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7"/>
  <workbookPr/>
  <mc:AlternateContent xmlns:mc="http://schemas.openxmlformats.org/markup-compatibility/2006">
    <mc:Choice Requires="x15">
      <x15ac:absPath xmlns:x15ac="http://schemas.microsoft.com/office/spreadsheetml/2010/11/ac" url="/Users/alejandromaya/Desktop/"/>
    </mc:Choice>
  </mc:AlternateContent>
  <xr:revisionPtr revIDLastSave="0" documentId="8_{BDE49D6E-995C-FA41-B26E-DFC6940E4F4A}" xr6:coauthVersionLast="47" xr6:coauthVersionMax="47" xr10:uidLastSave="{00000000-0000-0000-0000-000000000000}"/>
  <bookViews>
    <workbookView xWindow="0" yWindow="0" windowWidth="28800" windowHeight="18000" activeTab="5" xr2:uid="{00000000-000D-0000-FFFF-FFFF00000000}"/>
  </bookViews>
  <sheets>
    <sheet name="2021" sheetId="1" r:id="rId1"/>
    <sheet name="2022" sheetId="2" r:id="rId2"/>
    <sheet name="2023" sheetId="3" r:id="rId3"/>
    <sheet name="2024" sheetId="4" r:id="rId4"/>
    <sheet name="Power bi consolidado" sheetId="5" r:id="rId5"/>
    <sheet name="Radar chart PBI" sheetId="6" r:id="rId6"/>
    <sheet name="Radar chart PBI mdia of neutral" sheetId="7" r:id="rId7"/>
  </sheets>
  <definedNames>
    <definedName name="_xlnm._FilterDatabase" localSheetId="1" hidden="1">'2022'!$A$1:$H$61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15" i="5" l="1"/>
  <c r="N5" i="5"/>
  <c r="N6" i="5"/>
  <c r="N7" i="5"/>
  <c r="N8" i="5"/>
  <c r="N9" i="5"/>
  <c r="N10" i="5"/>
  <c r="N11" i="5"/>
  <c r="N12" i="5"/>
  <c r="N13" i="5"/>
  <c r="N14" i="5"/>
  <c r="N4" i="5"/>
  <c r="G5" i="7"/>
  <c r="G4" i="7"/>
  <c r="G3" i="7"/>
  <c r="G2" i="7"/>
  <c r="M55" i="1"/>
  <c r="S50" i="1"/>
  <c r="S60" i="1"/>
  <c r="R60" i="1"/>
  <c r="S59" i="1"/>
  <c r="R59" i="1"/>
  <c r="S58" i="1"/>
  <c r="R58" i="1"/>
  <c r="S57" i="1"/>
  <c r="R57" i="1"/>
  <c r="S56" i="1"/>
  <c r="R56" i="1"/>
  <c r="S54" i="1"/>
  <c r="R54" i="1"/>
  <c r="S53" i="1"/>
  <c r="R53" i="1"/>
  <c r="Q53" i="1"/>
  <c r="S52" i="1"/>
  <c r="R52" i="1"/>
  <c r="Q52" i="1"/>
  <c r="S51" i="1"/>
  <c r="R51" i="1"/>
  <c r="Q51" i="1"/>
  <c r="R50" i="1"/>
  <c r="Q50" i="1"/>
  <c r="N55" i="1"/>
  <c r="N62" i="1" s="1"/>
  <c r="N64" i="1" s="1"/>
  <c r="O55" i="1"/>
  <c r="O62" i="1" s="1"/>
  <c r="O64" i="1" s="1"/>
  <c r="P55" i="1"/>
  <c r="P62" i="1" s="1"/>
  <c r="P64" i="1" s="1"/>
  <c r="Q60" i="1"/>
  <c r="Q59" i="1"/>
  <c r="Q58" i="1"/>
  <c r="Q57" i="1"/>
  <c r="Q56" i="1"/>
  <c r="L5" i="3"/>
  <c r="L6" i="3"/>
  <c r="L7" i="3"/>
  <c r="L8" i="3"/>
  <c r="L9" i="3"/>
  <c r="L10" i="3"/>
  <c r="L11" i="3"/>
  <c r="L12" i="3"/>
  <c r="L13" i="3"/>
  <c r="L14" i="3"/>
  <c r="L4" i="3"/>
  <c r="L15" i="3" s="1"/>
  <c r="G49" i="3"/>
  <c r="G50" i="3"/>
  <c r="G51" i="3"/>
  <c r="G52" i="3"/>
  <c r="F49" i="3"/>
  <c r="F50" i="3"/>
  <c r="F51" i="3"/>
  <c r="F52" i="3"/>
  <c r="D3" i="3"/>
  <c r="D4" i="3"/>
  <c r="D5" i="3"/>
  <c r="D6" i="3"/>
  <c r="D7" i="3"/>
  <c r="D8" i="3"/>
  <c r="D9" i="3"/>
  <c r="D10" i="3"/>
  <c r="D11" i="3"/>
  <c r="D12" i="3"/>
  <c r="D13" i="3"/>
  <c r="D14" i="3"/>
  <c r="D15" i="3"/>
  <c r="D16" i="3"/>
  <c r="D17" i="3"/>
  <c r="D18" i="3"/>
  <c r="D19" i="3"/>
  <c r="D20" i="3"/>
  <c r="D21" i="3"/>
  <c r="D22" i="3"/>
  <c r="D23" i="3"/>
  <c r="D24" i="3"/>
  <c r="D25" i="3"/>
  <c r="D26" i="3"/>
  <c r="D27" i="3"/>
  <c r="D28" i="3"/>
  <c r="D29" i="3"/>
  <c r="D30" i="3"/>
  <c r="D31" i="3"/>
  <c r="D32" i="3"/>
  <c r="D33" i="3"/>
  <c r="D34" i="3"/>
  <c r="D35" i="3"/>
  <c r="D36" i="3"/>
  <c r="D37" i="3"/>
  <c r="D38" i="3"/>
  <c r="D39" i="3"/>
  <c r="D40" i="3"/>
  <c r="D41" i="3"/>
  <c r="D42" i="3"/>
  <c r="D43" i="3"/>
  <c r="D44" i="3"/>
  <c r="D45" i="3"/>
  <c r="D46" i="3"/>
  <c r="D47" i="3"/>
  <c r="D48" i="3"/>
  <c r="D49" i="3"/>
  <c r="D50" i="3"/>
  <c r="D51" i="3"/>
  <c r="D52" i="3"/>
  <c r="D2" i="3"/>
  <c r="F3" i="3"/>
  <c r="F4" i="3"/>
  <c r="F5" i="3"/>
  <c r="F6" i="3"/>
  <c r="F7" i="3"/>
  <c r="F8" i="3"/>
  <c r="F9" i="3"/>
  <c r="F10" i="3"/>
  <c r="F11" i="3"/>
  <c r="F12" i="3"/>
  <c r="F13" i="3"/>
  <c r="F14" i="3"/>
  <c r="F15" i="3"/>
  <c r="F16" i="3"/>
  <c r="F17" i="3"/>
  <c r="F18" i="3"/>
  <c r="F19" i="3"/>
  <c r="F20" i="3"/>
  <c r="F21" i="3"/>
  <c r="F22" i="3"/>
  <c r="F23" i="3"/>
  <c r="F24" i="3"/>
  <c r="F25" i="3"/>
  <c r="F26" i="3"/>
  <c r="F27" i="3"/>
  <c r="F28" i="3"/>
  <c r="F29" i="3"/>
  <c r="F30" i="3"/>
  <c r="F31" i="3"/>
  <c r="F32" i="3"/>
  <c r="F33" i="3"/>
  <c r="F34" i="3"/>
  <c r="F35" i="3"/>
  <c r="F36" i="3"/>
  <c r="F37" i="3"/>
  <c r="F38" i="3"/>
  <c r="F39" i="3"/>
  <c r="F40" i="3"/>
  <c r="F41" i="3"/>
  <c r="F42" i="3"/>
  <c r="F43" i="3"/>
  <c r="F44" i="3"/>
  <c r="F45" i="3"/>
  <c r="F46" i="3"/>
  <c r="F47" i="3"/>
  <c r="F48" i="3"/>
  <c r="F2" i="3"/>
  <c r="G3" i="4"/>
  <c r="G4" i="4"/>
  <c r="G5" i="4"/>
  <c r="G6" i="4"/>
  <c r="G7" i="4"/>
  <c r="G8" i="4"/>
  <c r="G9" i="4"/>
  <c r="G10" i="4"/>
  <c r="G11" i="4"/>
  <c r="G12" i="4"/>
  <c r="G13" i="4"/>
  <c r="G14" i="4"/>
  <c r="G15" i="4"/>
  <c r="G16" i="4"/>
  <c r="G17" i="4"/>
  <c r="G18" i="4"/>
  <c r="G19" i="4"/>
  <c r="G20" i="4"/>
  <c r="G21" i="4"/>
  <c r="G22" i="4"/>
  <c r="G23" i="4"/>
  <c r="G24" i="4"/>
  <c r="G25" i="4"/>
  <c r="G26" i="4"/>
  <c r="G27" i="4"/>
  <c r="G28" i="4"/>
  <c r="G29" i="4"/>
  <c r="G30" i="4"/>
  <c r="G31" i="4"/>
  <c r="G32" i="4"/>
  <c r="G33" i="4"/>
  <c r="G34" i="4"/>
  <c r="G35" i="4"/>
  <c r="G36" i="4"/>
  <c r="G37" i="4"/>
  <c r="G38" i="4"/>
  <c r="G39" i="4"/>
  <c r="G40" i="4"/>
  <c r="G41" i="4"/>
  <c r="G42" i="4"/>
  <c r="G43" i="4"/>
  <c r="G44" i="4"/>
  <c r="G45" i="4"/>
  <c r="G46" i="4"/>
  <c r="G47" i="4"/>
  <c r="G48" i="4"/>
  <c r="G49" i="4"/>
  <c r="G50" i="4"/>
  <c r="G51" i="4"/>
  <c r="G52" i="4"/>
  <c r="G53" i="4"/>
  <c r="G54" i="4"/>
  <c r="G55" i="4"/>
  <c r="G56" i="4"/>
  <c r="G57" i="4"/>
  <c r="G58" i="4"/>
  <c r="G59" i="4"/>
  <c r="G60" i="4"/>
  <c r="G61" i="4"/>
  <c r="G62" i="4"/>
  <c r="G63" i="4"/>
  <c r="G64" i="4"/>
  <c r="G65" i="4"/>
  <c r="G66" i="4"/>
  <c r="G67" i="4"/>
  <c r="G68" i="4"/>
  <c r="G69" i="4"/>
  <c r="G70" i="4"/>
  <c r="G71" i="4"/>
  <c r="G72" i="4"/>
  <c r="G73" i="4"/>
  <c r="G74" i="4"/>
  <c r="G75" i="4"/>
  <c r="G76" i="4"/>
  <c r="G77" i="4"/>
  <c r="G78" i="4"/>
  <c r="G79" i="4"/>
  <c r="G80" i="4"/>
  <c r="G2" i="4"/>
  <c r="Q19" i="1"/>
  <c r="L14" i="4"/>
  <c r="L3" i="4"/>
  <c r="F3" i="4"/>
  <c r="F4" i="4"/>
  <c r="F5" i="4"/>
  <c r="F6" i="4"/>
  <c r="F7" i="4"/>
  <c r="F8" i="4"/>
  <c r="F9" i="4"/>
  <c r="F10" i="4"/>
  <c r="F11" i="4"/>
  <c r="F12" i="4"/>
  <c r="F13" i="4"/>
  <c r="F14" i="4"/>
  <c r="F15" i="4"/>
  <c r="F16" i="4"/>
  <c r="F17" i="4"/>
  <c r="F18" i="4"/>
  <c r="F19" i="4"/>
  <c r="F20" i="4"/>
  <c r="F21" i="4"/>
  <c r="F22" i="4"/>
  <c r="F23" i="4"/>
  <c r="F24" i="4"/>
  <c r="F25" i="4"/>
  <c r="F26" i="4"/>
  <c r="F27" i="4"/>
  <c r="F28" i="4"/>
  <c r="F29" i="4"/>
  <c r="F30" i="4"/>
  <c r="F31" i="4"/>
  <c r="F32" i="4"/>
  <c r="F33" i="4"/>
  <c r="F34" i="4"/>
  <c r="F35" i="4"/>
  <c r="F36" i="4"/>
  <c r="F37" i="4"/>
  <c r="F38" i="4"/>
  <c r="F39" i="4"/>
  <c r="F40" i="4"/>
  <c r="F41" i="4"/>
  <c r="F42" i="4"/>
  <c r="F43" i="4"/>
  <c r="F44" i="4"/>
  <c r="F45" i="4"/>
  <c r="F46" i="4"/>
  <c r="F47" i="4"/>
  <c r="F48" i="4"/>
  <c r="F49" i="4"/>
  <c r="F50" i="4"/>
  <c r="F51" i="4"/>
  <c r="F52" i="4"/>
  <c r="F53" i="4"/>
  <c r="F54" i="4"/>
  <c r="F55" i="4"/>
  <c r="F56" i="4"/>
  <c r="F57" i="4"/>
  <c r="F58" i="4"/>
  <c r="F59" i="4"/>
  <c r="F60" i="4"/>
  <c r="F61" i="4"/>
  <c r="F62" i="4"/>
  <c r="F63" i="4"/>
  <c r="F64" i="4"/>
  <c r="F65" i="4"/>
  <c r="F66" i="4"/>
  <c r="F67" i="4"/>
  <c r="F68" i="4"/>
  <c r="F69" i="4"/>
  <c r="F70" i="4"/>
  <c r="F71" i="4"/>
  <c r="F72" i="4"/>
  <c r="F73" i="4"/>
  <c r="F74" i="4"/>
  <c r="F75" i="4"/>
  <c r="F76" i="4"/>
  <c r="F77" i="4"/>
  <c r="F78" i="4"/>
  <c r="F79" i="4"/>
  <c r="F80" i="4"/>
  <c r="F2" i="4"/>
  <c r="D3" i="4"/>
  <c r="D4" i="4"/>
  <c r="D5" i="4"/>
  <c r="D6" i="4"/>
  <c r="D7" i="4"/>
  <c r="D8" i="4"/>
  <c r="D9" i="4"/>
  <c r="D10" i="4"/>
  <c r="D11" i="4"/>
  <c r="D12" i="4"/>
  <c r="D13" i="4"/>
  <c r="D14" i="4"/>
  <c r="D15" i="4"/>
  <c r="D16" i="4"/>
  <c r="D17" i="4"/>
  <c r="D18" i="4"/>
  <c r="D19" i="4"/>
  <c r="D20" i="4"/>
  <c r="D21" i="4"/>
  <c r="D22" i="4"/>
  <c r="D23" i="4"/>
  <c r="D24" i="4"/>
  <c r="D25" i="4"/>
  <c r="D26" i="4"/>
  <c r="D27" i="4"/>
  <c r="D28" i="4"/>
  <c r="D29" i="4"/>
  <c r="D30" i="4"/>
  <c r="D31" i="4"/>
  <c r="D32" i="4"/>
  <c r="D33" i="4"/>
  <c r="D34" i="4"/>
  <c r="D35" i="4"/>
  <c r="D36" i="4"/>
  <c r="D37" i="4"/>
  <c r="D38" i="4"/>
  <c r="D39" i="4"/>
  <c r="D40" i="4"/>
  <c r="D41" i="4"/>
  <c r="D42" i="4"/>
  <c r="D43" i="4"/>
  <c r="D44" i="4"/>
  <c r="D45" i="4"/>
  <c r="D46" i="4"/>
  <c r="D47" i="4"/>
  <c r="D48" i="4"/>
  <c r="D49" i="4"/>
  <c r="D50" i="4"/>
  <c r="D51" i="4"/>
  <c r="D52" i="4"/>
  <c r="D53" i="4"/>
  <c r="D54" i="4"/>
  <c r="D55" i="4"/>
  <c r="D56" i="4"/>
  <c r="D57" i="4"/>
  <c r="D58" i="4"/>
  <c r="D59" i="4"/>
  <c r="D60" i="4"/>
  <c r="D61" i="4"/>
  <c r="D62" i="4"/>
  <c r="D63" i="4"/>
  <c r="D64" i="4"/>
  <c r="D65" i="4"/>
  <c r="D66" i="4"/>
  <c r="D67" i="4"/>
  <c r="D68" i="4"/>
  <c r="D69" i="4"/>
  <c r="D70" i="4"/>
  <c r="D71" i="4"/>
  <c r="D72" i="4"/>
  <c r="D73" i="4"/>
  <c r="D74" i="4"/>
  <c r="D75" i="4"/>
  <c r="D76" i="4"/>
  <c r="D77" i="4"/>
  <c r="D78" i="4"/>
  <c r="D79" i="4"/>
  <c r="D80" i="4"/>
  <c r="D2" i="4"/>
  <c r="G3" i="2"/>
  <c r="G4" i="2"/>
  <c r="G5" i="2"/>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2" i="2"/>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2" i="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2" i="1"/>
  <c r="S55" i="1" l="1"/>
  <c r="R55" i="1"/>
  <c r="M62" i="1"/>
  <c r="M64" i="1" s="1"/>
  <c r="Q55" i="1"/>
  <c r="Q54" i="1"/>
  <c r="M3" i="1" l="1"/>
  <c r="M4" i="1"/>
  <c r="M5" i="1"/>
  <c r="M6" i="1"/>
  <c r="M7" i="1"/>
  <c r="M8" i="1"/>
  <c r="M9" i="1"/>
  <c r="M10" i="1"/>
  <c r="M11" i="1"/>
  <c r="M12" i="1"/>
  <c r="M2"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3" i="1"/>
  <c r="F4" i="1"/>
  <c r="F5" i="1"/>
  <c r="F6" i="1"/>
  <c r="F7" i="1"/>
  <c r="F8" i="1"/>
  <c r="F9" i="1"/>
  <c r="F10" i="1"/>
  <c r="F11" i="1"/>
  <c r="F12" i="1"/>
  <c r="F13" i="1"/>
  <c r="F14" i="1"/>
  <c r="F15" i="1"/>
  <c r="F16" i="1"/>
  <c r="F17" i="1"/>
  <c r="F18" i="1"/>
  <c r="F19" i="1"/>
  <c r="F20" i="1"/>
  <c r="F21" i="1"/>
  <c r="F2" i="1"/>
  <c r="S20" i="1"/>
  <c r="S21" i="1"/>
  <c r="S22" i="1"/>
  <c r="S23" i="1"/>
  <c r="S24" i="1"/>
  <c r="S25" i="1"/>
  <c r="S26" i="1"/>
  <c r="S27" i="1"/>
  <c r="S28" i="1"/>
  <c r="S29" i="1"/>
  <c r="R20" i="1"/>
  <c r="R21" i="1"/>
  <c r="R22" i="1"/>
  <c r="R23" i="1"/>
  <c r="R24" i="1"/>
  <c r="R25" i="1"/>
  <c r="R26" i="1"/>
  <c r="R27" i="1"/>
  <c r="R28" i="1"/>
  <c r="R29" i="1"/>
  <c r="Q20" i="1"/>
  <c r="R19" i="1"/>
  <c r="S19" i="1"/>
  <c r="N33" i="1"/>
  <c r="P31" i="1"/>
  <c r="P33" i="1" s="1"/>
  <c r="O31" i="1"/>
  <c r="O33" i="1" s="1"/>
  <c r="G4" i="3"/>
  <c r="G5" i="3"/>
  <c r="G6" i="3"/>
  <c r="G7" i="3"/>
  <c r="G8" i="3"/>
  <c r="G9" i="3"/>
  <c r="G10" i="3"/>
  <c r="G11" i="3"/>
  <c r="G12" i="3"/>
  <c r="G13" i="3"/>
  <c r="G14" i="3"/>
  <c r="G15" i="3"/>
  <c r="G16" i="3"/>
  <c r="G17" i="3"/>
  <c r="G18" i="3"/>
  <c r="G19" i="3"/>
  <c r="G20" i="3"/>
  <c r="G21" i="3"/>
  <c r="G22" i="3"/>
  <c r="G23" i="3"/>
  <c r="G24" i="3"/>
  <c r="G25" i="3"/>
  <c r="G26" i="3"/>
  <c r="G27" i="3"/>
  <c r="G28" i="3"/>
  <c r="G29" i="3"/>
  <c r="G30" i="3"/>
  <c r="G31" i="3"/>
  <c r="G32" i="3"/>
  <c r="G33" i="3"/>
  <c r="G34" i="3"/>
  <c r="G35" i="3"/>
  <c r="G36" i="3"/>
  <c r="G37" i="3"/>
  <c r="G38" i="3"/>
  <c r="G39" i="3"/>
  <c r="G40" i="3"/>
  <c r="G41" i="3"/>
  <c r="G42" i="3"/>
  <c r="G43" i="3"/>
  <c r="G44" i="3"/>
  <c r="G45" i="3"/>
  <c r="G46" i="3"/>
  <c r="G47" i="3"/>
  <c r="G48" i="3"/>
  <c r="N31" i="1"/>
  <c r="F3" i="2"/>
  <c r="F4" i="2"/>
  <c r="F5" i="2"/>
  <c r="F6" i="2"/>
  <c r="F7" i="2"/>
  <c r="F8" i="2"/>
  <c r="F9" i="2"/>
  <c r="F10" i="2"/>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2" i="2"/>
  <c r="D3" i="2"/>
  <c r="D4" i="2"/>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2" i="2"/>
  <c r="G3" i="3" l="1"/>
  <c r="G2" i="3"/>
  <c r="L12" i="4"/>
  <c r="L8" i="4"/>
  <c r="L9" i="4"/>
  <c r="L10" i="4"/>
  <c r="L6" i="4"/>
  <c r="L13" i="4"/>
  <c r="L4" i="4"/>
  <c r="L11" i="4"/>
  <c r="L5" i="4"/>
  <c r="L7" i="4"/>
  <c r="Q21" i="1"/>
  <c r="Q25" i="1"/>
  <c r="Q23" i="1"/>
  <c r="Q22" i="1"/>
  <c r="Q24" i="1"/>
  <c r="Q27" i="1"/>
  <c r="Q28" i="1"/>
  <c r="Q26" i="1"/>
  <c r="Q29" i="1"/>
  <c r="L7" i="2"/>
  <c r="L4" i="2"/>
  <c r="L3" i="2"/>
  <c r="L10" i="2"/>
  <c r="L6" i="2"/>
  <c r="L13" i="2"/>
  <c r="L9" i="2"/>
  <c r="L5" i="2"/>
  <c r="L12" i="2"/>
  <c r="L8" i="2"/>
  <c r="L11" i="2"/>
  <c r="M31" i="1" l="1"/>
  <c r="M33" i="1" s="1"/>
  <c r="M13" i="1"/>
  <c r="L14" i="2"/>
</calcChain>
</file>

<file path=xl/sharedStrings.xml><?xml version="1.0" encoding="utf-8"?>
<sst xmlns="http://schemas.openxmlformats.org/spreadsheetml/2006/main" count="1930" uniqueCount="414">
  <si>
    <t>0.2732</t>
  </si>
  <si>
    <t>6</t>
  </si>
  <si>
    <t>10</t>
  </si>
  <si>
    <t>0.7783</t>
  </si>
  <si>
    <t>9</t>
  </si>
  <si>
    <t>-0.1779</t>
  </si>
  <si>
    <t>4</t>
  </si>
  <si>
    <t>0.0</t>
  </si>
  <si>
    <t>5</t>
  </si>
  <si>
    <t>8</t>
  </si>
  <si>
    <t>7</t>
  </si>
  <si>
    <t>2</t>
  </si>
  <si>
    <t>0.7845</t>
  </si>
  <si>
    <t>0.891</t>
  </si>
  <si>
    <t>0.6124</t>
  </si>
  <si>
    <t>0.6908</t>
  </si>
  <si>
    <t>Polaridad 1</t>
  </si>
  <si>
    <t>Polaridad</t>
  </si>
  <si>
    <t>Categoría</t>
  </si>
  <si>
    <t xml:space="preserve">Categoría 1 </t>
  </si>
  <si>
    <t>Sentimiento</t>
  </si>
  <si>
    <t>Año</t>
  </si>
  <si>
    <t>Amenaza</t>
  </si>
  <si>
    <t>Pesimismo</t>
  </si>
  <si>
    <t>Inestabilidad</t>
  </si>
  <si>
    <t>Escepticismo</t>
  </si>
  <si>
    <t>Indiferente</t>
  </si>
  <si>
    <t>Neutral</t>
  </si>
  <si>
    <t>Favorable</t>
  </si>
  <si>
    <t>Optimismo</t>
  </si>
  <si>
    <t>Convicción</t>
  </si>
  <si>
    <t>Consolidación</t>
  </si>
  <si>
    <t>Confianza</t>
  </si>
  <si>
    <t>Total comments</t>
  </si>
  <si>
    <t>Dear and dear compatriots, it is about to culminate the year 2022, and I want to take advantage of these moments to recognize you, man and wife of this land, for the effort, for the perseverance demonstrated during this year in which we begin to collect the fruits of a collective work.</t>
  </si>
  <si>
    <t>0.7579</t>
  </si>
  <si>
    <t>I am sure that the evidence surpassed in these last twelve months will be written in history as the beginning of the definitive recovery of our homeland.</t>
  </si>
  <si>
    <t>0.3182</t>
  </si>
  <si>
    <t>The goals that we traced by 2022 were not simple or modest, because we were aware that a new era of substantive changes in the world began and particularly in the national soul.</t>
  </si>
  <si>
    <t>That is why we redouble the step by changing the formulas, the methods, without fear of the new and assuming as a great objective the national rebirth.</t>
  </si>
  <si>
    <t>0.7736</t>
  </si>
  <si>
    <t>There were six lines of work set in detail to face the transition of this new era that claims us with courage and boldness the creation and expiration of the difficulties, and I want that tonight, when eating the grapes, upon receiving the bell of the new year, let's have all this present, one by one, to thank God, whom we have by our side for never having lost faith in Venezuela.</t>
  </si>
  <si>
    <t>0.8454</t>
  </si>
  <si>
    <t>Of those six lines, the first line of action that I want to cite and remember was the line of recovery and consolidation of our economy.</t>
  </si>
  <si>
    <t>0.0772</t>
  </si>
  <si>
    <t>We concentrate the force on the diversification of wealth sources by launching a new stage of the 18 productive engines, without excluding anyone, without underestimating initiatory
You go, taking advantage of the experiences and innovative ideas that constitute a new culture of productive work based on their own effort and national well -being.</t>
  </si>
  <si>
    <t>0.8481</t>
  </si>
  <si>
    <t>Above the 927 criminal sanctions imposed by the United States and occupied by the extremist sectors, the people of Venezuela were reinvented to achieve the necessary balances and the reactivation of the productive apparatus.</t>
  </si>
  <si>
    <t>-0.2263</t>
  </si>
  <si>
    <t>With a renewed legal architecture we now create the special economic zones, we energize the credit system benefiting non -oil exports, benefiting and sponsoring the ventures that each of you carries out, benefiting tourism, raising national agricultural production to historical figures that have been Based on producing 95% of the food we consume, which are now grown in Venezuelan land, and I can barely tell you we are starting in this new era, in this new era.</t>
  </si>
  <si>
    <t>0.875</t>
  </si>
  <si>
    <t>Venezuela today leads the economic growth of the region in the last semester of the year.</t>
  </si>
  <si>
    <t>0.3818</t>
  </si>
  <si>
    <t>The second line contains a good part of the meaning of our historical process, of our revolutionary process, of living living, of the rescue of social rights, nothing more and nothing less than the lines of guaranteeing the plans for gratifying human development and social protection To the people.</t>
  </si>
  <si>
    <t>0.8591</t>
  </si>
  <si>
    <t>Perhaps the happiest goal in this regard was that of the return to classes of 100% face -to -face, in which the classrooms and school classrooms already recovered by the new military community brigades, the Bricomil, the Bricomil, with laughter, the enthusiasm, the enthusiasm, the enthusiasm, the enthusiasm.</t>
  </si>
  <si>
    <t>0.9584</t>
  </si>
  <si>
    <t>, the avidity of our boys and girls.</t>
  </si>
  <si>
    <t>This year we also managed to deliver the historical milestone of the Housing Four million four hundred thousand of the Great Housing Mission Venezuela, a huge number that translates into the restitution of a human right, having a decent home and living in more just communities , happier and inclusive.</t>
  </si>
  <si>
    <t>0.885</t>
  </si>
  <si>
    <t>We will never forget the difficult evidence that our communities were subjected to the climate crisis of climate change.</t>
  </si>
  <si>
    <t>-0.3235</t>
  </si>
  <si>
    <t>3</t>
  </si>
  <si>
    <t>Eight months of heavy rains affected us from the east to the West, from the center, from the coast, of the Andes to the Llanos, directly harming more than 23,000 families, and it was the Bolivarian doctrine of social protection and our real and direct presence in the Territory The main tool to face situations of superior magnitudes such as those that occurred in the knits and chestnut in the state of Aragua.</t>
  </si>
  <si>
    <t>I take this moment to raise my prayers for those who lost their lives in those tragedies and to thank the military civic union that made these two Aragoneous cities reborn.</t>
  </si>
  <si>
    <t>-0.4019</t>
  </si>
  <si>
    <t>There Venezuela brought the best of himself, we must remember it, his active solidarity and his warrior spirit.</t>
  </si>
  <si>
    <t>0.8689</t>
  </si>
  <si>
    <t>In terms of social protection we have a lot to do, but they have the security that we march in the right direction of the restitution of social rights and the construction of good living.</t>
  </si>
  <si>
    <t>0.7876</t>
  </si>
  <si>
    <t>As a third line of work, we consider ensuring the rights of the people to quality public services, indispensable for the good living of our people.</t>
  </si>
  <si>
    <t>That is why we invoke the most powerful resource that Venezuela has: the will to work of a popular power, of an entire country, and we create the one for ten of good governance, a revolutionary method that changed everything radically and exceeded the old bureaucratic system indolent.</t>
  </si>
  <si>
    <t>0.8718</t>
  </si>
  <si>
    <t>Using new communication technologies we build with the organized communities of real -time solutions, concrete effective action agendas.</t>
  </si>
  <si>
    <t>0.5859</t>
  </si>
  <si>
    <t>Thanks to one for ten of good governance we have been able to optimize in 80 percent the attention of the problems, alerts and complaints in the issues Water, Domestic Gas, Electricity, Telecommunications, among others.</t>
  </si>
  <si>
    <t>0.5574</t>
  </si>
  <si>
    <t>In addition, with the formation of more than 13,000 community military brigades, the Health Bricomil, the Education Bricomil, we significantly improve the public health system and their infrastructure and educational systems and the infrastructure of schools and high schools.</t>
  </si>
  <si>
    <t>0.4404</t>
  </si>
  <si>
    <t>Above the statistics I want to underline the qualitative value of this new way of managing public policies.</t>
  </si>
  <si>
    <t>0.4019</t>
  </si>
  <si>
    <t>We have done it together with the people, with our own hands and from our own ingenuity.</t>
  </si>
  <si>
    <t>None of these achievements would have been possible without the presence of popular power, of an empowered, conscious people, organized as our people who since the re -foundation of the Republic in 1999 became the compass of a whole nation.</t>
  </si>
  <si>
    <t>0.4215</t>
  </si>
  <si>
    <t>That is why our fourth strategic line that I want to remember and bring to you is to ensure the participation of popular power in all spaces of national life.</t>
  </si>
  <si>
    <t>The construction of socialism in the territorial this year was achieved through the exercise of participatory and leading direct democracy, the renewal of 70% of the basic leadership, of the community leadership sector by sector, commune by commune.</t>
  </si>
  <si>
    <t>Today more than one million four hundred and ninety -three thousand men and women leaders and leaders of the neighborhood, of the town, the village, of the city, of its urbanization.</t>
  </si>
  <si>
    <t>It is that way of being part of the solutions that characterizes the Venezuela of the present, to the real Venezuela.</t>
  </si>
  <si>
    <t>0.1779</t>
  </si>
  <si>
    <t>The fifth line is national sovereignty, the defense of territorial integrity, of peace and the role of Venezuela in the new geopolitics.</t>
  </si>
  <si>
    <t>0.765</t>
  </si>
  <si>
    <t>There is no doubt that in this area we have fulfilled the goal.</t>
  </si>
  <si>
    <t>Since the strengthening of ALBA-TCP, our commitment to the leadership of the community of Latin American and Caribbean states, we broke the alleged isolation that they in vain wanted to impose.</t>
  </si>
  <si>
    <t>-0.5719</t>
  </si>
  <si>
    <t>In our tour of the Middle East, in each participation of our Government in international forums, we were able to verify today more than ever than the Bolivarian Republic of Venezuela is admired and recognized as an irreplaceable factor in the equation of the new world power and as a point of balance Our homeland for regional and global peace.</t>
  </si>
  <si>
    <t>At the summit for climate change in Egypt we raise our voice for the salvation of life on the planet and ratify the commitment of the defense of our Amazon.</t>
  </si>
  <si>
    <t>With approval we have seen how the continent is turning again towards progressive ideas, leaving a gray quinquenium of extremism and right -wing imperial servility.</t>
  </si>
  <si>
    <t>0.4767</t>
  </si>
  <si>
    <t>I celebrate among the achievements of this 2022 the regularization of relations with the brother people and government of Colombia, as well as with Argentina, Bolivia, Mexico, Honduras, to just name a few.</t>
  </si>
  <si>
    <t>0.7003</t>
  </si>
  <si>
    <t>I want to also highlight that based on the Bolivarian Peace Doctrine, we defended and continue to defend our historical rights over the Esequiba guyana.</t>
  </si>
  <si>
    <t>0.7351</t>
  </si>
  <si>
    <t>Finally, and as if that were not enough, our sixth line of action was an efficient transformation of the national justice system, refining the legal and legal framework in human rights and accelerating the necessary legal reform of the Supreme Court of Justice to further strengthen the Democratic, social status of law and justice contemplated by our Bolivarian Constitution.</t>
  </si>
  <si>
    <t>0.9657</t>
  </si>
  <si>
    <t>In addition, the relaunch of the peace quadrants that allowed us to reach 90% of the national territory with great effectiveness in the attention, prevention and promotion of citizen coexistence.</t>
  </si>
  <si>
    <t>0.8271</t>
  </si>
  <si>
    <t>Social and political peace, the great treasure that we have managed to consolidate in our homeland, and is also the seed for the global recovery of the entire Venezuelan society, of the republican institutionality.</t>
  </si>
  <si>
    <t>Let's not forget that this was also a bicentennial year and notice in the coincidence of history, how two centuries ago it corresponded to advance on the conquered, expand our libertarian will and consolidate the utopia of that time.</t>
  </si>
  <si>
    <t>0.5948</t>
  </si>
  <si>
    <t>With this clarity we celebrate the high expedition to the south of the Liberating Army, the battles and victories of Mongonay, Pichincha, which sealed the victory of the South for the Great Homeland, but also the meeting of Bolívar and Manuela, the interview of Guayaquil between The Liberator José de San Martín and the Liberator Simón Bolívar, as well as the two hundred years of that enigmatic poem "My delirium about Chimborazo", a spiritual testament that summons us from Bolívar to the exercise of deep humility in front of the universe.</t>
  </si>
  <si>
    <t>2022 was another year of metas fulfilled, of unmatched effort under the influence of national identity.</t>
  </si>
  <si>
    <t>0.3612</t>
  </si>
  <si>
    <t>I want to greet our sports glories that once again raised the tricolor of the undefeated, swelling their eight stars of the purest Venezuelan love.</t>
  </si>
  <si>
    <t>0.872</t>
  </si>
  <si>
    <t>The return of the National Sports Games without a doubt was a success, a pending task that was fulfilled in style putting the emphasis on the new talents towards the Olympic dream of Paris 2024.</t>
  </si>
  <si>
    <t>0.7106</t>
  </si>
  <si>
    <t>After eight years, our country was this time at the top of the international medallero by being champions of international sporting events with the first place of the Central American and Caribbean Games Mar and Playa 2022 in Colombia, first at the South American School Games in Paraguay Venezuelan national identity has to be and is one of our great strengths.</t>
  </si>
  <si>
    <t>0.9001</t>
  </si>
  <si>
    <t>That is why I welcome two more Guinness awards that joined our cultural reaffirmation this year.</t>
  </si>
  <si>
    <t>0.7414</t>
  </si>
  <si>
    <t>The first one was the world's largest traditional orchestra from Zulia, where the Zulian and Venezuelan bag bigger sauce in the world.</t>
  </si>
  <si>
    <t>Song and dance, the joy and hope that represent the highest form of our cultural resistance, of our victorious resistance.</t>
  </si>
  <si>
    <t>0.7717</t>
  </si>
  <si>
    <t>Dear and dear compatriots, there is a year of effort, battle, realization and reward, and it must be said, it is the first of a cycle that opens to reward effort, sacrifice and loyalty.</t>
  </si>
  <si>
    <t>0.926</t>
  </si>
  <si>
    <t>Let us prepare for the new time of prosperity and recovery.</t>
  </si>
  <si>
    <t>Everyone already speaks of the Venezuelan miracle and I have no doubt that it has been from the hand of God who has assisted us with their blessings in the most difficult moments.</t>
  </si>
  <si>
    <t>0.7275</t>
  </si>
  <si>
    <t>If they ask me why we have achieved our goals having so many circumstances against, I answer from the bottom of my heart: because we did it among all, because we did it among all, because together we are better.</t>
  </si>
  <si>
    <t>From the Casa del Pueblo, the Palace of Miraflores, together with my dear wife Celia Flores de Maduro, I wish everyone and all a happy and auspicious New Year 2023.</t>
  </si>
  <si>
    <t>0.8402</t>
  </si>
  <si>
    <t>I tell you with our love and our heart: the best thing is about to come.</t>
  </si>
  <si>
    <t>0.8555</t>
  </si>
  <si>
    <t>We welcome the year 2023, year of the rebirth of our beloved Venezuela.</t>
  </si>
  <si>
    <t>0.743</t>
  </si>
  <si>
    <t>May God bless our people and continue to illuminate our beloved homeland.</t>
  </si>
  <si>
    <t>0.802</t>
  </si>
  <si>
    <t>Congratulations, happy year.</t>
  </si>
  <si>
    <t>0.8225</t>
  </si>
  <si>
    <t>Categoría 1</t>
  </si>
  <si>
    <t>Oración</t>
  </si>
  <si>
    <t>0.8126</t>
  </si>
  <si>
    <t>0.296</t>
  </si>
  <si>
    <t>0.7906</t>
  </si>
  <si>
    <t>0.4939</t>
  </si>
  <si>
    <t>1</t>
  </si>
  <si>
    <t>0.6597</t>
  </si>
  <si>
    <t>0.8074</t>
  </si>
  <si>
    <t>-0.6808</t>
  </si>
  <si>
    <t>-0.765</t>
  </si>
  <si>
    <t>0.6369</t>
  </si>
  <si>
    <t>0.0258</t>
  </si>
  <si>
    <t>0.5106</t>
  </si>
  <si>
    <t>0.6249</t>
  </si>
  <si>
    <t>0.4588</t>
  </si>
  <si>
    <t>0.6808</t>
  </si>
  <si>
    <t>-0.0772</t>
  </si>
  <si>
    <t>0.34</t>
  </si>
  <si>
    <t>0.6486</t>
  </si>
  <si>
    <t>-0.5994</t>
  </si>
  <si>
    <t>0.5423</t>
  </si>
  <si>
    <t>0.2263</t>
  </si>
  <si>
    <t>0.5994</t>
  </si>
  <si>
    <t>0.1531</t>
  </si>
  <si>
    <t>0.5267</t>
  </si>
  <si>
    <t>0.7506</t>
  </si>
  <si>
    <t>-0.4939</t>
  </si>
  <si>
    <t>-0.1531</t>
  </si>
  <si>
    <t>0.2023</t>
  </si>
  <si>
    <t>0</t>
  </si>
  <si>
    <t>-0.4404</t>
  </si>
  <si>
    <t>0.8658</t>
  </si>
  <si>
    <t>-0.7269</t>
  </si>
  <si>
    <t>-0.6249</t>
  </si>
  <si>
    <t>Neutral comments</t>
  </si>
  <si>
    <t>confiabilidad</t>
  </si>
  <si>
    <t>Var 1</t>
  </si>
  <si>
    <t>Var 2</t>
  </si>
  <si>
    <t>Var 3</t>
  </si>
  <si>
    <t>I want to greet, at the beginning of the sessions of the Annual General Assembly, to all the countries of the United Nations Organization.</t>
  </si>
  <si>
    <t>Greet the peoples, to the governments of the 194 countries that we are duly present in this General Assembly, especially Mr. Abdulá Chaney, who has assumed the presidency of this General Assembly.</t>
  </si>
  <si>
    <t>I wish you all success.</t>
  </si>
  <si>
    <t>The Annual Assembly of the United Nations Organization is an event that summons us every month of September of each year to the heads of government, the heads of state, presidents, prime ministers and the highest authorities of the world to discuss our positions .</t>
  </si>
  <si>
    <t>To discuss the ideas of a world that must continue to advance towards the construction of a multipolar, multicentric horizon, without imperial hegemonisms.</t>
  </si>
  <si>
    <t>We are in this session that is the second opportunity affected by the Covid-19 pandemic.</t>
  </si>
  <si>
    <t>We are in this general assembly sharing the spaces from our countries, from the official government houses of our countries with the General Assembly at the New York headquarters, in the United Nations.</t>
  </si>
  <si>
    <t>My greeting to all ambassadors, ambassadors and all the high authorities that, in the middle of the pandemic, from their countries and from New York, share their positions on what should be, without a doubt, for humanity in this 21st century The consolidation of the construction of a new world of peace, cooperation, dialogue, ideological, cultural, political and religious diversity that houses the culture of peoples of the entire planet Earth.</t>
  </si>
  <si>
    <t>0.8559</t>
  </si>
  <si>
    <t>Undoubted who, for centuries, exploited and oppressed the peoples of the world with the old Rapaz colonialism.</t>
  </si>
  <si>
    <t>Today they intend to present new forms of neocolonialism against our people, new forms of domination, plundering, oppression and exploitation against the peoples of the world.</t>
  </si>
  <si>
    <t>-0.0516</t>
  </si>
  <si>
    <t>Therefore, in this general assembly affected by the pandemic, from the very heart of our beloved homelands, Venezuela raises its voice for a new world without colonialism, without imperialism, without dominant hegemony; for a new world of cooperation and a human community of shared destination.</t>
  </si>
  <si>
    <t>The multipolar and multicentric world that we yearn for and by which we join our fighting flags with all the peoples of the world, with the peoples of the South, especially under the doctrine of the movement of non-aligned countries, the South-South doctrine.</t>
  </si>
  <si>
    <t>This is our doctrine, our vision, our commitment and certainty.</t>
  </si>
  <si>
    <t>Venezuela has had the definitive and majority support of the countries and governments of the world to face the circumstances that it has touched us as a country in recent years.</t>
  </si>
  <si>
    <t>Without a doubt, our people have known how to receive solidarity, support and cooperation of dozens of countries represented here in our United Nations Organization, which have known how to listen to the voice of our deep people.</t>
  </si>
  <si>
    <t>0.8321</t>
  </si>
  <si>
    <t>Venezuela has led to this United Nations General Assembly, on multiple occasions, and before the organisms of the United Nations System, the complaint of the fierce attack of the campaign against our country, unleashed from the elites that the United States has governed, and even with complicity from elites that direct organizations in Europe and other places.</t>
  </si>
  <si>
    <t>0.6652</t>
  </si>
  <si>
    <t>They have wanted to instrumentalize international organizations of international law to justify the campaign and criminal attacks against a noble, peaceful and democratic people as the people of Venezuela.</t>
  </si>
  <si>
    <t>-0.0258</t>
  </si>
  <si>
    <t>And on many occasions we have brought the complaint before agencies, before the headquarters of several agencies, and today we return to the General Assembly of the United Nations in New York.</t>
  </si>
  <si>
    <t>On this occasion of the annual general assembly of the month of September of this year 2021, Venezuela denounces a fierce campaign and a permanent and systematic aggression through cruel economic, financial and oil sanctions; through a persecution against the right to economic freedom and against economic rights and guarantees that all the peoples of the world must enjoy.</t>
  </si>
  <si>
    <t>-0.128</t>
  </si>
  <si>
    <t>It is a fierce attack against the right to buy what our country needs and to sell what it produces, especially the great oil and mining wealth that Venezuela has in its land and that has exploded for decades.</t>
  </si>
  <si>
    <t>0.6682</t>
  </si>
  <si>
    <t>Financial accounts are pursued, we have kidnapped and blocked the gold of the legal reserves of the Central Bank of Venezuela in London.</t>
  </si>
  <si>
    <t>We have been kidnapped and blocked billions of dollars in bank accounts in the United States, in Europe and beyond.</t>
  </si>
  <si>
    <t>It is prevented from Venezuelan oil and mining companies to trade their products and open bank accounts in the world to pay, collect and carry out commercial transactions freely, as international law contemplates.</t>
  </si>
  <si>
    <t>It is a financial, monetary, commercial, economic, energy, systematic, cruel and criminal persecution, and Venezuela raises its voice to denounce it to the peoples of the world.</t>
  </si>
  <si>
    <t>-0.8176</t>
  </si>
  <si>
    <t>Years of threats have faced and years of fierce campaign and aggressions.</t>
  </si>
  <si>
    <t>And I can tell you today, from here, from the heart of this Caracas that saw the Liberators of America, that the Venezuelan people, with its great capacity for resilience and resistance, has stood up.</t>
  </si>
  <si>
    <t>In this year 2021, special and wonderful, where the 200 years of the final victory of the battle of Carabobo for our independence are completed, we have gone from a cruel and painful phase of resistance to a phase of recovery and sustained growth, with the Science, innovation, technology and spiritual capacity of a working people who refuse to bend.</t>
  </si>
  <si>
    <t>A rebel, free, growing and has grown up in all the difficulties we have to live during these years.</t>
  </si>
  <si>
    <t>We have taken the path of recovery and integral growth of our nation.</t>
  </si>
  <si>
    <t>We have taken the path of the deployment of the productive forces of a country subject to an infernal blockade, a criminal prosecution and cruel torture to its economic and social body.</t>
  </si>
  <si>
    <t>-0.936</t>
  </si>
  <si>
    <t>And we tell the peoples of the world, with courage, with decision, with intelligence and wisdom, which can face imperial aggressions and advance.</t>
  </si>
  <si>
    <t>That is why today we ratify our request, our demand, that all criminal sanctions against the Venezuelan economy and against Venezuelan society by the United States of America and by the governments of the European Union are lifted.</t>
  </si>
  <si>
    <t>-0.2732</t>
  </si>
  <si>
    <t>We say it with the reason and morals that assist us, and we say it in the name of 30 million Venezuelans and Venezuelans.</t>
  </si>
  <si>
    <t>We appreciate the support of the United Nations countries to advance in that great objective of our country and our region.</t>
  </si>
  <si>
    <t>0.9062</t>
  </si>
  <si>
    <t>I take the opportunity to ratify our solidarity and our support to the Republic of Cuba, to the people of Cuba, in the demand, supported during 27 opportunities by the majority vote of the United Nations, that all the measures of commercial and economic blockade are immediately lifted against the Republic of Cuba and against the people of Cuba.</t>
  </si>
  <si>
    <t>0.9169</t>
  </si>
  <si>
    <t>Venezuela raises its voice too, with justice and for humanity, by Cuba, a republic and a heroic people.</t>
  </si>
  <si>
    <t>In that sense, our country has managed to overcome and face all these circumstances.</t>
  </si>
  <si>
    <t>Therefore, we believe it is necessary to disseminate, in the General Secretariat of the United Nations, since the presidency of this annual general assembly and at all levels of embassies, representations and governments, the official results of the Report of the Special Rapporteur for Sanctions of the United Nations Organization , who made a visit to Venezuela this year.</t>
  </si>
  <si>
    <t>During the course of seven days, he raised a very objective, raw and realistic report of these criminal sanctions, with the recommendation that these sanctions are immediately lifted and international law, international humanitarian law and the right of Venezuela to the Venezuela to the Freedom and economic, commercial, financial guarantees and the full exercise of rights as a sovereign country belonging to the United Nations Organization.</t>
  </si>
  <si>
    <t>This year 2021 we have also seen with great joy how Venezuela advances in two fundamental directions: in the inclusive dialogue for the peace of our country and in the celebration of the electoral process number 29 in the last 20 years, the megaelections that will be held on the 21st of November of this year 2021, to choose all the regional, municipal and local authorities with the vote of the people, as sent by the Bolivarian Constitution of our country.</t>
  </si>
  <si>
    <t>0.9136</t>
  </si>
  <si>
    <t>Chatgpt Said:
Chatgpt
This year we have installed several dialogue tables with the business sectors, with the social sectors, with the union sectors, with all political sectors.</t>
  </si>
  <si>
    <t>We have ratified the path of dialogue, but especially we have installed a national dialogue table for peace and sovereignty in Mexico City, recently, on August 13.</t>
  </si>
  <si>
    <t>0.7227</t>
  </si>
  <si>
    <t>It is a very important dialogue process that seeks that the most extremist opposition sectors - which were looking for a coup d'etat in Venezuela, which led to a foreign invasion to our lands, which prepared magnicidal plans to kill me - return to politics, return to The Constitution, return to the electoral path.</t>
  </si>
  <si>
    <t>-0.4033</t>
  </si>
  <si>
    <t>I can say to the United Nations: we have achieved it.</t>
  </si>
  <si>
    <t>We have achieved politics, the Constitution and the electoral path.</t>
  </si>
  <si>
    <t>Now, with the support of the Government of President Andrés Manuel López Obrador in Mexico, with the special diplomatic aid of the Kingdom of Norway, and with the direct presence of the Government of the Russian Federation and the Government of the Netherlands, we are addressing an agenda Integral to advance social and economic recovery, in the integral recovery of Venezuela through dialogue.</t>
  </si>
  <si>
    <t>I appreciate the support of the Secretary General of the United Nations, António Guterres, to the dialogue process in Mexico, and ask for all the support of the United Nations so that this advance towards new partial agreements and towards a global agreement to strengthen peace, sovereignty, sovereignty, The prosperity and integral recovery of Venezuela.</t>
  </si>
  <si>
    <t>0.9712</t>
  </si>
  <si>
    <t>I ask so and I appreciate it.</t>
  </si>
  <si>
    <t>0.4549</t>
  </si>
  <si>
    <t>In that sense, Venezuela will continue in all international forums.</t>
  </si>
  <si>
    <t>We have said in the organisms in charge of climate change that a practical and verifiable response of action against greenhouse gases is urgent, against the global warming of the seas and the environment, against all the phenomena of distortion and disaster of climate change.</t>
  </si>
  <si>
    <t>It is necessary to take verifiable and effective action measures that stop the acceleration of the processes of deterioration of the ecological balance of planet Earth.</t>
  </si>
  <si>
    <t>We have already seen in recent years, and recently in this city of the United Nations, New York, great floods.</t>
  </si>
  <si>
    <t>We have seen simultaneous fires and floods in India, in China, in New York, in Spain, in Venezuela; great droughts in southern South America; The total drought of the Paraná River, never seen in history.</t>
  </si>
  <si>
    <t>These phenomena force us to demand from governments with power in the world that reduce global warming, that reduce the emission of greenhouse gases and give hope to the world in the face of a truly worrying and tragic situation for many in many in The planet Earth.</t>
  </si>
  <si>
    <t>0.128</t>
  </si>
  <si>
    <t>The United Nations system, without a doubt, is the path of the multilateral world in international law.</t>
  </si>
  <si>
    <t>0.6007</t>
  </si>
  <si>
    <t>It is these spaces that must be strengthened.</t>
  </si>
  <si>
    <t>It is the sovereignty of the peoples of the world exercised with courage and based on international law.</t>
  </si>
  <si>
    <t>It is a new world that must be built; It is a new world that emerges from Africa, from Asia, from Latin America and the Caribbean, from the towns of the United States of America.</t>
  </si>
  <si>
    <t>It is a new world that is reborn to end the old hegemons, to end the claim of some of becoming or erecting police and judges of all the peoples of the world.</t>
  </si>
  <si>
    <t>It is time for freedom, sovereignty, independence.</t>
  </si>
  <si>
    <t>A new world needs a new United Nations organization, a new UN for a new world, so that we can all share life, so that we can all share solidarity and the fair and necessary path of a new community, of a new world.</t>
  </si>
  <si>
    <t>Venezuela gets up with her own voice for that new world.</t>
  </si>
  <si>
    <t>Thank you very much, dear rulers of the world, thanks to all the peoples and authorities of the United Nations Organization.</t>
  </si>
  <si>
    <t>0.8773</t>
  </si>
  <si>
    <t>Thank you so much.</t>
  </si>
  <si>
    <t xml:space="preserve">Polaridad 1 </t>
  </si>
  <si>
    <t>0.8442</t>
  </si>
  <si>
    <t>And we give the floor for the President of the Bolivarian Republic of Venezuela.</t>
  </si>
  <si>
    <t>Lord, of contribution elements that I have taken note in this permanent search for truth, that this is a very enriching dialogue, and there has been a set of contribution elements that I have taken note in this permanent search.</t>
  </si>
  <si>
    <t>Build what has been a historical flag of the last 70, 80 years, humanity.</t>
  </si>
  <si>
    <t>Build a new international order.</t>
  </si>
  <si>
    <t>I congratulate, Mr. President Putin, for the inclusive, convening, unitary character of the leadership that Russia has exercised for the organization of this successful summit.</t>
  </si>
  <si>
    <t>Venezuela has participated in a modest way, in all its instances, in all its ministerial, technical, political, diplomatic forums; More than 200 enriching meetings in the search for practical solutions to the needs of this world.</t>
  </si>
  <si>
    <t>The aspiration of a different world is as old as humanity.</t>
  </si>
  <si>
    <t>After World War II, the reconfiguration of a United Nations system focused the effort of all powers and all peoples, and a system that created great hope was established and the foundations of international law were set, which was assumed Consciously, involuntary for countries from all regions of the planet.</t>
  </si>
  <si>
    <t>The search for changes, was recalled by the Foreign Minister of Brazil, had great leaders in the foundation of the movement of non -aligned countries, which was a great hope already in the late 50s and 60s, with Egypt, Indonesia, Cuba, among the Great promoters of that moment of decolonization of Africa, Asia and the search for independence and dignity.</t>
  </si>
  <si>
    <t>0.9578</t>
  </si>
  <si>
    <t>The movement of non -aligned countries played a star role for its time, for its time.</t>
  </si>
  <si>
    <t>Likewise, the G77 emerged as part of the need for the defense of the United Nations System, general secretary Antonio Guterrez, and has played an important role.</t>
  </si>
  <si>
    <t>The BRICS emerged at a time where there is a change of time, there is craving for historical era.</t>
  </si>
  <si>
    <t>A new era has emerged and new superpowers, new powers, and countries that modestly, such as Venezuela, or regions such as Latin America and the Caribbean have emerged, here is our sister Cuba, our sister Bolivia, our sister Nicaragua, we aspire from the modesty of Our existence, but with the greatness of our dreams, we aspire to respect our right to independence, to future and development.</t>
  </si>
  <si>
    <t>The BRICS has put new paradigms on the World Agenda.</t>
  </si>
  <si>
    <t>And I, collecting in good part the statement of Johannesburg and the Declaration of CAM, would collect two key elements: one, the need for a new economic agenda with practical solutions to international trade issues, with practical solutions to monetary exchange.</t>
  </si>
  <si>
    <t>It is a necessity, gentlemen presidents, a new world monetary system.</t>
  </si>
  <si>
    <t>And it must be said with name and surname, because we are all aware of a new need.</t>
  </si>
  <si>
    <t>It is not just about making small reforms of the monetary system, of the financial system, which sometimes seem not to endure reforms because they would like to impose the old countries, colonial countries of the West, would like to reimpose their hegemony by means of the mechanisms of the hegemonic currency, of the financial system, of the credits, of the imposition of economic packages and economic conditions.</t>
  </si>
  <si>
    <t>That is why Venezuela greets and insists on the need for progress in bold steps in the consolidation of the New Bank of the BRICs, a need for the southern peoples, for their development, to access investments, which progresses in a new Payment system that replaces payment systems that sometimes convert as weapons to assault.</t>
  </si>
  <si>
    <t>Venezuela was taken from all world payment systems as part of the aggressions of economic punishments to change political regime, as you quite well know.</t>
  </si>
  <si>
    <t>A basket of currencies is necessary that combines strong superpower currencies with the right to have their own currency each of our countries.</t>
  </si>
  <si>
    <t>We must seek practical solutions for development problems, of a new inclusive economy of independent countries that aspire to social happiness, which we aspire to dignity.</t>
  </si>
  <si>
    <t>Secondly, a re -foundation of the United Nations system is needed.</t>
  </si>
  <si>
    <t>He told the Secretary General Antonio Guterrez: every time a high precision missile falls on an apartment building in Gaza and kills men, women and children, every time a missile falls on Beirut or on the south of Lebanon, those missiles fire and destroy the United Nations system.</t>
  </si>
  <si>
    <t>Where is the International Court of Justice?</t>
  </si>
  <si>
    <t>Or was it created only to persecute the countries of the South?</t>
  </si>
  <si>
    <t>Where is the United Nations Justice System, just to get documents, communicated?</t>
  </si>
  <si>
    <t>And the life of the children of Palestine is not worth?</t>
  </si>
  <si>
    <t>-0.1695</t>
  </si>
  <si>
    <t>Let's lift the voice and seek a practical, also bold plan, for a re -foundation of the United Nations system, which agonizes before the emergence of Nazis and fascist currents throughout this painful historical situation.</t>
  </si>
  <si>
    <t>-0.7073</t>
  </si>
  <si>
    <t>A new world is possible; We believe that a new world has already been born.</t>
  </si>
  <si>
    <t>The BRICS are the epicenter of the birth and the historical birth of that new world, a world with values, deeply human principles.</t>
  </si>
  <si>
    <t>As I told you, Mr. President Putin, yesterday at our bilateral meeting, Venezuela is part of this BRICS family.</t>
  </si>
  <si>
    <t>I appreciate the invitation they have made to me; It is the first time that a president of Venezuela attends a summit of the BRICS of these characteristics, and we apply the principles of the BRICs with conviction, historical conviction.</t>
  </si>
  <si>
    <t>200 years ago, in a totally different world, the Liberator Simón Bolívar spoke, with his sword in his hand releasing nations and continents, advocating the balance of the world.</t>
  </si>
  <si>
    <t>I think it has arrived, as our commander Hugo Rafael Chávez Frías said, the time of that balance world, which is the multicenter, multicenter world.</t>
  </si>
  <si>
    <t>And the BRICS can count, Mr. President, Messrs., With the Bolivarian Republic of Venezuela and with all the revolutionary force of our historical project.</t>
  </si>
  <si>
    <t>Thank you very much, president, leader of the Russian Federation, Vladimir Putin, for the invitation to this important space for the debate.</t>
  </si>
  <si>
    <t>The central points of the Venezuelan head of state that we can rescue during his speech have been the following: President Nicolás Maduro has said that Russia exercises important leadership in the realization of this summit.</t>
  </si>
  <si>
    <t>More than 200 activities have also been carried out.</t>
  </si>
  <si>
    <t>On this occasion, as host, the Russian leader Vladimir Putin, with whom also the constitutional president Nicolás Maduro held an important bilateral meeting yesterday, could complement these indestructible brotherhood ties, as the Venezuelan head of state said.</t>
  </si>
  <si>
    <t>Russia and Venezuela advance in complementarity.</t>
  </si>
  <si>
    <t>Also, the Head of State has said that the aspiration of a different world is key.</t>
  </si>
  <si>
    <t>The BRICS, this block of emerging economies - Brazil, Russia, India, China and South Africa - and the incorporation of other nations such as Ethiopia, Iran, United Arab Emirates, Egypt and Saudi Arabia, have meant a change of time that is already palpable .</t>
  </si>
  <si>
    <t>-0.1469</t>
  </si>
  <si>
    <t>New superpowers or powers have emerged, or countries, even like Venezuela, Cuba, Nicaragua and Bolivia, which are present in these spaces, aspiring to respect the right to our independence, to our sovereignty, the right to live in peace and also Our right to the future.</t>
  </si>
  <si>
    <t>This speech of the Venezuelan head of state is important, among the points of interest that he has mentioned and emphasized in his speech at this important historical international event in the city of Kazan.</t>
  </si>
  <si>
    <t>A new economic agenda where the central theme also has to be trade and a monetary exchange.</t>
  </si>
  <si>
    <t>It is a necessity: a new monetary exchange, a financial system; Not some reforms of the financial system, but to advance and specify this new system.</t>
  </si>
  <si>
    <t>We cannot allow the hegemony that economies controls in countries.</t>
  </si>
  <si>
    <t>Venezuela also calls to advance bold steps to enhance the new BRICS Development Bank, which has also been supported by Venezuela in new payment systems.</t>
  </si>
  <si>
    <t>Venezuela was taken from world payment systems, this regarding unilateral coercive measures to which our country has been subject to more than 930 measures, these sanctions, this criminal block that has prevented, as the constitutional president Nicolás said Maduro, access to these world payment systems.</t>
  </si>
  <si>
    <t>-0.7783</t>
  </si>
  <si>
    <t>A coin basket is necessary that combines superpowers with countries.</t>
  </si>
  <si>
    <t>You have to look for practical solutions with the nations of the Global South.</t>
  </si>
  <si>
    <t>This monetary and financial issue is important: the defolarization that President Nicolás Maduro has called.</t>
  </si>
  <si>
    <t>You cannot continue to control a nation through the dollar as a war instrument.</t>
  </si>
  <si>
    <t>Let's advance from here, from this space, from the BRICS, of which Venezuela feels part; It is also part because it shares this vision of the newer and more equitable world order.</t>
  </si>
  <si>
    <t>0.5346</t>
  </si>
  <si>
    <t>The President has said: also the recast of the United Nations system.</t>
  </si>
  <si>
    <t>Every time a missile falls in Gaza and kills men, when those missiles fall in Lebanon, the United Nations immediately burned.</t>
  </si>
  <si>
    <t>The Venezuelan head of state has said.</t>
  </si>
  <si>
    <t>Where is the International Court of Justice before these crimes and these abuses in the Gaza Strip, in the Middle East, as well as in Lebanon?</t>
  </si>
  <si>
    <t>Just to get documents and the life of children is not worth?</t>
  </si>
  <si>
    <t>The constitutional president Nicolás Maduro has said.</t>
  </si>
  <si>
    <t>Let's look for an immediate plan, immediately, to refound the United Nations system, which is exacerbated by fascism in these claims.</t>
  </si>
  <si>
    <t>Venezuela adds to this call; It is urgent this recast that is making of international organizations to defend the right to life of peoples, of free nations, of the nations with self -determination that have the right to live in peace.</t>
  </si>
  <si>
    <t>0.8834</t>
  </si>
  <si>
    <t>The Venezuelan Head of State has said in this speech, in addition overwhelming and transcendental.</t>
  </si>
  <si>
    <t>Only in documents?</t>
  </si>
  <si>
    <t>He has said it as well: a new world has been born.</t>
  </si>
  <si>
    <t>The BRICS are the epicenter of the values ​​of justice, of the equality of this new world order, increasingly participatory and supportive of these nations that have decided to be free and not fall into this blackmail of powers that intend to control these sovereign nations .</t>
  </si>
  <si>
    <t>Venezuela is part of the BRICS, we apply these principles with a historical conviction, as a legacy of the father of the country, the liberator Simón Bolívar, as well as the supreme and eternal commander Hugo Chávez, that legacy of independence and self -determination that is subject to debate in A space as transcendental as this historical summit celebrated in Kazan.</t>
  </si>
  <si>
    <t>0.9022</t>
  </si>
  <si>
    <t>The era of the world of balance, of the fair, of the equitable, arrived that the nations have the right to comment, to raise their voice, and where any type of outrage is condemned.</t>
  </si>
  <si>
    <t>A transcendental discourse of the Venezuelan head of state, for the first time present in a scenario like this of the world geopolitics.</t>
  </si>
  <si>
    <t>This was said upon arrival in the city of Kazan: "Our participation in this International Forum is historical, at the Brics Plus countries, which are present and raise their voice in this transformation of a new model, of a new order World for society. "</t>
  </si>
  <si>
    <t>And around this, that call above all in defense of the Palestinian cause.</t>
  </si>
  <si>
    <t>Our country is in defense of this noble people, of this town that requires that all world leaders raise their voice, and this immediately requires, immediately, the re -foundation of the United Nations system.</t>
  </si>
  <si>
    <t>It is one of the most transcendental proposals that Venezuela has brought to this scenario in Kazan.</t>
  </si>
  <si>
    <t>Of course, we will be very attentive to the missing interventions throughout this Session of the BRICS Summit, as well as Brics Plus, in this transformation of the New World, with this historical intervention of the constitutional president Nicolás Maduro in this space .</t>
  </si>
  <si>
    <t>We are going to return the contact to Venezolana de Televisión.</t>
  </si>
  <si>
    <t>Forward.</t>
  </si>
  <si>
    <t>It is very important to leave, written, professor Pedro Calzadilla, you who is a historian, a man who has to write the story and now he has to make the story, historians and historians of Venezuela and Latin America, let him sit that, in a Batalla Bravía, Venezuela has managed to defend and enforce its constitution.</t>
  </si>
  <si>
    <t>0.1604</t>
  </si>
  <si>
    <t>And Brian Nichols told these days, who is becoming a millionaire with the tweets he launches on Venezuela.</t>
  </si>
  <si>
    <t>Mr. Chancellor Iván Gil, because you know it is a big business to get tweets on Venezuela, Mr. Bryan Nichols, President Joe Biden should know, that your official becomes a millionaire charging lobbies, taking tweets every day on Venezuela.</t>
  </si>
  <si>
    <t>More than an ideological position, it is a business to do those things against the Bolivarian Republic of Venezuela.</t>
  </si>
  <si>
    <t>And I told Brian Nichols, who is becoming a millionaire, and the more he names them, the more he uploads his account, the more he is quoted.</t>
  </si>
  <si>
    <t>Even thank you should give to the United Kingdom of Great Britain, Ireland and surrounding areas, which takes a statement today, the old way, such as the old empires that end.</t>
  </si>
  <si>
    <t>INSTRID, THEY CALLED REAL EDICTS.</t>
  </si>
  <si>
    <t>The United Kingdom of Great Britain has drawn a real edict where it recognizes only as a legitimate assembly of Venezuela that of 2015.</t>
  </si>
  <si>
    <t>Risible, ridiculous, really that at this point they still lend themselves to the farce, to the lie.</t>
  </si>
  <si>
    <t>-0.6369</t>
  </si>
  <si>
    <t>When in Venezuela, who legislates, who approves the budget, who monitors the Public Treasury, who designates the powers, such as the Electoral Power, which I have heard in the political debate of the parties that intend to renew the electoral power, is what That I have heard in the speeches of the political leaders, Ah Diosdado, what I have heard, it has come to me by the speeches, who designates the authorities of the powers as determined by this Constitution, is unique, exclusively and decisively, decisively, The National Assembly elected by the people in 2020 and installed on January 5, 2021.</t>
  </si>
  <si>
    <t>There is no other, the rest is Narnia, the rest is the Republic of Narnia, the rest is a mounting mounting as part of a political aggression , economic, financial, energy, diplomatic, as part of a threat to recolonize Venezuela, that we knew how to face and I can say today in 2023, we knew how to face it and we knew how to defeat it.</t>
  </si>
  <si>
    <t>-0.8271</t>
  </si>
  <si>
    <t>And it does not exist, neither the ashes remained of the former National Assembly of Patria in 2015, nor the ashes remained.</t>
  </si>
  <si>
    <t>They can do it as old age, nor that it resurfaced from the ashes, nor the ashes remained.</t>
  </si>
  <si>
    <t>So it cannot be taken seriously spurious and ridiculous acts that try to impose a political model to Venezuela, which try to impose from abroad to Venezuela institutions, leadership, headquarters, authorities.</t>
  </si>
  <si>
    <t>-0.6577</t>
  </si>
  <si>
    <t>All Venezuelans and all Venezuelans must unanimously reject imperialist intervention, foreign interventionism in our homeland.</t>
  </si>
  <si>
    <t>[Applause]
So I am respectful, humble, to fulfill my constitutional obligation to account for the plenary of this sovereign and honorable National Assembly.</t>
  </si>
  <si>
    <t>0.8651</t>
  </si>
  <si>
    <t>We have lived a unique historical process, it is always necessary to be aware of where we come.</t>
  </si>
  <si>
    <t>When I look at the face of the youth, the face of the youngest, and I still look at my own face of this man here standing in front of you who recently turned 60, some did not give me anything, the crazy people become when I I recognize in my 60 years and recognize some of you without storyteller, feelings, septentones, or the great Fernando Soto Rojas with his eighty -eight years in tow, ninety years in tow.</t>
  </si>
  <si>
    <t>Ah, Fernando Soto Rojas, when I can see the protected face of Fernando Soto Rojas, 9 years The births of this recent history of Venezuela.</t>
  </si>
  <si>
    <t>We can understand why we are where we are, we can understand what has been done, why were the events of this historical process that took us to 2023, to the third decade of the 21st century, and we can understand, with historical conscience, with collective conscience , with shared conscience, we can understand the challenges we have as a country, the challenges we have as a town from now on.</t>
  </si>
  <si>
    <t>2030, 2040, 2050, to understand the challenges that are ours in the life of the country.</t>
  </si>
  <si>
    <t>They are your challenges.</t>
  </si>
  <si>
    <t>I characterized in four stages the process that has brought us here, has those historical background to be evaluated, known, reviewed, studied in the future of the so -called Fourth Republic.</t>
  </si>
  <si>
    <t>But as determining processes that opened the spaces towards new historical situations, we have characterized at least four historical moments.</t>
  </si>
  <si>
    <t>Professor Ignacio Ramonet, who honors us with his presence, welcome.</t>
  </si>
  <si>
    <t>Professor Miguel Mejías of the Dominican Republic, Miguelón, Welcome.</t>
  </si>
  <si>
    <t>[Applause] Father and Professor Numa Rojas, Welcome, Numa, Your blessings please, Amen, Numa Molina, red by the soul, has a red, reddish soul.</t>
  </si>
  <si>
    <t>0.8316</t>
  </si>
  <si>
    <t>[Applause]
We have characterized it in four moments, gentlemen ambassadors.</t>
  </si>
  <si>
    <t>A first moment that we have called the time of rebellion, the time of rebellions, the time of historical awake Of hope, the two together.</t>
  </si>
  <si>
    <t>The uncertainty of what will happen and pain, and the hope of what will come.</t>
  </si>
  <si>
    <t>-0.4215</t>
  </si>
  <si>
    <t>So it will be better.</t>
  </si>
  <si>
    <t>1989, February 27 and 28, time of the popular rebellion against the package of the International Monetary Fund, of the popular rebellion against the oligarchy and the model of imperial domination.</t>
  </si>
  <si>
    <t>I remember it, we still remember it, because our generation lived it, suffered it and rode it too.</t>
  </si>
  <si>
    <t>Time of popular awakening, it was a time of massacre and combined rebellion, popular rebellion and massacre.</t>
  </si>
  <si>
    <t>More than four thousand two hundred dead, is calculated, in the period of repression to the popular rebellion of about ten days.</t>
  </si>
  <si>
    <t>There was no Inter -American Court of Human Rights, there was no human rights system to be pronounced, to say a word to protect the massacred and sore people from Venezuela.</t>
  </si>
  <si>
    <t>-0.5106</t>
  </si>
  <si>
    <t>It was the inter -American complicit system that covered the crimes that were committed in our countries in those times, and it seems that at all times, according to what we see in the South American massacres of this time.</t>
  </si>
  <si>
    <t>One thousand nine hundred and eighty -nine meant the social rupture of the regime of bipartisan, oligarchic, pro -imperialist domination at the moment, and 89 and all its consequences led us directly to a path that seemed without exit, to a well locked and without exit alley, which caused That rebellion smelly to gunpowder and hope of February 4, 1992, which suddenly awakened the entire people of Venezuela and filled it with a hope of its own project.</t>
  </si>
  <si>
    <t>0.5083</t>
  </si>
  <si>
    <t>February four, one thousand nine hundred and ninety-two, a historical fact, added to the other, two events, two historical events, marked by rebellion, the anti-imperialist, anti-neoliberal, anti-political rebellion, by the search for a truly democratic project , truly popular, of a truly national project that will claim the way of being, that claim the idiosyncrasy itself, deep identity of the Venezuelan, to claim our historical roots.</t>
  </si>
  <si>
    <t>It was precisely in those events of the year ninety-two when, in Venezuela, the new Bolivarianism began to rise, a project with nothing for the rescue of the deep roots of the Venezuelan socio-historical processes and with a deep popular, justice, claiming content , equal.</t>
  </si>
  <si>
    <t>0.542</t>
  </si>
  <si>
    <t>It was in those years that the Simón Bolívar National Project arose as Esperanza.</t>
  </si>
  <si>
    <t>It was in those years that it began to discuss in the communities, in the hamlets, in the factory, in universities, in the military academies, the idea of ​​a popular constituent process, the idea of ​​a National Constituent Assembly, the idea of ​​a new country, the idea of ​​a new development model.</t>
  </si>
  <si>
    <t>And it was in those years that a name began to sound, a face, an idea, an identity, a telluric force: Commander Hugo Chávez Frías as an emerging leader of that historical time of awakening, of rebellions, of search.</t>
  </si>
  <si>
    <t>As said February 4, to search for a better destination.</t>
  </si>
  <si>
    <t>Inevitable, thus listening in that period, a period nothing exempt from problems, difficulties, contradictions: 1989, 92 and 99.</t>
  </si>
  <si>
    <t>-0.3691</t>
  </si>
  <si>
    <t>And the search found his way.</t>
  </si>
  <si>
    <t>The closed roads seemed, but the effort, perseverance and possessing a project, a clear strategy, allowed the roads to open for the necessary and peaceful changes that our people claimed for centuries, almost for two centuries of republican life.</t>
  </si>
  <si>
    <t>And it was precisely by the electoral route, by political means, by social means, of the construction of an immense popular movement, of an immense popular force, of the construction of a genuine, direct leadership, with new methods of doing politics, That Commander Hugo Chávez Frías achieved, that December 6, 1998, the first electoral triumph of the Bolivarian Revolution, of the National Project Simón Bolívar.</t>
  </si>
  <si>
    <t>[Applause]
In a first stage, which must be known and studied, remembered, analyzed, from where we must extract the greatest of the teachings, from the times of violent, deep rebellions, of the times of construction of hope, of the times of nebulae and of The times of hope: 1989, 92 and 99.</t>
  </si>
  <si>
    <t>The first stage to gesture awareness, to be values ​​in men and women of the people.</t>
  </si>
  <si>
    <t>We have also characterized a second stage, be the first, we call the stage of popular anti -oligarchic and anti -imperialist rebellions.</t>
  </si>
  <si>
    <t>Si quisieramos tener un promedio de los neutrales</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</si>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</sst>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name val="Calibri"/>
      <family val="2"/>
    </font>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rgb="FFFFFF00"/>
        <bgColor indexed="64"/>
      </patternFill>
    </fill>
  </fills>
  <borders count="3">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s>
  <cellStyleXfs count="2">
    <xf numFmtId="0" fontId="0" fillId="0" borderId="0"/>
    <xf numFmtId="9" fontId="2" fillId="0" borderId="0" applyFont="0" applyFill="0" applyBorder="0" applyAlignment="0" applyProtection="0"/>
  </cellStyleXfs>
  <cellXfs count="9">
    <xf numFmtId="0" fontId="0" fillId="0" borderId="0" xfId="0"/>
    <xf numFmtId="0" fontId="1" fillId="0" borderId="1" xfId="0" applyFont="1" applyBorder="1" applyAlignment="1">
      <alignment horizontal="center" vertical="top"/>
    </xf>
    <xf numFmtId="0" fontId="3" fillId="0" borderId="0" xfId="0" applyFont="1"/>
    <xf numFmtId="0" fontId="0" fillId="0" borderId="1" xfId="0" applyBorder="1"/>
    <xf numFmtId="0" fontId="3" fillId="0" borderId="1" xfId="0" applyFont="1" applyBorder="1"/>
    <xf numFmtId="9" fontId="0" fillId="0" borderId="1" xfId="1" applyFont="1" applyBorder="1"/>
    <xf numFmtId="0" fontId="0" fillId="2" borderId="1" xfId="0" applyFill="1" applyBorder="1"/>
    <xf numFmtId="0" fontId="0" fillId="2" borderId="0" xfId="0" applyFill="1" applyAlignment="1">
      <alignment horizontal="center" wrapText="1"/>
    </xf>
    <xf numFmtId="0" fontId="0" fillId="2" borderId="2" xfId="0" applyFill="1" applyBorder="1" applyAlignment="1">
      <alignment horizontal="center" wrapText="1"/>
    </xf>
  </cellXfs>
  <cellStyles count="2">
    <cellStyle name="Normal" xfId="0" builtinId="0"/>
    <cellStyle name="Porcentaje" xfId="1"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Radar chart 2021</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lotArea>
      <c:layout/>
      <c:radarChart>
        <c:radarStyle val="marker"/>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'2021'!$L$2:$L$12</c:f>
              <c:strCache>
                <c:ptCount val="11"/>
                <c:pt idx="0">
                  <c:v>Amenaza</c:v>
                </c:pt>
                <c:pt idx="1">
                  <c:v>Pesimismo</c:v>
                </c:pt>
                <c:pt idx="2">
                  <c:v>Inestabilidad</c:v>
                </c:pt>
                <c:pt idx="3">
                  <c:v>Escepticismo</c:v>
                </c:pt>
                <c:pt idx="4">
                  <c:v>Indiferente</c:v>
                </c:pt>
                <c:pt idx="5">
                  <c:v>Neutral</c:v>
                </c:pt>
                <c:pt idx="6">
                  <c:v>Favorable</c:v>
                </c:pt>
                <c:pt idx="7">
                  <c:v>Optimismo</c:v>
                </c:pt>
                <c:pt idx="8">
                  <c:v>Convicción</c:v>
                </c:pt>
                <c:pt idx="9">
                  <c:v>Consolidación</c:v>
                </c:pt>
                <c:pt idx="10">
                  <c:v>Confianza</c:v>
                </c:pt>
              </c:strCache>
            </c:strRef>
          </c:cat>
          <c:val>
            <c:numRef>
              <c:f>'2021'!$M$2:$M$12</c:f>
              <c:numCache>
                <c:formatCode>General</c:formatCode>
                <c:ptCount val="11"/>
                <c:pt idx="0">
                  <c:v>1</c:v>
                </c:pt>
                <c:pt idx="1">
                  <c:v>2</c:v>
                </c:pt>
                <c:pt idx="2">
                  <c:v>1</c:v>
                </c:pt>
                <c:pt idx="3">
                  <c:v>2</c:v>
                </c:pt>
                <c:pt idx="4">
                  <c:v>3</c:v>
                </c:pt>
                <c:pt idx="5">
                  <c:v>12</c:v>
                </c:pt>
                <c:pt idx="6">
                  <c:v>6</c:v>
                </c:pt>
                <c:pt idx="7">
                  <c:v>11</c:v>
                </c:pt>
                <c:pt idx="8">
                  <c:v>12</c:v>
                </c:pt>
                <c:pt idx="9">
                  <c:v>10</c:v>
                </c:pt>
                <c:pt idx="10">
                  <c:v>4</c:v>
                </c:pt>
              </c:numCache>
            </c:numRef>
          </c:val>
          <c:extLst>
            <c:ext xmlns:c16="http://schemas.microsoft.com/office/drawing/2014/chart" uri="{C3380CC4-5D6E-409C-BE32-E72D297353CC}">
              <c16:uniqueId val="{00000000-0D0A-4139-AF8A-905C706D40E5}"/>
            </c:ext>
          </c:extLst>
        </c:ser>
        <c:dLbls>
          <c:showLegendKey val="0"/>
          <c:showVal val="0"/>
          <c:showCatName val="0"/>
          <c:showSerName val="0"/>
          <c:showPercent val="0"/>
          <c:showBubbleSize val="0"/>
        </c:dLbls>
        <c:axId val="99286159"/>
        <c:axId val="99284239"/>
      </c:radarChart>
      <c:catAx>
        <c:axId val="992861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99284239"/>
        <c:crosses val="autoZero"/>
        <c:auto val="1"/>
        <c:lblAlgn val="ctr"/>
        <c:lblOffset val="100"/>
        <c:noMultiLvlLbl val="0"/>
      </c:catAx>
      <c:valAx>
        <c:axId val="992842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992861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Radar</a:t>
            </a:r>
            <a:r>
              <a:rPr lang="en-US" baseline="0"/>
              <a:t> chart, discurso de Maduro 2021 - 2024</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lotArea>
      <c:layout>
        <c:manualLayout>
          <c:layoutTarget val="inner"/>
          <c:xMode val="edge"/>
          <c:yMode val="edge"/>
          <c:x val="0.13267602785933175"/>
          <c:y val="0.13964028478136434"/>
          <c:w val="0.74201630441325594"/>
          <c:h val="0.8204543344059172"/>
        </c:manualLayout>
      </c:layout>
      <c:radarChart>
        <c:radarStyle val="marker"/>
        <c:varyColors val="0"/>
        <c:ser>
          <c:idx val="0"/>
          <c:order val="0"/>
          <c:tx>
            <c:strRef>
              <c:f>'2021'!$M$18</c:f>
              <c:strCache>
                <c:ptCount val="1"/>
                <c:pt idx="0">
                  <c:v>2021</c:v>
                </c:pt>
              </c:strCache>
            </c:strRef>
          </c:tx>
          <c:spPr>
            <a:ln w="28575" cap="rnd">
              <a:solidFill>
                <a:schemeClr val="accent1"/>
              </a:solidFill>
              <a:round/>
            </a:ln>
            <a:effectLst/>
          </c:spPr>
          <c:marker>
            <c:symbol val="none"/>
          </c:marker>
          <c:cat>
            <c:strRef>
              <c:f>'2021'!$L$19:$L$29</c:f>
              <c:strCache>
                <c:ptCount val="11"/>
                <c:pt idx="0">
                  <c:v>Amenaza</c:v>
                </c:pt>
                <c:pt idx="1">
                  <c:v>Pesimismo</c:v>
                </c:pt>
                <c:pt idx="2">
                  <c:v>Inestabilidad</c:v>
                </c:pt>
                <c:pt idx="3">
                  <c:v>Escepticismo</c:v>
                </c:pt>
                <c:pt idx="4">
                  <c:v>Indiferente</c:v>
                </c:pt>
                <c:pt idx="5">
                  <c:v>Neutral</c:v>
                </c:pt>
                <c:pt idx="6">
                  <c:v>Favorable</c:v>
                </c:pt>
                <c:pt idx="7">
                  <c:v>Optimismo</c:v>
                </c:pt>
                <c:pt idx="8">
                  <c:v>Convicción</c:v>
                </c:pt>
                <c:pt idx="9">
                  <c:v>Consolidación</c:v>
                </c:pt>
                <c:pt idx="10">
                  <c:v>Confianza</c:v>
                </c:pt>
              </c:strCache>
            </c:strRef>
          </c:cat>
          <c:val>
            <c:numRef>
              <c:f>'2021'!$M$19:$M$29</c:f>
              <c:numCache>
                <c:formatCode>General</c:formatCode>
                <c:ptCount val="11"/>
                <c:pt idx="0">
                  <c:v>1</c:v>
                </c:pt>
                <c:pt idx="1">
                  <c:v>2</c:v>
                </c:pt>
                <c:pt idx="2">
                  <c:v>1</c:v>
                </c:pt>
                <c:pt idx="3">
                  <c:v>2</c:v>
                </c:pt>
                <c:pt idx="4">
                  <c:v>3</c:v>
                </c:pt>
                <c:pt idx="5">
                  <c:v>12</c:v>
                </c:pt>
                <c:pt idx="6">
                  <c:v>6</c:v>
                </c:pt>
                <c:pt idx="7">
                  <c:v>11</c:v>
                </c:pt>
                <c:pt idx="8">
                  <c:v>12</c:v>
                </c:pt>
                <c:pt idx="9">
                  <c:v>10</c:v>
                </c:pt>
                <c:pt idx="10">
                  <c:v>4</c:v>
                </c:pt>
              </c:numCache>
            </c:numRef>
          </c:val>
          <c:extLst>
            <c:ext xmlns:c16="http://schemas.microsoft.com/office/drawing/2014/chart" uri="{C3380CC4-5D6E-409C-BE32-E72D297353CC}">
              <c16:uniqueId val="{00000000-6EBE-4017-90BE-03AC49FD4B1F}"/>
            </c:ext>
          </c:extLst>
        </c:ser>
        <c:ser>
          <c:idx val="1"/>
          <c:order val="1"/>
          <c:tx>
            <c:strRef>
              <c:f>'2021'!$N$18</c:f>
              <c:strCache>
                <c:ptCount val="1"/>
                <c:pt idx="0">
                  <c:v>2022</c:v>
                </c:pt>
              </c:strCache>
            </c:strRef>
          </c:tx>
          <c:spPr>
            <a:ln w="28575" cap="rnd">
              <a:solidFill>
                <a:schemeClr val="accent2"/>
              </a:solidFill>
              <a:round/>
            </a:ln>
            <a:effectLst/>
          </c:spPr>
          <c:marker>
            <c:symbol val="none"/>
          </c:marker>
          <c:cat>
            <c:strRef>
              <c:f>'2021'!$L$19:$L$29</c:f>
              <c:strCache>
                <c:ptCount val="11"/>
                <c:pt idx="0">
                  <c:v>Amenaza</c:v>
                </c:pt>
                <c:pt idx="1">
                  <c:v>Pesimismo</c:v>
                </c:pt>
                <c:pt idx="2">
                  <c:v>Inestabilidad</c:v>
                </c:pt>
                <c:pt idx="3">
                  <c:v>Escepticismo</c:v>
                </c:pt>
                <c:pt idx="4">
                  <c:v>Indiferente</c:v>
                </c:pt>
                <c:pt idx="5">
                  <c:v>Neutral</c:v>
                </c:pt>
                <c:pt idx="6">
                  <c:v>Favorable</c:v>
                </c:pt>
                <c:pt idx="7">
                  <c:v>Optimismo</c:v>
                </c:pt>
                <c:pt idx="8">
                  <c:v>Convicción</c:v>
                </c:pt>
                <c:pt idx="9">
                  <c:v>Consolidación</c:v>
                </c:pt>
                <c:pt idx="10">
                  <c:v>Confianza</c:v>
                </c:pt>
              </c:strCache>
            </c:strRef>
          </c:cat>
          <c:val>
            <c:numRef>
              <c:f>'2021'!$N$19:$N$29</c:f>
              <c:numCache>
                <c:formatCode>General</c:formatCode>
                <c:ptCount val="11"/>
                <c:pt idx="0">
                  <c:v>0</c:v>
                </c:pt>
                <c:pt idx="1">
                  <c:v>0</c:v>
                </c:pt>
                <c:pt idx="2">
                  <c:v>1</c:v>
                </c:pt>
                <c:pt idx="3">
                  <c:v>2</c:v>
                </c:pt>
                <c:pt idx="4">
                  <c:v>3</c:v>
                </c:pt>
                <c:pt idx="5">
                  <c:v>8</c:v>
                </c:pt>
                <c:pt idx="6">
                  <c:v>1</c:v>
                </c:pt>
                <c:pt idx="7">
                  <c:v>8</c:v>
                </c:pt>
                <c:pt idx="8">
                  <c:v>6</c:v>
                </c:pt>
                <c:pt idx="9">
                  <c:v>27</c:v>
                </c:pt>
                <c:pt idx="10">
                  <c:v>4</c:v>
                </c:pt>
              </c:numCache>
            </c:numRef>
          </c:val>
          <c:extLst>
            <c:ext xmlns:c16="http://schemas.microsoft.com/office/drawing/2014/chart" uri="{C3380CC4-5D6E-409C-BE32-E72D297353CC}">
              <c16:uniqueId val="{00000001-6EBE-4017-90BE-03AC49FD4B1F}"/>
            </c:ext>
          </c:extLst>
        </c:ser>
        <c:ser>
          <c:idx val="2"/>
          <c:order val="2"/>
          <c:tx>
            <c:strRef>
              <c:f>'2021'!$O$18</c:f>
              <c:strCache>
                <c:ptCount val="1"/>
                <c:pt idx="0">
                  <c:v>2023</c:v>
                </c:pt>
              </c:strCache>
            </c:strRef>
          </c:tx>
          <c:spPr>
            <a:ln w="28575" cap="rnd">
              <a:solidFill>
                <a:schemeClr val="accent3"/>
              </a:solidFill>
              <a:round/>
            </a:ln>
            <a:effectLst/>
          </c:spPr>
          <c:marker>
            <c:symbol val="none"/>
          </c:marker>
          <c:cat>
            <c:strRef>
              <c:f>'2021'!$L$19:$L$29</c:f>
              <c:strCache>
                <c:ptCount val="11"/>
                <c:pt idx="0">
                  <c:v>Amenaza</c:v>
                </c:pt>
                <c:pt idx="1">
                  <c:v>Pesimismo</c:v>
                </c:pt>
                <c:pt idx="2">
                  <c:v>Inestabilidad</c:v>
                </c:pt>
                <c:pt idx="3">
                  <c:v>Escepticismo</c:v>
                </c:pt>
                <c:pt idx="4">
                  <c:v>Indiferente</c:v>
                </c:pt>
                <c:pt idx="5">
                  <c:v>Neutral</c:v>
                </c:pt>
                <c:pt idx="6">
                  <c:v>Favorable</c:v>
                </c:pt>
                <c:pt idx="7">
                  <c:v>Optimismo</c:v>
                </c:pt>
                <c:pt idx="8">
                  <c:v>Convicción</c:v>
                </c:pt>
                <c:pt idx="9">
                  <c:v>Consolidación</c:v>
                </c:pt>
                <c:pt idx="10">
                  <c:v>Confianza</c:v>
                </c:pt>
              </c:strCache>
            </c:strRef>
          </c:cat>
          <c:val>
            <c:numRef>
              <c:f>'2021'!$O$19:$O$29</c:f>
              <c:numCache>
                <c:formatCode>General</c:formatCode>
                <c:ptCount val="11"/>
                <c:pt idx="0">
                  <c:v>0</c:v>
                </c:pt>
                <c:pt idx="1">
                  <c:v>1</c:v>
                </c:pt>
                <c:pt idx="2">
                  <c:v>4</c:v>
                </c:pt>
                <c:pt idx="3">
                  <c:v>5</c:v>
                </c:pt>
                <c:pt idx="4">
                  <c:v>1</c:v>
                </c:pt>
                <c:pt idx="5">
                  <c:v>16</c:v>
                </c:pt>
                <c:pt idx="6">
                  <c:v>2</c:v>
                </c:pt>
                <c:pt idx="7">
                  <c:v>8</c:v>
                </c:pt>
                <c:pt idx="8">
                  <c:v>5</c:v>
                </c:pt>
                <c:pt idx="9">
                  <c:v>9</c:v>
                </c:pt>
                <c:pt idx="10">
                  <c:v>0</c:v>
                </c:pt>
              </c:numCache>
            </c:numRef>
          </c:val>
          <c:extLst>
            <c:ext xmlns:c16="http://schemas.microsoft.com/office/drawing/2014/chart" uri="{C3380CC4-5D6E-409C-BE32-E72D297353CC}">
              <c16:uniqueId val="{00000002-6EBE-4017-90BE-03AC49FD4B1F}"/>
            </c:ext>
          </c:extLst>
        </c:ser>
        <c:ser>
          <c:idx val="3"/>
          <c:order val="3"/>
          <c:tx>
            <c:strRef>
              <c:f>'2021'!$P$18</c:f>
              <c:strCache>
                <c:ptCount val="1"/>
                <c:pt idx="0">
                  <c:v>2024</c:v>
                </c:pt>
              </c:strCache>
            </c:strRef>
          </c:tx>
          <c:spPr>
            <a:ln w="28575" cap="rnd">
              <a:solidFill>
                <a:schemeClr val="accent4"/>
              </a:solidFill>
              <a:round/>
            </a:ln>
            <a:effectLst/>
          </c:spPr>
          <c:marker>
            <c:symbol val="none"/>
          </c:marker>
          <c:cat>
            <c:strRef>
              <c:f>'2021'!$L$19:$L$29</c:f>
              <c:strCache>
                <c:ptCount val="11"/>
                <c:pt idx="0">
                  <c:v>Amenaza</c:v>
                </c:pt>
                <c:pt idx="1">
                  <c:v>Pesimismo</c:v>
                </c:pt>
                <c:pt idx="2">
                  <c:v>Inestabilidad</c:v>
                </c:pt>
                <c:pt idx="3">
                  <c:v>Escepticismo</c:v>
                </c:pt>
                <c:pt idx="4">
                  <c:v>Indiferente</c:v>
                </c:pt>
                <c:pt idx="5">
                  <c:v>Neutral</c:v>
                </c:pt>
                <c:pt idx="6">
                  <c:v>Favorable</c:v>
                </c:pt>
                <c:pt idx="7">
                  <c:v>Optimismo</c:v>
                </c:pt>
                <c:pt idx="8">
                  <c:v>Convicción</c:v>
                </c:pt>
                <c:pt idx="9">
                  <c:v>Consolidación</c:v>
                </c:pt>
                <c:pt idx="10">
                  <c:v>Confianza</c:v>
                </c:pt>
              </c:strCache>
            </c:strRef>
          </c:cat>
          <c:val>
            <c:numRef>
              <c:f>'2021'!$P$19:$P$29</c:f>
              <c:numCache>
                <c:formatCode>General</c:formatCode>
                <c:ptCount val="11"/>
                <c:pt idx="0">
                  <c:v>0</c:v>
                </c:pt>
                <c:pt idx="1">
                  <c:v>3</c:v>
                </c:pt>
                <c:pt idx="2">
                  <c:v>2</c:v>
                </c:pt>
                <c:pt idx="3">
                  <c:v>1</c:v>
                </c:pt>
                <c:pt idx="4">
                  <c:v>7</c:v>
                </c:pt>
                <c:pt idx="5">
                  <c:v>27</c:v>
                </c:pt>
                <c:pt idx="6">
                  <c:v>6</c:v>
                </c:pt>
                <c:pt idx="7">
                  <c:v>10</c:v>
                </c:pt>
                <c:pt idx="8">
                  <c:v>12</c:v>
                </c:pt>
                <c:pt idx="9">
                  <c:v>9</c:v>
                </c:pt>
                <c:pt idx="10">
                  <c:v>2</c:v>
                </c:pt>
              </c:numCache>
            </c:numRef>
          </c:val>
          <c:extLst>
            <c:ext xmlns:c16="http://schemas.microsoft.com/office/drawing/2014/chart" uri="{C3380CC4-5D6E-409C-BE32-E72D297353CC}">
              <c16:uniqueId val="{00000003-6EBE-4017-90BE-03AC49FD4B1F}"/>
            </c:ext>
          </c:extLst>
        </c:ser>
        <c:dLbls>
          <c:showLegendKey val="0"/>
          <c:showVal val="0"/>
          <c:showCatName val="0"/>
          <c:showSerName val="0"/>
          <c:showPercent val="0"/>
          <c:showBubbleSize val="0"/>
        </c:dLbls>
        <c:axId val="383836735"/>
        <c:axId val="383841055"/>
      </c:radarChart>
      <c:catAx>
        <c:axId val="3838367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383841055"/>
        <c:crosses val="autoZero"/>
        <c:auto val="1"/>
        <c:lblAlgn val="ctr"/>
        <c:lblOffset val="100"/>
        <c:noMultiLvlLbl val="0"/>
      </c:catAx>
      <c:valAx>
        <c:axId val="3838410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383836735"/>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Discurso Maduro</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lotArea>
      <c:layout/>
      <c:radarChart>
        <c:radarStyle val="marker"/>
        <c:varyColors val="0"/>
        <c:ser>
          <c:idx val="0"/>
          <c:order val="0"/>
          <c:tx>
            <c:strRef>
              <c:f>'2021'!$M$49</c:f>
              <c:strCache>
                <c:ptCount val="1"/>
                <c:pt idx="0">
                  <c:v>2021</c:v>
                </c:pt>
              </c:strCache>
            </c:strRef>
          </c:tx>
          <c:spPr>
            <a:ln w="28575" cap="rnd">
              <a:solidFill>
                <a:schemeClr val="accent1"/>
              </a:solidFill>
              <a:round/>
            </a:ln>
            <a:effectLst/>
          </c:spPr>
          <c:marker>
            <c:symbol val="none"/>
          </c:marker>
          <c:cat>
            <c:strRef>
              <c:f>'2021'!$L$50:$L$60</c:f>
              <c:strCache>
                <c:ptCount val="11"/>
                <c:pt idx="0">
                  <c:v>Amenaza</c:v>
                </c:pt>
                <c:pt idx="1">
                  <c:v>Pesimismo</c:v>
                </c:pt>
                <c:pt idx="2">
                  <c:v>Inestabilidad</c:v>
                </c:pt>
                <c:pt idx="3">
                  <c:v>Escepticismo</c:v>
                </c:pt>
                <c:pt idx="4">
                  <c:v>Indiferente</c:v>
                </c:pt>
                <c:pt idx="5">
                  <c:v>Neutral</c:v>
                </c:pt>
                <c:pt idx="6">
                  <c:v>Favorable</c:v>
                </c:pt>
                <c:pt idx="7">
                  <c:v>Optimismo</c:v>
                </c:pt>
                <c:pt idx="8">
                  <c:v>Convicción</c:v>
                </c:pt>
                <c:pt idx="9">
                  <c:v>Consolidación</c:v>
                </c:pt>
                <c:pt idx="10">
                  <c:v>Confianza</c:v>
                </c:pt>
              </c:strCache>
            </c:strRef>
          </c:cat>
          <c:val>
            <c:numRef>
              <c:f>'2021'!$M$50:$M$60</c:f>
              <c:numCache>
                <c:formatCode>General</c:formatCode>
                <c:ptCount val="11"/>
                <c:pt idx="0">
                  <c:v>1</c:v>
                </c:pt>
                <c:pt idx="1">
                  <c:v>2</c:v>
                </c:pt>
                <c:pt idx="2">
                  <c:v>1</c:v>
                </c:pt>
                <c:pt idx="3">
                  <c:v>2</c:v>
                </c:pt>
                <c:pt idx="4">
                  <c:v>3</c:v>
                </c:pt>
                <c:pt idx="5">
                  <c:v>4.5</c:v>
                </c:pt>
                <c:pt idx="6">
                  <c:v>6</c:v>
                </c:pt>
                <c:pt idx="7">
                  <c:v>11</c:v>
                </c:pt>
                <c:pt idx="8">
                  <c:v>12</c:v>
                </c:pt>
                <c:pt idx="9">
                  <c:v>10</c:v>
                </c:pt>
                <c:pt idx="10">
                  <c:v>4</c:v>
                </c:pt>
              </c:numCache>
            </c:numRef>
          </c:val>
          <c:extLst>
            <c:ext xmlns:c16="http://schemas.microsoft.com/office/drawing/2014/chart" uri="{C3380CC4-5D6E-409C-BE32-E72D297353CC}">
              <c16:uniqueId val="{00000000-6C8E-4693-AF23-3054D958D9F4}"/>
            </c:ext>
          </c:extLst>
        </c:ser>
        <c:ser>
          <c:idx val="1"/>
          <c:order val="1"/>
          <c:tx>
            <c:strRef>
              <c:f>'2021'!$N$49</c:f>
              <c:strCache>
                <c:ptCount val="1"/>
                <c:pt idx="0">
                  <c:v>2022</c:v>
                </c:pt>
              </c:strCache>
            </c:strRef>
          </c:tx>
          <c:spPr>
            <a:ln w="28575" cap="rnd">
              <a:solidFill>
                <a:schemeClr val="accent2"/>
              </a:solidFill>
              <a:round/>
            </a:ln>
            <a:effectLst/>
          </c:spPr>
          <c:marker>
            <c:symbol val="none"/>
          </c:marker>
          <c:cat>
            <c:strRef>
              <c:f>'2021'!$L$50:$L$60</c:f>
              <c:strCache>
                <c:ptCount val="11"/>
                <c:pt idx="0">
                  <c:v>Amenaza</c:v>
                </c:pt>
                <c:pt idx="1">
                  <c:v>Pesimismo</c:v>
                </c:pt>
                <c:pt idx="2">
                  <c:v>Inestabilidad</c:v>
                </c:pt>
                <c:pt idx="3">
                  <c:v>Escepticismo</c:v>
                </c:pt>
                <c:pt idx="4">
                  <c:v>Indiferente</c:v>
                </c:pt>
                <c:pt idx="5">
                  <c:v>Neutral</c:v>
                </c:pt>
                <c:pt idx="6">
                  <c:v>Favorable</c:v>
                </c:pt>
                <c:pt idx="7">
                  <c:v>Optimismo</c:v>
                </c:pt>
                <c:pt idx="8">
                  <c:v>Convicción</c:v>
                </c:pt>
                <c:pt idx="9">
                  <c:v>Consolidación</c:v>
                </c:pt>
                <c:pt idx="10">
                  <c:v>Confianza</c:v>
                </c:pt>
              </c:strCache>
            </c:strRef>
          </c:cat>
          <c:val>
            <c:numRef>
              <c:f>'2021'!$N$50:$N$60</c:f>
              <c:numCache>
                <c:formatCode>General</c:formatCode>
                <c:ptCount val="11"/>
                <c:pt idx="0">
                  <c:v>0</c:v>
                </c:pt>
                <c:pt idx="1">
                  <c:v>0</c:v>
                </c:pt>
                <c:pt idx="2">
                  <c:v>1</c:v>
                </c:pt>
                <c:pt idx="3">
                  <c:v>2</c:v>
                </c:pt>
                <c:pt idx="4">
                  <c:v>3</c:v>
                </c:pt>
                <c:pt idx="5">
                  <c:v>2</c:v>
                </c:pt>
                <c:pt idx="6">
                  <c:v>1</c:v>
                </c:pt>
                <c:pt idx="7">
                  <c:v>8</c:v>
                </c:pt>
                <c:pt idx="8">
                  <c:v>6</c:v>
                </c:pt>
                <c:pt idx="9">
                  <c:v>27</c:v>
                </c:pt>
                <c:pt idx="10">
                  <c:v>4</c:v>
                </c:pt>
              </c:numCache>
            </c:numRef>
          </c:val>
          <c:extLst>
            <c:ext xmlns:c16="http://schemas.microsoft.com/office/drawing/2014/chart" uri="{C3380CC4-5D6E-409C-BE32-E72D297353CC}">
              <c16:uniqueId val="{00000001-6C8E-4693-AF23-3054D958D9F4}"/>
            </c:ext>
          </c:extLst>
        </c:ser>
        <c:ser>
          <c:idx val="2"/>
          <c:order val="2"/>
          <c:tx>
            <c:strRef>
              <c:f>'2021'!$O$49</c:f>
              <c:strCache>
                <c:ptCount val="1"/>
                <c:pt idx="0">
                  <c:v>2023</c:v>
                </c:pt>
              </c:strCache>
            </c:strRef>
          </c:tx>
          <c:spPr>
            <a:ln w="28575" cap="rnd">
              <a:solidFill>
                <a:schemeClr val="accent3"/>
              </a:solidFill>
              <a:round/>
            </a:ln>
            <a:effectLst/>
          </c:spPr>
          <c:marker>
            <c:symbol val="none"/>
          </c:marker>
          <c:cat>
            <c:strRef>
              <c:f>'2021'!$L$50:$L$60</c:f>
              <c:strCache>
                <c:ptCount val="11"/>
                <c:pt idx="0">
                  <c:v>Amenaza</c:v>
                </c:pt>
                <c:pt idx="1">
                  <c:v>Pesimismo</c:v>
                </c:pt>
                <c:pt idx="2">
                  <c:v>Inestabilidad</c:v>
                </c:pt>
                <c:pt idx="3">
                  <c:v>Escepticismo</c:v>
                </c:pt>
                <c:pt idx="4">
                  <c:v>Indiferente</c:v>
                </c:pt>
                <c:pt idx="5">
                  <c:v>Neutral</c:v>
                </c:pt>
                <c:pt idx="6">
                  <c:v>Favorable</c:v>
                </c:pt>
                <c:pt idx="7">
                  <c:v>Optimismo</c:v>
                </c:pt>
                <c:pt idx="8">
                  <c:v>Convicción</c:v>
                </c:pt>
                <c:pt idx="9">
                  <c:v>Consolidación</c:v>
                </c:pt>
                <c:pt idx="10">
                  <c:v>Confianza</c:v>
                </c:pt>
              </c:strCache>
            </c:strRef>
          </c:cat>
          <c:val>
            <c:numRef>
              <c:f>'2021'!$O$50:$O$60</c:f>
              <c:numCache>
                <c:formatCode>General</c:formatCode>
                <c:ptCount val="11"/>
                <c:pt idx="0">
                  <c:v>0</c:v>
                </c:pt>
                <c:pt idx="1">
                  <c:v>1</c:v>
                </c:pt>
                <c:pt idx="2">
                  <c:v>4</c:v>
                </c:pt>
                <c:pt idx="3">
                  <c:v>5</c:v>
                </c:pt>
                <c:pt idx="4">
                  <c:v>1</c:v>
                </c:pt>
                <c:pt idx="5">
                  <c:v>1.5</c:v>
                </c:pt>
                <c:pt idx="6">
                  <c:v>2</c:v>
                </c:pt>
                <c:pt idx="7">
                  <c:v>8</c:v>
                </c:pt>
                <c:pt idx="8">
                  <c:v>5</c:v>
                </c:pt>
                <c:pt idx="9">
                  <c:v>9</c:v>
                </c:pt>
                <c:pt idx="10">
                  <c:v>0</c:v>
                </c:pt>
              </c:numCache>
            </c:numRef>
          </c:val>
          <c:extLst>
            <c:ext xmlns:c16="http://schemas.microsoft.com/office/drawing/2014/chart" uri="{C3380CC4-5D6E-409C-BE32-E72D297353CC}">
              <c16:uniqueId val="{00000002-6C8E-4693-AF23-3054D958D9F4}"/>
            </c:ext>
          </c:extLst>
        </c:ser>
        <c:ser>
          <c:idx val="3"/>
          <c:order val="3"/>
          <c:tx>
            <c:strRef>
              <c:f>'2021'!$P$49</c:f>
              <c:strCache>
                <c:ptCount val="1"/>
                <c:pt idx="0">
                  <c:v>2024</c:v>
                </c:pt>
              </c:strCache>
            </c:strRef>
          </c:tx>
          <c:spPr>
            <a:ln w="28575" cap="rnd">
              <a:solidFill>
                <a:schemeClr val="accent4"/>
              </a:solidFill>
              <a:round/>
            </a:ln>
            <a:effectLst/>
          </c:spPr>
          <c:marker>
            <c:symbol val="none"/>
          </c:marker>
          <c:cat>
            <c:strRef>
              <c:f>'2021'!$L$50:$L$60</c:f>
              <c:strCache>
                <c:ptCount val="11"/>
                <c:pt idx="0">
                  <c:v>Amenaza</c:v>
                </c:pt>
                <c:pt idx="1">
                  <c:v>Pesimismo</c:v>
                </c:pt>
                <c:pt idx="2">
                  <c:v>Inestabilidad</c:v>
                </c:pt>
                <c:pt idx="3">
                  <c:v>Escepticismo</c:v>
                </c:pt>
                <c:pt idx="4">
                  <c:v>Indiferente</c:v>
                </c:pt>
                <c:pt idx="5">
                  <c:v>Neutral</c:v>
                </c:pt>
                <c:pt idx="6">
                  <c:v>Favorable</c:v>
                </c:pt>
                <c:pt idx="7">
                  <c:v>Optimismo</c:v>
                </c:pt>
                <c:pt idx="8">
                  <c:v>Convicción</c:v>
                </c:pt>
                <c:pt idx="9">
                  <c:v>Consolidación</c:v>
                </c:pt>
                <c:pt idx="10">
                  <c:v>Confianza</c:v>
                </c:pt>
              </c:strCache>
            </c:strRef>
          </c:cat>
          <c:val>
            <c:numRef>
              <c:f>'2021'!$P$50:$P$60</c:f>
              <c:numCache>
                <c:formatCode>General</c:formatCode>
                <c:ptCount val="11"/>
                <c:pt idx="0">
                  <c:v>0</c:v>
                </c:pt>
                <c:pt idx="1">
                  <c:v>3</c:v>
                </c:pt>
                <c:pt idx="2">
                  <c:v>2</c:v>
                </c:pt>
                <c:pt idx="3">
                  <c:v>1</c:v>
                </c:pt>
                <c:pt idx="4">
                  <c:v>7</c:v>
                </c:pt>
                <c:pt idx="5">
                  <c:v>6.5</c:v>
                </c:pt>
                <c:pt idx="6">
                  <c:v>6</c:v>
                </c:pt>
                <c:pt idx="7">
                  <c:v>10</c:v>
                </c:pt>
                <c:pt idx="8">
                  <c:v>12</c:v>
                </c:pt>
                <c:pt idx="9">
                  <c:v>9</c:v>
                </c:pt>
                <c:pt idx="10">
                  <c:v>2</c:v>
                </c:pt>
              </c:numCache>
            </c:numRef>
          </c:val>
          <c:extLst>
            <c:ext xmlns:c16="http://schemas.microsoft.com/office/drawing/2014/chart" uri="{C3380CC4-5D6E-409C-BE32-E72D297353CC}">
              <c16:uniqueId val="{00000003-6C8E-4693-AF23-3054D958D9F4}"/>
            </c:ext>
          </c:extLst>
        </c:ser>
        <c:dLbls>
          <c:showLegendKey val="0"/>
          <c:showVal val="0"/>
          <c:showCatName val="0"/>
          <c:showSerName val="0"/>
          <c:showPercent val="0"/>
          <c:showBubbleSize val="0"/>
        </c:dLbls>
        <c:axId val="1070238368"/>
        <c:axId val="1070235488"/>
      </c:radarChart>
      <c:catAx>
        <c:axId val="1070238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070235488"/>
        <c:crosses val="autoZero"/>
        <c:auto val="1"/>
        <c:lblAlgn val="ctr"/>
        <c:lblOffset val="100"/>
        <c:noMultiLvlLbl val="0"/>
      </c:catAx>
      <c:valAx>
        <c:axId val="10702354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07023836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Radar</a:t>
            </a:r>
            <a:r>
              <a:rPr lang="en-US" baseline="0"/>
              <a:t> chart 2022</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lotArea>
      <c:layout>
        <c:manualLayout>
          <c:layoutTarget val="inner"/>
          <c:xMode val="edge"/>
          <c:yMode val="edge"/>
          <c:x val="0.22923368682960868"/>
          <c:y val="0.17444879821447093"/>
          <c:w val="0.54190888638920132"/>
          <c:h val="0.77712915642451041"/>
        </c:manualLayout>
      </c:layout>
      <c:radarChart>
        <c:radarStyle val="marker"/>
        <c:varyColors val="0"/>
        <c:ser>
          <c:idx val="0"/>
          <c:order val="0"/>
          <c:spPr>
            <a:ln w="28575" cap="rnd">
              <a:solidFill>
                <a:srgbClr val="C00000"/>
              </a:solidFill>
              <a:round/>
            </a:ln>
            <a:effectLst/>
          </c:spPr>
          <c:marker>
            <c:symbol val="none"/>
          </c:marker>
          <c:cat>
            <c:strRef>
              <c:f>'2022'!$K$3:$K$13</c:f>
              <c:strCache>
                <c:ptCount val="11"/>
                <c:pt idx="0">
                  <c:v>Amenaza</c:v>
                </c:pt>
                <c:pt idx="1">
                  <c:v>Pesimismo</c:v>
                </c:pt>
                <c:pt idx="2">
                  <c:v>Inestabilidad</c:v>
                </c:pt>
                <c:pt idx="3">
                  <c:v>Escepticismo</c:v>
                </c:pt>
                <c:pt idx="4">
                  <c:v>Indiferente</c:v>
                </c:pt>
                <c:pt idx="5">
                  <c:v>Neutral</c:v>
                </c:pt>
                <c:pt idx="6">
                  <c:v>Favorable</c:v>
                </c:pt>
                <c:pt idx="7">
                  <c:v>Optimismo</c:v>
                </c:pt>
                <c:pt idx="8">
                  <c:v>Convicción</c:v>
                </c:pt>
                <c:pt idx="9">
                  <c:v>Consolidación</c:v>
                </c:pt>
                <c:pt idx="10">
                  <c:v>Confianza</c:v>
                </c:pt>
              </c:strCache>
            </c:strRef>
          </c:cat>
          <c:val>
            <c:numRef>
              <c:f>'2022'!$L$3:$L$13</c:f>
              <c:numCache>
                <c:formatCode>General</c:formatCode>
                <c:ptCount val="11"/>
                <c:pt idx="0">
                  <c:v>0</c:v>
                </c:pt>
                <c:pt idx="1">
                  <c:v>0</c:v>
                </c:pt>
                <c:pt idx="2">
                  <c:v>1</c:v>
                </c:pt>
                <c:pt idx="3">
                  <c:v>2</c:v>
                </c:pt>
                <c:pt idx="4">
                  <c:v>3</c:v>
                </c:pt>
                <c:pt idx="5">
                  <c:v>8</c:v>
                </c:pt>
                <c:pt idx="6">
                  <c:v>1</c:v>
                </c:pt>
                <c:pt idx="7">
                  <c:v>8</c:v>
                </c:pt>
                <c:pt idx="8">
                  <c:v>6</c:v>
                </c:pt>
                <c:pt idx="9">
                  <c:v>27</c:v>
                </c:pt>
                <c:pt idx="10">
                  <c:v>4</c:v>
                </c:pt>
              </c:numCache>
            </c:numRef>
          </c:val>
          <c:extLst>
            <c:ext xmlns:c16="http://schemas.microsoft.com/office/drawing/2014/chart" uri="{C3380CC4-5D6E-409C-BE32-E72D297353CC}">
              <c16:uniqueId val="{00000000-2CD4-44A3-BDBA-E7809E52EAEB}"/>
            </c:ext>
          </c:extLst>
        </c:ser>
        <c:dLbls>
          <c:showLegendKey val="0"/>
          <c:showVal val="0"/>
          <c:showCatName val="0"/>
          <c:showSerName val="0"/>
          <c:showPercent val="0"/>
          <c:showBubbleSize val="0"/>
        </c:dLbls>
        <c:axId val="1655536127"/>
        <c:axId val="1655533727"/>
      </c:radarChart>
      <c:catAx>
        <c:axId val="16555361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655533727"/>
        <c:crosses val="autoZero"/>
        <c:auto val="1"/>
        <c:lblAlgn val="ctr"/>
        <c:lblOffset val="100"/>
        <c:noMultiLvlLbl val="0"/>
      </c:catAx>
      <c:valAx>
        <c:axId val="16555337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6555361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Radar chart 2023</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lotArea>
      <c:layout/>
      <c:radarChart>
        <c:radarStyle val="marker"/>
        <c:varyColors val="0"/>
        <c:ser>
          <c:idx val="0"/>
          <c:order val="0"/>
          <c:spPr>
            <a:ln w="28575" cap="rnd">
              <a:solidFill>
                <a:schemeClr val="accent3">
                  <a:lumMod val="75000"/>
                </a:schemeClr>
              </a:solidFill>
              <a:round/>
            </a:ln>
            <a:effectLst/>
          </c:spPr>
          <c:marker>
            <c:symbol val="none"/>
          </c:marker>
          <c:cat>
            <c:strRef>
              <c:f>'2023'!$K$4:$K$14</c:f>
              <c:strCache>
                <c:ptCount val="11"/>
                <c:pt idx="0">
                  <c:v>Amenaza</c:v>
                </c:pt>
                <c:pt idx="1">
                  <c:v>Pesimismo</c:v>
                </c:pt>
                <c:pt idx="2">
                  <c:v>Inestabilidad</c:v>
                </c:pt>
                <c:pt idx="3">
                  <c:v>Escepticismo</c:v>
                </c:pt>
                <c:pt idx="4">
                  <c:v>Indiferente</c:v>
                </c:pt>
                <c:pt idx="5">
                  <c:v>Neutral</c:v>
                </c:pt>
                <c:pt idx="6">
                  <c:v>Favorable</c:v>
                </c:pt>
                <c:pt idx="7">
                  <c:v>Optimismo</c:v>
                </c:pt>
                <c:pt idx="8">
                  <c:v>Convicción</c:v>
                </c:pt>
                <c:pt idx="9">
                  <c:v>Consolidación</c:v>
                </c:pt>
                <c:pt idx="10">
                  <c:v>Confianza</c:v>
                </c:pt>
              </c:strCache>
            </c:strRef>
          </c:cat>
          <c:val>
            <c:numRef>
              <c:f>'2023'!$L$4:$L$14</c:f>
              <c:numCache>
                <c:formatCode>General</c:formatCode>
                <c:ptCount val="11"/>
                <c:pt idx="0">
                  <c:v>0</c:v>
                </c:pt>
                <c:pt idx="1">
                  <c:v>1</c:v>
                </c:pt>
                <c:pt idx="2">
                  <c:v>4</c:v>
                </c:pt>
                <c:pt idx="3">
                  <c:v>5</c:v>
                </c:pt>
                <c:pt idx="4">
                  <c:v>1</c:v>
                </c:pt>
                <c:pt idx="5">
                  <c:v>16</c:v>
                </c:pt>
                <c:pt idx="6">
                  <c:v>2</c:v>
                </c:pt>
                <c:pt idx="7">
                  <c:v>8</c:v>
                </c:pt>
                <c:pt idx="8">
                  <c:v>5</c:v>
                </c:pt>
                <c:pt idx="9">
                  <c:v>9</c:v>
                </c:pt>
                <c:pt idx="10">
                  <c:v>0</c:v>
                </c:pt>
              </c:numCache>
            </c:numRef>
          </c:val>
          <c:extLst>
            <c:ext xmlns:c16="http://schemas.microsoft.com/office/drawing/2014/chart" uri="{C3380CC4-5D6E-409C-BE32-E72D297353CC}">
              <c16:uniqueId val="{00000000-F950-4987-9412-2D34EE038D2F}"/>
            </c:ext>
          </c:extLst>
        </c:ser>
        <c:dLbls>
          <c:showLegendKey val="0"/>
          <c:showVal val="0"/>
          <c:showCatName val="0"/>
          <c:showSerName val="0"/>
          <c:showPercent val="0"/>
          <c:showBubbleSize val="0"/>
        </c:dLbls>
        <c:axId val="303852991"/>
        <c:axId val="303860191"/>
      </c:radarChart>
      <c:catAx>
        <c:axId val="3038529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303860191"/>
        <c:crosses val="autoZero"/>
        <c:auto val="1"/>
        <c:lblAlgn val="ctr"/>
        <c:lblOffset val="100"/>
        <c:noMultiLvlLbl val="0"/>
      </c:catAx>
      <c:valAx>
        <c:axId val="3038601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3038529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Ra</a:t>
            </a:r>
            <a:r>
              <a:rPr lang="en-US" baseline="0"/>
              <a:t>dar chart </a:t>
            </a:r>
            <a:r>
              <a:rPr lang="en-US"/>
              <a:t>2024</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lotArea>
      <c:layout/>
      <c:radarChart>
        <c:radarStyle val="marker"/>
        <c:varyColors val="0"/>
        <c:ser>
          <c:idx val="0"/>
          <c:order val="0"/>
          <c:spPr>
            <a:ln w="28575" cap="rnd">
              <a:solidFill>
                <a:schemeClr val="accent4">
                  <a:lumMod val="75000"/>
                </a:schemeClr>
              </a:solidFill>
              <a:round/>
            </a:ln>
            <a:effectLst/>
          </c:spPr>
          <c:marker>
            <c:symbol val="none"/>
          </c:marker>
          <c:cat>
            <c:strRef>
              <c:f>'2024'!$K$3:$K$13</c:f>
              <c:strCache>
                <c:ptCount val="11"/>
                <c:pt idx="0">
                  <c:v>Amenaza</c:v>
                </c:pt>
                <c:pt idx="1">
                  <c:v>Pesimismo</c:v>
                </c:pt>
                <c:pt idx="2">
                  <c:v>Inestabilidad</c:v>
                </c:pt>
                <c:pt idx="3">
                  <c:v>Escepticismo</c:v>
                </c:pt>
                <c:pt idx="4">
                  <c:v>Indiferente</c:v>
                </c:pt>
                <c:pt idx="5">
                  <c:v>Neutral</c:v>
                </c:pt>
                <c:pt idx="6">
                  <c:v>Favorable</c:v>
                </c:pt>
                <c:pt idx="7">
                  <c:v>Optimismo</c:v>
                </c:pt>
                <c:pt idx="8">
                  <c:v>Convicción</c:v>
                </c:pt>
                <c:pt idx="9">
                  <c:v>Consolidación</c:v>
                </c:pt>
                <c:pt idx="10">
                  <c:v>Confianza</c:v>
                </c:pt>
              </c:strCache>
            </c:strRef>
          </c:cat>
          <c:val>
            <c:numRef>
              <c:f>'2024'!$L$3:$L$13</c:f>
              <c:numCache>
                <c:formatCode>General</c:formatCode>
                <c:ptCount val="11"/>
                <c:pt idx="0">
                  <c:v>0</c:v>
                </c:pt>
                <c:pt idx="1">
                  <c:v>3</c:v>
                </c:pt>
                <c:pt idx="2">
                  <c:v>2</c:v>
                </c:pt>
                <c:pt idx="3">
                  <c:v>1</c:v>
                </c:pt>
                <c:pt idx="4">
                  <c:v>7</c:v>
                </c:pt>
                <c:pt idx="5">
                  <c:v>27</c:v>
                </c:pt>
                <c:pt idx="6">
                  <c:v>6</c:v>
                </c:pt>
                <c:pt idx="7">
                  <c:v>10</c:v>
                </c:pt>
                <c:pt idx="8">
                  <c:v>12</c:v>
                </c:pt>
                <c:pt idx="9">
                  <c:v>9</c:v>
                </c:pt>
                <c:pt idx="10">
                  <c:v>2</c:v>
                </c:pt>
              </c:numCache>
            </c:numRef>
          </c:val>
          <c:extLst>
            <c:ext xmlns:c16="http://schemas.microsoft.com/office/drawing/2014/chart" uri="{C3380CC4-5D6E-409C-BE32-E72D297353CC}">
              <c16:uniqueId val="{00000000-6D8B-4DFA-82C4-C85F9FD261E3}"/>
            </c:ext>
          </c:extLst>
        </c:ser>
        <c:dLbls>
          <c:showLegendKey val="0"/>
          <c:showVal val="0"/>
          <c:showCatName val="0"/>
          <c:showSerName val="0"/>
          <c:showPercent val="0"/>
          <c:showBubbleSize val="0"/>
        </c:dLbls>
        <c:axId val="1524697391"/>
        <c:axId val="1662758239"/>
      </c:radarChart>
      <c:catAx>
        <c:axId val="15246973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662758239"/>
        <c:crosses val="autoZero"/>
        <c:auto val="1"/>
        <c:lblAlgn val="ctr"/>
        <c:lblOffset val="100"/>
        <c:noMultiLvlLbl val="0"/>
      </c:catAx>
      <c:valAx>
        <c:axId val="16627582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5246973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13</xdr:col>
      <xdr:colOff>286310</xdr:colOff>
      <xdr:row>0</xdr:row>
      <xdr:rowOff>145956</xdr:rowOff>
    </xdr:from>
    <xdr:to>
      <xdr:col>20</xdr:col>
      <xdr:colOff>591111</xdr:colOff>
      <xdr:row>15</xdr:row>
      <xdr:rowOff>31656</xdr:rowOff>
    </xdr:to>
    <xdr:graphicFrame macro="">
      <xdr:nvGraphicFramePr>
        <xdr:cNvPr id="2" name="Gráfico 1">
          <a:extLst>
            <a:ext uri="{FF2B5EF4-FFF2-40B4-BE49-F238E27FC236}">
              <a16:creationId xmlns:a16="http://schemas.microsoft.com/office/drawing/2014/main" id="{9661C2D4-E2CD-6591-6B73-9E262FF291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361951</xdr:colOff>
      <xdr:row>15</xdr:row>
      <xdr:rowOff>57150</xdr:rowOff>
    </xdr:from>
    <xdr:to>
      <xdr:col>29</xdr:col>
      <xdr:colOff>134471</xdr:colOff>
      <xdr:row>43</xdr:row>
      <xdr:rowOff>123266</xdr:rowOff>
    </xdr:to>
    <xdr:graphicFrame macro="">
      <xdr:nvGraphicFramePr>
        <xdr:cNvPr id="3" name="Gráfico 2">
          <a:extLst>
            <a:ext uri="{FF2B5EF4-FFF2-40B4-BE49-F238E27FC236}">
              <a16:creationId xmlns:a16="http://schemas.microsoft.com/office/drawing/2014/main" id="{FFDF6401-B015-C15A-FF4D-BA9E1DF4B90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358588</xdr:colOff>
      <xdr:row>45</xdr:row>
      <xdr:rowOff>67235</xdr:rowOff>
    </xdr:from>
    <xdr:to>
      <xdr:col>29</xdr:col>
      <xdr:colOff>134472</xdr:colOff>
      <xdr:row>71</xdr:row>
      <xdr:rowOff>190499</xdr:rowOff>
    </xdr:to>
    <xdr:graphicFrame macro="">
      <xdr:nvGraphicFramePr>
        <xdr:cNvPr id="5" name="Chart 4">
          <a:extLst>
            <a:ext uri="{FF2B5EF4-FFF2-40B4-BE49-F238E27FC236}">
              <a16:creationId xmlns:a16="http://schemas.microsoft.com/office/drawing/2014/main" id="{CB84C7C1-30DF-3DF6-6826-25CA9CA3D3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12</xdr:col>
      <xdr:colOff>428625</xdr:colOff>
      <xdr:row>0</xdr:row>
      <xdr:rowOff>147637</xdr:rowOff>
    </xdr:from>
    <xdr:to>
      <xdr:col>19</xdr:col>
      <xdr:colOff>38100</xdr:colOff>
      <xdr:row>19</xdr:row>
      <xdr:rowOff>114301</xdr:rowOff>
    </xdr:to>
    <xdr:graphicFrame macro="">
      <xdr:nvGraphicFramePr>
        <xdr:cNvPr id="2" name="Gráfico 1">
          <a:extLst>
            <a:ext uri="{FF2B5EF4-FFF2-40B4-BE49-F238E27FC236}">
              <a16:creationId xmlns:a16="http://schemas.microsoft.com/office/drawing/2014/main" id="{7108AFAA-41E7-6DBC-5405-EB172183C3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12</xdr:col>
      <xdr:colOff>552450</xdr:colOff>
      <xdr:row>2</xdr:row>
      <xdr:rowOff>4762</xdr:rowOff>
    </xdr:from>
    <xdr:to>
      <xdr:col>18</xdr:col>
      <xdr:colOff>552450</xdr:colOff>
      <xdr:row>16</xdr:row>
      <xdr:rowOff>80962</xdr:rowOff>
    </xdr:to>
    <xdr:graphicFrame macro="">
      <xdr:nvGraphicFramePr>
        <xdr:cNvPr id="2" name="Gráfico 1">
          <a:extLst>
            <a:ext uri="{FF2B5EF4-FFF2-40B4-BE49-F238E27FC236}">
              <a16:creationId xmlns:a16="http://schemas.microsoft.com/office/drawing/2014/main" id="{8AB206B8-D550-7B34-D912-267F4C7020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13</xdr:col>
      <xdr:colOff>76200</xdr:colOff>
      <xdr:row>2</xdr:row>
      <xdr:rowOff>23812</xdr:rowOff>
    </xdr:from>
    <xdr:to>
      <xdr:col>19</xdr:col>
      <xdr:colOff>76200</xdr:colOff>
      <xdr:row>16</xdr:row>
      <xdr:rowOff>100012</xdr:rowOff>
    </xdr:to>
    <xdr:graphicFrame macro="">
      <xdr:nvGraphicFramePr>
        <xdr:cNvPr id="2" name="Gráfico 1">
          <a:extLst>
            <a:ext uri="{FF2B5EF4-FFF2-40B4-BE49-F238E27FC236}">
              <a16:creationId xmlns:a16="http://schemas.microsoft.com/office/drawing/2014/main" id="{AC19B854-8E58-3527-2AC4-E208B21738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65"/>
  <sheetViews>
    <sheetView topLeftCell="I40" zoomScaleNormal="100" workbookViewId="0">
      <selection activeCell="I62" sqref="I62"/>
    </sheetView>
  </sheetViews>
  <sheetFormatPr baseColWidth="10" defaultColWidth="9.1640625" defaultRowHeight="15" x14ac:dyDescent="0.2"/>
  <cols>
    <col min="2" max="2" width="215" customWidth="1"/>
    <col min="3" max="5" width="24" customWidth="1"/>
    <col min="6" max="6" width="12.6640625" customWidth="1"/>
    <col min="7" max="7" width="15.83203125" customWidth="1"/>
    <col min="12" max="12" width="15.6640625" customWidth="1"/>
    <col min="13" max="13" width="17.83203125" customWidth="1"/>
  </cols>
  <sheetData>
    <row r="1" spans="1:13" x14ac:dyDescent="0.2">
      <c r="A1" s="3"/>
      <c r="B1" s="1" t="s">
        <v>140</v>
      </c>
      <c r="C1" s="1" t="s">
        <v>17</v>
      </c>
      <c r="D1" s="1" t="s">
        <v>263</v>
      </c>
      <c r="E1" s="1" t="s">
        <v>18</v>
      </c>
      <c r="F1" s="1" t="s">
        <v>19</v>
      </c>
      <c r="G1" s="1" t="s">
        <v>20</v>
      </c>
      <c r="H1" s="1" t="s">
        <v>21</v>
      </c>
    </row>
    <row r="2" spans="1:13" x14ac:dyDescent="0.2">
      <c r="A2" s="1">
        <v>0</v>
      </c>
      <c r="B2" s="3" t="s">
        <v>179</v>
      </c>
      <c r="C2" s="3" t="s">
        <v>146</v>
      </c>
      <c r="D2" s="3">
        <f>+C2+0</f>
        <v>0.65969999999999995</v>
      </c>
      <c r="E2" s="3" t="s">
        <v>9</v>
      </c>
      <c r="F2" s="3">
        <f>+E2+0</f>
        <v>8</v>
      </c>
      <c r="G2" s="3" t="str">
        <f>+VLOOKUP(F2,$K$2:$L$12,2,FALSE)</f>
        <v>Convicción</v>
      </c>
      <c r="H2" s="3">
        <v>2021</v>
      </c>
      <c r="K2" s="3">
        <v>0</v>
      </c>
      <c r="L2" s="4" t="s">
        <v>22</v>
      </c>
      <c r="M2" s="3">
        <f>+COUNTIF($F$2:$F$65,K2)</f>
        <v>1</v>
      </c>
    </row>
    <row r="3" spans="1:13" x14ac:dyDescent="0.2">
      <c r="A3" s="1">
        <v>1</v>
      </c>
      <c r="B3" s="3" t="s">
        <v>180</v>
      </c>
      <c r="C3" s="3" t="s">
        <v>37</v>
      </c>
      <c r="D3" s="3">
        <f t="shared" ref="D3:D65" si="0">+C3+0</f>
        <v>0.31819999999999998</v>
      </c>
      <c r="E3" s="3" t="s">
        <v>10</v>
      </c>
      <c r="F3" s="3">
        <f t="shared" ref="F3:F65" si="1">+E3+0</f>
        <v>7</v>
      </c>
      <c r="G3" s="3" t="str">
        <f t="shared" ref="G3:G65" si="2">+VLOOKUP(F3,$K$2:$L$12,2,FALSE)</f>
        <v>Optimismo</v>
      </c>
      <c r="H3" s="3">
        <v>2021</v>
      </c>
      <c r="K3" s="3">
        <v>1</v>
      </c>
      <c r="L3" s="4" t="s">
        <v>23</v>
      </c>
      <c r="M3" s="3">
        <f t="shared" ref="M3:M12" si="3">+COUNTIF($F$2:$F$65,K3)</f>
        <v>2</v>
      </c>
    </row>
    <row r="4" spans="1:13" x14ac:dyDescent="0.2">
      <c r="A4" s="1">
        <v>2</v>
      </c>
      <c r="B4" s="3" t="s">
        <v>181</v>
      </c>
      <c r="C4" s="3" t="s">
        <v>165</v>
      </c>
      <c r="D4" s="3">
        <f t="shared" si="0"/>
        <v>0.75060000000000004</v>
      </c>
      <c r="E4" s="3" t="s">
        <v>4</v>
      </c>
      <c r="F4" s="3">
        <f t="shared" si="1"/>
        <v>9</v>
      </c>
      <c r="G4" s="3" t="str">
        <f t="shared" si="2"/>
        <v>Consolidación</v>
      </c>
      <c r="H4" s="3">
        <v>2021</v>
      </c>
      <c r="K4" s="3">
        <v>2</v>
      </c>
      <c r="L4" s="4" t="s">
        <v>24</v>
      </c>
      <c r="M4" s="3">
        <f t="shared" si="3"/>
        <v>1</v>
      </c>
    </row>
    <row r="5" spans="1:13" x14ac:dyDescent="0.2">
      <c r="A5" s="1">
        <v>3</v>
      </c>
      <c r="B5" s="3" t="s">
        <v>182</v>
      </c>
      <c r="C5" s="3" t="s">
        <v>83</v>
      </c>
      <c r="D5" s="3">
        <f t="shared" si="0"/>
        <v>0.42149999999999999</v>
      </c>
      <c r="E5" s="3" t="s">
        <v>10</v>
      </c>
      <c r="F5" s="3">
        <f t="shared" si="1"/>
        <v>7</v>
      </c>
      <c r="G5" s="3" t="str">
        <f t="shared" si="2"/>
        <v>Optimismo</v>
      </c>
      <c r="H5" s="3">
        <v>2021</v>
      </c>
      <c r="K5" s="3">
        <v>3</v>
      </c>
      <c r="L5" s="4" t="s">
        <v>25</v>
      </c>
      <c r="M5" s="3">
        <f t="shared" si="3"/>
        <v>2</v>
      </c>
    </row>
    <row r="6" spans="1:13" x14ac:dyDescent="0.2">
      <c r="A6" s="1">
        <v>4</v>
      </c>
      <c r="B6" s="3" t="s">
        <v>183</v>
      </c>
      <c r="C6" s="3" t="s">
        <v>7</v>
      </c>
      <c r="D6" s="3">
        <f t="shared" si="0"/>
        <v>0</v>
      </c>
      <c r="E6" s="3" t="s">
        <v>8</v>
      </c>
      <c r="F6" s="3">
        <f t="shared" si="1"/>
        <v>5</v>
      </c>
      <c r="G6" s="3" t="str">
        <f t="shared" si="2"/>
        <v>Neutral</v>
      </c>
      <c r="H6" s="3">
        <v>2021</v>
      </c>
      <c r="K6" s="3">
        <v>4</v>
      </c>
      <c r="L6" s="4" t="s">
        <v>26</v>
      </c>
      <c r="M6" s="3">
        <f t="shared" si="3"/>
        <v>3</v>
      </c>
    </row>
    <row r="7" spans="1:13" x14ac:dyDescent="0.2">
      <c r="A7" s="1">
        <v>5</v>
      </c>
      <c r="B7" s="3" t="s">
        <v>184</v>
      </c>
      <c r="C7" s="3" t="s">
        <v>142</v>
      </c>
      <c r="D7" s="3">
        <f t="shared" si="0"/>
        <v>0.29599999999999999</v>
      </c>
      <c r="E7" s="3" t="s">
        <v>1</v>
      </c>
      <c r="F7" s="3">
        <f t="shared" si="1"/>
        <v>6</v>
      </c>
      <c r="G7" s="3" t="str">
        <f t="shared" si="2"/>
        <v>Favorable</v>
      </c>
      <c r="H7" s="3">
        <v>2021</v>
      </c>
      <c r="K7" s="3">
        <v>5</v>
      </c>
      <c r="L7" s="4" t="s">
        <v>27</v>
      </c>
      <c r="M7" s="3">
        <f t="shared" si="3"/>
        <v>12</v>
      </c>
    </row>
    <row r="8" spans="1:13" x14ac:dyDescent="0.2">
      <c r="A8" s="1">
        <v>6</v>
      </c>
      <c r="B8" s="3" t="s">
        <v>185</v>
      </c>
      <c r="C8" s="3" t="s">
        <v>155</v>
      </c>
      <c r="D8" s="3">
        <f t="shared" si="0"/>
        <v>0.68079999999999996</v>
      </c>
      <c r="E8" s="3" t="s">
        <v>9</v>
      </c>
      <c r="F8" s="3">
        <f t="shared" si="1"/>
        <v>8</v>
      </c>
      <c r="G8" s="3" t="str">
        <f t="shared" si="2"/>
        <v>Convicción</v>
      </c>
      <c r="H8" s="3">
        <v>2021</v>
      </c>
      <c r="K8" s="3">
        <v>6</v>
      </c>
      <c r="L8" s="4" t="s">
        <v>28</v>
      </c>
      <c r="M8" s="3">
        <f t="shared" si="3"/>
        <v>6</v>
      </c>
    </row>
    <row r="9" spans="1:13" x14ac:dyDescent="0.2">
      <c r="A9" s="1">
        <v>7</v>
      </c>
      <c r="B9" s="3" t="s">
        <v>186</v>
      </c>
      <c r="C9" s="3" t="s">
        <v>187</v>
      </c>
      <c r="D9" s="3">
        <f t="shared" si="0"/>
        <v>0.85589999999999999</v>
      </c>
      <c r="E9" s="3" t="s">
        <v>4</v>
      </c>
      <c r="F9" s="3">
        <f t="shared" si="1"/>
        <v>9</v>
      </c>
      <c r="G9" s="3" t="str">
        <f t="shared" si="2"/>
        <v>Consolidación</v>
      </c>
      <c r="H9" s="3">
        <v>2021</v>
      </c>
      <c r="K9" s="3">
        <v>7</v>
      </c>
      <c r="L9" s="4" t="s">
        <v>29</v>
      </c>
      <c r="M9" s="3">
        <f t="shared" si="3"/>
        <v>11</v>
      </c>
    </row>
    <row r="10" spans="1:13" x14ac:dyDescent="0.2">
      <c r="A10" s="1">
        <v>8</v>
      </c>
      <c r="B10" s="3" t="s">
        <v>188</v>
      </c>
      <c r="C10" s="3" t="s">
        <v>172</v>
      </c>
      <c r="D10" s="3">
        <f t="shared" si="0"/>
        <v>-0.72689999999999999</v>
      </c>
      <c r="E10" s="3" t="s">
        <v>145</v>
      </c>
      <c r="F10" s="3">
        <f t="shared" si="1"/>
        <v>1</v>
      </c>
      <c r="G10" s="3" t="str">
        <f t="shared" si="2"/>
        <v>Pesimismo</v>
      </c>
      <c r="H10" s="3">
        <v>2021</v>
      </c>
      <c r="K10" s="3">
        <v>8</v>
      </c>
      <c r="L10" s="4" t="s">
        <v>30</v>
      </c>
      <c r="M10" s="3">
        <f t="shared" si="3"/>
        <v>12</v>
      </c>
    </row>
    <row r="11" spans="1:13" x14ac:dyDescent="0.2">
      <c r="A11" s="1">
        <v>9</v>
      </c>
      <c r="B11" s="3" t="s">
        <v>189</v>
      </c>
      <c r="C11" s="3" t="s">
        <v>190</v>
      </c>
      <c r="D11" s="3">
        <f t="shared" si="0"/>
        <v>-5.16E-2</v>
      </c>
      <c r="E11" s="3" t="s">
        <v>8</v>
      </c>
      <c r="F11" s="3">
        <f t="shared" si="1"/>
        <v>5</v>
      </c>
      <c r="G11" s="3" t="str">
        <f t="shared" si="2"/>
        <v>Neutral</v>
      </c>
      <c r="H11" s="3">
        <v>2021</v>
      </c>
      <c r="K11" s="3">
        <v>9</v>
      </c>
      <c r="L11" s="4" t="s">
        <v>31</v>
      </c>
      <c r="M11" s="3">
        <f t="shared" si="3"/>
        <v>10</v>
      </c>
    </row>
    <row r="12" spans="1:13" x14ac:dyDescent="0.2">
      <c r="A12" s="1">
        <v>10</v>
      </c>
      <c r="B12" s="3" t="s">
        <v>191</v>
      </c>
      <c r="C12" s="3" t="s">
        <v>153</v>
      </c>
      <c r="D12" s="3">
        <f t="shared" si="0"/>
        <v>0.62490000000000001</v>
      </c>
      <c r="E12" s="3" t="s">
        <v>9</v>
      </c>
      <c r="F12" s="3">
        <f t="shared" si="1"/>
        <v>8</v>
      </c>
      <c r="G12" s="3" t="str">
        <f t="shared" si="2"/>
        <v>Convicción</v>
      </c>
      <c r="H12" s="3">
        <v>2021</v>
      </c>
      <c r="K12" s="3">
        <v>10</v>
      </c>
      <c r="L12" s="4" t="s">
        <v>32</v>
      </c>
      <c r="M12" s="3">
        <f t="shared" si="3"/>
        <v>4</v>
      </c>
    </row>
    <row r="13" spans="1:13" x14ac:dyDescent="0.2">
      <c r="A13" s="1">
        <v>11</v>
      </c>
      <c r="B13" s="3" t="s">
        <v>192</v>
      </c>
      <c r="C13" s="3" t="s">
        <v>156</v>
      </c>
      <c r="D13" s="3">
        <f t="shared" si="0"/>
        <v>-7.7200000000000005E-2</v>
      </c>
      <c r="E13" s="3" t="s">
        <v>8</v>
      </c>
      <c r="F13" s="3">
        <f t="shared" si="1"/>
        <v>5</v>
      </c>
      <c r="G13" s="3" t="str">
        <f t="shared" si="2"/>
        <v>Neutral</v>
      </c>
      <c r="H13" s="3">
        <v>2021</v>
      </c>
      <c r="K13" s="3"/>
      <c r="L13" s="3" t="s">
        <v>413</v>
      </c>
      <c r="M13" s="3">
        <f>SUM(M2:M12)</f>
        <v>64</v>
      </c>
    </row>
    <row r="14" spans="1:13" x14ac:dyDescent="0.2">
      <c r="A14" s="1">
        <v>12</v>
      </c>
      <c r="B14" s="3" t="s">
        <v>193</v>
      </c>
      <c r="C14" s="3" t="s">
        <v>155</v>
      </c>
      <c r="D14" s="3">
        <f t="shared" si="0"/>
        <v>0.68079999999999996</v>
      </c>
      <c r="E14" s="3" t="s">
        <v>9</v>
      </c>
      <c r="F14" s="3">
        <f t="shared" si="1"/>
        <v>8</v>
      </c>
      <c r="G14" s="3" t="str">
        <f t="shared" si="2"/>
        <v>Convicción</v>
      </c>
      <c r="H14" s="3">
        <v>2021</v>
      </c>
    </row>
    <row r="15" spans="1:13" x14ac:dyDescent="0.2">
      <c r="A15" s="1">
        <v>13</v>
      </c>
      <c r="B15" s="3" t="s">
        <v>194</v>
      </c>
      <c r="C15" s="3" t="s">
        <v>80</v>
      </c>
      <c r="D15" s="3">
        <f t="shared" si="0"/>
        <v>0.40189999999999998</v>
      </c>
      <c r="E15" s="3" t="s">
        <v>10</v>
      </c>
      <c r="F15" s="3">
        <f t="shared" si="1"/>
        <v>7</v>
      </c>
      <c r="G15" s="3" t="str">
        <f t="shared" si="2"/>
        <v>Optimismo</v>
      </c>
      <c r="H15" s="3">
        <v>2021</v>
      </c>
    </row>
    <row r="16" spans="1:13" x14ac:dyDescent="0.2">
      <c r="A16" s="1">
        <v>14</v>
      </c>
      <c r="B16" s="3" t="s">
        <v>195</v>
      </c>
      <c r="C16" s="3" t="s">
        <v>196</v>
      </c>
      <c r="D16" s="3">
        <f t="shared" si="0"/>
        <v>0.83209999999999995</v>
      </c>
      <c r="E16" s="3" t="s">
        <v>4</v>
      </c>
      <c r="F16" s="3">
        <f t="shared" si="1"/>
        <v>9</v>
      </c>
      <c r="G16" s="3" t="str">
        <f t="shared" si="2"/>
        <v>Consolidación</v>
      </c>
      <c r="H16" s="3">
        <v>2021</v>
      </c>
    </row>
    <row r="17" spans="1:19" x14ac:dyDescent="0.2">
      <c r="A17" s="1">
        <v>15</v>
      </c>
      <c r="B17" s="3" t="s">
        <v>197</v>
      </c>
      <c r="C17" s="3" t="s">
        <v>198</v>
      </c>
      <c r="D17" s="3">
        <f t="shared" si="0"/>
        <v>0.66520000000000001</v>
      </c>
      <c r="E17" s="3" t="s">
        <v>9</v>
      </c>
      <c r="F17" s="3">
        <f t="shared" si="1"/>
        <v>8</v>
      </c>
      <c r="G17" s="3" t="str">
        <f t="shared" si="2"/>
        <v>Convicción</v>
      </c>
      <c r="H17" s="3">
        <v>2021</v>
      </c>
    </row>
    <row r="18" spans="1:19" x14ac:dyDescent="0.2">
      <c r="A18" s="1">
        <v>16</v>
      </c>
      <c r="B18" s="3" t="s">
        <v>199</v>
      </c>
      <c r="C18" s="3" t="s">
        <v>200</v>
      </c>
      <c r="D18" s="3">
        <f t="shared" si="0"/>
        <v>-2.58E-2</v>
      </c>
      <c r="E18" s="3" t="s">
        <v>8</v>
      </c>
      <c r="F18" s="3">
        <f t="shared" si="1"/>
        <v>5</v>
      </c>
      <c r="G18" s="3" t="str">
        <f t="shared" si="2"/>
        <v>Neutral</v>
      </c>
      <c r="H18" s="3">
        <v>2021</v>
      </c>
      <c r="K18" s="3"/>
      <c r="L18" s="3"/>
      <c r="M18" s="3">
        <v>2021</v>
      </c>
      <c r="N18" s="3">
        <v>2022</v>
      </c>
      <c r="O18" s="3">
        <v>2023</v>
      </c>
      <c r="P18" s="3">
        <v>2024</v>
      </c>
      <c r="Q18" s="3" t="s">
        <v>176</v>
      </c>
      <c r="R18" s="3" t="s">
        <v>177</v>
      </c>
      <c r="S18" s="3" t="s">
        <v>178</v>
      </c>
    </row>
    <row r="19" spans="1:19" x14ac:dyDescent="0.2">
      <c r="A19" s="1">
        <v>17</v>
      </c>
      <c r="B19" s="3" t="s">
        <v>201</v>
      </c>
      <c r="C19" s="3" t="s">
        <v>163</v>
      </c>
      <c r="D19" s="3">
        <f t="shared" si="0"/>
        <v>0.15310000000000001</v>
      </c>
      <c r="E19" s="3" t="s">
        <v>1</v>
      </c>
      <c r="F19" s="3">
        <f t="shared" si="1"/>
        <v>6</v>
      </c>
      <c r="G19" s="3" t="str">
        <f t="shared" si="2"/>
        <v>Favorable</v>
      </c>
      <c r="H19" s="3">
        <v>2021</v>
      </c>
      <c r="K19" s="3">
        <v>0</v>
      </c>
      <c r="L19" s="4" t="s">
        <v>22</v>
      </c>
      <c r="M19" s="3">
        <v>1</v>
      </c>
      <c r="N19" s="3">
        <v>0</v>
      </c>
      <c r="O19" s="3">
        <v>0</v>
      </c>
      <c r="P19" s="3">
        <v>0</v>
      </c>
      <c r="Q19" s="5">
        <f>+IF(N19=0,0,(N19-M19)/N19)</f>
        <v>0</v>
      </c>
      <c r="R19" s="5">
        <f t="shared" ref="R19:S29" si="4">+IF(O19=0,0,(O19-N19)/O19)</f>
        <v>0</v>
      </c>
      <c r="S19" s="5">
        <f t="shared" si="4"/>
        <v>0</v>
      </c>
    </row>
    <row r="20" spans="1:19" x14ac:dyDescent="0.2">
      <c r="A20" s="1">
        <v>18</v>
      </c>
      <c r="B20" s="3" t="s">
        <v>202</v>
      </c>
      <c r="C20" s="3" t="s">
        <v>203</v>
      </c>
      <c r="D20" s="3">
        <f t="shared" si="0"/>
        <v>-0.128</v>
      </c>
      <c r="E20" s="3" t="s">
        <v>6</v>
      </c>
      <c r="F20" s="3">
        <f t="shared" si="1"/>
        <v>4</v>
      </c>
      <c r="G20" s="3" t="str">
        <f t="shared" si="2"/>
        <v>Indiferente</v>
      </c>
      <c r="H20" s="3">
        <v>2021</v>
      </c>
      <c r="K20" s="3">
        <v>1</v>
      </c>
      <c r="L20" s="4" t="s">
        <v>23</v>
      </c>
      <c r="M20" s="3">
        <v>2</v>
      </c>
      <c r="N20" s="3">
        <v>0</v>
      </c>
      <c r="O20" s="3">
        <v>1</v>
      </c>
      <c r="P20" s="3">
        <v>3</v>
      </c>
      <c r="Q20" s="5">
        <f t="shared" ref="Q20:Q29" si="5">+IF(N20=0,0,(N20-M20)/N20)</f>
        <v>0</v>
      </c>
      <c r="R20" s="5">
        <f t="shared" si="4"/>
        <v>1</v>
      </c>
      <c r="S20" s="5">
        <f>+IF(P20=0,0,(P20-O20)/P20)</f>
        <v>0.66666666666666663</v>
      </c>
    </row>
    <row r="21" spans="1:19" x14ac:dyDescent="0.2">
      <c r="A21" s="1">
        <v>19</v>
      </c>
      <c r="B21" s="3" t="s">
        <v>204</v>
      </c>
      <c r="C21" s="3" t="s">
        <v>205</v>
      </c>
      <c r="D21" s="3">
        <f t="shared" si="0"/>
        <v>0.66820000000000002</v>
      </c>
      <c r="E21" s="3" t="s">
        <v>9</v>
      </c>
      <c r="F21" s="3">
        <f t="shared" si="1"/>
        <v>8</v>
      </c>
      <c r="G21" s="3" t="str">
        <f t="shared" si="2"/>
        <v>Convicción</v>
      </c>
      <c r="H21" s="3">
        <v>2021</v>
      </c>
      <c r="K21" s="3">
        <v>2</v>
      </c>
      <c r="L21" s="4" t="s">
        <v>24</v>
      </c>
      <c r="M21" s="3">
        <v>1</v>
      </c>
      <c r="N21" s="3">
        <v>1</v>
      </c>
      <c r="O21" s="3">
        <v>4</v>
      </c>
      <c r="P21" s="3">
        <v>2</v>
      </c>
      <c r="Q21" s="5">
        <f t="shared" si="5"/>
        <v>0</v>
      </c>
      <c r="R21" s="5">
        <f t="shared" si="4"/>
        <v>0.75</v>
      </c>
      <c r="S21" s="5">
        <f t="shared" si="4"/>
        <v>-1</v>
      </c>
    </row>
    <row r="22" spans="1:19" x14ac:dyDescent="0.2">
      <c r="A22" s="1">
        <v>20</v>
      </c>
      <c r="B22" s="3" t="s">
        <v>206</v>
      </c>
      <c r="C22" s="3" t="s">
        <v>167</v>
      </c>
      <c r="D22" s="3">
        <f t="shared" si="0"/>
        <v>-0.15310000000000001</v>
      </c>
      <c r="E22" s="3" t="s">
        <v>6</v>
      </c>
      <c r="F22" s="3">
        <f t="shared" si="1"/>
        <v>4</v>
      </c>
      <c r="G22" s="3" t="str">
        <f t="shared" si="2"/>
        <v>Indiferente</v>
      </c>
      <c r="H22" s="3">
        <v>2021</v>
      </c>
      <c r="K22" s="3">
        <v>3</v>
      </c>
      <c r="L22" s="4" t="s">
        <v>25</v>
      </c>
      <c r="M22" s="3">
        <v>2</v>
      </c>
      <c r="N22" s="3">
        <v>2</v>
      </c>
      <c r="O22" s="3">
        <v>5</v>
      </c>
      <c r="P22" s="3">
        <v>1</v>
      </c>
      <c r="Q22" s="5">
        <f t="shared" si="5"/>
        <v>0</v>
      </c>
      <c r="R22" s="5">
        <f t="shared" si="4"/>
        <v>0.6</v>
      </c>
      <c r="S22" s="5">
        <f t="shared" si="4"/>
        <v>-4</v>
      </c>
    </row>
    <row r="23" spans="1:19" x14ac:dyDescent="0.2">
      <c r="A23" s="1">
        <v>21</v>
      </c>
      <c r="B23" s="3" t="s">
        <v>207</v>
      </c>
      <c r="C23" s="3" t="s">
        <v>88</v>
      </c>
      <c r="D23" s="3">
        <f t="shared" si="0"/>
        <v>0.1779</v>
      </c>
      <c r="E23" s="3" t="s">
        <v>1</v>
      </c>
      <c r="F23" s="3">
        <f t="shared" si="1"/>
        <v>6</v>
      </c>
      <c r="G23" s="3" t="str">
        <f t="shared" si="2"/>
        <v>Favorable</v>
      </c>
      <c r="H23" s="3">
        <v>2021</v>
      </c>
      <c r="K23" s="3">
        <v>4</v>
      </c>
      <c r="L23" s="4" t="s">
        <v>26</v>
      </c>
      <c r="M23" s="3">
        <v>3</v>
      </c>
      <c r="N23" s="3">
        <v>3</v>
      </c>
      <c r="O23" s="3">
        <v>1</v>
      </c>
      <c r="P23" s="3">
        <v>7</v>
      </c>
      <c r="Q23" s="5">
        <f t="shared" si="5"/>
        <v>0</v>
      </c>
      <c r="R23" s="5">
        <f t="shared" si="4"/>
        <v>-2</v>
      </c>
      <c r="S23" s="5">
        <f t="shared" si="4"/>
        <v>0.8571428571428571</v>
      </c>
    </row>
    <row r="24" spans="1:19" x14ac:dyDescent="0.2">
      <c r="A24" s="1">
        <v>22</v>
      </c>
      <c r="B24" s="3" t="s">
        <v>208</v>
      </c>
      <c r="C24" s="3" t="s">
        <v>52</v>
      </c>
      <c r="D24" s="3">
        <f t="shared" si="0"/>
        <v>0.38179999999999997</v>
      </c>
      <c r="E24" s="3" t="s">
        <v>10</v>
      </c>
      <c r="F24" s="3">
        <f t="shared" si="1"/>
        <v>7</v>
      </c>
      <c r="G24" s="3" t="str">
        <f t="shared" si="2"/>
        <v>Optimismo</v>
      </c>
      <c r="H24" s="3">
        <v>2021</v>
      </c>
      <c r="K24" s="3">
        <v>5</v>
      </c>
      <c r="L24" s="4" t="s">
        <v>27</v>
      </c>
      <c r="M24" s="3">
        <v>12</v>
      </c>
      <c r="N24" s="3">
        <v>8</v>
      </c>
      <c r="O24" s="3">
        <v>16</v>
      </c>
      <c r="P24" s="3">
        <v>27</v>
      </c>
      <c r="Q24" s="5">
        <f t="shared" si="5"/>
        <v>-0.5</v>
      </c>
      <c r="R24" s="5">
        <f t="shared" si="4"/>
        <v>0.5</v>
      </c>
      <c r="S24" s="5">
        <f t="shared" si="4"/>
        <v>0.40740740740740738</v>
      </c>
    </row>
    <row r="25" spans="1:19" x14ac:dyDescent="0.2">
      <c r="A25" s="1">
        <v>23</v>
      </c>
      <c r="B25" s="3" t="s">
        <v>209</v>
      </c>
      <c r="C25" s="3" t="s">
        <v>210</v>
      </c>
      <c r="D25" s="3">
        <f t="shared" si="0"/>
        <v>-0.81759999999999999</v>
      </c>
      <c r="E25" s="3" t="s">
        <v>145</v>
      </c>
      <c r="F25" s="3">
        <f t="shared" si="1"/>
        <v>1</v>
      </c>
      <c r="G25" s="3" t="str">
        <f t="shared" si="2"/>
        <v>Pesimismo</v>
      </c>
      <c r="H25" s="3">
        <v>2021</v>
      </c>
      <c r="K25" s="3">
        <v>6</v>
      </c>
      <c r="L25" s="4" t="s">
        <v>28</v>
      </c>
      <c r="M25" s="3">
        <v>6</v>
      </c>
      <c r="N25" s="3">
        <v>1</v>
      </c>
      <c r="O25" s="3">
        <v>2</v>
      </c>
      <c r="P25" s="3">
        <v>6</v>
      </c>
      <c r="Q25" s="5">
        <f t="shared" si="5"/>
        <v>-5</v>
      </c>
      <c r="R25" s="5">
        <f t="shared" si="4"/>
        <v>0.5</v>
      </c>
      <c r="S25" s="5">
        <f t="shared" si="4"/>
        <v>0.66666666666666663</v>
      </c>
    </row>
    <row r="26" spans="1:19" x14ac:dyDescent="0.2">
      <c r="A26" s="1">
        <v>24</v>
      </c>
      <c r="B26" s="3" t="s">
        <v>211</v>
      </c>
      <c r="C26" s="3" t="s">
        <v>173</v>
      </c>
      <c r="D26" s="3">
        <f t="shared" si="0"/>
        <v>-0.62490000000000001</v>
      </c>
      <c r="E26" s="3" t="s">
        <v>11</v>
      </c>
      <c r="F26" s="3">
        <f t="shared" si="1"/>
        <v>2</v>
      </c>
      <c r="G26" s="3" t="str">
        <f t="shared" si="2"/>
        <v>Inestabilidad</v>
      </c>
      <c r="H26" s="3">
        <v>2021</v>
      </c>
      <c r="K26" s="3">
        <v>7</v>
      </c>
      <c r="L26" s="4" t="s">
        <v>29</v>
      </c>
      <c r="M26" s="3">
        <v>11</v>
      </c>
      <c r="N26" s="3">
        <v>8</v>
      </c>
      <c r="O26" s="3">
        <v>8</v>
      </c>
      <c r="P26" s="3">
        <v>10</v>
      </c>
      <c r="Q26" s="5">
        <f t="shared" si="5"/>
        <v>-0.375</v>
      </c>
      <c r="R26" s="5">
        <f t="shared" si="4"/>
        <v>0</v>
      </c>
      <c r="S26" s="5">
        <f t="shared" si="4"/>
        <v>0.2</v>
      </c>
    </row>
    <row r="27" spans="1:19" x14ac:dyDescent="0.2">
      <c r="A27" s="1">
        <v>25</v>
      </c>
      <c r="B27" s="3" t="s">
        <v>212</v>
      </c>
      <c r="C27" s="3" t="s">
        <v>153</v>
      </c>
      <c r="D27" s="3">
        <f t="shared" si="0"/>
        <v>0.62490000000000001</v>
      </c>
      <c r="E27" s="3" t="s">
        <v>9</v>
      </c>
      <c r="F27" s="3">
        <f t="shared" si="1"/>
        <v>8</v>
      </c>
      <c r="G27" s="3" t="str">
        <f t="shared" si="2"/>
        <v>Convicción</v>
      </c>
      <c r="H27" s="3">
        <v>2021</v>
      </c>
      <c r="K27" s="3">
        <v>8</v>
      </c>
      <c r="L27" s="4" t="s">
        <v>30</v>
      </c>
      <c r="M27" s="3">
        <v>12</v>
      </c>
      <c r="N27" s="3">
        <v>6</v>
      </c>
      <c r="O27" s="3">
        <v>5</v>
      </c>
      <c r="P27" s="3">
        <v>12</v>
      </c>
      <c r="Q27" s="5">
        <f t="shared" si="5"/>
        <v>-1</v>
      </c>
      <c r="R27" s="5">
        <f t="shared" si="4"/>
        <v>-0.2</v>
      </c>
      <c r="S27" s="5">
        <f t="shared" si="4"/>
        <v>0.58333333333333337</v>
      </c>
    </row>
    <row r="28" spans="1:19" x14ac:dyDescent="0.2">
      <c r="A28" s="1">
        <v>26</v>
      </c>
      <c r="B28" s="3" t="s">
        <v>213</v>
      </c>
      <c r="C28" s="3" t="s">
        <v>151</v>
      </c>
      <c r="D28" s="3">
        <f t="shared" si="0"/>
        <v>2.58E-2</v>
      </c>
      <c r="E28" s="3" t="s">
        <v>8</v>
      </c>
      <c r="F28" s="3">
        <f t="shared" si="1"/>
        <v>5</v>
      </c>
      <c r="G28" s="3" t="str">
        <f t="shared" si="2"/>
        <v>Neutral</v>
      </c>
      <c r="H28" s="3">
        <v>2021</v>
      </c>
      <c r="K28" s="3">
        <v>9</v>
      </c>
      <c r="L28" s="4" t="s">
        <v>31</v>
      </c>
      <c r="M28" s="3">
        <v>10</v>
      </c>
      <c r="N28" s="3">
        <v>27</v>
      </c>
      <c r="O28" s="3">
        <v>9</v>
      </c>
      <c r="P28" s="3">
        <v>9</v>
      </c>
      <c r="Q28" s="5">
        <f t="shared" si="5"/>
        <v>0.62962962962962965</v>
      </c>
      <c r="R28" s="5">
        <f t="shared" si="4"/>
        <v>-2</v>
      </c>
      <c r="S28" s="5">
        <f t="shared" si="4"/>
        <v>0</v>
      </c>
    </row>
    <row r="29" spans="1:19" x14ac:dyDescent="0.2">
      <c r="A29" s="1">
        <v>27</v>
      </c>
      <c r="B29" s="3" t="s">
        <v>214</v>
      </c>
      <c r="C29" s="3" t="s">
        <v>142</v>
      </c>
      <c r="D29" s="3">
        <f t="shared" si="0"/>
        <v>0.29599999999999999</v>
      </c>
      <c r="E29" s="3" t="s">
        <v>1</v>
      </c>
      <c r="F29" s="3">
        <f t="shared" si="1"/>
        <v>6</v>
      </c>
      <c r="G29" s="3" t="str">
        <f t="shared" si="2"/>
        <v>Favorable</v>
      </c>
      <c r="H29" s="3">
        <v>2021</v>
      </c>
      <c r="K29" s="3">
        <v>10</v>
      </c>
      <c r="L29" s="4" t="s">
        <v>32</v>
      </c>
      <c r="M29" s="3">
        <v>4</v>
      </c>
      <c r="N29" s="3">
        <v>4</v>
      </c>
      <c r="O29" s="3">
        <v>0</v>
      </c>
      <c r="P29" s="3">
        <v>2</v>
      </c>
      <c r="Q29" s="5">
        <f t="shared" si="5"/>
        <v>0</v>
      </c>
      <c r="R29" s="5">
        <f t="shared" si="4"/>
        <v>0</v>
      </c>
      <c r="S29" s="5">
        <f t="shared" si="4"/>
        <v>1</v>
      </c>
    </row>
    <row r="30" spans="1:19" x14ac:dyDescent="0.2">
      <c r="A30" s="1">
        <v>28</v>
      </c>
      <c r="B30" s="3" t="s">
        <v>215</v>
      </c>
      <c r="C30" s="3" t="s">
        <v>52</v>
      </c>
      <c r="D30" s="3">
        <f t="shared" si="0"/>
        <v>0.38179999999999997</v>
      </c>
      <c r="E30" s="3" t="s">
        <v>10</v>
      </c>
      <c r="F30" s="3">
        <f t="shared" si="1"/>
        <v>7</v>
      </c>
      <c r="G30" s="3" t="str">
        <f t="shared" si="2"/>
        <v>Optimismo</v>
      </c>
      <c r="H30" s="3">
        <v>2021</v>
      </c>
      <c r="K30" s="3"/>
      <c r="L30" s="3"/>
      <c r="M30" s="3"/>
      <c r="N30" s="3"/>
      <c r="O30" s="3"/>
      <c r="P30" s="3"/>
      <c r="Q30" s="3"/>
      <c r="R30" s="3"/>
      <c r="S30" s="3"/>
    </row>
    <row r="31" spans="1:19" x14ac:dyDescent="0.2">
      <c r="A31" s="1">
        <v>29</v>
      </c>
      <c r="B31" s="3" t="s">
        <v>216</v>
      </c>
      <c r="C31" s="3" t="s">
        <v>217</v>
      </c>
      <c r="D31" s="3">
        <f t="shared" si="0"/>
        <v>-0.93600000000000005</v>
      </c>
      <c r="E31" s="3" t="s">
        <v>169</v>
      </c>
      <c r="F31" s="3">
        <f t="shared" si="1"/>
        <v>0</v>
      </c>
      <c r="G31" s="3" t="str">
        <f t="shared" si="2"/>
        <v>Amenaza</v>
      </c>
      <c r="H31" s="3">
        <v>2021</v>
      </c>
      <c r="K31" s="3"/>
      <c r="L31" s="4" t="s">
        <v>33</v>
      </c>
      <c r="M31" s="3">
        <f>SUM(M19:M29)</f>
        <v>64</v>
      </c>
      <c r="N31" s="3">
        <f>SUM(N19:N29)</f>
        <v>60</v>
      </c>
      <c r="O31" s="3">
        <f>SUM(O19:O29)</f>
        <v>51</v>
      </c>
      <c r="P31" s="3">
        <f>SUM(P19:P29)</f>
        <v>79</v>
      </c>
      <c r="Q31" s="3"/>
      <c r="R31" s="3"/>
      <c r="S31" s="3"/>
    </row>
    <row r="32" spans="1:19" x14ac:dyDescent="0.2">
      <c r="A32" s="1">
        <v>30</v>
      </c>
      <c r="B32" s="3" t="s">
        <v>218</v>
      </c>
      <c r="C32" s="3" t="s">
        <v>141</v>
      </c>
      <c r="D32" s="3">
        <f t="shared" si="0"/>
        <v>0.81259999999999999</v>
      </c>
      <c r="E32" s="3" t="s">
        <v>4</v>
      </c>
      <c r="F32" s="3">
        <f t="shared" si="1"/>
        <v>9</v>
      </c>
      <c r="G32" s="3" t="str">
        <f t="shared" si="2"/>
        <v>Consolidación</v>
      </c>
      <c r="H32" s="3">
        <v>2021</v>
      </c>
      <c r="K32" s="3"/>
      <c r="L32" s="4" t="s">
        <v>174</v>
      </c>
      <c r="M32" s="3">
        <v>12</v>
      </c>
      <c r="N32" s="3">
        <v>8</v>
      </c>
      <c r="O32" s="3">
        <v>16</v>
      </c>
      <c r="P32" s="3">
        <v>27</v>
      </c>
      <c r="Q32" s="3"/>
      <c r="R32" s="3"/>
      <c r="S32" s="3"/>
    </row>
    <row r="33" spans="1:19" x14ac:dyDescent="0.2">
      <c r="A33" s="1">
        <v>31</v>
      </c>
      <c r="B33" s="3" t="s">
        <v>219</v>
      </c>
      <c r="C33" s="3" t="s">
        <v>220</v>
      </c>
      <c r="D33" s="3">
        <f t="shared" si="0"/>
        <v>-0.2732</v>
      </c>
      <c r="E33" s="3" t="s">
        <v>6</v>
      </c>
      <c r="F33" s="3">
        <f t="shared" si="1"/>
        <v>4</v>
      </c>
      <c r="G33" s="3" t="str">
        <f t="shared" si="2"/>
        <v>Indiferente</v>
      </c>
      <c r="H33" s="3">
        <v>2021</v>
      </c>
      <c r="K33" s="3"/>
      <c r="L33" s="4" t="s">
        <v>175</v>
      </c>
      <c r="M33" s="3">
        <f>1-(M32/M31)</f>
        <v>0.8125</v>
      </c>
      <c r="N33" s="3">
        <f>1-(N32/N31)</f>
        <v>0.8666666666666667</v>
      </c>
      <c r="O33" s="3">
        <f>1-(O32/O31)</f>
        <v>0.68627450980392157</v>
      </c>
      <c r="P33" s="3">
        <f>1-(P32/P31)</f>
        <v>0.65822784810126578</v>
      </c>
      <c r="Q33" s="3"/>
      <c r="R33" s="3"/>
      <c r="S33" s="3"/>
    </row>
    <row r="34" spans="1:19" x14ac:dyDescent="0.2">
      <c r="A34" s="1">
        <v>32</v>
      </c>
      <c r="B34" s="3" t="s">
        <v>221</v>
      </c>
      <c r="C34" s="3" t="s">
        <v>7</v>
      </c>
      <c r="D34" s="3">
        <f t="shared" si="0"/>
        <v>0</v>
      </c>
      <c r="E34" s="3" t="s">
        <v>8</v>
      </c>
      <c r="F34" s="3">
        <f t="shared" si="1"/>
        <v>5</v>
      </c>
      <c r="G34" s="3" t="str">
        <f t="shared" si="2"/>
        <v>Neutral</v>
      </c>
      <c r="H34" s="3">
        <v>2021</v>
      </c>
    </row>
    <row r="35" spans="1:19" x14ac:dyDescent="0.2">
      <c r="A35" s="1">
        <v>33</v>
      </c>
      <c r="B35" s="3" t="s">
        <v>222</v>
      </c>
      <c r="C35" s="3" t="s">
        <v>223</v>
      </c>
      <c r="D35" s="3">
        <f t="shared" si="0"/>
        <v>0.90620000000000001</v>
      </c>
      <c r="E35" s="3" t="s">
        <v>2</v>
      </c>
      <c r="F35" s="3">
        <f t="shared" si="1"/>
        <v>10</v>
      </c>
      <c r="G35" s="3" t="str">
        <f t="shared" si="2"/>
        <v>Confianza</v>
      </c>
      <c r="H35" s="3">
        <v>2021</v>
      </c>
    </row>
    <row r="36" spans="1:19" x14ac:dyDescent="0.2">
      <c r="A36" s="1">
        <v>34</v>
      </c>
      <c r="B36" s="3" t="s">
        <v>224</v>
      </c>
      <c r="C36" s="3" t="s">
        <v>225</v>
      </c>
      <c r="D36" s="3">
        <f t="shared" si="0"/>
        <v>0.91690000000000005</v>
      </c>
      <c r="E36" s="3" t="s">
        <v>2</v>
      </c>
      <c r="F36" s="3">
        <f t="shared" si="1"/>
        <v>10</v>
      </c>
      <c r="G36" s="3" t="str">
        <f t="shared" si="2"/>
        <v>Confianza</v>
      </c>
      <c r="H36" s="3">
        <v>2021</v>
      </c>
    </row>
    <row r="37" spans="1:19" x14ac:dyDescent="0.2">
      <c r="A37" s="1">
        <v>35</v>
      </c>
      <c r="B37" s="3" t="s">
        <v>226</v>
      </c>
      <c r="C37" s="3" t="s">
        <v>143</v>
      </c>
      <c r="D37" s="3">
        <f t="shared" si="0"/>
        <v>0.79059999999999997</v>
      </c>
      <c r="E37" s="3" t="s">
        <v>4</v>
      </c>
      <c r="F37" s="3">
        <f t="shared" si="1"/>
        <v>9</v>
      </c>
      <c r="G37" s="3" t="str">
        <f t="shared" si="2"/>
        <v>Consolidación</v>
      </c>
      <c r="H37" s="3">
        <v>2021</v>
      </c>
    </row>
    <row r="38" spans="1:19" x14ac:dyDescent="0.2">
      <c r="A38" s="1">
        <v>36</v>
      </c>
      <c r="B38" s="3" t="s">
        <v>227</v>
      </c>
      <c r="C38" s="3" t="s">
        <v>7</v>
      </c>
      <c r="D38" s="3">
        <f t="shared" si="0"/>
        <v>0</v>
      </c>
      <c r="E38" s="3" t="s">
        <v>8</v>
      </c>
      <c r="F38" s="3">
        <f t="shared" si="1"/>
        <v>5</v>
      </c>
      <c r="G38" s="3" t="str">
        <f t="shared" si="2"/>
        <v>Neutral</v>
      </c>
      <c r="H38" s="3">
        <v>2021</v>
      </c>
    </row>
    <row r="39" spans="1:19" x14ac:dyDescent="0.2">
      <c r="A39" s="1">
        <v>37</v>
      </c>
      <c r="B39" s="3" t="s">
        <v>228</v>
      </c>
      <c r="C39" s="3" t="s">
        <v>147</v>
      </c>
      <c r="D39" s="3">
        <f t="shared" si="0"/>
        <v>0.80740000000000001</v>
      </c>
      <c r="E39" s="3" t="s">
        <v>4</v>
      </c>
      <c r="F39" s="3">
        <f t="shared" si="1"/>
        <v>9</v>
      </c>
      <c r="G39" s="3" t="str">
        <f t="shared" si="2"/>
        <v>Consolidación</v>
      </c>
      <c r="H39" s="3">
        <v>2021</v>
      </c>
    </row>
    <row r="40" spans="1:19" x14ac:dyDescent="0.2">
      <c r="A40" s="1">
        <v>38</v>
      </c>
      <c r="B40" s="3" t="s">
        <v>229</v>
      </c>
      <c r="C40" s="3" t="s">
        <v>76</v>
      </c>
      <c r="D40" s="3">
        <f t="shared" si="0"/>
        <v>0.55740000000000001</v>
      </c>
      <c r="E40" s="3" t="s">
        <v>9</v>
      </c>
      <c r="F40" s="3">
        <f t="shared" si="1"/>
        <v>8</v>
      </c>
      <c r="G40" s="3" t="str">
        <f t="shared" si="2"/>
        <v>Convicción</v>
      </c>
      <c r="H40" s="3">
        <v>2021</v>
      </c>
    </row>
    <row r="41" spans="1:19" x14ac:dyDescent="0.2">
      <c r="A41" s="1">
        <v>39</v>
      </c>
      <c r="B41" s="3" t="s">
        <v>230</v>
      </c>
      <c r="C41" s="3" t="s">
        <v>231</v>
      </c>
      <c r="D41" s="3">
        <f t="shared" si="0"/>
        <v>0.91359999999999997</v>
      </c>
      <c r="E41" s="3" t="s">
        <v>2</v>
      </c>
      <c r="F41" s="3">
        <f t="shared" si="1"/>
        <v>10</v>
      </c>
      <c r="G41" s="3" t="str">
        <f t="shared" si="2"/>
        <v>Confianza</v>
      </c>
      <c r="H41" s="3">
        <v>2021</v>
      </c>
    </row>
    <row r="42" spans="1:19" x14ac:dyDescent="0.2">
      <c r="A42" s="1">
        <v>40</v>
      </c>
      <c r="B42" s="3" t="s">
        <v>232</v>
      </c>
      <c r="C42" s="3" t="s">
        <v>7</v>
      </c>
      <c r="D42" s="3">
        <f t="shared" si="0"/>
        <v>0</v>
      </c>
      <c r="E42" s="3" t="s">
        <v>8</v>
      </c>
      <c r="F42" s="3">
        <f t="shared" si="1"/>
        <v>5</v>
      </c>
      <c r="G42" s="3" t="str">
        <f t="shared" si="2"/>
        <v>Neutral</v>
      </c>
      <c r="H42" s="3">
        <v>2021</v>
      </c>
    </row>
    <row r="43" spans="1:19" x14ac:dyDescent="0.2">
      <c r="A43" s="1">
        <v>41</v>
      </c>
      <c r="B43" s="3" t="s">
        <v>233</v>
      </c>
      <c r="C43" s="3" t="s">
        <v>234</v>
      </c>
      <c r="D43" s="3">
        <f t="shared" si="0"/>
        <v>0.72270000000000001</v>
      </c>
      <c r="E43" s="3" t="s">
        <v>4</v>
      </c>
      <c r="F43" s="3">
        <f t="shared" si="1"/>
        <v>9</v>
      </c>
      <c r="G43" s="3" t="str">
        <f t="shared" si="2"/>
        <v>Consolidación</v>
      </c>
      <c r="H43" s="3">
        <v>2021</v>
      </c>
    </row>
    <row r="44" spans="1:19" x14ac:dyDescent="0.2">
      <c r="A44" s="1">
        <v>42</v>
      </c>
      <c r="B44" s="3" t="s">
        <v>235</v>
      </c>
      <c r="C44" s="3" t="s">
        <v>236</v>
      </c>
      <c r="D44" s="3">
        <f t="shared" si="0"/>
        <v>-0.40329999999999999</v>
      </c>
      <c r="E44" s="3" t="s">
        <v>62</v>
      </c>
      <c r="F44" s="3">
        <f t="shared" si="1"/>
        <v>3</v>
      </c>
      <c r="G44" s="3" t="str">
        <f t="shared" si="2"/>
        <v>Escepticismo</v>
      </c>
      <c r="H44" s="3">
        <v>2021</v>
      </c>
    </row>
    <row r="45" spans="1:19" x14ac:dyDescent="0.2">
      <c r="A45" s="1">
        <v>43</v>
      </c>
      <c r="B45" s="3" t="s">
        <v>237</v>
      </c>
      <c r="C45" s="3" t="s">
        <v>83</v>
      </c>
      <c r="D45" s="3">
        <f t="shared" si="0"/>
        <v>0.42149999999999999</v>
      </c>
      <c r="E45" s="3" t="s">
        <v>10</v>
      </c>
      <c r="F45" s="3">
        <f t="shared" si="1"/>
        <v>7</v>
      </c>
      <c r="G45" s="3" t="str">
        <f t="shared" si="2"/>
        <v>Optimismo</v>
      </c>
      <c r="H45" s="3">
        <v>2021</v>
      </c>
    </row>
    <row r="46" spans="1:19" x14ac:dyDescent="0.2">
      <c r="A46" s="1">
        <v>44</v>
      </c>
      <c r="B46" s="3" t="s">
        <v>238</v>
      </c>
      <c r="C46" s="3" t="s">
        <v>7</v>
      </c>
      <c r="D46" s="3">
        <f t="shared" si="0"/>
        <v>0</v>
      </c>
      <c r="E46" s="3" t="s">
        <v>8</v>
      </c>
      <c r="F46" s="3">
        <f t="shared" si="1"/>
        <v>5</v>
      </c>
      <c r="G46" s="3" t="str">
        <f t="shared" si="2"/>
        <v>Neutral</v>
      </c>
      <c r="H46" s="3">
        <v>2021</v>
      </c>
    </row>
    <row r="47" spans="1:19" ht="15" customHeight="1" x14ac:dyDescent="0.2">
      <c r="A47" s="1">
        <v>45</v>
      </c>
      <c r="B47" s="3" t="s">
        <v>239</v>
      </c>
      <c r="C47" s="3" t="s">
        <v>146</v>
      </c>
      <c r="D47" s="3">
        <f t="shared" si="0"/>
        <v>0.65969999999999995</v>
      </c>
      <c r="E47" s="3" t="s">
        <v>9</v>
      </c>
      <c r="F47" s="3">
        <f t="shared" si="1"/>
        <v>8</v>
      </c>
      <c r="G47" s="3" t="str">
        <f t="shared" si="2"/>
        <v>Convicción</v>
      </c>
      <c r="H47" s="3">
        <v>2021</v>
      </c>
      <c r="L47" s="7" t="s">
        <v>412</v>
      </c>
      <c r="M47" s="7"/>
    </row>
    <row r="48" spans="1:19" x14ac:dyDescent="0.2">
      <c r="A48" s="1">
        <v>46</v>
      </c>
      <c r="B48" s="3" t="s">
        <v>240</v>
      </c>
      <c r="C48" s="3" t="s">
        <v>241</v>
      </c>
      <c r="D48" s="3">
        <f t="shared" si="0"/>
        <v>0.97119999999999995</v>
      </c>
      <c r="E48" s="3" t="s">
        <v>2</v>
      </c>
      <c r="F48" s="3">
        <f t="shared" si="1"/>
        <v>10</v>
      </c>
      <c r="G48" s="3" t="str">
        <f t="shared" si="2"/>
        <v>Confianza</v>
      </c>
      <c r="H48" s="3">
        <v>2021</v>
      </c>
      <c r="L48" s="8"/>
      <c r="M48" s="8"/>
    </row>
    <row r="49" spans="1:19" x14ac:dyDescent="0.2">
      <c r="A49" s="1">
        <v>47</v>
      </c>
      <c r="B49" s="3" t="s">
        <v>242</v>
      </c>
      <c r="C49" s="3" t="s">
        <v>243</v>
      </c>
      <c r="D49" s="3">
        <f t="shared" si="0"/>
        <v>0.45490000000000003</v>
      </c>
      <c r="E49" s="3" t="s">
        <v>10</v>
      </c>
      <c r="F49" s="3">
        <f t="shared" si="1"/>
        <v>7</v>
      </c>
      <c r="G49" s="3" t="str">
        <f t="shared" si="2"/>
        <v>Optimismo</v>
      </c>
      <c r="H49" s="3">
        <v>2021</v>
      </c>
      <c r="K49" s="3"/>
      <c r="L49" s="3"/>
      <c r="M49" s="3">
        <v>2021</v>
      </c>
      <c r="N49" s="3">
        <v>2022</v>
      </c>
      <c r="O49" s="3">
        <v>2023</v>
      </c>
      <c r="P49" s="3">
        <v>2024</v>
      </c>
      <c r="Q49" s="3" t="s">
        <v>176</v>
      </c>
      <c r="R49" s="3" t="s">
        <v>177</v>
      </c>
      <c r="S49" s="3" t="s">
        <v>178</v>
      </c>
    </row>
    <row r="50" spans="1:19" x14ac:dyDescent="0.2">
      <c r="A50" s="1">
        <v>48</v>
      </c>
      <c r="B50" s="3" t="s">
        <v>244</v>
      </c>
      <c r="C50" s="3" t="s">
        <v>7</v>
      </c>
      <c r="D50" s="3">
        <f t="shared" si="0"/>
        <v>0</v>
      </c>
      <c r="E50" s="3" t="s">
        <v>8</v>
      </c>
      <c r="F50" s="3">
        <f t="shared" si="1"/>
        <v>5</v>
      </c>
      <c r="G50" s="3" t="str">
        <f t="shared" si="2"/>
        <v>Neutral</v>
      </c>
      <c r="H50" s="3">
        <v>2021</v>
      </c>
      <c r="K50" s="3">
        <v>0</v>
      </c>
      <c r="L50" s="4" t="s">
        <v>22</v>
      </c>
      <c r="M50" s="3">
        <v>1</v>
      </c>
      <c r="N50" s="3">
        <v>0</v>
      </c>
      <c r="O50" s="3">
        <v>0</v>
      </c>
      <c r="P50" s="3">
        <v>0</v>
      </c>
      <c r="Q50" s="5">
        <f>+IF(N50=0,0,(N50-M50)/N50)</f>
        <v>0</v>
      </c>
      <c r="R50" s="5">
        <f t="shared" ref="R50:R60" si="6">+IF(O50=0,0,(O50-N50)/O50)</f>
        <v>0</v>
      </c>
      <c r="S50" s="5">
        <f t="shared" ref="S50" si="7">+IF(P50=0,0,(P50-O50)/P50)</f>
        <v>0</v>
      </c>
    </row>
    <row r="51" spans="1:19" x14ac:dyDescent="0.2">
      <c r="A51" s="1">
        <v>49</v>
      </c>
      <c r="B51" s="3" t="s">
        <v>245</v>
      </c>
      <c r="C51" s="3" t="s">
        <v>65</v>
      </c>
      <c r="D51" s="3">
        <f t="shared" si="0"/>
        <v>-0.40189999999999998</v>
      </c>
      <c r="E51" s="3" t="s">
        <v>62</v>
      </c>
      <c r="F51" s="3">
        <f t="shared" si="1"/>
        <v>3</v>
      </c>
      <c r="G51" s="3" t="str">
        <f t="shared" si="2"/>
        <v>Escepticismo</v>
      </c>
      <c r="H51" s="3">
        <v>2021</v>
      </c>
      <c r="K51" s="3">
        <v>1</v>
      </c>
      <c r="L51" s="4" t="s">
        <v>23</v>
      </c>
      <c r="M51" s="3">
        <v>2</v>
      </c>
      <c r="N51" s="3">
        <v>0</v>
      </c>
      <c r="O51" s="3">
        <v>1</v>
      </c>
      <c r="P51" s="3">
        <v>3</v>
      </c>
      <c r="Q51" s="5">
        <f t="shared" ref="Q51:Q60" si="8">+IF(N51=0,0,(N51-M51)/N51)</f>
        <v>0</v>
      </c>
      <c r="R51" s="5">
        <f t="shared" si="6"/>
        <v>1</v>
      </c>
      <c r="S51" s="5">
        <f>+IF(P51=0,0,(P51-O51)/P51)</f>
        <v>0.66666666666666663</v>
      </c>
    </row>
    <row r="52" spans="1:19" x14ac:dyDescent="0.2">
      <c r="A52" s="1">
        <v>50</v>
      </c>
      <c r="B52" s="3" t="s">
        <v>246</v>
      </c>
      <c r="C52" s="3" t="s">
        <v>161</v>
      </c>
      <c r="D52" s="3">
        <f t="shared" si="0"/>
        <v>0.2263</v>
      </c>
      <c r="E52" s="3" t="s">
        <v>1</v>
      </c>
      <c r="F52" s="3">
        <f t="shared" si="1"/>
        <v>6</v>
      </c>
      <c r="G52" s="3" t="str">
        <f t="shared" si="2"/>
        <v>Favorable</v>
      </c>
      <c r="H52" s="3">
        <v>2021</v>
      </c>
      <c r="K52" s="3">
        <v>2</v>
      </c>
      <c r="L52" s="4" t="s">
        <v>24</v>
      </c>
      <c r="M52" s="3">
        <v>1</v>
      </c>
      <c r="N52" s="3">
        <v>1</v>
      </c>
      <c r="O52" s="3">
        <v>4</v>
      </c>
      <c r="P52" s="3">
        <v>2</v>
      </c>
      <c r="Q52" s="5">
        <f t="shared" si="8"/>
        <v>0</v>
      </c>
      <c r="R52" s="5">
        <f t="shared" si="6"/>
        <v>0.75</v>
      </c>
      <c r="S52" s="5">
        <f t="shared" ref="S52:S60" si="9">+IF(P52=0,0,(P52-O52)/P52)</f>
        <v>-1</v>
      </c>
    </row>
    <row r="53" spans="1:19" x14ac:dyDescent="0.2">
      <c r="A53" s="1">
        <v>51</v>
      </c>
      <c r="B53" s="3" t="s">
        <v>247</v>
      </c>
      <c r="C53" s="3" t="s">
        <v>12</v>
      </c>
      <c r="D53" s="3">
        <f t="shared" si="0"/>
        <v>0.78449999999999998</v>
      </c>
      <c r="E53" s="3" t="s">
        <v>4</v>
      </c>
      <c r="F53" s="3">
        <f t="shared" si="1"/>
        <v>9</v>
      </c>
      <c r="G53" s="3" t="str">
        <f t="shared" si="2"/>
        <v>Consolidación</v>
      </c>
      <c r="H53" s="3">
        <v>2021</v>
      </c>
      <c r="K53" s="3">
        <v>3</v>
      </c>
      <c r="L53" s="4" t="s">
        <v>25</v>
      </c>
      <c r="M53" s="3">
        <v>2</v>
      </c>
      <c r="N53" s="3">
        <v>2</v>
      </c>
      <c r="O53" s="3">
        <v>5</v>
      </c>
      <c r="P53" s="3">
        <v>1</v>
      </c>
      <c r="Q53" s="5">
        <f t="shared" si="8"/>
        <v>0</v>
      </c>
      <c r="R53" s="5">
        <f t="shared" si="6"/>
        <v>0.6</v>
      </c>
      <c r="S53" s="5">
        <f t="shared" si="9"/>
        <v>-4</v>
      </c>
    </row>
    <row r="54" spans="1:19" x14ac:dyDescent="0.2">
      <c r="A54" s="1">
        <v>52</v>
      </c>
      <c r="B54" s="3" t="s">
        <v>248</v>
      </c>
      <c r="C54" s="3" t="s">
        <v>153</v>
      </c>
      <c r="D54" s="3">
        <f t="shared" si="0"/>
        <v>0.62490000000000001</v>
      </c>
      <c r="E54" s="3" t="s">
        <v>9</v>
      </c>
      <c r="F54" s="3">
        <f t="shared" si="1"/>
        <v>8</v>
      </c>
      <c r="G54" s="3" t="str">
        <f t="shared" si="2"/>
        <v>Convicción</v>
      </c>
      <c r="H54" s="3">
        <v>2021</v>
      </c>
      <c r="K54" s="3">
        <v>4</v>
      </c>
      <c r="L54" s="4" t="s">
        <v>26</v>
      </c>
      <c r="M54" s="3">
        <v>3</v>
      </c>
      <c r="N54" s="3">
        <v>3</v>
      </c>
      <c r="O54" s="3">
        <v>1</v>
      </c>
      <c r="P54" s="3">
        <v>7</v>
      </c>
      <c r="Q54" s="5">
        <f t="shared" si="8"/>
        <v>0</v>
      </c>
      <c r="R54" s="5">
        <f t="shared" si="6"/>
        <v>-2</v>
      </c>
      <c r="S54" s="5">
        <f t="shared" si="9"/>
        <v>0.8571428571428571</v>
      </c>
    </row>
    <row r="55" spans="1:19" x14ac:dyDescent="0.2">
      <c r="A55" s="1">
        <v>53</v>
      </c>
      <c r="B55" s="3" t="s">
        <v>249</v>
      </c>
      <c r="C55" s="3" t="s">
        <v>250</v>
      </c>
      <c r="D55" s="3">
        <f t="shared" si="0"/>
        <v>0.128</v>
      </c>
      <c r="E55" s="3" t="s">
        <v>1</v>
      </c>
      <c r="F55" s="3">
        <f t="shared" si="1"/>
        <v>6</v>
      </c>
      <c r="G55" s="3" t="str">
        <f t="shared" si="2"/>
        <v>Favorable</v>
      </c>
      <c r="H55" s="3">
        <v>2021</v>
      </c>
      <c r="K55" s="3">
        <v>5</v>
      </c>
      <c r="L55" s="4" t="s">
        <v>27</v>
      </c>
      <c r="M55" s="6">
        <f t="shared" ref="M55:P55" si="10">+(M54+M56)/2</f>
        <v>4.5</v>
      </c>
      <c r="N55" s="6">
        <f t="shared" si="10"/>
        <v>2</v>
      </c>
      <c r="O55" s="6">
        <f t="shared" si="10"/>
        <v>1.5</v>
      </c>
      <c r="P55" s="6">
        <f t="shared" si="10"/>
        <v>6.5</v>
      </c>
      <c r="Q55" s="5">
        <f t="shared" si="8"/>
        <v>-1.25</v>
      </c>
      <c r="R55" s="5">
        <f t="shared" si="6"/>
        <v>-0.33333333333333331</v>
      </c>
      <c r="S55" s="5">
        <f t="shared" si="9"/>
        <v>0.76923076923076927</v>
      </c>
    </row>
    <row r="56" spans="1:19" x14ac:dyDescent="0.2">
      <c r="A56" s="1">
        <v>54</v>
      </c>
      <c r="B56" s="3" t="s">
        <v>251</v>
      </c>
      <c r="C56" s="3" t="s">
        <v>252</v>
      </c>
      <c r="D56" s="3">
        <f t="shared" si="0"/>
        <v>0.60070000000000001</v>
      </c>
      <c r="E56" s="3" t="s">
        <v>9</v>
      </c>
      <c r="F56" s="3">
        <f t="shared" si="1"/>
        <v>8</v>
      </c>
      <c r="G56" s="3" t="str">
        <f t="shared" si="2"/>
        <v>Convicción</v>
      </c>
      <c r="H56" s="3">
        <v>2021</v>
      </c>
      <c r="K56" s="3">
        <v>6</v>
      </c>
      <c r="L56" s="4" t="s">
        <v>28</v>
      </c>
      <c r="M56" s="3">
        <v>6</v>
      </c>
      <c r="N56" s="3">
        <v>1</v>
      </c>
      <c r="O56" s="3">
        <v>2</v>
      </c>
      <c r="P56" s="3">
        <v>6</v>
      </c>
      <c r="Q56" s="5">
        <f t="shared" si="8"/>
        <v>-5</v>
      </c>
      <c r="R56" s="5">
        <f t="shared" si="6"/>
        <v>0.5</v>
      </c>
      <c r="S56" s="5">
        <f t="shared" si="9"/>
        <v>0.66666666666666663</v>
      </c>
    </row>
    <row r="57" spans="1:19" x14ac:dyDescent="0.2">
      <c r="A57" s="1">
        <v>55</v>
      </c>
      <c r="B57" s="3" t="s">
        <v>253</v>
      </c>
      <c r="C57" s="3" t="s">
        <v>83</v>
      </c>
      <c r="D57" s="3">
        <f t="shared" si="0"/>
        <v>0.42149999999999999</v>
      </c>
      <c r="E57" s="3" t="s">
        <v>10</v>
      </c>
      <c r="F57" s="3">
        <f t="shared" si="1"/>
        <v>7</v>
      </c>
      <c r="G57" s="3" t="str">
        <f t="shared" si="2"/>
        <v>Optimismo</v>
      </c>
      <c r="H57" s="3">
        <v>2021</v>
      </c>
      <c r="K57" s="3">
        <v>7</v>
      </c>
      <c r="L57" s="4" t="s">
        <v>29</v>
      </c>
      <c r="M57" s="3">
        <v>11</v>
      </c>
      <c r="N57" s="3">
        <v>8</v>
      </c>
      <c r="O57" s="3">
        <v>8</v>
      </c>
      <c r="P57" s="3">
        <v>10</v>
      </c>
      <c r="Q57" s="5">
        <f t="shared" si="8"/>
        <v>-0.375</v>
      </c>
      <c r="R57" s="5">
        <f t="shared" si="6"/>
        <v>0</v>
      </c>
      <c r="S57" s="5">
        <f t="shared" si="9"/>
        <v>0.2</v>
      </c>
    </row>
    <row r="58" spans="1:19" x14ac:dyDescent="0.2">
      <c r="A58" s="1">
        <v>56</v>
      </c>
      <c r="B58" s="3" t="s">
        <v>254</v>
      </c>
      <c r="C58" s="3" t="s">
        <v>144</v>
      </c>
      <c r="D58" s="3">
        <f t="shared" si="0"/>
        <v>0.49390000000000001</v>
      </c>
      <c r="E58" s="3" t="s">
        <v>10</v>
      </c>
      <c r="F58" s="3">
        <f t="shared" si="1"/>
        <v>7</v>
      </c>
      <c r="G58" s="3" t="str">
        <f t="shared" si="2"/>
        <v>Optimismo</v>
      </c>
      <c r="H58" s="3">
        <v>2021</v>
      </c>
      <c r="K58" s="3">
        <v>8</v>
      </c>
      <c r="L58" s="4" t="s">
        <v>30</v>
      </c>
      <c r="M58" s="3">
        <v>12</v>
      </c>
      <c r="N58" s="3">
        <v>6</v>
      </c>
      <c r="O58" s="3">
        <v>5</v>
      </c>
      <c r="P58" s="3">
        <v>12</v>
      </c>
      <c r="Q58" s="5">
        <f t="shared" si="8"/>
        <v>-1</v>
      </c>
      <c r="R58" s="5">
        <f t="shared" si="6"/>
        <v>-0.2</v>
      </c>
      <c r="S58" s="5">
        <f t="shared" si="9"/>
        <v>0.58333333333333337</v>
      </c>
    </row>
    <row r="59" spans="1:19" x14ac:dyDescent="0.2">
      <c r="A59" s="1">
        <v>57</v>
      </c>
      <c r="B59" s="3" t="s">
        <v>255</v>
      </c>
      <c r="C59" s="3" t="s">
        <v>83</v>
      </c>
      <c r="D59" s="3">
        <f t="shared" si="0"/>
        <v>0.42149999999999999</v>
      </c>
      <c r="E59" s="3" t="s">
        <v>10</v>
      </c>
      <c r="F59" s="3">
        <f t="shared" si="1"/>
        <v>7</v>
      </c>
      <c r="G59" s="3" t="str">
        <f t="shared" si="2"/>
        <v>Optimismo</v>
      </c>
      <c r="H59" s="3">
        <v>2021</v>
      </c>
      <c r="K59" s="3">
        <v>9</v>
      </c>
      <c r="L59" s="4" t="s">
        <v>31</v>
      </c>
      <c r="M59" s="3">
        <v>10</v>
      </c>
      <c r="N59" s="3">
        <v>27</v>
      </c>
      <c r="O59" s="3">
        <v>9</v>
      </c>
      <c r="P59" s="3">
        <v>9</v>
      </c>
      <c r="Q59" s="5">
        <f t="shared" si="8"/>
        <v>0.62962962962962965</v>
      </c>
      <c r="R59" s="5">
        <f t="shared" si="6"/>
        <v>-2</v>
      </c>
      <c r="S59" s="5">
        <f t="shared" si="9"/>
        <v>0</v>
      </c>
    </row>
    <row r="60" spans="1:19" x14ac:dyDescent="0.2">
      <c r="A60" s="1">
        <v>58</v>
      </c>
      <c r="B60" s="3" t="s">
        <v>256</v>
      </c>
      <c r="C60" s="3" t="s">
        <v>7</v>
      </c>
      <c r="D60" s="3">
        <f t="shared" si="0"/>
        <v>0</v>
      </c>
      <c r="E60" s="3" t="s">
        <v>8</v>
      </c>
      <c r="F60" s="3">
        <f t="shared" si="1"/>
        <v>5</v>
      </c>
      <c r="G60" s="3" t="str">
        <f t="shared" si="2"/>
        <v>Neutral</v>
      </c>
      <c r="H60" s="3">
        <v>2021</v>
      </c>
      <c r="K60" s="3">
        <v>10</v>
      </c>
      <c r="L60" s="4" t="s">
        <v>32</v>
      </c>
      <c r="M60" s="3">
        <v>4</v>
      </c>
      <c r="N60" s="3">
        <v>4</v>
      </c>
      <c r="O60" s="3">
        <v>0</v>
      </c>
      <c r="P60" s="3">
        <v>2</v>
      </c>
      <c r="Q60" s="5">
        <f t="shared" si="8"/>
        <v>0</v>
      </c>
      <c r="R60" s="5">
        <f t="shared" si="6"/>
        <v>0</v>
      </c>
      <c r="S60" s="5">
        <f t="shared" si="9"/>
        <v>1</v>
      </c>
    </row>
    <row r="61" spans="1:19" x14ac:dyDescent="0.2">
      <c r="A61" s="1">
        <v>59</v>
      </c>
      <c r="B61" s="3" t="s">
        <v>257</v>
      </c>
      <c r="C61" s="3" t="s">
        <v>150</v>
      </c>
      <c r="D61" s="3">
        <f t="shared" si="0"/>
        <v>0.63690000000000002</v>
      </c>
      <c r="E61" s="3" t="s">
        <v>9</v>
      </c>
      <c r="F61" s="3">
        <f t="shared" si="1"/>
        <v>8</v>
      </c>
      <c r="G61" s="3" t="str">
        <f t="shared" si="2"/>
        <v>Convicción</v>
      </c>
      <c r="H61" s="3">
        <v>2021</v>
      </c>
      <c r="K61" s="3"/>
      <c r="L61" s="3"/>
      <c r="M61" s="3"/>
      <c r="N61" s="3"/>
      <c r="O61" s="3"/>
      <c r="P61" s="3"/>
      <c r="Q61" s="3"/>
      <c r="R61" s="3"/>
      <c r="S61" s="3"/>
    </row>
    <row r="62" spans="1:19" x14ac:dyDescent="0.2">
      <c r="A62" s="1">
        <v>60</v>
      </c>
      <c r="B62" s="3" t="s">
        <v>258</v>
      </c>
      <c r="C62" s="3" t="s">
        <v>171</v>
      </c>
      <c r="D62" s="3">
        <f t="shared" si="0"/>
        <v>0.86580000000000001</v>
      </c>
      <c r="E62" s="3" t="s">
        <v>4</v>
      </c>
      <c r="F62" s="3">
        <f t="shared" si="1"/>
        <v>9</v>
      </c>
      <c r="G62" s="3" t="str">
        <f t="shared" si="2"/>
        <v>Consolidación</v>
      </c>
      <c r="H62" s="3">
        <v>2021</v>
      </c>
      <c r="K62" s="3"/>
      <c r="L62" s="4" t="s">
        <v>33</v>
      </c>
      <c r="M62" s="3">
        <f>SUM(M50:M60)</f>
        <v>56.5</v>
      </c>
      <c r="N62" s="3">
        <f>SUM(N50:N60)</f>
        <v>54</v>
      </c>
      <c r="O62" s="3">
        <f>SUM(O50:O60)</f>
        <v>36.5</v>
      </c>
      <c r="P62" s="3">
        <f>SUM(P50:P60)</f>
        <v>58.5</v>
      </c>
      <c r="Q62" s="3"/>
      <c r="R62" s="3"/>
      <c r="S62" s="3"/>
    </row>
    <row r="63" spans="1:19" x14ac:dyDescent="0.2">
      <c r="A63" s="1">
        <v>61</v>
      </c>
      <c r="B63" s="3" t="s">
        <v>259</v>
      </c>
      <c r="C63" s="3" t="s">
        <v>7</v>
      </c>
      <c r="D63" s="3">
        <f t="shared" si="0"/>
        <v>0</v>
      </c>
      <c r="E63" s="3" t="s">
        <v>8</v>
      </c>
      <c r="F63" s="3">
        <f t="shared" si="1"/>
        <v>5</v>
      </c>
      <c r="G63" s="3" t="str">
        <f t="shared" si="2"/>
        <v>Neutral</v>
      </c>
      <c r="H63" s="3">
        <v>2021</v>
      </c>
      <c r="K63" s="3"/>
      <c r="L63" s="4" t="s">
        <v>174</v>
      </c>
      <c r="M63" s="3">
        <v>4.5</v>
      </c>
      <c r="N63" s="3">
        <v>2</v>
      </c>
      <c r="O63" s="3">
        <v>1.5</v>
      </c>
      <c r="P63" s="3">
        <v>6.5</v>
      </c>
      <c r="Q63" s="3"/>
      <c r="R63" s="3"/>
      <c r="S63" s="3"/>
    </row>
    <row r="64" spans="1:19" x14ac:dyDescent="0.2">
      <c r="A64" s="1">
        <v>62</v>
      </c>
      <c r="B64" s="3" t="s">
        <v>260</v>
      </c>
      <c r="C64" s="3" t="s">
        <v>261</v>
      </c>
      <c r="D64" s="3">
        <f t="shared" si="0"/>
        <v>0.87729999999999997</v>
      </c>
      <c r="E64" s="3" t="s">
        <v>4</v>
      </c>
      <c r="F64" s="3">
        <f t="shared" si="1"/>
        <v>9</v>
      </c>
      <c r="G64" s="3" t="str">
        <f t="shared" si="2"/>
        <v>Consolidación</v>
      </c>
      <c r="H64" s="3">
        <v>2021</v>
      </c>
      <c r="K64" s="3"/>
      <c r="L64" s="4" t="s">
        <v>175</v>
      </c>
      <c r="M64" s="3">
        <f>1-(M63/M62)</f>
        <v>0.92035398230088494</v>
      </c>
      <c r="N64" s="3">
        <f>1-(N63/N62)</f>
        <v>0.96296296296296302</v>
      </c>
      <c r="O64" s="3">
        <f>1-(O63/O62)</f>
        <v>0.95890410958904115</v>
      </c>
      <c r="P64" s="3">
        <f>1-(P63/P62)</f>
        <v>0.88888888888888884</v>
      </c>
      <c r="Q64" s="3"/>
      <c r="R64" s="3"/>
      <c r="S64" s="3"/>
    </row>
    <row r="65" spans="1:8" x14ac:dyDescent="0.2">
      <c r="A65" s="1">
        <v>63</v>
      </c>
      <c r="B65" s="3" t="s">
        <v>262</v>
      </c>
      <c r="C65" s="3" t="s">
        <v>111</v>
      </c>
      <c r="D65" s="3">
        <f t="shared" si="0"/>
        <v>0.36120000000000002</v>
      </c>
      <c r="E65" s="3" t="s">
        <v>10</v>
      </c>
      <c r="F65" s="3">
        <f t="shared" si="1"/>
        <v>7</v>
      </c>
      <c r="G65" s="3" t="str">
        <f t="shared" si="2"/>
        <v>Optimismo</v>
      </c>
      <c r="H65" s="3">
        <v>2021</v>
      </c>
    </row>
  </sheetData>
  <mergeCells count="1">
    <mergeCell ref="L47:M48"/>
  </mergeCells>
  <pageMargins left="0.75" right="0.75" top="1" bottom="1" header="0.5" footer="0.5"/>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395046-8B27-44E7-9597-7740C9330AD0}">
  <dimension ref="A1:L61"/>
  <sheetViews>
    <sheetView topLeftCell="J1" workbookViewId="0">
      <selection activeCell="B56" sqref="B56"/>
    </sheetView>
  </sheetViews>
  <sheetFormatPr baseColWidth="10" defaultColWidth="11.5" defaultRowHeight="15" x14ac:dyDescent="0.2"/>
  <cols>
    <col min="2" max="2" width="59.33203125" customWidth="1"/>
    <col min="7" max="7" width="14.5" customWidth="1"/>
    <col min="11" max="11" width="13.5" customWidth="1"/>
  </cols>
  <sheetData>
    <row r="1" spans="1:12" x14ac:dyDescent="0.2">
      <c r="A1" s="3"/>
      <c r="B1" s="1" t="s">
        <v>140</v>
      </c>
      <c r="C1" s="1" t="s">
        <v>17</v>
      </c>
      <c r="D1" s="1" t="s">
        <v>16</v>
      </c>
      <c r="E1" s="1" t="s">
        <v>18</v>
      </c>
      <c r="F1" s="1" t="s">
        <v>139</v>
      </c>
      <c r="G1" s="1" t="s">
        <v>20</v>
      </c>
      <c r="H1" s="1" t="s">
        <v>21</v>
      </c>
    </row>
    <row r="2" spans="1:12" x14ac:dyDescent="0.2">
      <c r="A2" s="1">
        <v>0</v>
      </c>
      <c r="B2" s="3" t="s">
        <v>34</v>
      </c>
      <c r="C2" s="3" t="s">
        <v>35</v>
      </c>
      <c r="D2" s="3">
        <f>+C2+0</f>
        <v>0.75790000000000002</v>
      </c>
      <c r="E2" s="3" t="s">
        <v>4</v>
      </c>
      <c r="F2" s="3">
        <f>+E2+0</f>
        <v>9</v>
      </c>
      <c r="G2" s="3" t="str">
        <f>+VLOOKUP(F2,$J$3:$K$13,2,FALSE)</f>
        <v>Consolidación</v>
      </c>
      <c r="H2" s="3">
        <v>2022</v>
      </c>
    </row>
    <row r="3" spans="1:12" x14ac:dyDescent="0.2">
      <c r="A3" s="1">
        <v>1</v>
      </c>
      <c r="B3" s="3" t="s">
        <v>36</v>
      </c>
      <c r="C3" s="3" t="s">
        <v>37</v>
      </c>
      <c r="D3" s="3">
        <f t="shared" ref="D3:D61" si="0">+C3+0</f>
        <v>0.31819999999999998</v>
      </c>
      <c r="E3" s="3" t="s">
        <v>10</v>
      </c>
      <c r="F3" s="3">
        <f t="shared" ref="F3:F61" si="1">+E3+0</f>
        <v>7</v>
      </c>
      <c r="G3" s="3" t="str">
        <f t="shared" ref="G3:G61" si="2">+VLOOKUP(F3,$J$3:$K$13,2,FALSE)</f>
        <v>Optimismo</v>
      </c>
      <c r="H3" s="3">
        <v>2022</v>
      </c>
      <c r="J3" s="3">
        <v>0</v>
      </c>
      <c r="K3" s="4" t="s">
        <v>22</v>
      </c>
      <c r="L3" s="3">
        <f>+COUNTIF($F$2:$F$61,J3)</f>
        <v>0</v>
      </c>
    </row>
    <row r="4" spans="1:12" x14ac:dyDescent="0.2">
      <c r="A4" s="1">
        <v>2</v>
      </c>
      <c r="B4" s="3" t="s">
        <v>38</v>
      </c>
      <c r="C4" s="3" t="s">
        <v>7</v>
      </c>
      <c r="D4" s="3">
        <f t="shared" si="0"/>
        <v>0</v>
      </c>
      <c r="E4" s="3" t="s">
        <v>8</v>
      </c>
      <c r="F4" s="3">
        <f t="shared" si="1"/>
        <v>5</v>
      </c>
      <c r="G4" s="3" t="str">
        <f t="shared" si="2"/>
        <v>Neutral</v>
      </c>
      <c r="H4" s="3">
        <v>2022</v>
      </c>
      <c r="J4" s="3">
        <v>1</v>
      </c>
      <c r="K4" s="4" t="s">
        <v>23</v>
      </c>
      <c r="L4" s="3">
        <f t="shared" ref="L4:L13" si="3">+COUNTIF($F$2:$F$61,J4)</f>
        <v>0</v>
      </c>
    </row>
    <row r="5" spans="1:12" x14ac:dyDescent="0.2">
      <c r="A5" s="1">
        <v>3</v>
      </c>
      <c r="B5" s="3" t="s">
        <v>39</v>
      </c>
      <c r="C5" s="3" t="s">
        <v>40</v>
      </c>
      <c r="D5" s="3">
        <f t="shared" si="0"/>
        <v>0.77359999999999995</v>
      </c>
      <c r="E5" s="3" t="s">
        <v>4</v>
      </c>
      <c r="F5" s="3">
        <f t="shared" si="1"/>
        <v>9</v>
      </c>
      <c r="G5" s="3" t="str">
        <f t="shared" si="2"/>
        <v>Consolidación</v>
      </c>
      <c r="H5" s="3">
        <v>2022</v>
      </c>
      <c r="J5" s="3">
        <v>2</v>
      </c>
      <c r="K5" s="4" t="s">
        <v>24</v>
      </c>
      <c r="L5" s="3">
        <f t="shared" si="3"/>
        <v>1</v>
      </c>
    </row>
    <row r="6" spans="1:12" x14ac:dyDescent="0.2">
      <c r="A6" s="1">
        <v>4</v>
      </c>
      <c r="B6" s="3" t="s">
        <v>41</v>
      </c>
      <c r="C6" s="3" t="s">
        <v>42</v>
      </c>
      <c r="D6" s="3">
        <f t="shared" si="0"/>
        <v>0.84540000000000004</v>
      </c>
      <c r="E6" s="3" t="s">
        <v>4</v>
      </c>
      <c r="F6" s="3">
        <f t="shared" si="1"/>
        <v>9</v>
      </c>
      <c r="G6" s="3" t="str">
        <f t="shared" si="2"/>
        <v>Consolidación</v>
      </c>
      <c r="H6" s="3">
        <v>2022</v>
      </c>
      <c r="J6" s="3">
        <v>3</v>
      </c>
      <c r="K6" s="4" t="s">
        <v>25</v>
      </c>
      <c r="L6" s="3">
        <f t="shared" si="3"/>
        <v>2</v>
      </c>
    </row>
    <row r="7" spans="1:12" x14ac:dyDescent="0.2">
      <c r="A7" s="1">
        <v>5</v>
      </c>
      <c r="B7" s="3" t="s">
        <v>43</v>
      </c>
      <c r="C7" s="3" t="s">
        <v>44</v>
      </c>
      <c r="D7" s="3">
        <f t="shared" si="0"/>
        <v>7.7200000000000005E-2</v>
      </c>
      <c r="E7" s="3" t="s">
        <v>8</v>
      </c>
      <c r="F7" s="3">
        <f t="shared" si="1"/>
        <v>5</v>
      </c>
      <c r="G7" s="3" t="str">
        <f t="shared" si="2"/>
        <v>Neutral</v>
      </c>
      <c r="H7" s="3">
        <v>2022</v>
      </c>
      <c r="J7" s="3">
        <v>4</v>
      </c>
      <c r="K7" s="4" t="s">
        <v>26</v>
      </c>
      <c r="L7" s="3">
        <f t="shared" si="3"/>
        <v>3</v>
      </c>
    </row>
    <row r="8" spans="1:12" x14ac:dyDescent="0.2">
      <c r="A8" s="1">
        <v>6</v>
      </c>
      <c r="B8" s="3" t="s">
        <v>45</v>
      </c>
      <c r="C8" s="3" t="s">
        <v>46</v>
      </c>
      <c r="D8" s="3">
        <f t="shared" si="0"/>
        <v>0.84809999999999997</v>
      </c>
      <c r="E8" s="3" t="s">
        <v>4</v>
      </c>
      <c r="F8" s="3">
        <f t="shared" si="1"/>
        <v>9</v>
      </c>
      <c r="G8" s="3" t="str">
        <f t="shared" si="2"/>
        <v>Consolidación</v>
      </c>
      <c r="H8" s="3">
        <v>2022</v>
      </c>
      <c r="J8" s="3">
        <v>5</v>
      </c>
      <c r="K8" s="4" t="s">
        <v>27</v>
      </c>
      <c r="L8" s="3">
        <f t="shared" si="3"/>
        <v>8</v>
      </c>
    </row>
    <row r="9" spans="1:12" x14ac:dyDescent="0.2">
      <c r="A9" s="1">
        <v>7</v>
      </c>
      <c r="B9" s="3" t="s">
        <v>47</v>
      </c>
      <c r="C9" s="3" t="s">
        <v>48</v>
      </c>
      <c r="D9" s="3">
        <f t="shared" si="0"/>
        <v>-0.2263</v>
      </c>
      <c r="E9" s="3" t="s">
        <v>6</v>
      </c>
      <c r="F9" s="3">
        <f t="shared" si="1"/>
        <v>4</v>
      </c>
      <c r="G9" s="3" t="str">
        <f t="shared" si="2"/>
        <v>Indiferente</v>
      </c>
      <c r="H9" s="3">
        <v>2022</v>
      </c>
      <c r="J9" s="3">
        <v>6</v>
      </c>
      <c r="K9" s="4" t="s">
        <v>28</v>
      </c>
      <c r="L9" s="3">
        <f t="shared" si="3"/>
        <v>1</v>
      </c>
    </row>
    <row r="10" spans="1:12" x14ac:dyDescent="0.2">
      <c r="A10" s="1">
        <v>8</v>
      </c>
      <c r="B10" s="3" t="s">
        <v>49</v>
      </c>
      <c r="C10" s="3" t="s">
        <v>50</v>
      </c>
      <c r="D10" s="3">
        <f t="shared" si="0"/>
        <v>0.875</v>
      </c>
      <c r="E10" s="3" t="s">
        <v>4</v>
      </c>
      <c r="F10" s="3">
        <f t="shared" si="1"/>
        <v>9</v>
      </c>
      <c r="G10" s="3" t="str">
        <f t="shared" si="2"/>
        <v>Consolidación</v>
      </c>
      <c r="H10" s="3">
        <v>2022</v>
      </c>
      <c r="J10" s="3">
        <v>7</v>
      </c>
      <c r="K10" s="4" t="s">
        <v>29</v>
      </c>
      <c r="L10" s="3">
        <f t="shared" si="3"/>
        <v>8</v>
      </c>
    </row>
    <row r="11" spans="1:12" x14ac:dyDescent="0.2">
      <c r="A11" s="1">
        <v>9</v>
      </c>
      <c r="B11" s="3" t="s">
        <v>51</v>
      </c>
      <c r="C11" s="3" t="s">
        <v>52</v>
      </c>
      <c r="D11" s="3">
        <f t="shared" si="0"/>
        <v>0.38179999999999997</v>
      </c>
      <c r="E11" s="3" t="s">
        <v>10</v>
      </c>
      <c r="F11" s="3">
        <f t="shared" si="1"/>
        <v>7</v>
      </c>
      <c r="G11" s="3" t="str">
        <f t="shared" si="2"/>
        <v>Optimismo</v>
      </c>
      <c r="H11" s="3">
        <v>2022</v>
      </c>
      <c r="J11" s="3">
        <v>8</v>
      </c>
      <c r="K11" s="4" t="s">
        <v>30</v>
      </c>
      <c r="L11" s="3">
        <f t="shared" si="3"/>
        <v>6</v>
      </c>
    </row>
    <row r="12" spans="1:12" x14ac:dyDescent="0.2">
      <c r="A12" s="1">
        <v>10</v>
      </c>
      <c r="B12" s="3" t="s">
        <v>53</v>
      </c>
      <c r="C12" s="3" t="s">
        <v>54</v>
      </c>
      <c r="D12" s="3">
        <f t="shared" si="0"/>
        <v>0.85909999999999997</v>
      </c>
      <c r="E12" s="3" t="s">
        <v>4</v>
      </c>
      <c r="F12" s="3">
        <f t="shared" si="1"/>
        <v>9</v>
      </c>
      <c r="G12" s="3" t="str">
        <f t="shared" si="2"/>
        <v>Consolidación</v>
      </c>
      <c r="H12" s="3">
        <v>2022</v>
      </c>
      <c r="J12" s="3">
        <v>9</v>
      </c>
      <c r="K12" s="4" t="s">
        <v>31</v>
      </c>
      <c r="L12" s="3">
        <f t="shared" si="3"/>
        <v>27</v>
      </c>
    </row>
    <row r="13" spans="1:12" x14ac:dyDescent="0.2">
      <c r="A13" s="1">
        <v>11</v>
      </c>
      <c r="B13" s="3" t="s">
        <v>55</v>
      </c>
      <c r="C13" s="3" t="s">
        <v>56</v>
      </c>
      <c r="D13" s="3">
        <f t="shared" si="0"/>
        <v>0.95840000000000003</v>
      </c>
      <c r="E13" s="3" t="s">
        <v>2</v>
      </c>
      <c r="F13" s="3">
        <f t="shared" si="1"/>
        <v>10</v>
      </c>
      <c r="G13" s="3" t="str">
        <f t="shared" si="2"/>
        <v>Confianza</v>
      </c>
      <c r="H13" s="3">
        <v>2022</v>
      </c>
      <c r="J13" s="3">
        <v>10</v>
      </c>
      <c r="K13" s="4" t="s">
        <v>32</v>
      </c>
      <c r="L13" s="3">
        <f t="shared" si="3"/>
        <v>4</v>
      </c>
    </row>
    <row r="14" spans="1:12" x14ac:dyDescent="0.2">
      <c r="A14" s="1">
        <v>12</v>
      </c>
      <c r="B14" s="3" t="s">
        <v>57</v>
      </c>
      <c r="C14" s="3" t="s">
        <v>7</v>
      </c>
      <c r="D14" s="3">
        <f t="shared" si="0"/>
        <v>0</v>
      </c>
      <c r="E14" s="3" t="s">
        <v>8</v>
      </c>
      <c r="F14" s="3">
        <f t="shared" si="1"/>
        <v>5</v>
      </c>
      <c r="G14" s="3" t="str">
        <f t="shared" si="2"/>
        <v>Neutral</v>
      </c>
      <c r="H14" s="3">
        <v>2022</v>
      </c>
      <c r="L14">
        <f>SUM(L3:L13)</f>
        <v>60</v>
      </c>
    </row>
    <row r="15" spans="1:12" x14ac:dyDescent="0.2">
      <c r="A15" s="1">
        <v>13</v>
      </c>
      <c r="B15" s="3" t="s">
        <v>58</v>
      </c>
      <c r="C15" s="3" t="s">
        <v>59</v>
      </c>
      <c r="D15" s="3">
        <f t="shared" si="0"/>
        <v>0.88500000000000001</v>
      </c>
      <c r="E15" s="3" t="s">
        <v>4</v>
      </c>
      <c r="F15" s="3">
        <f t="shared" si="1"/>
        <v>9</v>
      </c>
      <c r="G15" s="3" t="str">
        <f t="shared" si="2"/>
        <v>Consolidación</v>
      </c>
      <c r="H15" s="3">
        <v>2022</v>
      </c>
    </row>
    <row r="16" spans="1:12" x14ac:dyDescent="0.2">
      <c r="A16" s="1">
        <v>14</v>
      </c>
      <c r="B16" s="3" t="s">
        <v>60</v>
      </c>
      <c r="C16" s="3" t="s">
        <v>61</v>
      </c>
      <c r="D16" s="3">
        <f t="shared" si="0"/>
        <v>-0.32350000000000001</v>
      </c>
      <c r="E16" s="3" t="s">
        <v>62</v>
      </c>
      <c r="F16" s="3">
        <f t="shared" si="1"/>
        <v>3</v>
      </c>
      <c r="G16" s="3" t="str">
        <f t="shared" si="2"/>
        <v>Escepticismo</v>
      </c>
      <c r="H16" s="3">
        <v>2022</v>
      </c>
    </row>
    <row r="17" spans="1:8" x14ac:dyDescent="0.2">
      <c r="A17" s="1">
        <v>15</v>
      </c>
      <c r="B17" s="3" t="s">
        <v>63</v>
      </c>
      <c r="C17" s="3" t="s">
        <v>5</v>
      </c>
      <c r="D17" s="3">
        <f t="shared" si="0"/>
        <v>-0.1779</v>
      </c>
      <c r="E17" s="3" t="s">
        <v>6</v>
      </c>
      <c r="F17" s="3">
        <f t="shared" si="1"/>
        <v>4</v>
      </c>
      <c r="G17" s="3" t="str">
        <f t="shared" si="2"/>
        <v>Indiferente</v>
      </c>
      <c r="H17" s="3">
        <v>2022</v>
      </c>
    </row>
    <row r="18" spans="1:8" x14ac:dyDescent="0.2">
      <c r="A18" s="1">
        <v>16</v>
      </c>
      <c r="B18" s="3" t="s">
        <v>64</v>
      </c>
      <c r="C18" s="3" t="s">
        <v>65</v>
      </c>
      <c r="D18" s="3">
        <f t="shared" si="0"/>
        <v>-0.40189999999999998</v>
      </c>
      <c r="E18" s="3" t="s">
        <v>62</v>
      </c>
      <c r="F18" s="3">
        <f t="shared" si="1"/>
        <v>3</v>
      </c>
      <c r="G18" s="3" t="str">
        <f t="shared" si="2"/>
        <v>Escepticismo</v>
      </c>
      <c r="H18" s="3">
        <v>2022</v>
      </c>
    </row>
    <row r="19" spans="1:8" x14ac:dyDescent="0.2">
      <c r="A19" s="1">
        <v>17</v>
      </c>
      <c r="B19" s="3" t="s">
        <v>66</v>
      </c>
      <c r="C19" s="3" t="s">
        <v>67</v>
      </c>
      <c r="D19" s="3">
        <f t="shared" si="0"/>
        <v>0.86890000000000001</v>
      </c>
      <c r="E19" s="3" t="s">
        <v>4</v>
      </c>
      <c r="F19" s="3">
        <f t="shared" si="1"/>
        <v>9</v>
      </c>
      <c r="G19" s="3" t="str">
        <f t="shared" si="2"/>
        <v>Consolidación</v>
      </c>
      <c r="H19" s="3">
        <v>2022</v>
      </c>
    </row>
    <row r="20" spans="1:8" x14ac:dyDescent="0.2">
      <c r="A20" s="1">
        <v>18</v>
      </c>
      <c r="B20" s="3" t="s">
        <v>68</v>
      </c>
      <c r="C20" s="3" t="s">
        <v>69</v>
      </c>
      <c r="D20" s="3">
        <f t="shared" si="0"/>
        <v>0.78759999999999997</v>
      </c>
      <c r="E20" s="3" t="s">
        <v>4</v>
      </c>
      <c r="F20" s="3">
        <f t="shared" si="1"/>
        <v>9</v>
      </c>
      <c r="G20" s="3" t="str">
        <f t="shared" si="2"/>
        <v>Consolidación</v>
      </c>
      <c r="H20" s="3">
        <v>2022</v>
      </c>
    </row>
    <row r="21" spans="1:8" x14ac:dyDescent="0.2">
      <c r="A21" s="1">
        <v>19</v>
      </c>
      <c r="B21" s="3" t="s">
        <v>70</v>
      </c>
      <c r="C21" s="3" t="s">
        <v>14</v>
      </c>
      <c r="D21" s="3">
        <f t="shared" si="0"/>
        <v>0.61240000000000006</v>
      </c>
      <c r="E21" s="3" t="s">
        <v>9</v>
      </c>
      <c r="F21" s="3">
        <f t="shared" si="1"/>
        <v>8</v>
      </c>
      <c r="G21" s="3" t="str">
        <f t="shared" si="2"/>
        <v>Convicción</v>
      </c>
      <c r="H21" s="3">
        <v>2022</v>
      </c>
    </row>
    <row r="22" spans="1:8" x14ac:dyDescent="0.2">
      <c r="A22" s="1">
        <v>20</v>
      </c>
      <c r="B22" s="3" t="s">
        <v>71</v>
      </c>
      <c r="C22" s="3" t="s">
        <v>72</v>
      </c>
      <c r="D22" s="3">
        <f t="shared" si="0"/>
        <v>0.87180000000000002</v>
      </c>
      <c r="E22" s="3" t="s">
        <v>4</v>
      </c>
      <c r="F22" s="3">
        <f t="shared" si="1"/>
        <v>9</v>
      </c>
      <c r="G22" s="3" t="str">
        <f t="shared" si="2"/>
        <v>Consolidación</v>
      </c>
      <c r="H22" s="3">
        <v>2022</v>
      </c>
    </row>
    <row r="23" spans="1:8" x14ac:dyDescent="0.2">
      <c r="A23" s="1">
        <v>21</v>
      </c>
      <c r="B23" s="3" t="s">
        <v>73</v>
      </c>
      <c r="C23" s="3" t="s">
        <v>74</v>
      </c>
      <c r="D23" s="3">
        <f t="shared" si="0"/>
        <v>0.58589999999999998</v>
      </c>
      <c r="E23" s="3" t="s">
        <v>9</v>
      </c>
      <c r="F23" s="3">
        <f t="shared" si="1"/>
        <v>8</v>
      </c>
      <c r="G23" s="3" t="str">
        <f t="shared" si="2"/>
        <v>Convicción</v>
      </c>
      <c r="H23" s="3">
        <v>2022</v>
      </c>
    </row>
    <row r="24" spans="1:8" x14ac:dyDescent="0.2">
      <c r="A24" s="1">
        <v>22</v>
      </c>
      <c r="B24" s="3" t="s">
        <v>75</v>
      </c>
      <c r="C24" s="3" t="s">
        <v>76</v>
      </c>
      <c r="D24" s="3">
        <f t="shared" si="0"/>
        <v>0.55740000000000001</v>
      </c>
      <c r="E24" s="3" t="s">
        <v>9</v>
      </c>
      <c r="F24" s="3">
        <f t="shared" si="1"/>
        <v>8</v>
      </c>
      <c r="G24" s="3" t="str">
        <f t="shared" si="2"/>
        <v>Convicción</v>
      </c>
      <c r="H24" s="3">
        <v>2022</v>
      </c>
    </row>
    <row r="25" spans="1:8" x14ac:dyDescent="0.2">
      <c r="A25" s="1">
        <v>23</v>
      </c>
      <c r="B25" s="3" t="s">
        <v>77</v>
      </c>
      <c r="C25" s="3" t="s">
        <v>78</v>
      </c>
      <c r="D25" s="3">
        <f t="shared" si="0"/>
        <v>0.44040000000000001</v>
      </c>
      <c r="E25" s="3" t="s">
        <v>10</v>
      </c>
      <c r="F25" s="3">
        <f t="shared" si="1"/>
        <v>7</v>
      </c>
      <c r="G25" s="3" t="str">
        <f t="shared" si="2"/>
        <v>Optimismo</v>
      </c>
      <c r="H25" s="3">
        <v>2022</v>
      </c>
    </row>
    <row r="26" spans="1:8" x14ac:dyDescent="0.2">
      <c r="A26" s="1">
        <v>24</v>
      </c>
      <c r="B26" s="3" t="s">
        <v>79</v>
      </c>
      <c r="C26" s="3" t="s">
        <v>80</v>
      </c>
      <c r="D26" s="3">
        <f t="shared" si="0"/>
        <v>0.40189999999999998</v>
      </c>
      <c r="E26" s="3" t="s">
        <v>10</v>
      </c>
      <c r="F26" s="3">
        <f t="shared" si="1"/>
        <v>7</v>
      </c>
      <c r="G26" s="3" t="str">
        <f t="shared" si="2"/>
        <v>Optimismo</v>
      </c>
      <c r="H26" s="3">
        <v>2022</v>
      </c>
    </row>
    <row r="27" spans="1:8" x14ac:dyDescent="0.2">
      <c r="A27" s="1">
        <v>25</v>
      </c>
      <c r="B27" s="3" t="s">
        <v>81</v>
      </c>
      <c r="C27" s="3" t="s">
        <v>7</v>
      </c>
      <c r="D27" s="3">
        <f t="shared" si="0"/>
        <v>0</v>
      </c>
      <c r="E27" s="3" t="s">
        <v>8</v>
      </c>
      <c r="F27" s="3">
        <f t="shared" si="1"/>
        <v>5</v>
      </c>
      <c r="G27" s="3" t="str">
        <f t="shared" si="2"/>
        <v>Neutral</v>
      </c>
      <c r="H27" s="3">
        <v>2022</v>
      </c>
    </row>
    <row r="28" spans="1:8" x14ac:dyDescent="0.2">
      <c r="A28" s="1">
        <v>26</v>
      </c>
      <c r="B28" s="3" t="s">
        <v>82</v>
      </c>
      <c r="C28" s="3" t="s">
        <v>83</v>
      </c>
      <c r="D28" s="3">
        <f t="shared" si="0"/>
        <v>0.42149999999999999</v>
      </c>
      <c r="E28" s="3" t="s">
        <v>10</v>
      </c>
      <c r="F28" s="3">
        <f t="shared" si="1"/>
        <v>7</v>
      </c>
      <c r="G28" s="3" t="str">
        <f t="shared" si="2"/>
        <v>Optimismo</v>
      </c>
      <c r="H28" s="3">
        <v>2022</v>
      </c>
    </row>
    <row r="29" spans="1:8" x14ac:dyDescent="0.2">
      <c r="A29" s="1">
        <v>27</v>
      </c>
      <c r="B29" s="3" t="s">
        <v>84</v>
      </c>
      <c r="C29" s="3" t="s">
        <v>15</v>
      </c>
      <c r="D29" s="3">
        <f t="shared" si="0"/>
        <v>0.69079999999999997</v>
      </c>
      <c r="E29" s="3" t="s">
        <v>9</v>
      </c>
      <c r="F29" s="3">
        <f t="shared" si="1"/>
        <v>8</v>
      </c>
      <c r="G29" s="3" t="str">
        <f t="shared" si="2"/>
        <v>Convicción</v>
      </c>
      <c r="H29" s="3">
        <v>2022</v>
      </c>
    </row>
    <row r="30" spans="1:8" x14ac:dyDescent="0.2">
      <c r="A30" s="1">
        <v>28</v>
      </c>
      <c r="B30" s="3" t="s">
        <v>85</v>
      </c>
      <c r="C30" s="3" t="s">
        <v>7</v>
      </c>
      <c r="D30" s="3">
        <f t="shared" si="0"/>
        <v>0</v>
      </c>
      <c r="E30" s="3" t="s">
        <v>8</v>
      </c>
      <c r="F30" s="3">
        <f t="shared" si="1"/>
        <v>5</v>
      </c>
      <c r="G30" s="3" t="str">
        <f t="shared" si="2"/>
        <v>Neutral</v>
      </c>
      <c r="H30" s="3">
        <v>2022</v>
      </c>
    </row>
    <row r="31" spans="1:8" x14ac:dyDescent="0.2">
      <c r="A31" s="1">
        <v>29</v>
      </c>
      <c r="B31" s="3" t="s">
        <v>86</v>
      </c>
      <c r="C31" s="3" t="s">
        <v>7</v>
      </c>
      <c r="D31" s="3">
        <f t="shared" si="0"/>
        <v>0</v>
      </c>
      <c r="E31" s="3" t="s">
        <v>8</v>
      </c>
      <c r="F31" s="3">
        <f t="shared" si="1"/>
        <v>5</v>
      </c>
      <c r="G31" s="3" t="str">
        <f t="shared" si="2"/>
        <v>Neutral</v>
      </c>
      <c r="H31" s="3">
        <v>2022</v>
      </c>
    </row>
    <row r="32" spans="1:8" x14ac:dyDescent="0.2">
      <c r="A32" s="1">
        <v>30</v>
      </c>
      <c r="B32" s="3" t="s">
        <v>87</v>
      </c>
      <c r="C32" s="3" t="s">
        <v>88</v>
      </c>
      <c r="D32" s="3">
        <f t="shared" si="0"/>
        <v>0.1779</v>
      </c>
      <c r="E32" s="3" t="s">
        <v>1</v>
      </c>
      <c r="F32" s="3">
        <f t="shared" si="1"/>
        <v>6</v>
      </c>
      <c r="G32" s="3" t="str">
        <f t="shared" si="2"/>
        <v>Favorable</v>
      </c>
      <c r="H32" s="3">
        <v>2022</v>
      </c>
    </row>
    <row r="33" spans="1:8" x14ac:dyDescent="0.2">
      <c r="A33" s="1">
        <v>31</v>
      </c>
      <c r="B33" s="3" t="s">
        <v>89</v>
      </c>
      <c r="C33" s="3" t="s">
        <v>90</v>
      </c>
      <c r="D33" s="3">
        <f t="shared" si="0"/>
        <v>0.76500000000000001</v>
      </c>
      <c r="E33" s="3" t="s">
        <v>4</v>
      </c>
      <c r="F33" s="3">
        <f t="shared" si="1"/>
        <v>9</v>
      </c>
      <c r="G33" s="3" t="str">
        <f t="shared" si="2"/>
        <v>Consolidación</v>
      </c>
      <c r="H33" s="3">
        <v>2022</v>
      </c>
    </row>
    <row r="34" spans="1:8" x14ac:dyDescent="0.2">
      <c r="A34" s="1">
        <v>32</v>
      </c>
      <c r="B34" s="3" t="s">
        <v>91</v>
      </c>
      <c r="C34" s="3" t="s">
        <v>48</v>
      </c>
      <c r="D34" s="3">
        <f t="shared" si="0"/>
        <v>-0.2263</v>
      </c>
      <c r="E34" s="3" t="s">
        <v>6</v>
      </c>
      <c r="F34" s="3">
        <f t="shared" si="1"/>
        <v>4</v>
      </c>
      <c r="G34" s="3" t="str">
        <f t="shared" si="2"/>
        <v>Indiferente</v>
      </c>
      <c r="H34" s="3">
        <v>2022</v>
      </c>
    </row>
    <row r="35" spans="1:8" x14ac:dyDescent="0.2">
      <c r="A35" s="1">
        <v>33</v>
      </c>
      <c r="B35" s="3" t="s">
        <v>92</v>
      </c>
      <c r="C35" s="3" t="s">
        <v>93</v>
      </c>
      <c r="D35" s="3">
        <f t="shared" si="0"/>
        <v>-0.57189999999999996</v>
      </c>
      <c r="E35" s="3" t="s">
        <v>11</v>
      </c>
      <c r="F35" s="3">
        <f t="shared" si="1"/>
        <v>2</v>
      </c>
      <c r="G35" s="3" t="str">
        <f t="shared" si="2"/>
        <v>Inestabilidad</v>
      </c>
      <c r="H35" s="3">
        <v>2022</v>
      </c>
    </row>
    <row r="36" spans="1:8" x14ac:dyDescent="0.2">
      <c r="A36" s="1">
        <v>34</v>
      </c>
      <c r="B36" s="3" t="s">
        <v>94</v>
      </c>
      <c r="C36" s="3" t="s">
        <v>3</v>
      </c>
      <c r="D36" s="3">
        <f t="shared" si="0"/>
        <v>0.77829999999999999</v>
      </c>
      <c r="E36" s="3" t="s">
        <v>4</v>
      </c>
      <c r="F36" s="3">
        <f t="shared" si="1"/>
        <v>9</v>
      </c>
      <c r="G36" s="3" t="str">
        <f t="shared" si="2"/>
        <v>Consolidación</v>
      </c>
      <c r="H36" s="3">
        <v>2022</v>
      </c>
    </row>
    <row r="37" spans="1:8" x14ac:dyDescent="0.2">
      <c r="A37" s="1">
        <v>35</v>
      </c>
      <c r="B37" s="3" t="s">
        <v>95</v>
      </c>
      <c r="C37" s="3" t="s">
        <v>74</v>
      </c>
      <c r="D37" s="3">
        <f t="shared" si="0"/>
        <v>0.58589999999999998</v>
      </c>
      <c r="E37" s="3" t="s">
        <v>9</v>
      </c>
      <c r="F37" s="3">
        <f t="shared" si="1"/>
        <v>8</v>
      </c>
      <c r="G37" s="3" t="str">
        <f t="shared" si="2"/>
        <v>Convicción</v>
      </c>
      <c r="H37" s="3">
        <v>2022</v>
      </c>
    </row>
    <row r="38" spans="1:8" x14ac:dyDescent="0.2">
      <c r="A38" s="1">
        <v>36</v>
      </c>
      <c r="B38" s="3" t="s">
        <v>96</v>
      </c>
      <c r="C38" s="3" t="s">
        <v>97</v>
      </c>
      <c r="D38" s="3">
        <f t="shared" si="0"/>
        <v>0.47670000000000001</v>
      </c>
      <c r="E38" s="3" t="s">
        <v>10</v>
      </c>
      <c r="F38" s="3">
        <f t="shared" si="1"/>
        <v>7</v>
      </c>
      <c r="G38" s="3" t="str">
        <f t="shared" si="2"/>
        <v>Optimismo</v>
      </c>
      <c r="H38" s="3">
        <v>2022</v>
      </c>
    </row>
    <row r="39" spans="1:8" x14ac:dyDescent="0.2">
      <c r="A39" s="1">
        <v>37</v>
      </c>
      <c r="B39" s="3" t="s">
        <v>98</v>
      </c>
      <c r="C39" s="3" t="s">
        <v>99</v>
      </c>
      <c r="D39" s="3">
        <f t="shared" si="0"/>
        <v>0.70030000000000003</v>
      </c>
      <c r="E39" s="3" t="s">
        <v>4</v>
      </c>
      <c r="F39" s="3">
        <f t="shared" si="1"/>
        <v>9</v>
      </c>
      <c r="G39" s="3" t="str">
        <f t="shared" si="2"/>
        <v>Consolidación</v>
      </c>
      <c r="H39" s="3">
        <v>2022</v>
      </c>
    </row>
    <row r="40" spans="1:8" x14ac:dyDescent="0.2">
      <c r="A40" s="1">
        <v>38</v>
      </c>
      <c r="B40" s="3" t="s">
        <v>100</v>
      </c>
      <c r="C40" s="3" t="s">
        <v>101</v>
      </c>
      <c r="D40" s="3">
        <f t="shared" si="0"/>
        <v>0.73509999999999998</v>
      </c>
      <c r="E40" s="3" t="s">
        <v>4</v>
      </c>
      <c r="F40" s="3">
        <f t="shared" si="1"/>
        <v>9</v>
      </c>
      <c r="G40" s="3" t="str">
        <f t="shared" si="2"/>
        <v>Consolidación</v>
      </c>
      <c r="H40" s="3">
        <v>2022</v>
      </c>
    </row>
    <row r="41" spans="1:8" x14ac:dyDescent="0.2">
      <c r="A41" s="1">
        <v>39</v>
      </c>
      <c r="B41" s="3" t="s">
        <v>102</v>
      </c>
      <c r="C41" s="3" t="s">
        <v>103</v>
      </c>
      <c r="D41" s="3">
        <f t="shared" si="0"/>
        <v>0.9657</v>
      </c>
      <c r="E41" s="3" t="s">
        <v>2</v>
      </c>
      <c r="F41" s="3">
        <f t="shared" si="1"/>
        <v>10</v>
      </c>
      <c r="G41" s="3" t="str">
        <f t="shared" si="2"/>
        <v>Confianza</v>
      </c>
      <c r="H41" s="3">
        <v>2022</v>
      </c>
    </row>
    <row r="42" spans="1:8" x14ac:dyDescent="0.2">
      <c r="A42" s="1">
        <v>40</v>
      </c>
      <c r="B42" s="3" t="s">
        <v>104</v>
      </c>
      <c r="C42" s="3" t="s">
        <v>105</v>
      </c>
      <c r="D42" s="3">
        <f t="shared" si="0"/>
        <v>0.82709999999999995</v>
      </c>
      <c r="E42" s="3" t="s">
        <v>4</v>
      </c>
      <c r="F42" s="3">
        <f t="shared" si="1"/>
        <v>9</v>
      </c>
      <c r="G42" s="3" t="str">
        <f t="shared" si="2"/>
        <v>Consolidación</v>
      </c>
      <c r="H42" s="3">
        <v>2022</v>
      </c>
    </row>
    <row r="43" spans="1:8" x14ac:dyDescent="0.2">
      <c r="A43" s="1">
        <v>41</v>
      </c>
      <c r="B43" s="3" t="s">
        <v>106</v>
      </c>
      <c r="C43" s="3" t="s">
        <v>67</v>
      </c>
      <c r="D43" s="3">
        <f t="shared" si="0"/>
        <v>0.86890000000000001</v>
      </c>
      <c r="E43" s="3" t="s">
        <v>4</v>
      </c>
      <c r="F43" s="3">
        <f t="shared" si="1"/>
        <v>9</v>
      </c>
      <c r="G43" s="3" t="str">
        <f t="shared" si="2"/>
        <v>Consolidación</v>
      </c>
      <c r="H43" s="3">
        <v>2022</v>
      </c>
    </row>
    <row r="44" spans="1:8" x14ac:dyDescent="0.2">
      <c r="A44" s="1">
        <v>42</v>
      </c>
      <c r="B44" s="3" t="s">
        <v>107</v>
      </c>
      <c r="C44" s="3" t="s">
        <v>108</v>
      </c>
      <c r="D44" s="3">
        <f t="shared" si="0"/>
        <v>0.5948</v>
      </c>
      <c r="E44" s="3" t="s">
        <v>9</v>
      </c>
      <c r="F44" s="3">
        <f t="shared" si="1"/>
        <v>8</v>
      </c>
      <c r="G44" s="3" t="str">
        <f t="shared" si="2"/>
        <v>Convicción</v>
      </c>
      <c r="H44" s="3">
        <v>2022</v>
      </c>
    </row>
    <row r="45" spans="1:8" x14ac:dyDescent="0.2">
      <c r="A45" s="1">
        <v>43</v>
      </c>
      <c r="B45" s="3" t="s">
        <v>109</v>
      </c>
      <c r="C45" s="3" t="s">
        <v>90</v>
      </c>
      <c r="D45" s="3">
        <f t="shared" si="0"/>
        <v>0.76500000000000001</v>
      </c>
      <c r="E45" s="3" t="s">
        <v>4</v>
      </c>
      <c r="F45" s="3">
        <f t="shared" si="1"/>
        <v>9</v>
      </c>
      <c r="G45" s="3" t="str">
        <f t="shared" si="2"/>
        <v>Consolidación</v>
      </c>
      <c r="H45" s="3">
        <v>2022</v>
      </c>
    </row>
    <row r="46" spans="1:8" x14ac:dyDescent="0.2">
      <c r="A46" s="1">
        <v>44</v>
      </c>
      <c r="B46" s="3" t="s">
        <v>110</v>
      </c>
      <c r="C46" s="3" t="s">
        <v>111</v>
      </c>
      <c r="D46" s="3">
        <f t="shared" si="0"/>
        <v>0.36120000000000002</v>
      </c>
      <c r="E46" s="3" t="s">
        <v>10</v>
      </c>
      <c r="F46" s="3">
        <f t="shared" si="1"/>
        <v>7</v>
      </c>
      <c r="G46" s="3" t="str">
        <f t="shared" si="2"/>
        <v>Optimismo</v>
      </c>
      <c r="H46" s="3">
        <v>2022</v>
      </c>
    </row>
    <row r="47" spans="1:8" x14ac:dyDescent="0.2">
      <c r="A47" s="1">
        <v>45</v>
      </c>
      <c r="B47" s="3" t="s">
        <v>112</v>
      </c>
      <c r="C47" s="3" t="s">
        <v>113</v>
      </c>
      <c r="D47" s="3">
        <f t="shared" si="0"/>
        <v>0.872</v>
      </c>
      <c r="E47" s="3" t="s">
        <v>4</v>
      </c>
      <c r="F47" s="3">
        <f t="shared" si="1"/>
        <v>9</v>
      </c>
      <c r="G47" s="3" t="str">
        <f t="shared" si="2"/>
        <v>Consolidación</v>
      </c>
      <c r="H47" s="3">
        <v>2022</v>
      </c>
    </row>
    <row r="48" spans="1:8" x14ac:dyDescent="0.2">
      <c r="A48" s="1">
        <v>46</v>
      </c>
      <c r="B48" s="3" t="s">
        <v>114</v>
      </c>
      <c r="C48" s="3" t="s">
        <v>115</v>
      </c>
      <c r="D48" s="3">
        <f t="shared" si="0"/>
        <v>0.71060000000000001</v>
      </c>
      <c r="E48" s="3" t="s">
        <v>4</v>
      </c>
      <c r="F48" s="3">
        <f t="shared" si="1"/>
        <v>9</v>
      </c>
      <c r="G48" s="3" t="str">
        <f t="shared" si="2"/>
        <v>Consolidación</v>
      </c>
      <c r="H48" s="3">
        <v>2022</v>
      </c>
    </row>
    <row r="49" spans="1:8" x14ac:dyDescent="0.2">
      <c r="A49" s="1">
        <v>47</v>
      </c>
      <c r="B49" s="3" t="s">
        <v>116</v>
      </c>
      <c r="C49" s="3" t="s">
        <v>117</v>
      </c>
      <c r="D49" s="3">
        <f t="shared" si="0"/>
        <v>0.90010000000000001</v>
      </c>
      <c r="E49" s="3" t="s">
        <v>2</v>
      </c>
      <c r="F49" s="3">
        <f t="shared" si="1"/>
        <v>10</v>
      </c>
      <c r="G49" s="3" t="str">
        <f t="shared" si="2"/>
        <v>Confianza</v>
      </c>
      <c r="H49" s="3">
        <v>2022</v>
      </c>
    </row>
    <row r="50" spans="1:8" x14ac:dyDescent="0.2">
      <c r="A50" s="1">
        <v>48</v>
      </c>
      <c r="B50" s="3" t="s">
        <v>118</v>
      </c>
      <c r="C50" s="3" t="s">
        <v>119</v>
      </c>
      <c r="D50" s="3">
        <f t="shared" si="0"/>
        <v>0.74139999999999995</v>
      </c>
      <c r="E50" s="3" t="s">
        <v>4</v>
      </c>
      <c r="F50" s="3">
        <f t="shared" si="1"/>
        <v>9</v>
      </c>
      <c r="G50" s="3" t="str">
        <f t="shared" si="2"/>
        <v>Consolidación</v>
      </c>
      <c r="H50" s="3">
        <v>2022</v>
      </c>
    </row>
    <row r="51" spans="1:8" x14ac:dyDescent="0.2">
      <c r="A51" s="1">
        <v>49</v>
      </c>
      <c r="B51" s="3" t="s">
        <v>120</v>
      </c>
      <c r="C51" s="3" t="s">
        <v>7</v>
      </c>
      <c r="D51" s="3">
        <f t="shared" si="0"/>
        <v>0</v>
      </c>
      <c r="E51" s="3" t="s">
        <v>8</v>
      </c>
      <c r="F51" s="3">
        <f t="shared" si="1"/>
        <v>5</v>
      </c>
      <c r="G51" s="3" t="str">
        <f t="shared" si="2"/>
        <v>Neutral</v>
      </c>
      <c r="H51" s="3">
        <v>2022</v>
      </c>
    </row>
    <row r="52" spans="1:8" x14ac:dyDescent="0.2">
      <c r="A52" s="1">
        <v>50</v>
      </c>
      <c r="B52" s="3" t="s">
        <v>121</v>
      </c>
      <c r="C52" s="3" t="s">
        <v>122</v>
      </c>
      <c r="D52" s="3">
        <f t="shared" si="0"/>
        <v>0.77170000000000005</v>
      </c>
      <c r="E52" s="3" t="s">
        <v>4</v>
      </c>
      <c r="F52" s="3">
        <f t="shared" si="1"/>
        <v>9</v>
      </c>
      <c r="G52" s="3" t="str">
        <f t="shared" si="2"/>
        <v>Consolidación</v>
      </c>
      <c r="H52" s="3">
        <v>2022</v>
      </c>
    </row>
    <row r="53" spans="1:8" x14ac:dyDescent="0.2">
      <c r="A53" s="1">
        <v>51</v>
      </c>
      <c r="B53" s="3" t="s">
        <v>123</v>
      </c>
      <c r="C53" s="3" t="s">
        <v>124</v>
      </c>
      <c r="D53" s="3">
        <f t="shared" si="0"/>
        <v>0.92600000000000005</v>
      </c>
      <c r="E53" s="3" t="s">
        <v>2</v>
      </c>
      <c r="F53" s="3">
        <f t="shared" si="1"/>
        <v>10</v>
      </c>
      <c r="G53" s="3" t="str">
        <f t="shared" si="2"/>
        <v>Confianza</v>
      </c>
      <c r="H53" s="3">
        <v>2022</v>
      </c>
    </row>
    <row r="54" spans="1:8" x14ac:dyDescent="0.2">
      <c r="A54" s="1">
        <v>52</v>
      </c>
      <c r="B54" s="3" t="s">
        <v>125</v>
      </c>
      <c r="C54" s="3" t="s">
        <v>7</v>
      </c>
      <c r="D54" s="3">
        <f t="shared" si="0"/>
        <v>0</v>
      </c>
      <c r="E54" s="3" t="s">
        <v>8</v>
      </c>
      <c r="F54" s="3">
        <f t="shared" si="1"/>
        <v>5</v>
      </c>
      <c r="G54" s="3" t="str">
        <f t="shared" si="2"/>
        <v>Neutral</v>
      </c>
      <c r="H54" s="3">
        <v>2022</v>
      </c>
    </row>
    <row r="55" spans="1:8" x14ac:dyDescent="0.2">
      <c r="A55" s="1">
        <v>53</v>
      </c>
      <c r="B55" s="3" t="s">
        <v>126</v>
      </c>
      <c r="C55" s="3" t="s">
        <v>127</v>
      </c>
      <c r="D55" s="3">
        <f t="shared" si="0"/>
        <v>0.72750000000000004</v>
      </c>
      <c r="E55" s="3" t="s">
        <v>4</v>
      </c>
      <c r="F55" s="3">
        <f t="shared" si="1"/>
        <v>9</v>
      </c>
      <c r="G55" s="3" t="str">
        <f t="shared" si="2"/>
        <v>Consolidación</v>
      </c>
      <c r="H55" s="3">
        <v>2022</v>
      </c>
    </row>
    <row r="56" spans="1:8" x14ac:dyDescent="0.2">
      <c r="A56" s="1">
        <v>54</v>
      </c>
      <c r="B56" s="3" t="s">
        <v>128</v>
      </c>
      <c r="C56" s="3" t="s">
        <v>78</v>
      </c>
      <c r="D56" s="3">
        <f t="shared" si="0"/>
        <v>0.44040000000000001</v>
      </c>
      <c r="E56" s="3" t="s">
        <v>10</v>
      </c>
      <c r="F56" s="3">
        <f t="shared" si="1"/>
        <v>7</v>
      </c>
      <c r="G56" s="3" t="str">
        <f t="shared" si="2"/>
        <v>Optimismo</v>
      </c>
      <c r="H56" s="3">
        <v>2022</v>
      </c>
    </row>
    <row r="57" spans="1:8" x14ac:dyDescent="0.2">
      <c r="A57" s="1">
        <v>55</v>
      </c>
      <c r="B57" s="3" t="s">
        <v>129</v>
      </c>
      <c r="C57" s="3" t="s">
        <v>130</v>
      </c>
      <c r="D57" s="3">
        <f t="shared" si="0"/>
        <v>0.84019999999999995</v>
      </c>
      <c r="E57" s="3" t="s">
        <v>4</v>
      </c>
      <c r="F57" s="3">
        <f t="shared" si="1"/>
        <v>9</v>
      </c>
      <c r="G57" s="3" t="str">
        <f t="shared" si="2"/>
        <v>Consolidación</v>
      </c>
      <c r="H57" s="3">
        <v>2022</v>
      </c>
    </row>
    <row r="58" spans="1:8" x14ac:dyDescent="0.2">
      <c r="A58" s="1">
        <v>56</v>
      </c>
      <c r="B58" s="3" t="s">
        <v>131</v>
      </c>
      <c r="C58" s="3" t="s">
        <v>132</v>
      </c>
      <c r="D58" s="3">
        <f t="shared" si="0"/>
        <v>0.85550000000000004</v>
      </c>
      <c r="E58" s="3" t="s">
        <v>4</v>
      </c>
      <c r="F58" s="3">
        <f t="shared" si="1"/>
        <v>9</v>
      </c>
      <c r="G58" s="3" t="str">
        <f t="shared" si="2"/>
        <v>Consolidación</v>
      </c>
      <c r="H58" s="3">
        <v>2022</v>
      </c>
    </row>
    <row r="59" spans="1:8" x14ac:dyDescent="0.2">
      <c r="A59" s="1">
        <v>57</v>
      </c>
      <c r="B59" s="3" t="s">
        <v>133</v>
      </c>
      <c r="C59" s="3" t="s">
        <v>134</v>
      </c>
      <c r="D59" s="3">
        <f t="shared" si="0"/>
        <v>0.74299999999999999</v>
      </c>
      <c r="E59" s="3" t="s">
        <v>4</v>
      </c>
      <c r="F59" s="3">
        <f t="shared" si="1"/>
        <v>9</v>
      </c>
      <c r="G59" s="3" t="str">
        <f t="shared" si="2"/>
        <v>Consolidación</v>
      </c>
      <c r="H59" s="3">
        <v>2022</v>
      </c>
    </row>
    <row r="60" spans="1:8" x14ac:dyDescent="0.2">
      <c r="A60" s="1">
        <v>58</v>
      </c>
      <c r="B60" s="3" t="s">
        <v>135</v>
      </c>
      <c r="C60" s="3" t="s">
        <v>136</v>
      </c>
      <c r="D60" s="3">
        <f t="shared" si="0"/>
        <v>0.80200000000000005</v>
      </c>
      <c r="E60" s="3" t="s">
        <v>4</v>
      </c>
      <c r="F60" s="3">
        <f t="shared" si="1"/>
        <v>9</v>
      </c>
      <c r="G60" s="3" t="str">
        <f t="shared" si="2"/>
        <v>Consolidación</v>
      </c>
      <c r="H60" s="3">
        <v>2022</v>
      </c>
    </row>
    <row r="61" spans="1:8" x14ac:dyDescent="0.2">
      <c r="A61" s="1">
        <v>59</v>
      </c>
      <c r="B61" s="3" t="s">
        <v>137</v>
      </c>
      <c r="C61" s="3" t="s">
        <v>138</v>
      </c>
      <c r="D61" s="3">
        <f t="shared" si="0"/>
        <v>0.82250000000000001</v>
      </c>
      <c r="E61" s="3" t="s">
        <v>4</v>
      </c>
      <c r="F61" s="3">
        <f t="shared" si="1"/>
        <v>9</v>
      </c>
      <c r="G61" s="3" t="str">
        <f t="shared" si="2"/>
        <v>Consolidación</v>
      </c>
      <c r="H61" s="3">
        <v>2022</v>
      </c>
    </row>
  </sheetData>
  <autoFilter ref="A1:H61" xr:uid="{50395046-8B27-44E7-9597-7740C9330AD0}"/>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7E79F8-CEA5-4752-BAB3-A30C8CE0C6B0}">
  <dimension ref="A1:L52"/>
  <sheetViews>
    <sheetView topLeftCell="C1" workbookViewId="0">
      <selection activeCell="K24" sqref="K24"/>
    </sheetView>
  </sheetViews>
  <sheetFormatPr baseColWidth="10" defaultColWidth="11.5" defaultRowHeight="15" x14ac:dyDescent="0.2"/>
  <cols>
    <col min="2" max="2" width="82" customWidth="1"/>
    <col min="7" max="7" width="16.83203125" customWidth="1"/>
    <col min="11" max="11" width="15" customWidth="1"/>
  </cols>
  <sheetData>
    <row r="1" spans="1:12" x14ac:dyDescent="0.2">
      <c r="A1" s="3"/>
      <c r="B1" s="1" t="s">
        <v>140</v>
      </c>
      <c r="C1" s="1" t="s">
        <v>17</v>
      </c>
      <c r="D1" s="1" t="s">
        <v>16</v>
      </c>
      <c r="E1" s="1" t="s">
        <v>18</v>
      </c>
      <c r="F1" s="1" t="s">
        <v>19</v>
      </c>
      <c r="G1" s="1" t="s">
        <v>20</v>
      </c>
      <c r="H1" s="1" t="s">
        <v>21</v>
      </c>
    </row>
    <row r="2" spans="1:12" x14ac:dyDescent="0.2">
      <c r="A2" s="1">
        <v>0</v>
      </c>
      <c r="B2" s="3" t="s">
        <v>350</v>
      </c>
      <c r="C2" s="3" t="s">
        <v>351</v>
      </c>
      <c r="D2" s="3">
        <f>+C2+0</f>
        <v>0.16039999999999999</v>
      </c>
      <c r="E2" s="3" t="s">
        <v>1</v>
      </c>
      <c r="F2" s="3">
        <f>+E2+0</f>
        <v>6</v>
      </c>
      <c r="G2" s="3" t="str">
        <f>+VLOOKUP(F2,$J$4:$K$14,2,FALSE)</f>
        <v>Favorable</v>
      </c>
      <c r="H2" s="3">
        <v>2023</v>
      </c>
    </row>
    <row r="3" spans="1:12" x14ac:dyDescent="0.2">
      <c r="A3" s="1">
        <v>1</v>
      </c>
      <c r="B3" s="3" t="s">
        <v>352</v>
      </c>
      <c r="C3" s="3" t="s">
        <v>7</v>
      </c>
      <c r="D3" s="3">
        <f t="shared" ref="D3:D52" si="0">+C3+0</f>
        <v>0</v>
      </c>
      <c r="E3" s="3" t="s">
        <v>8</v>
      </c>
      <c r="F3" s="3">
        <f t="shared" ref="F3:F52" si="1">+E3+0</f>
        <v>5</v>
      </c>
      <c r="G3" s="3" t="str">
        <f t="shared" ref="G3:G52" si="2">+VLOOKUP(F3,$J$4:$K$14,2,FALSE)</f>
        <v>Neutral</v>
      </c>
      <c r="H3" s="3">
        <v>2023</v>
      </c>
    </row>
    <row r="4" spans="1:12" x14ac:dyDescent="0.2">
      <c r="A4" s="1">
        <v>2</v>
      </c>
      <c r="B4" s="3" t="s">
        <v>353</v>
      </c>
      <c r="C4" s="3" t="s">
        <v>7</v>
      </c>
      <c r="D4" s="3">
        <f t="shared" si="0"/>
        <v>0</v>
      </c>
      <c r="E4" s="3" t="s">
        <v>8</v>
      </c>
      <c r="F4" s="3">
        <f t="shared" si="1"/>
        <v>5</v>
      </c>
      <c r="G4" s="3" t="str">
        <f t="shared" si="2"/>
        <v>Neutral</v>
      </c>
      <c r="H4" s="3">
        <v>2023</v>
      </c>
      <c r="J4" s="3">
        <v>0</v>
      </c>
      <c r="K4" s="4" t="s">
        <v>22</v>
      </c>
      <c r="L4" s="3">
        <f>+COUNTIF($F$2:$F$52,J4)</f>
        <v>0</v>
      </c>
    </row>
    <row r="5" spans="1:12" x14ac:dyDescent="0.2">
      <c r="A5" s="1">
        <v>3</v>
      </c>
      <c r="B5" s="3" t="s">
        <v>354</v>
      </c>
      <c r="C5" s="3" t="s">
        <v>7</v>
      </c>
      <c r="D5" s="3">
        <f t="shared" si="0"/>
        <v>0</v>
      </c>
      <c r="E5" s="3" t="s">
        <v>8</v>
      </c>
      <c r="F5" s="3">
        <f t="shared" si="1"/>
        <v>5</v>
      </c>
      <c r="G5" s="3" t="str">
        <f t="shared" si="2"/>
        <v>Neutral</v>
      </c>
      <c r="H5" s="3">
        <v>2023</v>
      </c>
      <c r="J5" s="3">
        <v>1</v>
      </c>
      <c r="K5" s="4" t="s">
        <v>23</v>
      </c>
      <c r="L5" s="3">
        <f t="shared" ref="L5:L14" si="3">+COUNTIF($F$2:$F$52,J5)</f>
        <v>1</v>
      </c>
    </row>
    <row r="6" spans="1:12" x14ac:dyDescent="0.2">
      <c r="A6" s="1">
        <v>4</v>
      </c>
      <c r="B6" s="3" t="s">
        <v>355</v>
      </c>
      <c r="C6" s="3" t="s">
        <v>7</v>
      </c>
      <c r="D6" s="3">
        <f t="shared" si="0"/>
        <v>0</v>
      </c>
      <c r="E6" s="3" t="s">
        <v>8</v>
      </c>
      <c r="F6" s="3">
        <f t="shared" si="1"/>
        <v>5</v>
      </c>
      <c r="G6" s="3" t="str">
        <f t="shared" si="2"/>
        <v>Neutral</v>
      </c>
      <c r="H6" s="3">
        <v>2023</v>
      </c>
      <c r="J6" s="3">
        <v>2</v>
      </c>
      <c r="K6" s="4" t="s">
        <v>24</v>
      </c>
      <c r="L6" s="3">
        <f t="shared" si="3"/>
        <v>4</v>
      </c>
    </row>
    <row r="7" spans="1:12" x14ac:dyDescent="0.2">
      <c r="A7" s="1">
        <v>5</v>
      </c>
      <c r="B7" s="3" t="s">
        <v>356</v>
      </c>
      <c r="C7" s="3" t="s">
        <v>132</v>
      </c>
      <c r="D7" s="3">
        <f t="shared" si="0"/>
        <v>0.85550000000000004</v>
      </c>
      <c r="E7" s="3" t="s">
        <v>4</v>
      </c>
      <c r="F7" s="3">
        <f t="shared" si="1"/>
        <v>9</v>
      </c>
      <c r="G7" s="3" t="str">
        <f t="shared" si="2"/>
        <v>Consolidación</v>
      </c>
      <c r="H7" s="3">
        <v>2023</v>
      </c>
      <c r="J7" s="3">
        <v>3</v>
      </c>
      <c r="K7" s="4" t="s">
        <v>25</v>
      </c>
      <c r="L7" s="3">
        <f t="shared" si="3"/>
        <v>5</v>
      </c>
    </row>
    <row r="8" spans="1:12" x14ac:dyDescent="0.2">
      <c r="A8" s="1">
        <v>6</v>
      </c>
      <c r="B8" s="3" t="s">
        <v>357</v>
      </c>
      <c r="C8" s="3" t="s">
        <v>7</v>
      </c>
      <c r="D8" s="3">
        <f t="shared" si="0"/>
        <v>0</v>
      </c>
      <c r="E8" s="3" t="s">
        <v>8</v>
      </c>
      <c r="F8" s="3">
        <f t="shared" si="1"/>
        <v>5</v>
      </c>
      <c r="G8" s="3" t="str">
        <f t="shared" si="2"/>
        <v>Neutral</v>
      </c>
      <c r="H8" s="3">
        <v>2023</v>
      </c>
      <c r="J8" s="3">
        <v>4</v>
      </c>
      <c r="K8" s="4" t="s">
        <v>26</v>
      </c>
      <c r="L8" s="3">
        <f t="shared" si="3"/>
        <v>1</v>
      </c>
    </row>
    <row r="9" spans="1:12" x14ac:dyDescent="0.2">
      <c r="A9" s="1">
        <v>7</v>
      </c>
      <c r="B9" s="3" t="s">
        <v>358</v>
      </c>
      <c r="C9" s="3" t="s">
        <v>12</v>
      </c>
      <c r="D9" s="3">
        <f t="shared" si="0"/>
        <v>0.78449999999999998</v>
      </c>
      <c r="E9" s="3" t="s">
        <v>4</v>
      </c>
      <c r="F9" s="3">
        <f t="shared" si="1"/>
        <v>9</v>
      </c>
      <c r="G9" s="3" t="str">
        <f t="shared" si="2"/>
        <v>Consolidación</v>
      </c>
      <c r="H9" s="3">
        <v>2023</v>
      </c>
      <c r="J9" s="3">
        <v>5</v>
      </c>
      <c r="K9" s="4" t="s">
        <v>27</v>
      </c>
      <c r="L9" s="3">
        <f t="shared" si="3"/>
        <v>16</v>
      </c>
    </row>
    <row r="10" spans="1:12" x14ac:dyDescent="0.2">
      <c r="A10" s="1">
        <v>8</v>
      </c>
      <c r="B10" s="3" t="s">
        <v>359</v>
      </c>
      <c r="C10" s="3" t="s">
        <v>360</v>
      </c>
      <c r="D10" s="3">
        <f t="shared" si="0"/>
        <v>-0.63690000000000002</v>
      </c>
      <c r="E10" s="3" t="s">
        <v>11</v>
      </c>
      <c r="F10" s="3">
        <f t="shared" si="1"/>
        <v>2</v>
      </c>
      <c r="G10" s="3" t="str">
        <f t="shared" si="2"/>
        <v>Inestabilidad</v>
      </c>
      <c r="H10" s="3">
        <v>2023</v>
      </c>
      <c r="J10" s="3">
        <v>6</v>
      </c>
      <c r="K10" s="4" t="s">
        <v>28</v>
      </c>
      <c r="L10" s="3">
        <f t="shared" si="3"/>
        <v>2</v>
      </c>
    </row>
    <row r="11" spans="1:12" x14ac:dyDescent="0.2">
      <c r="A11" s="1">
        <v>9</v>
      </c>
      <c r="B11" s="3" t="s">
        <v>361</v>
      </c>
      <c r="C11" s="3" t="s">
        <v>138</v>
      </c>
      <c r="D11" s="3">
        <f t="shared" si="0"/>
        <v>0.82250000000000001</v>
      </c>
      <c r="E11" s="3" t="s">
        <v>4</v>
      </c>
      <c r="F11" s="3">
        <f t="shared" si="1"/>
        <v>9</v>
      </c>
      <c r="G11" s="3" t="str">
        <f t="shared" si="2"/>
        <v>Consolidación</v>
      </c>
      <c r="H11" s="3">
        <v>2023</v>
      </c>
      <c r="J11" s="3">
        <v>7</v>
      </c>
      <c r="K11" s="4" t="s">
        <v>29</v>
      </c>
      <c r="L11" s="3">
        <f t="shared" si="3"/>
        <v>8</v>
      </c>
    </row>
    <row r="12" spans="1:12" x14ac:dyDescent="0.2">
      <c r="A12" s="1">
        <v>10</v>
      </c>
      <c r="B12" s="3" t="s">
        <v>362</v>
      </c>
      <c r="C12" s="3" t="s">
        <v>363</v>
      </c>
      <c r="D12" s="3">
        <f t="shared" si="0"/>
        <v>-0.82709999999999995</v>
      </c>
      <c r="E12" s="3" t="s">
        <v>145</v>
      </c>
      <c r="F12" s="3">
        <f t="shared" si="1"/>
        <v>1</v>
      </c>
      <c r="G12" s="3" t="str">
        <f t="shared" si="2"/>
        <v>Pesimismo</v>
      </c>
      <c r="H12" s="3">
        <v>2023</v>
      </c>
      <c r="J12" s="3">
        <v>8</v>
      </c>
      <c r="K12" s="4" t="s">
        <v>30</v>
      </c>
      <c r="L12" s="3">
        <f t="shared" si="3"/>
        <v>5</v>
      </c>
    </row>
    <row r="13" spans="1:12" x14ac:dyDescent="0.2">
      <c r="A13" s="1">
        <v>11</v>
      </c>
      <c r="B13" s="3" t="s">
        <v>364</v>
      </c>
      <c r="C13" s="3" t="s">
        <v>7</v>
      </c>
      <c r="D13" s="3">
        <f t="shared" si="0"/>
        <v>0</v>
      </c>
      <c r="E13" s="3" t="s">
        <v>8</v>
      </c>
      <c r="F13" s="3">
        <f t="shared" si="1"/>
        <v>5</v>
      </c>
      <c r="G13" s="3" t="str">
        <f t="shared" si="2"/>
        <v>Neutral</v>
      </c>
      <c r="H13" s="3">
        <v>2023</v>
      </c>
      <c r="J13" s="3">
        <v>9</v>
      </c>
      <c r="K13" s="4" t="s">
        <v>31</v>
      </c>
      <c r="L13" s="3">
        <f t="shared" si="3"/>
        <v>9</v>
      </c>
    </row>
    <row r="14" spans="1:12" x14ac:dyDescent="0.2">
      <c r="A14" s="1">
        <v>12</v>
      </c>
      <c r="B14" s="3" t="s">
        <v>365</v>
      </c>
      <c r="C14" s="3" t="s">
        <v>7</v>
      </c>
      <c r="D14" s="3">
        <f t="shared" si="0"/>
        <v>0</v>
      </c>
      <c r="E14" s="3" t="s">
        <v>8</v>
      </c>
      <c r="F14" s="3">
        <f t="shared" si="1"/>
        <v>5</v>
      </c>
      <c r="G14" s="3" t="str">
        <f t="shared" si="2"/>
        <v>Neutral</v>
      </c>
      <c r="H14" s="3">
        <v>2023</v>
      </c>
      <c r="J14" s="3">
        <v>10</v>
      </c>
      <c r="K14" s="4" t="s">
        <v>32</v>
      </c>
      <c r="L14" s="3">
        <f t="shared" si="3"/>
        <v>0</v>
      </c>
    </row>
    <row r="15" spans="1:12" x14ac:dyDescent="0.2">
      <c r="A15" s="1">
        <v>13</v>
      </c>
      <c r="B15" s="3" t="s">
        <v>366</v>
      </c>
      <c r="C15" s="3" t="s">
        <v>367</v>
      </c>
      <c r="D15" s="3">
        <f t="shared" si="0"/>
        <v>-0.65769999999999995</v>
      </c>
      <c r="E15" s="3" t="s">
        <v>11</v>
      </c>
      <c r="F15" s="3">
        <f t="shared" si="1"/>
        <v>2</v>
      </c>
      <c r="G15" s="3" t="str">
        <f t="shared" si="2"/>
        <v>Inestabilidad</v>
      </c>
      <c r="H15" s="3">
        <v>2023</v>
      </c>
      <c r="J15" s="3"/>
      <c r="K15" s="3" t="s">
        <v>413</v>
      </c>
      <c r="L15" s="3">
        <f>SUM(L4:L14)</f>
        <v>51</v>
      </c>
    </row>
    <row r="16" spans="1:12" x14ac:dyDescent="0.2">
      <c r="A16" s="1">
        <v>14</v>
      </c>
      <c r="B16" s="3" t="s">
        <v>368</v>
      </c>
      <c r="C16" s="3" t="s">
        <v>65</v>
      </c>
      <c r="D16" s="3">
        <f t="shared" si="0"/>
        <v>-0.40189999999999998</v>
      </c>
      <c r="E16" s="3" t="s">
        <v>62</v>
      </c>
      <c r="F16" s="3">
        <f t="shared" si="1"/>
        <v>3</v>
      </c>
      <c r="G16" s="3" t="str">
        <f t="shared" si="2"/>
        <v>Escepticismo</v>
      </c>
      <c r="H16" s="3">
        <v>2023</v>
      </c>
    </row>
    <row r="17" spans="1:8" x14ac:dyDescent="0.2">
      <c r="A17" s="1">
        <v>15</v>
      </c>
      <c r="B17" s="3" t="s">
        <v>369</v>
      </c>
      <c r="C17" s="3" t="s">
        <v>370</v>
      </c>
      <c r="D17" s="3">
        <f t="shared" si="0"/>
        <v>0.86509999999999998</v>
      </c>
      <c r="E17" s="3" t="s">
        <v>4</v>
      </c>
      <c r="F17" s="3">
        <f t="shared" si="1"/>
        <v>9</v>
      </c>
      <c r="G17" s="3" t="str">
        <f t="shared" si="2"/>
        <v>Consolidación</v>
      </c>
      <c r="H17" s="3">
        <v>2023</v>
      </c>
    </row>
    <row r="18" spans="1:8" x14ac:dyDescent="0.2">
      <c r="A18" s="1">
        <v>16</v>
      </c>
      <c r="B18" s="3" t="s">
        <v>371</v>
      </c>
      <c r="C18" s="3" t="s">
        <v>7</v>
      </c>
      <c r="D18" s="3">
        <f t="shared" si="0"/>
        <v>0</v>
      </c>
      <c r="E18" s="3" t="s">
        <v>8</v>
      </c>
      <c r="F18" s="3">
        <f t="shared" si="1"/>
        <v>5</v>
      </c>
      <c r="G18" s="3" t="str">
        <f t="shared" si="2"/>
        <v>Neutral</v>
      </c>
      <c r="H18" s="3">
        <v>2023</v>
      </c>
    </row>
    <row r="19" spans="1:8" x14ac:dyDescent="0.2">
      <c r="A19" s="1">
        <v>17</v>
      </c>
      <c r="B19" s="3" t="s">
        <v>372</v>
      </c>
      <c r="C19" s="3" t="s">
        <v>80</v>
      </c>
      <c r="D19" s="3">
        <f t="shared" si="0"/>
        <v>0.40189999999999998</v>
      </c>
      <c r="E19" s="3" t="s">
        <v>10</v>
      </c>
      <c r="F19" s="3">
        <f t="shared" si="1"/>
        <v>7</v>
      </c>
      <c r="G19" s="3" t="str">
        <f t="shared" si="2"/>
        <v>Optimismo</v>
      </c>
      <c r="H19" s="3">
        <v>2023</v>
      </c>
    </row>
    <row r="20" spans="1:8" x14ac:dyDescent="0.2">
      <c r="A20" s="1">
        <v>18</v>
      </c>
      <c r="B20" s="3" t="s">
        <v>373</v>
      </c>
      <c r="C20" s="3" t="s">
        <v>78</v>
      </c>
      <c r="D20" s="3">
        <f t="shared" si="0"/>
        <v>0.44040000000000001</v>
      </c>
      <c r="E20" s="3" t="s">
        <v>10</v>
      </c>
      <c r="F20" s="3">
        <f t="shared" si="1"/>
        <v>7</v>
      </c>
      <c r="G20" s="3" t="str">
        <f t="shared" si="2"/>
        <v>Optimismo</v>
      </c>
      <c r="H20" s="3">
        <v>2023</v>
      </c>
    </row>
    <row r="21" spans="1:8" x14ac:dyDescent="0.2">
      <c r="A21" s="1">
        <v>19</v>
      </c>
      <c r="B21" s="3" t="s">
        <v>374</v>
      </c>
      <c r="C21" s="3" t="s">
        <v>154</v>
      </c>
      <c r="D21" s="3">
        <f t="shared" si="0"/>
        <v>0.45879999999999999</v>
      </c>
      <c r="E21" s="3" t="s">
        <v>10</v>
      </c>
      <c r="F21" s="3">
        <f t="shared" si="1"/>
        <v>7</v>
      </c>
      <c r="G21" s="3" t="str">
        <f t="shared" si="2"/>
        <v>Optimismo</v>
      </c>
      <c r="H21" s="3">
        <v>2023</v>
      </c>
    </row>
    <row r="22" spans="1:8" x14ac:dyDescent="0.2">
      <c r="A22" s="1">
        <v>20</v>
      </c>
      <c r="B22" s="3" t="s">
        <v>375</v>
      </c>
      <c r="C22" s="3" t="s">
        <v>44</v>
      </c>
      <c r="D22" s="3">
        <f t="shared" si="0"/>
        <v>7.7200000000000005E-2</v>
      </c>
      <c r="E22" s="3" t="s">
        <v>8</v>
      </c>
      <c r="F22" s="3">
        <f t="shared" si="1"/>
        <v>5</v>
      </c>
      <c r="G22" s="3" t="str">
        <f t="shared" si="2"/>
        <v>Neutral</v>
      </c>
      <c r="H22" s="3">
        <v>2023</v>
      </c>
    </row>
    <row r="23" spans="1:8" x14ac:dyDescent="0.2">
      <c r="A23" s="1">
        <v>21</v>
      </c>
      <c r="B23" s="3" t="s">
        <v>376</v>
      </c>
      <c r="C23" s="3" t="s">
        <v>44</v>
      </c>
      <c r="D23" s="3">
        <f t="shared" si="0"/>
        <v>7.7200000000000005E-2</v>
      </c>
      <c r="E23" s="3" t="s">
        <v>8</v>
      </c>
      <c r="F23" s="3">
        <f t="shared" si="1"/>
        <v>5</v>
      </c>
      <c r="G23" s="3" t="str">
        <f t="shared" si="2"/>
        <v>Neutral</v>
      </c>
      <c r="H23" s="3">
        <v>2023</v>
      </c>
    </row>
    <row r="24" spans="1:8" x14ac:dyDescent="0.2">
      <c r="A24" s="1">
        <v>22</v>
      </c>
      <c r="B24" s="3" t="s">
        <v>377</v>
      </c>
      <c r="C24" s="3" t="s">
        <v>7</v>
      </c>
      <c r="D24" s="3">
        <f t="shared" si="0"/>
        <v>0</v>
      </c>
      <c r="E24" s="3" t="s">
        <v>8</v>
      </c>
      <c r="F24" s="3">
        <f t="shared" si="1"/>
        <v>5</v>
      </c>
      <c r="G24" s="3" t="str">
        <f t="shared" si="2"/>
        <v>Neutral</v>
      </c>
      <c r="H24" s="3">
        <v>2023</v>
      </c>
    </row>
    <row r="25" spans="1:8" x14ac:dyDescent="0.2">
      <c r="A25" s="1">
        <v>23</v>
      </c>
      <c r="B25" s="3" t="s">
        <v>378</v>
      </c>
      <c r="C25" s="3" t="s">
        <v>7</v>
      </c>
      <c r="D25" s="3">
        <f t="shared" si="0"/>
        <v>0</v>
      </c>
      <c r="E25" s="3" t="s">
        <v>8</v>
      </c>
      <c r="F25" s="3">
        <f t="shared" si="1"/>
        <v>5</v>
      </c>
      <c r="G25" s="3" t="str">
        <f t="shared" si="2"/>
        <v>Neutral</v>
      </c>
      <c r="H25" s="3">
        <v>2023</v>
      </c>
    </row>
    <row r="26" spans="1:8" x14ac:dyDescent="0.2">
      <c r="A26" s="1">
        <v>24</v>
      </c>
      <c r="B26" s="3" t="s">
        <v>379</v>
      </c>
      <c r="C26" s="3" t="s">
        <v>134</v>
      </c>
      <c r="D26" s="3">
        <f t="shared" si="0"/>
        <v>0.74299999999999999</v>
      </c>
      <c r="E26" s="3" t="s">
        <v>4</v>
      </c>
      <c r="F26" s="3">
        <f t="shared" si="1"/>
        <v>9</v>
      </c>
      <c r="G26" s="3" t="str">
        <f t="shared" si="2"/>
        <v>Consolidación</v>
      </c>
      <c r="H26" s="3">
        <v>2023</v>
      </c>
    </row>
    <row r="27" spans="1:8" x14ac:dyDescent="0.2">
      <c r="A27" s="1">
        <v>25</v>
      </c>
      <c r="B27" s="3" t="s">
        <v>380</v>
      </c>
      <c r="C27" s="3" t="s">
        <v>154</v>
      </c>
      <c r="D27" s="3">
        <f t="shared" si="0"/>
        <v>0.45879999999999999</v>
      </c>
      <c r="E27" s="3" t="s">
        <v>10</v>
      </c>
      <c r="F27" s="3">
        <f t="shared" si="1"/>
        <v>7</v>
      </c>
      <c r="G27" s="3" t="str">
        <f t="shared" si="2"/>
        <v>Optimismo</v>
      </c>
      <c r="H27" s="3">
        <v>2023</v>
      </c>
    </row>
    <row r="28" spans="1:8" x14ac:dyDescent="0.2">
      <c r="A28" s="1">
        <v>26</v>
      </c>
      <c r="B28" s="3" t="s">
        <v>381</v>
      </c>
      <c r="C28" s="3" t="s">
        <v>382</v>
      </c>
      <c r="D28" s="3">
        <f t="shared" si="0"/>
        <v>0.83160000000000001</v>
      </c>
      <c r="E28" s="3" t="s">
        <v>4</v>
      </c>
      <c r="F28" s="3">
        <f t="shared" si="1"/>
        <v>9</v>
      </c>
      <c r="G28" s="3" t="str">
        <f t="shared" si="2"/>
        <v>Consolidación</v>
      </c>
      <c r="H28" s="3">
        <v>2023</v>
      </c>
    </row>
    <row r="29" spans="1:8" x14ac:dyDescent="0.2">
      <c r="A29" s="1">
        <v>27</v>
      </c>
      <c r="B29" s="3" t="s">
        <v>383</v>
      </c>
      <c r="C29" s="3" t="s">
        <v>7</v>
      </c>
      <c r="D29" s="3">
        <f t="shared" si="0"/>
        <v>0</v>
      </c>
      <c r="E29" s="3" t="s">
        <v>8</v>
      </c>
      <c r="F29" s="3">
        <f t="shared" si="1"/>
        <v>5</v>
      </c>
      <c r="G29" s="3" t="str">
        <f t="shared" si="2"/>
        <v>Neutral</v>
      </c>
      <c r="H29" s="3">
        <v>2023</v>
      </c>
    </row>
    <row r="30" spans="1:8" x14ac:dyDescent="0.2">
      <c r="A30" s="1">
        <v>28</v>
      </c>
      <c r="B30" s="3" t="s">
        <v>384</v>
      </c>
      <c r="C30" s="3" t="s">
        <v>44</v>
      </c>
      <c r="D30" s="3">
        <f t="shared" si="0"/>
        <v>7.7200000000000005E-2</v>
      </c>
      <c r="E30" s="3" t="s">
        <v>8</v>
      </c>
      <c r="F30" s="3">
        <f t="shared" si="1"/>
        <v>5</v>
      </c>
      <c r="G30" s="3" t="str">
        <f t="shared" si="2"/>
        <v>Neutral</v>
      </c>
      <c r="H30" s="3">
        <v>2023</v>
      </c>
    </row>
    <row r="31" spans="1:8" x14ac:dyDescent="0.2">
      <c r="A31" s="1">
        <v>29</v>
      </c>
      <c r="B31" s="3" t="s">
        <v>385</v>
      </c>
      <c r="C31" s="3" t="s">
        <v>386</v>
      </c>
      <c r="D31" s="3">
        <f t="shared" si="0"/>
        <v>-0.42149999999999999</v>
      </c>
      <c r="E31" s="3" t="s">
        <v>62</v>
      </c>
      <c r="F31" s="3">
        <f t="shared" si="1"/>
        <v>3</v>
      </c>
      <c r="G31" s="3" t="str">
        <f t="shared" si="2"/>
        <v>Escepticismo</v>
      </c>
      <c r="H31" s="3">
        <v>2023</v>
      </c>
    </row>
    <row r="32" spans="1:8" x14ac:dyDescent="0.2">
      <c r="A32" s="1">
        <v>30</v>
      </c>
      <c r="B32" s="3" t="s">
        <v>387</v>
      </c>
      <c r="C32" s="3" t="s">
        <v>78</v>
      </c>
      <c r="D32" s="3">
        <f t="shared" si="0"/>
        <v>0.44040000000000001</v>
      </c>
      <c r="E32" s="3" t="s">
        <v>10</v>
      </c>
      <c r="F32" s="3">
        <f t="shared" si="1"/>
        <v>7</v>
      </c>
      <c r="G32" s="3" t="str">
        <f t="shared" si="2"/>
        <v>Optimismo</v>
      </c>
      <c r="H32" s="3">
        <v>2023</v>
      </c>
    </row>
    <row r="33" spans="1:8" x14ac:dyDescent="0.2">
      <c r="A33" s="1">
        <v>31</v>
      </c>
      <c r="B33" s="3" t="s">
        <v>388</v>
      </c>
      <c r="C33" s="3" t="s">
        <v>164</v>
      </c>
      <c r="D33" s="3">
        <f t="shared" si="0"/>
        <v>0.52669999999999995</v>
      </c>
      <c r="E33" s="3" t="s">
        <v>9</v>
      </c>
      <c r="F33" s="3">
        <f t="shared" si="1"/>
        <v>8</v>
      </c>
      <c r="G33" s="3" t="str">
        <f t="shared" si="2"/>
        <v>Convicción</v>
      </c>
      <c r="H33" s="3">
        <v>2023</v>
      </c>
    </row>
    <row r="34" spans="1:8" x14ac:dyDescent="0.2">
      <c r="A34" s="1">
        <v>32</v>
      </c>
      <c r="B34" s="3" t="s">
        <v>389</v>
      </c>
      <c r="C34" s="3" t="s">
        <v>166</v>
      </c>
      <c r="D34" s="3">
        <f t="shared" si="0"/>
        <v>-0.49390000000000001</v>
      </c>
      <c r="E34" s="3" t="s">
        <v>62</v>
      </c>
      <c r="F34" s="3">
        <f t="shared" si="1"/>
        <v>3</v>
      </c>
      <c r="G34" s="3" t="str">
        <f t="shared" si="2"/>
        <v>Escepticismo</v>
      </c>
      <c r="H34" s="3">
        <v>2023</v>
      </c>
    </row>
    <row r="35" spans="1:8" x14ac:dyDescent="0.2">
      <c r="A35" s="1">
        <v>33</v>
      </c>
      <c r="B35" s="3" t="s">
        <v>390</v>
      </c>
      <c r="C35" s="3" t="s">
        <v>76</v>
      </c>
      <c r="D35" s="3">
        <f t="shared" si="0"/>
        <v>0.55740000000000001</v>
      </c>
      <c r="E35" s="3" t="s">
        <v>9</v>
      </c>
      <c r="F35" s="3">
        <f t="shared" si="1"/>
        <v>8</v>
      </c>
      <c r="G35" s="3" t="str">
        <f t="shared" si="2"/>
        <v>Convicción</v>
      </c>
      <c r="H35" s="3">
        <v>2023</v>
      </c>
    </row>
    <row r="36" spans="1:8" x14ac:dyDescent="0.2">
      <c r="A36" s="1">
        <v>34</v>
      </c>
      <c r="B36" s="3" t="s">
        <v>391</v>
      </c>
      <c r="C36" s="3" t="s">
        <v>148</v>
      </c>
      <c r="D36" s="3">
        <f t="shared" si="0"/>
        <v>-0.68079999999999996</v>
      </c>
      <c r="E36" s="3" t="s">
        <v>11</v>
      </c>
      <c r="F36" s="3">
        <f t="shared" si="1"/>
        <v>2</v>
      </c>
      <c r="G36" s="3" t="str">
        <f t="shared" si="2"/>
        <v>Inestabilidad</v>
      </c>
      <c r="H36" s="3">
        <v>2023</v>
      </c>
    </row>
    <row r="37" spans="1:8" x14ac:dyDescent="0.2">
      <c r="A37" s="1">
        <v>35</v>
      </c>
      <c r="B37" s="3" t="s">
        <v>392</v>
      </c>
      <c r="C37" s="3" t="s">
        <v>393</v>
      </c>
      <c r="D37" s="3">
        <f t="shared" si="0"/>
        <v>-0.51060000000000005</v>
      </c>
      <c r="E37" s="3" t="s">
        <v>11</v>
      </c>
      <c r="F37" s="3">
        <f t="shared" si="1"/>
        <v>2</v>
      </c>
      <c r="G37" s="3" t="str">
        <f t="shared" si="2"/>
        <v>Inestabilidad</v>
      </c>
      <c r="H37" s="3">
        <v>2023</v>
      </c>
    </row>
    <row r="38" spans="1:8" x14ac:dyDescent="0.2">
      <c r="A38" s="1">
        <v>36</v>
      </c>
      <c r="B38" s="3" t="s">
        <v>394</v>
      </c>
      <c r="C38" s="3" t="s">
        <v>0</v>
      </c>
      <c r="D38" s="3">
        <f t="shared" si="0"/>
        <v>0.2732</v>
      </c>
      <c r="E38" s="3" t="s">
        <v>1</v>
      </c>
      <c r="F38" s="3">
        <f t="shared" si="1"/>
        <v>6</v>
      </c>
      <c r="G38" s="3" t="str">
        <f t="shared" si="2"/>
        <v>Favorable</v>
      </c>
      <c r="H38" s="3">
        <v>2023</v>
      </c>
    </row>
    <row r="39" spans="1:8" x14ac:dyDescent="0.2">
      <c r="A39" s="1">
        <v>37</v>
      </c>
      <c r="B39" s="3" t="s">
        <v>395</v>
      </c>
      <c r="C39" s="3" t="s">
        <v>396</v>
      </c>
      <c r="D39" s="3">
        <f t="shared" si="0"/>
        <v>0.50829999999999997</v>
      </c>
      <c r="E39" s="3" t="s">
        <v>9</v>
      </c>
      <c r="F39" s="3">
        <f t="shared" si="1"/>
        <v>8</v>
      </c>
      <c r="G39" s="3" t="str">
        <f t="shared" si="2"/>
        <v>Convicción</v>
      </c>
      <c r="H39" s="3">
        <v>2023</v>
      </c>
    </row>
    <row r="40" spans="1:8" x14ac:dyDescent="0.2">
      <c r="A40" s="1">
        <v>38</v>
      </c>
      <c r="B40" s="3" t="s">
        <v>397</v>
      </c>
      <c r="C40" s="3" t="s">
        <v>54</v>
      </c>
      <c r="D40" s="3">
        <f t="shared" si="0"/>
        <v>0.85909999999999997</v>
      </c>
      <c r="E40" s="3" t="s">
        <v>4</v>
      </c>
      <c r="F40" s="3">
        <f t="shared" si="1"/>
        <v>9</v>
      </c>
      <c r="G40" s="3" t="str">
        <f t="shared" si="2"/>
        <v>Consolidación</v>
      </c>
      <c r="H40" s="3">
        <v>2023</v>
      </c>
    </row>
    <row r="41" spans="1:8" x14ac:dyDescent="0.2">
      <c r="A41" s="1">
        <v>39</v>
      </c>
      <c r="B41" s="3" t="s">
        <v>398</v>
      </c>
      <c r="C41" s="3" t="s">
        <v>399</v>
      </c>
      <c r="D41" s="3">
        <f t="shared" si="0"/>
        <v>0.54200000000000004</v>
      </c>
      <c r="E41" s="3" t="s">
        <v>9</v>
      </c>
      <c r="F41" s="3">
        <f t="shared" si="1"/>
        <v>8</v>
      </c>
      <c r="G41" s="3" t="str">
        <f t="shared" si="2"/>
        <v>Convicción</v>
      </c>
      <c r="H41" s="3">
        <v>2023</v>
      </c>
    </row>
    <row r="42" spans="1:8" x14ac:dyDescent="0.2">
      <c r="A42" s="1">
        <v>40</v>
      </c>
      <c r="B42" s="3" t="s">
        <v>400</v>
      </c>
      <c r="C42" s="3" t="s">
        <v>7</v>
      </c>
      <c r="D42" s="3">
        <f t="shared" si="0"/>
        <v>0</v>
      </c>
      <c r="E42" s="3" t="s">
        <v>8</v>
      </c>
      <c r="F42" s="3">
        <f t="shared" si="1"/>
        <v>5</v>
      </c>
      <c r="G42" s="3" t="str">
        <f t="shared" si="2"/>
        <v>Neutral</v>
      </c>
      <c r="H42" s="3">
        <v>2023</v>
      </c>
    </row>
    <row r="43" spans="1:8" x14ac:dyDescent="0.2">
      <c r="A43" s="1">
        <v>41</v>
      </c>
      <c r="B43" s="3" t="s">
        <v>401</v>
      </c>
      <c r="C43" s="3" t="s">
        <v>83</v>
      </c>
      <c r="D43" s="3">
        <f t="shared" si="0"/>
        <v>0.42149999999999999</v>
      </c>
      <c r="E43" s="3" t="s">
        <v>10</v>
      </c>
      <c r="F43" s="3">
        <f t="shared" si="1"/>
        <v>7</v>
      </c>
      <c r="G43" s="3" t="str">
        <f t="shared" si="2"/>
        <v>Optimismo</v>
      </c>
      <c r="H43" s="3">
        <v>2023</v>
      </c>
    </row>
    <row r="44" spans="1:8" x14ac:dyDescent="0.2">
      <c r="A44" s="1">
        <v>42</v>
      </c>
      <c r="B44" s="3" t="s">
        <v>402</v>
      </c>
      <c r="C44" s="3" t="s">
        <v>220</v>
      </c>
      <c r="D44" s="3">
        <f t="shared" si="0"/>
        <v>-0.2732</v>
      </c>
      <c r="E44" s="3" t="s">
        <v>6</v>
      </c>
      <c r="F44" s="3">
        <f t="shared" si="1"/>
        <v>4</v>
      </c>
      <c r="G44" s="3" t="str">
        <f t="shared" si="2"/>
        <v>Indiferente</v>
      </c>
      <c r="H44" s="3">
        <v>2023</v>
      </c>
    </row>
    <row r="45" spans="1:8" x14ac:dyDescent="0.2">
      <c r="A45" s="1">
        <v>43</v>
      </c>
      <c r="B45" s="3" t="s">
        <v>403</v>
      </c>
      <c r="C45" s="3" t="s">
        <v>78</v>
      </c>
      <c r="D45" s="3">
        <f t="shared" si="0"/>
        <v>0.44040000000000001</v>
      </c>
      <c r="E45" s="3" t="s">
        <v>10</v>
      </c>
      <c r="F45" s="3">
        <f t="shared" si="1"/>
        <v>7</v>
      </c>
      <c r="G45" s="3" t="str">
        <f t="shared" si="2"/>
        <v>Optimismo</v>
      </c>
      <c r="H45" s="3">
        <v>2023</v>
      </c>
    </row>
    <row r="46" spans="1:8" x14ac:dyDescent="0.2">
      <c r="A46" s="1">
        <v>44</v>
      </c>
      <c r="B46" s="3" t="s">
        <v>404</v>
      </c>
      <c r="C46" s="3" t="s">
        <v>405</v>
      </c>
      <c r="D46" s="3">
        <f t="shared" si="0"/>
        <v>-0.36909999999999998</v>
      </c>
      <c r="E46" s="3" t="s">
        <v>62</v>
      </c>
      <c r="F46" s="3">
        <f t="shared" si="1"/>
        <v>3</v>
      </c>
      <c r="G46" s="3" t="str">
        <f t="shared" si="2"/>
        <v>Escepticismo</v>
      </c>
      <c r="H46" s="3">
        <v>2023</v>
      </c>
    </row>
    <row r="47" spans="1:8" x14ac:dyDescent="0.2">
      <c r="A47" s="1">
        <v>45</v>
      </c>
      <c r="B47" s="3" t="s">
        <v>406</v>
      </c>
      <c r="C47" s="3" t="s">
        <v>7</v>
      </c>
      <c r="D47" s="3">
        <f t="shared" si="0"/>
        <v>0</v>
      </c>
      <c r="E47" s="3" t="s">
        <v>8</v>
      </c>
      <c r="F47" s="3">
        <f t="shared" si="1"/>
        <v>5</v>
      </c>
      <c r="G47" s="3" t="str">
        <f t="shared" si="2"/>
        <v>Neutral</v>
      </c>
      <c r="H47" s="3">
        <v>2023</v>
      </c>
    </row>
    <row r="48" spans="1:8" x14ac:dyDescent="0.2">
      <c r="A48" s="1">
        <v>46</v>
      </c>
      <c r="B48" s="3" t="s">
        <v>407</v>
      </c>
      <c r="C48" s="3" t="s">
        <v>105</v>
      </c>
      <c r="D48" s="3">
        <f t="shared" si="0"/>
        <v>0.82709999999999995</v>
      </c>
      <c r="E48" s="3" t="s">
        <v>4</v>
      </c>
      <c r="F48" s="3">
        <f t="shared" si="1"/>
        <v>9</v>
      </c>
      <c r="G48" s="3" t="str">
        <f t="shared" si="2"/>
        <v>Consolidación</v>
      </c>
      <c r="H48" s="3">
        <v>2023</v>
      </c>
    </row>
    <row r="49" spans="1:8" x14ac:dyDescent="0.2">
      <c r="A49" s="1">
        <v>47</v>
      </c>
      <c r="B49" s="3" t="s">
        <v>408</v>
      </c>
      <c r="C49" s="3" t="s">
        <v>105</v>
      </c>
      <c r="D49" s="3">
        <f t="shared" si="0"/>
        <v>0.82709999999999995</v>
      </c>
      <c r="E49" s="3" t="s">
        <v>4</v>
      </c>
      <c r="F49" s="3">
        <f t="shared" si="1"/>
        <v>9</v>
      </c>
      <c r="G49" s="3" t="str">
        <f t="shared" si="2"/>
        <v>Consolidación</v>
      </c>
      <c r="H49" s="3">
        <v>2023</v>
      </c>
    </row>
    <row r="50" spans="1:8" x14ac:dyDescent="0.2">
      <c r="A50" s="1">
        <v>48</v>
      </c>
      <c r="B50" s="3" t="s">
        <v>409</v>
      </c>
      <c r="C50" s="3" t="s">
        <v>14</v>
      </c>
      <c r="D50" s="3">
        <f t="shared" si="0"/>
        <v>0.61240000000000006</v>
      </c>
      <c r="E50" s="3" t="s">
        <v>9</v>
      </c>
      <c r="F50" s="3">
        <f t="shared" si="1"/>
        <v>8</v>
      </c>
      <c r="G50" s="3" t="str">
        <f t="shared" si="2"/>
        <v>Convicción</v>
      </c>
      <c r="H50" s="3">
        <v>2023</v>
      </c>
    </row>
    <row r="51" spans="1:8" x14ac:dyDescent="0.2">
      <c r="A51" s="1">
        <v>49</v>
      </c>
      <c r="B51" s="3" t="s">
        <v>410</v>
      </c>
      <c r="C51" s="3" t="s">
        <v>80</v>
      </c>
      <c r="D51" s="3">
        <f t="shared" si="0"/>
        <v>0.40189999999999998</v>
      </c>
      <c r="E51" s="3" t="s">
        <v>10</v>
      </c>
      <c r="F51" s="3">
        <f t="shared" si="1"/>
        <v>7</v>
      </c>
      <c r="G51" s="3" t="str">
        <f t="shared" si="2"/>
        <v>Optimismo</v>
      </c>
      <c r="H51" s="3">
        <v>2023</v>
      </c>
    </row>
    <row r="52" spans="1:8" x14ac:dyDescent="0.2">
      <c r="A52" s="1">
        <v>50</v>
      </c>
      <c r="B52" s="3" t="s">
        <v>411</v>
      </c>
      <c r="C52" s="3" t="s">
        <v>170</v>
      </c>
      <c r="D52" s="3">
        <f t="shared" si="0"/>
        <v>-0.44040000000000001</v>
      </c>
      <c r="E52" s="3" t="s">
        <v>62</v>
      </c>
      <c r="F52" s="3">
        <f t="shared" si="1"/>
        <v>3</v>
      </c>
      <c r="G52" s="3" t="str">
        <f t="shared" si="2"/>
        <v>Escepticismo</v>
      </c>
      <c r="H52" s="3">
        <v>2023</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1502F3-2DE7-4DD1-823B-F1C16C4F72A1}">
  <dimension ref="A1:L80"/>
  <sheetViews>
    <sheetView workbookViewId="0">
      <selection activeCell="G72" sqref="G72"/>
    </sheetView>
  </sheetViews>
  <sheetFormatPr baseColWidth="10" defaultColWidth="11.5" defaultRowHeight="15" x14ac:dyDescent="0.2"/>
  <cols>
    <col min="2" max="2" width="35.83203125" customWidth="1"/>
    <col min="7" max="7" width="18.33203125" customWidth="1"/>
    <col min="11" max="11" width="15.5" customWidth="1"/>
  </cols>
  <sheetData>
    <row r="1" spans="1:12" x14ac:dyDescent="0.2">
      <c r="A1" s="3"/>
      <c r="B1" s="1" t="s">
        <v>140</v>
      </c>
      <c r="C1" s="1" t="s">
        <v>17</v>
      </c>
      <c r="D1" s="1" t="s">
        <v>16</v>
      </c>
      <c r="E1" s="1" t="s">
        <v>18</v>
      </c>
      <c r="F1" s="1" t="s">
        <v>139</v>
      </c>
      <c r="G1" s="1" t="s">
        <v>20</v>
      </c>
      <c r="H1" s="1" t="s">
        <v>21</v>
      </c>
    </row>
    <row r="2" spans="1:12" x14ac:dyDescent="0.2">
      <c r="A2" s="1">
        <v>0</v>
      </c>
      <c r="B2" s="3" t="s">
        <v>265</v>
      </c>
      <c r="C2" s="3" t="s">
        <v>7</v>
      </c>
      <c r="D2" s="3">
        <f>+C2+0</f>
        <v>0</v>
      </c>
      <c r="E2" s="3" t="s">
        <v>8</v>
      </c>
      <c r="F2" s="3">
        <f>+E2+0</f>
        <v>5</v>
      </c>
      <c r="G2" s="3" t="str">
        <f>+VLOOKUP(F2,$J$3:$K$13,2,FALSE)</f>
        <v>Neutral</v>
      </c>
      <c r="H2" s="3">
        <v>2024</v>
      </c>
    </row>
    <row r="3" spans="1:12" x14ac:dyDescent="0.2">
      <c r="A3" s="1">
        <v>1</v>
      </c>
      <c r="B3" s="3" t="s">
        <v>266</v>
      </c>
      <c r="C3" s="3" t="s">
        <v>37</v>
      </c>
      <c r="D3" s="3">
        <f t="shared" ref="D3:D66" si="0">+C3+0</f>
        <v>0.31819999999999998</v>
      </c>
      <c r="E3" s="3" t="s">
        <v>10</v>
      </c>
      <c r="F3" s="3">
        <f t="shared" ref="F3:F66" si="1">+E3+0</f>
        <v>7</v>
      </c>
      <c r="G3" s="3" t="str">
        <f t="shared" ref="G3:G66" si="2">+VLOOKUP(F3,$J$3:$K$13,2,FALSE)</f>
        <v>Optimismo</v>
      </c>
      <c r="H3" s="3">
        <v>2024</v>
      </c>
      <c r="J3" s="3">
        <v>0</v>
      </c>
      <c r="K3" s="4" t="s">
        <v>22</v>
      </c>
      <c r="L3" s="3">
        <f t="shared" ref="L3:L13" si="3">+COUNTIF($F$2:$F$80,J3)</f>
        <v>0</v>
      </c>
    </row>
    <row r="4" spans="1:12" x14ac:dyDescent="0.2">
      <c r="A4" s="1">
        <v>2</v>
      </c>
      <c r="B4" s="3" t="s">
        <v>267</v>
      </c>
      <c r="C4" s="3" t="s">
        <v>7</v>
      </c>
      <c r="D4" s="3">
        <f t="shared" si="0"/>
        <v>0</v>
      </c>
      <c r="E4" s="3" t="s">
        <v>8</v>
      </c>
      <c r="F4" s="3">
        <f t="shared" si="1"/>
        <v>5</v>
      </c>
      <c r="G4" s="3" t="str">
        <f t="shared" si="2"/>
        <v>Neutral</v>
      </c>
      <c r="H4" s="3">
        <v>2024</v>
      </c>
      <c r="J4" s="3">
        <v>1</v>
      </c>
      <c r="K4" s="4" t="s">
        <v>23</v>
      </c>
      <c r="L4" s="3">
        <f t="shared" si="3"/>
        <v>3</v>
      </c>
    </row>
    <row r="5" spans="1:12" x14ac:dyDescent="0.2">
      <c r="A5" s="1">
        <v>3</v>
      </c>
      <c r="B5" s="3" t="s">
        <v>268</v>
      </c>
      <c r="C5" s="3" t="s">
        <v>7</v>
      </c>
      <c r="D5" s="3">
        <f t="shared" si="0"/>
        <v>0</v>
      </c>
      <c r="E5" s="3" t="s">
        <v>8</v>
      </c>
      <c r="F5" s="3">
        <f t="shared" si="1"/>
        <v>5</v>
      </c>
      <c r="G5" s="3" t="str">
        <f t="shared" si="2"/>
        <v>Neutral</v>
      </c>
      <c r="H5" s="3">
        <v>2024</v>
      </c>
      <c r="J5" s="3">
        <v>2</v>
      </c>
      <c r="K5" s="4" t="s">
        <v>24</v>
      </c>
      <c r="L5" s="3">
        <f t="shared" si="3"/>
        <v>2</v>
      </c>
    </row>
    <row r="6" spans="1:12" x14ac:dyDescent="0.2">
      <c r="A6" s="1">
        <v>4</v>
      </c>
      <c r="B6" s="3" t="s">
        <v>269</v>
      </c>
      <c r="C6" s="3" t="s">
        <v>105</v>
      </c>
      <c r="D6" s="3">
        <f t="shared" si="0"/>
        <v>0.82709999999999995</v>
      </c>
      <c r="E6" s="3" t="s">
        <v>4</v>
      </c>
      <c r="F6" s="3">
        <f t="shared" si="1"/>
        <v>9</v>
      </c>
      <c r="G6" s="3" t="str">
        <f t="shared" si="2"/>
        <v>Consolidación</v>
      </c>
      <c r="H6" s="3">
        <v>2024</v>
      </c>
      <c r="J6" s="3">
        <v>3</v>
      </c>
      <c r="K6" s="4" t="s">
        <v>25</v>
      </c>
      <c r="L6" s="3">
        <f t="shared" si="3"/>
        <v>1</v>
      </c>
    </row>
    <row r="7" spans="1:12" x14ac:dyDescent="0.2">
      <c r="A7" s="1">
        <v>5</v>
      </c>
      <c r="B7" s="3" t="s">
        <v>270</v>
      </c>
      <c r="C7" s="3" t="s">
        <v>88</v>
      </c>
      <c r="D7" s="3">
        <f t="shared" si="0"/>
        <v>0.1779</v>
      </c>
      <c r="E7" s="3" t="s">
        <v>1</v>
      </c>
      <c r="F7" s="3">
        <f t="shared" si="1"/>
        <v>6</v>
      </c>
      <c r="G7" s="3" t="str">
        <f t="shared" si="2"/>
        <v>Favorable</v>
      </c>
      <c r="H7" s="3">
        <v>2024</v>
      </c>
      <c r="J7" s="3">
        <v>4</v>
      </c>
      <c r="K7" s="4" t="s">
        <v>26</v>
      </c>
      <c r="L7" s="3">
        <f t="shared" si="3"/>
        <v>7</v>
      </c>
    </row>
    <row r="8" spans="1:12" x14ac:dyDescent="0.2">
      <c r="A8" s="1">
        <v>6</v>
      </c>
      <c r="B8" s="3" t="s">
        <v>271</v>
      </c>
      <c r="C8" s="3" t="s">
        <v>7</v>
      </c>
      <c r="D8" s="3">
        <f t="shared" si="0"/>
        <v>0</v>
      </c>
      <c r="E8" s="3" t="s">
        <v>8</v>
      </c>
      <c r="F8" s="3">
        <f t="shared" si="1"/>
        <v>5</v>
      </c>
      <c r="G8" s="3" t="str">
        <f t="shared" si="2"/>
        <v>Neutral</v>
      </c>
      <c r="H8" s="3">
        <v>2024</v>
      </c>
      <c r="J8" s="3">
        <v>5</v>
      </c>
      <c r="K8" s="4" t="s">
        <v>27</v>
      </c>
      <c r="L8" s="3">
        <f t="shared" si="3"/>
        <v>27</v>
      </c>
    </row>
    <row r="9" spans="1:12" x14ac:dyDescent="0.2">
      <c r="A9" s="1">
        <v>7</v>
      </c>
      <c r="B9" s="3" t="s">
        <v>272</v>
      </c>
      <c r="C9" s="3" t="s">
        <v>54</v>
      </c>
      <c r="D9" s="3">
        <f t="shared" si="0"/>
        <v>0.85909999999999997</v>
      </c>
      <c r="E9" s="3" t="s">
        <v>4</v>
      </c>
      <c r="F9" s="3">
        <f t="shared" si="1"/>
        <v>9</v>
      </c>
      <c r="G9" s="3" t="str">
        <f t="shared" si="2"/>
        <v>Consolidación</v>
      </c>
      <c r="H9" s="3">
        <v>2024</v>
      </c>
      <c r="J9" s="3">
        <v>6</v>
      </c>
      <c r="K9" s="4" t="s">
        <v>28</v>
      </c>
      <c r="L9" s="3">
        <f t="shared" si="3"/>
        <v>6</v>
      </c>
    </row>
    <row r="10" spans="1:12" x14ac:dyDescent="0.2">
      <c r="A10" s="1">
        <v>8</v>
      </c>
      <c r="B10" s="3" t="s">
        <v>273</v>
      </c>
      <c r="C10" s="3" t="s">
        <v>274</v>
      </c>
      <c r="D10" s="3">
        <f t="shared" si="0"/>
        <v>0.95779999999999998</v>
      </c>
      <c r="E10" s="3" t="s">
        <v>2</v>
      </c>
      <c r="F10" s="3">
        <f t="shared" si="1"/>
        <v>10</v>
      </c>
      <c r="G10" s="3" t="str">
        <f t="shared" si="2"/>
        <v>Confianza</v>
      </c>
      <c r="H10" s="3">
        <v>2024</v>
      </c>
      <c r="J10" s="3">
        <v>7</v>
      </c>
      <c r="K10" s="4" t="s">
        <v>29</v>
      </c>
      <c r="L10" s="3">
        <f t="shared" si="3"/>
        <v>10</v>
      </c>
    </row>
    <row r="11" spans="1:12" x14ac:dyDescent="0.2">
      <c r="A11" s="1">
        <v>9</v>
      </c>
      <c r="B11" s="3" t="s">
        <v>275</v>
      </c>
      <c r="C11" s="3" t="s">
        <v>157</v>
      </c>
      <c r="D11" s="3">
        <f t="shared" si="0"/>
        <v>0.34</v>
      </c>
      <c r="E11" s="3" t="s">
        <v>10</v>
      </c>
      <c r="F11" s="3">
        <f t="shared" si="1"/>
        <v>7</v>
      </c>
      <c r="G11" s="3" t="str">
        <f t="shared" si="2"/>
        <v>Optimismo</v>
      </c>
      <c r="H11" s="3">
        <v>2024</v>
      </c>
      <c r="J11" s="3">
        <v>8</v>
      </c>
      <c r="K11" s="4" t="s">
        <v>30</v>
      </c>
      <c r="L11" s="3">
        <f t="shared" si="3"/>
        <v>12</v>
      </c>
    </row>
    <row r="12" spans="1:12" x14ac:dyDescent="0.2">
      <c r="A12" s="1">
        <v>10</v>
      </c>
      <c r="B12" s="3" t="s">
        <v>276</v>
      </c>
      <c r="C12" s="3" t="s">
        <v>35</v>
      </c>
      <c r="D12" s="3">
        <f t="shared" si="0"/>
        <v>0.75790000000000002</v>
      </c>
      <c r="E12" s="3" t="s">
        <v>4</v>
      </c>
      <c r="F12" s="3">
        <f t="shared" si="1"/>
        <v>9</v>
      </c>
      <c r="G12" s="3" t="str">
        <f t="shared" si="2"/>
        <v>Consolidación</v>
      </c>
      <c r="H12" s="3">
        <v>2024</v>
      </c>
      <c r="J12" s="3">
        <v>9</v>
      </c>
      <c r="K12" s="4" t="s">
        <v>31</v>
      </c>
      <c r="L12" s="3">
        <f t="shared" si="3"/>
        <v>9</v>
      </c>
    </row>
    <row r="13" spans="1:12" x14ac:dyDescent="0.2">
      <c r="A13" s="1">
        <v>11</v>
      </c>
      <c r="B13" s="3" t="s">
        <v>277</v>
      </c>
      <c r="C13" s="3" t="s">
        <v>7</v>
      </c>
      <c r="D13" s="3">
        <f t="shared" si="0"/>
        <v>0</v>
      </c>
      <c r="E13" s="3" t="s">
        <v>8</v>
      </c>
      <c r="F13" s="3">
        <f t="shared" si="1"/>
        <v>5</v>
      </c>
      <c r="G13" s="3" t="str">
        <f t="shared" si="2"/>
        <v>Neutral</v>
      </c>
      <c r="H13" s="3">
        <v>2024</v>
      </c>
      <c r="J13" s="3">
        <v>10</v>
      </c>
      <c r="K13" s="4" t="s">
        <v>32</v>
      </c>
      <c r="L13" s="3">
        <f t="shared" si="3"/>
        <v>2</v>
      </c>
    </row>
    <row r="14" spans="1:12" x14ac:dyDescent="0.2">
      <c r="A14" s="1">
        <v>12</v>
      </c>
      <c r="B14" s="3" t="s">
        <v>278</v>
      </c>
      <c r="C14" s="3" t="s">
        <v>105</v>
      </c>
      <c r="D14" s="3">
        <f t="shared" si="0"/>
        <v>0.82709999999999995</v>
      </c>
      <c r="E14" s="3" t="s">
        <v>4</v>
      </c>
      <c r="F14" s="3">
        <f t="shared" si="1"/>
        <v>9</v>
      </c>
      <c r="G14" s="3" t="str">
        <f t="shared" si="2"/>
        <v>Consolidación</v>
      </c>
      <c r="H14" s="3">
        <v>2024</v>
      </c>
      <c r="J14" s="3"/>
      <c r="K14" s="3" t="s">
        <v>413</v>
      </c>
      <c r="L14" s="3">
        <f>SUM(L3:L13)</f>
        <v>79</v>
      </c>
    </row>
    <row r="15" spans="1:12" x14ac:dyDescent="0.2">
      <c r="A15" s="1">
        <v>13</v>
      </c>
      <c r="B15" s="3" t="s">
        <v>279</v>
      </c>
      <c r="C15" s="3" t="s">
        <v>7</v>
      </c>
      <c r="D15" s="3">
        <f t="shared" si="0"/>
        <v>0</v>
      </c>
      <c r="E15" s="3" t="s">
        <v>8</v>
      </c>
      <c r="F15" s="3">
        <f t="shared" si="1"/>
        <v>5</v>
      </c>
      <c r="G15" s="3" t="str">
        <f t="shared" si="2"/>
        <v>Neutral</v>
      </c>
      <c r="H15" s="3">
        <v>2024</v>
      </c>
    </row>
    <row r="16" spans="1:12" x14ac:dyDescent="0.2">
      <c r="A16" s="1">
        <v>14</v>
      </c>
      <c r="B16" s="3" t="s">
        <v>280</v>
      </c>
      <c r="C16" s="3" t="s">
        <v>158</v>
      </c>
      <c r="D16" s="3">
        <f t="shared" si="0"/>
        <v>0.64859999999999995</v>
      </c>
      <c r="E16" s="3" t="s">
        <v>9</v>
      </c>
      <c r="F16" s="3">
        <f t="shared" si="1"/>
        <v>8</v>
      </c>
      <c r="G16" s="3" t="str">
        <f t="shared" si="2"/>
        <v>Convicción</v>
      </c>
      <c r="H16" s="3">
        <v>2024</v>
      </c>
    </row>
    <row r="17" spans="1:8" x14ac:dyDescent="0.2">
      <c r="A17" s="1">
        <v>15</v>
      </c>
      <c r="B17" s="3" t="s">
        <v>281</v>
      </c>
      <c r="C17" s="3" t="s">
        <v>7</v>
      </c>
      <c r="D17" s="3">
        <f t="shared" si="0"/>
        <v>0</v>
      </c>
      <c r="E17" s="3" t="s">
        <v>8</v>
      </c>
      <c r="F17" s="3">
        <f t="shared" si="1"/>
        <v>5</v>
      </c>
      <c r="G17" s="3" t="str">
        <f t="shared" si="2"/>
        <v>Neutral</v>
      </c>
      <c r="H17" s="3">
        <v>2024</v>
      </c>
    </row>
    <row r="18" spans="1:8" x14ac:dyDescent="0.2">
      <c r="A18" s="1">
        <v>16</v>
      </c>
      <c r="B18" s="3" t="s">
        <v>282</v>
      </c>
      <c r="C18" s="3" t="s">
        <v>7</v>
      </c>
      <c r="D18" s="3">
        <f t="shared" si="0"/>
        <v>0</v>
      </c>
      <c r="E18" s="3" t="s">
        <v>8</v>
      </c>
      <c r="F18" s="3">
        <f t="shared" si="1"/>
        <v>5</v>
      </c>
      <c r="G18" s="3" t="str">
        <f t="shared" si="2"/>
        <v>Neutral</v>
      </c>
      <c r="H18" s="3">
        <v>2024</v>
      </c>
    </row>
    <row r="19" spans="1:8" x14ac:dyDescent="0.2">
      <c r="A19" s="1">
        <v>17</v>
      </c>
      <c r="B19" s="3" t="s">
        <v>283</v>
      </c>
      <c r="C19" s="3" t="s">
        <v>158</v>
      </c>
      <c r="D19" s="3">
        <f t="shared" si="0"/>
        <v>0.64859999999999995</v>
      </c>
      <c r="E19" s="3" t="s">
        <v>9</v>
      </c>
      <c r="F19" s="3">
        <f t="shared" si="1"/>
        <v>8</v>
      </c>
      <c r="G19" s="3" t="str">
        <f t="shared" si="2"/>
        <v>Convicción</v>
      </c>
      <c r="H19" s="3">
        <v>2024</v>
      </c>
    </row>
    <row r="20" spans="1:8" x14ac:dyDescent="0.2">
      <c r="A20" s="1">
        <v>18</v>
      </c>
      <c r="B20" s="3" t="s">
        <v>284</v>
      </c>
      <c r="C20" s="3" t="s">
        <v>5</v>
      </c>
      <c r="D20" s="3">
        <f t="shared" si="0"/>
        <v>-0.1779</v>
      </c>
      <c r="E20" s="3" t="s">
        <v>6</v>
      </c>
      <c r="F20" s="3">
        <f t="shared" si="1"/>
        <v>4</v>
      </c>
      <c r="G20" s="3" t="str">
        <f t="shared" si="2"/>
        <v>Indiferente</v>
      </c>
      <c r="H20" s="3">
        <v>2024</v>
      </c>
    </row>
    <row r="21" spans="1:8" x14ac:dyDescent="0.2">
      <c r="A21" s="1">
        <v>19</v>
      </c>
      <c r="B21" s="3" t="s">
        <v>285</v>
      </c>
      <c r="C21" s="3" t="s">
        <v>236</v>
      </c>
      <c r="D21" s="3">
        <f t="shared" si="0"/>
        <v>-0.40329999999999999</v>
      </c>
      <c r="E21" s="3" t="s">
        <v>62</v>
      </c>
      <c r="F21" s="3">
        <f t="shared" si="1"/>
        <v>3</v>
      </c>
      <c r="G21" s="3" t="str">
        <f t="shared" si="2"/>
        <v>Escepticismo</v>
      </c>
      <c r="H21" s="3">
        <v>2024</v>
      </c>
    </row>
    <row r="22" spans="1:8" x14ac:dyDescent="0.2">
      <c r="A22" s="1">
        <v>20</v>
      </c>
      <c r="B22" s="3" t="s">
        <v>286</v>
      </c>
      <c r="C22" s="3" t="s">
        <v>152</v>
      </c>
      <c r="D22" s="3">
        <f t="shared" si="0"/>
        <v>0.51060000000000005</v>
      </c>
      <c r="E22" s="3" t="s">
        <v>9</v>
      </c>
      <c r="F22" s="3">
        <f t="shared" si="1"/>
        <v>8</v>
      </c>
      <c r="G22" s="3" t="str">
        <f t="shared" si="2"/>
        <v>Convicción</v>
      </c>
      <c r="H22" s="3">
        <v>2024</v>
      </c>
    </row>
    <row r="23" spans="1:8" x14ac:dyDescent="0.2">
      <c r="A23" s="1">
        <v>21</v>
      </c>
      <c r="B23" s="3" t="s">
        <v>287</v>
      </c>
      <c r="C23" s="3" t="s">
        <v>158</v>
      </c>
      <c r="D23" s="3">
        <f t="shared" si="0"/>
        <v>0.64859999999999995</v>
      </c>
      <c r="E23" s="3" t="s">
        <v>9</v>
      </c>
      <c r="F23" s="3">
        <f t="shared" si="1"/>
        <v>8</v>
      </c>
      <c r="G23" s="3" t="str">
        <f t="shared" si="2"/>
        <v>Convicción</v>
      </c>
      <c r="H23" s="3">
        <v>2024</v>
      </c>
    </row>
    <row r="24" spans="1:8" x14ac:dyDescent="0.2">
      <c r="A24" s="1">
        <v>22</v>
      </c>
      <c r="B24" s="3" t="s">
        <v>288</v>
      </c>
      <c r="C24" s="3" t="s">
        <v>83</v>
      </c>
      <c r="D24" s="3">
        <f t="shared" si="0"/>
        <v>0.42149999999999999</v>
      </c>
      <c r="E24" s="3" t="s">
        <v>10</v>
      </c>
      <c r="F24" s="3">
        <f t="shared" si="1"/>
        <v>7</v>
      </c>
      <c r="G24" s="3" t="str">
        <f t="shared" si="2"/>
        <v>Optimismo</v>
      </c>
      <c r="H24" s="3">
        <v>2024</v>
      </c>
    </row>
    <row r="25" spans="1:8" x14ac:dyDescent="0.2">
      <c r="A25" s="1">
        <v>23</v>
      </c>
      <c r="B25" s="3" t="s">
        <v>289</v>
      </c>
      <c r="C25" s="3" t="s">
        <v>149</v>
      </c>
      <c r="D25" s="3">
        <f t="shared" si="0"/>
        <v>-0.76500000000000001</v>
      </c>
      <c r="E25" s="3" t="s">
        <v>145</v>
      </c>
      <c r="F25" s="3">
        <f t="shared" si="1"/>
        <v>1</v>
      </c>
      <c r="G25" s="3" t="str">
        <f t="shared" si="2"/>
        <v>Pesimismo</v>
      </c>
      <c r="H25" s="3">
        <v>2024</v>
      </c>
    </row>
    <row r="26" spans="1:8" x14ac:dyDescent="0.2">
      <c r="A26" s="1">
        <v>24</v>
      </c>
      <c r="B26" s="3" t="s">
        <v>290</v>
      </c>
      <c r="C26" s="3" t="s">
        <v>164</v>
      </c>
      <c r="D26" s="3">
        <f t="shared" si="0"/>
        <v>0.52669999999999995</v>
      </c>
      <c r="E26" s="3" t="s">
        <v>9</v>
      </c>
      <c r="F26" s="3">
        <f t="shared" si="1"/>
        <v>8</v>
      </c>
      <c r="G26" s="3" t="str">
        <f t="shared" si="2"/>
        <v>Convicción</v>
      </c>
      <c r="H26" s="3">
        <v>2024</v>
      </c>
    </row>
    <row r="27" spans="1:8" x14ac:dyDescent="0.2">
      <c r="A27" s="1">
        <v>25</v>
      </c>
      <c r="B27" s="3" t="s">
        <v>291</v>
      </c>
      <c r="C27" s="3" t="s">
        <v>220</v>
      </c>
      <c r="D27" s="3">
        <f t="shared" si="0"/>
        <v>-0.2732</v>
      </c>
      <c r="E27" s="3" t="s">
        <v>6</v>
      </c>
      <c r="F27" s="3">
        <f t="shared" si="1"/>
        <v>4</v>
      </c>
      <c r="G27" s="3" t="str">
        <f t="shared" si="2"/>
        <v>Indiferente</v>
      </c>
      <c r="H27" s="3">
        <v>2024</v>
      </c>
    </row>
    <row r="28" spans="1:8" x14ac:dyDescent="0.2">
      <c r="A28" s="1">
        <v>26</v>
      </c>
      <c r="B28" s="3" t="s">
        <v>292</v>
      </c>
      <c r="C28" s="3" t="s">
        <v>101</v>
      </c>
      <c r="D28" s="3">
        <f t="shared" si="0"/>
        <v>0.73509999999999998</v>
      </c>
      <c r="E28" s="3" t="s">
        <v>4</v>
      </c>
      <c r="F28" s="3">
        <f t="shared" si="1"/>
        <v>9</v>
      </c>
      <c r="G28" s="3" t="str">
        <f t="shared" si="2"/>
        <v>Consolidación</v>
      </c>
      <c r="H28" s="3">
        <v>2024</v>
      </c>
    </row>
    <row r="29" spans="1:8" x14ac:dyDescent="0.2">
      <c r="A29" s="1">
        <v>27</v>
      </c>
      <c r="B29" s="3" t="s">
        <v>293</v>
      </c>
      <c r="C29" s="3" t="s">
        <v>294</v>
      </c>
      <c r="D29" s="3">
        <f t="shared" si="0"/>
        <v>-0.16950000000000001</v>
      </c>
      <c r="E29" s="3" t="s">
        <v>6</v>
      </c>
      <c r="F29" s="3">
        <f t="shared" si="1"/>
        <v>4</v>
      </c>
      <c r="G29" s="3" t="str">
        <f t="shared" si="2"/>
        <v>Indiferente</v>
      </c>
      <c r="H29" s="3">
        <v>2024</v>
      </c>
    </row>
    <row r="30" spans="1:8" x14ac:dyDescent="0.2">
      <c r="A30" s="1">
        <v>28</v>
      </c>
      <c r="B30" s="3" t="s">
        <v>295</v>
      </c>
      <c r="C30" s="3" t="s">
        <v>296</v>
      </c>
      <c r="D30" s="3">
        <f t="shared" si="0"/>
        <v>-0.70730000000000004</v>
      </c>
      <c r="E30" s="3" t="s">
        <v>145</v>
      </c>
      <c r="F30" s="3">
        <f t="shared" si="1"/>
        <v>1</v>
      </c>
      <c r="G30" s="3" t="str">
        <f t="shared" si="2"/>
        <v>Pesimismo</v>
      </c>
      <c r="H30" s="3">
        <v>2024</v>
      </c>
    </row>
    <row r="31" spans="1:8" x14ac:dyDescent="0.2">
      <c r="A31" s="1">
        <v>29</v>
      </c>
      <c r="B31" s="3" t="s">
        <v>297</v>
      </c>
      <c r="C31" s="3" t="s">
        <v>7</v>
      </c>
      <c r="D31" s="3">
        <f t="shared" si="0"/>
        <v>0</v>
      </c>
      <c r="E31" s="3" t="s">
        <v>8</v>
      </c>
      <c r="F31" s="3">
        <f t="shared" si="1"/>
        <v>5</v>
      </c>
      <c r="G31" s="3" t="str">
        <f t="shared" si="2"/>
        <v>Neutral</v>
      </c>
      <c r="H31" s="3">
        <v>2024</v>
      </c>
    </row>
    <row r="32" spans="1:8" x14ac:dyDescent="0.2">
      <c r="A32" s="1">
        <v>30</v>
      </c>
      <c r="B32" s="3" t="s">
        <v>298</v>
      </c>
      <c r="C32" s="3" t="s">
        <v>80</v>
      </c>
      <c r="D32" s="3">
        <f t="shared" si="0"/>
        <v>0.40189999999999998</v>
      </c>
      <c r="E32" s="3" t="s">
        <v>10</v>
      </c>
      <c r="F32" s="3">
        <f t="shared" si="1"/>
        <v>7</v>
      </c>
      <c r="G32" s="3" t="str">
        <f t="shared" si="2"/>
        <v>Optimismo</v>
      </c>
      <c r="H32" s="3">
        <v>2024</v>
      </c>
    </row>
    <row r="33" spans="1:8" x14ac:dyDescent="0.2">
      <c r="A33" s="1">
        <v>31</v>
      </c>
      <c r="B33" s="3" t="s">
        <v>299</v>
      </c>
      <c r="C33" s="3" t="s">
        <v>7</v>
      </c>
      <c r="D33" s="3">
        <f t="shared" si="0"/>
        <v>0</v>
      </c>
      <c r="E33" s="3" t="s">
        <v>8</v>
      </c>
      <c r="F33" s="3">
        <f t="shared" si="1"/>
        <v>5</v>
      </c>
      <c r="G33" s="3" t="str">
        <f t="shared" si="2"/>
        <v>Neutral</v>
      </c>
      <c r="H33" s="3">
        <v>2024</v>
      </c>
    </row>
    <row r="34" spans="1:8" x14ac:dyDescent="0.2">
      <c r="A34" s="1">
        <v>32</v>
      </c>
      <c r="B34" s="3" t="s">
        <v>300</v>
      </c>
      <c r="C34" s="3" t="s">
        <v>80</v>
      </c>
      <c r="D34" s="3">
        <f t="shared" si="0"/>
        <v>0.40189999999999998</v>
      </c>
      <c r="E34" s="3" t="s">
        <v>10</v>
      </c>
      <c r="F34" s="3">
        <f t="shared" si="1"/>
        <v>7</v>
      </c>
      <c r="G34" s="3" t="str">
        <f t="shared" si="2"/>
        <v>Optimismo</v>
      </c>
      <c r="H34" s="3">
        <v>2024</v>
      </c>
    </row>
    <row r="35" spans="1:8" x14ac:dyDescent="0.2">
      <c r="A35" s="1">
        <v>33</v>
      </c>
      <c r="B35" s="3" t="s">
        <v>301</v>
      </c>
      <c r="C35" s="3" t="s">
        <v>144</v>
      </c>
      <c r="D35" s="3">
        <f t="shared" si="0"/>
        <v>0.49390000000000001</v>
      </c>
      <c r="E35" s="3" t="s">
        <v>10</v>
      </c>
      <c r="F35" s="3">
        <f t="shared" si="1"/>
        <v>7</v>
      </c>
      <c r="G35" s="3" t="str">
        <f t="shared" si="2"/>
        <v>Optimismo</v>
      </c>
      <c r="H35" s="3">
        <v>2024</v>
      </c>
    </row>
    <row r="36" spans="1:8" x14ac:dyDescent="0.2">
      <c r="A36" s="1">
        <v>34</v>
      </c>
      <c r="B36" s="3" t="s">
        <v>302</v>
      </c>
      <c r="C36" s="3" t="s">
        <v>7</v>
      </c>
      <c r="D36" s="3">
        <f t="shared" si="0"/>
        <v>0</v>
      </c>
      <c r="E36" s="3" t="s">
        <v>8</v>
      </c>
      <c r="F36" s="3">
        <f t="shared" si="1"/>
        <v>5</v>
      </c>
      <c r="G36" s="3" t="str">
        <f t="shared" si="2"/>
        <v>Neutral</v>
      </c>
      <c r="H36" s="3">
        <v>2024</v>
      </c>
    </row>
    <row r="37" spans="1:8" x14ac:dyDescent="0.2">
      <c r="A37" s="1">
        <v>35</v>
      </c>
      <c r="B37" s="3" t="s">
        <v>303</v>
      </c>
      <c r="C37" s="3" t="s">
        <v>7</v>
      </c>
      <c r="D37" s="3">
        <f t="shared" si="0"/>
        <v>0</v>
      </c>
      <c r="E37" s="3" t="s">
        <v>8</v>
      </c>
      <c r="F37" s="3">
        <f t="shared" si="1"/>
        <v>5</v>
      </c>
      <c r="G37" s="3" t="str">
        <f t="shared" si="2"/>
        <v>Neutral</v>
      </c>
      <c r="H37" s="3">
        <v>2024</v>
      </c>
    </row>
    <row r="38" spans="1:8" x14ac:dyDescent="0.2">
      <c r="A38" s="1">
        <v>36</v>
      </c>
      <c r="B38" s="3" t="s">
        <v>304</v>
      </c>
      <c r="C38" s="3" t="s">
        <v>160</v>
      </c>
      <c r="D38" s="3">
        <f t="shared" si="0"/>
        <v>0.5423</v>
      </c>
      <c r="E38" s="3" t="s">
        <v>9</v>
      </c>
      <c r="F38" s="3">
        <f t="shared" si="1"/>
        <v>8</v>
      </c>
      <c r="G38" s="3" t="str">
        <f t="shared" si="2"/>
        <v>Convicción</v>
      </c>
      <c r="H38" s="3">
        <v>2024</v>
      </c>
    </row>
    <row r="39" spans="1:8" x14ac:dyDescent="0.2">
      <c r="A39" s="1">
        <v>37</v>
      </c>
      <c r="B39" s="3" t="s">
        <v>305</v>
      </c>
      <c r="C39" s="3" t="s">
        <v>153</v>
      </c>
      <c r="D39" s="3">
        <f t="shared" si="0"/>
        <v>0.62490000000000001</v>
      </c>
      <c r="E39" s="3" t="s">
        <v>9</v>
      </c>
      <c r="F39" s="3">
        <f t="shared" si="1"/>
        <v>8</v>
      </c>
      <c r="G39" s="3" t="str">
        <f t="shared" si="2"/>
        <v>Convicción</v>
      </c>
      <c r="H39" s="3">
        <v>2024</v>
      </c>
    </row>
    <row r="40" spans="1:8" x14ac:dyDescent="0.2">
      <c r="A40" s="1">
        <v>38</v>
      </c>
      <c r="B40" s="3" t="s">
        <v>306</v>
      </c>
      <c r="C40" s="3" t="s">
        <v>7</v>
      </c>
      <c r="D40" s="3">
        <f t="shared" si="0"/>
        <v>0</v>
      </c>
      <c r="E40" s="3" t="s">
        <v>8</v>
      </c>
      <c r="F40" s="3">
        <f t="shared" si="1"/>
        <v>5</v>
      </c>
      <c r="G40" s="3" t="str">
        <f t="shared" si="2"/>
        <v>Neutral</v>
      </c>
      <c r="H40" s="3">
        <v>2024</v>
      </c>
    </row>
    <row r="41" spans="1:8" x14ac:dyDescent="0.2">
      <c r="A41" s="1">
        <v>39</v>
      </c>
      <c r="B41" s="3" t="s">
        <v>307</v>
      </c>
      <c r="C41" s="3" t="s">
        <v>157</v>
      </c>
      <c r="D41" s="3">
        <f t="shared" si="0"/>
        <v>0.34</v>
      </c>
      <c r="E41" s="3" t="s">
        <v>10</v>
      </c>
      <c r="F41" s="3">
        <f t="shared" si="1"/>
        <v>7</v>
      </c>
      <c r="G41" s="3" t="str">
        <f t="shared" si="2"/>
        <v>Optimismo</v>
      </c>
      <c r="H41" s="3">
        <v>2024</v>
      </c>
    </row>
    <row r="42" spans="1:8" x14ac:dyDescent="0.2">
      <c r="A42" s="1">
        <v>40</v>
      </c>
      <c r="B42" s="3" t="s">
        <v>308</v>
      </c>
      <c r="C42" s="3" t="s">
        <v>7</v>
      </c>
      <c r="D42" s="3">
        <f t="shared" si="0"/>
        <v>0</v>
      </c>
      <c r="E42" s="3" t="s">
        <v>8</v>
      </c>
      <c r="F42" s="3">
        <f t="shared" si="1"/>
        <v>5</v>
      </c>
      <c r="G42" s="3" t="str">
        <f t="shared" si="2"/>
        <v>Neutral</v>
      </c>
      <c r="H42" s="3">
        <v>2024</v>
      </c>
    </row>
    <row r="43" spans="1:8" x14ac:dyDescent="0.2">
      <c r="A43" s="1">
        <v>41</v>
      </c>
      <c r="B43" s="3" t="s">
        <v>309</v>
      </c>
      <c r="C43" s="3" t="s">
        <v>7</v>
      </c>
      <c r="D43" s="3">
        <f t="shared" si="0"/>
        <v>0</v>
      </c>
      <c r="E43" s="3" t="s">
        <v>8</v>
      </c>
      <c r="F43" s="3">
        <f t="shared" si="1"/>
        <v>5</v>
      </c>
      <c r="G43" s="3" t="str">
        <f t="shared" si="2"/>
        <v>Neutral</v>
      </c>
      <c r="H43" s="3">
        <v>2024</v>
      </c>
    </row>
    <row r="44" spans="1:8" x14ac:dyDescent="0.2">
      <c r="A44" s="1">
        <v>42</v>
      </c>
      <c r="B44" s="3" t="s">
        <v>310</v>
      </c>
      <c r="C44" s="3" t="s">
        <v>311</v>
      </c>
      <c r="D44" s="3">
        <f t="shared" si="0"/>
        <v>-0.1469</v>
      </c>
      <c r="E44" s="3" t="s">
        <v>6</v>
      </c>
      <c r="F44" s="3">
        <f t="shared" si="1"/>
        <v>4</v>
      </c>
      <c r="G44" s="3" t="str">
        <f t="shared" si="2"/>
        <v>Indiferente</v>
      </c>
      <c r="H44" s="3">
        <v>2024</v>
      </c>
    </row>
    <row r="45" spans="1:8" x14ac:dyDescent="0.2">
      <c r="A45" s="1">
        <v>43</v>
      </c>
      <c r="B45" s="3" t="s">
        <v>312</v>
      </c>
      <c r="C45" s="3" t="s">
        <v>264</v>
      </c>
      <c r="D45" s="3">
        <f t="shared" si="0"/>
        <v>0.84419999999999995</v>
      </c>
      <c r="E45" s="3" t="s">
        <v>4</v>
      </c>
      <c r="F45" s="3">
        <f t="shared" si="1"/>
        <v>9</v>
      </c>
      <c r="G45" s="3" t="str">
        <f t="shared" si="2"/>
        <v>Consolidación</v>
      </c>
      <c r="H45" s="3">
        <v>2024</v>
      </c>
    </row>
    <row r="46" spans="1:8" x14ac:dyDescent="0.2">
      <c r="A46" s="1">
        <v>44</v>
      </c>
      <c r="B46" s="3" t="s">
        <v>313</v>
      </c>
      <c r="C46" s="3" t="s">
        <v>155</v>
      </c>
      <c r="D46" s="3">
        <f t="shared" si="0"/>
        <v>0.68079999999999996</v>
      </c>
      <c r="E46" s="3" t="s">
        <v>9</v>
      </c>
      <c r="F46" s="3">
        <f t="shared" si="1"/>
        <v>8</v>
      </c>
      <c r="G46" s="3" t="str">
        <f t="shared" si="2"/>
        <v>Convicción</v>
      </c>
      <c r="H46" s="3">
        <v>2024</v>
      </c>
    </row>
    <row r="47" spans="1:8" x14ac:dyDescent="0.2">
      <c r="A47" s="1">
        <v>45</v>
      </c>
      <c r="B47" s="3" t="s">
        <v>314</v>
      </c>
      <c r="C47" s="3" t="s">
        <v>7</v>
      </c>
      <c r="D47" s="3">
        <f t="shared" si="0"/>
        <v>0</v>
      </c>
      <c r="E47" s="3" t="s">
        <v>8</v>
      </c>
      <c r="F47" s="3">
        <f t="shared" si="1"/>
        <v>5</v>
      </c>
      <c r="G47" s="3" t="str">
        <f t="shared" si="2"/>
        <v>Neutral</v>
      </c>
      <c r="H47" s="3">
        <v>2024</v>
      </c>
    </row>
    <row r="48" spans="1:8" x14ac:dyDescent="0.2">
      <c r="A48" s="1">
        <v>46</v>
      </c>
      <c r="B48" s="3" t="s">
        <v>315</v>
      </c>
      <c r="C48" s="3" t="s">
        <v>7</v>
      </c>
      <c r="D48" s="3">
        <f t="shared" si="0"/>
        <v>0</v>
      </c>
      <c r="E48" s="3" t="s">
        <v>8</v>
      </c>
      <c r="F48" s="3">
        <f t="shared" si="1"/>
        <v>5</v>
      </c>
      <c r="G48" s="3" t="str">
        <f t="shared" si="2"/>
        <v>Neutral</v>
      </c>
      <c r="H48" s="3">
        <v>2024</v>
      </c>
    </row>
    <row r="49" spans="1:8" x14ac:dyDescent="0.2">
      <c r="A49" s="1">
        <v>47</v>
      </c>
      <c r="B49" s="3" t="s">
        <v>316</v>
      </c>
      <c r="C49" s="3" t="s">
        <v>294</v>
      </c>
      <c r="D49" s="3">
        <f t="shared" si="0"/>
        <v>-0.16950000000000001</v>
      </c>
      <c r="E49" s="3" t="s">
        <v>6</v>
      </c>
      <c r="F49" s="3">
        <f t="shared" si="1"/>
        <v>4</v>
      </c>
      <c r="G49" s="3" t="str">
        <f t="shared" si="2"/>
        <v>Indiferente</v>
      </c>
      <c r="H49" s="3">
        <v>2024</v>
      </c>
    </row>
    <row r="50" spans="1:8" x14ac:dyDescent="0.2">
      <c r="A50" s="1">
        <v>48</v>
      </c>
      <c r="B50" s="3" t="s">
        <v>317</v>
      </c>
      <c r="C50" s="3" t="s">
        <v>162</v>
      </c>
      <c r="D50" s="3">
        <f t="shared" si="0"/>
        <v>0.59940000000000004</v>
      </c>
      <c r="E50" s="3" t="s">
        <v>9</v>
      </c>
      <c r="F50" s="3">
        <f t="shared" si="1"/>
        <v>8</v>
      </c>
      <c r="G50" s="3" t="str">
        <f t="shared" si="2"/>
        <v>Convicción</v>
      </c>
      <c r="H50" s="3">
        <v>2024</v>
      </c>
    </row>
    <row r="51" spans="1:8" x14ac:dyDescent="0.2">
      <c r="A51" s="1">
        <v>49</v>
      </c>
      <c r="B51" s="3" t="s">
        <v>318</v>
      </c>
      <c r="C51" s="3" t="s">
        <v>319</v>
      </c>
      <c r="D51" s="3">
        <f t="shared" si="0"/>
        <v>-0.77829999999999999</v>
      </c>
      <c r="E51" s="3" t="s">
        <v>145</v>
      </c>
      <c r="F51" s="3">
        <f t="shared" si="1"/>
        <v>1</v>
      </c>
      <c r="G51" s="3" t="str">
        <f t="shared" si="2"/>
        <v>Pesimismo</v>
      </c>
      <c r="H51" s="3">
        <v>2024</v>
      </c>
    </row>
    <row r="52" spans="1:8" x14ac:dyDescent="0.2">
      <c r="A52" s="1">
        <v>50</v>
      </c>
      <c r="B52" s="3" t="s">
        <v>320</v>
      </c>
      <c r="C52" s="3" t="s">
        <v>7</v>
      </c>
      <c r="D52" s="3">
        <f t="shared" si="0"/>
        <v>0</v>
      </c>
      <c r="E52" s="3" t="s">
        <v>8</v>
      </c>
      <c r="F52" s="3">
        <f t="shared" si="1"/>
        <v>5</v>
      </c>
      <c r="G52" s="3" t="str">
        <f t="shared" si="2"/>
        <v>Neutral</v>
      </c>
      <c r="H52" s="3">
        <v>2024</v>
      </c>
    </row>
    <row r="53" spans="1:8" x14ac:dyDescent="0.2">
      <c r="A53" s="1">
        <v>51</v>
      </c>
      <c r="B53" s="3" t="s">
        <v>321</v>
      </c>
      <c r="C53" s="3" t="s">
        <v>88</v>
      </c>
      <c r="D53" s="3">
        <f t="shared" si="0"/>
        <v>0.1779</v>
      </c>
      <c r="E53" s="3" t="s">
        <v>1</v>
      </c>
      <c r="F53" s="3">
        <f t="shared" si="1"/>
        <v>6</v>
      </c>
      <c r="G53" s="3" t="str">
        <f t="shared" si="2"/>
        <v>Favorable</v>
      </c>
      <c r="H53" s="3">
        <v>2024</v>
      </c>
    </row>
    <row r="54" spans="1:8" x14ac:dyDescent="0.2">
      <c r="A54" s="1">
        <v>52</v>
      </c>
      <c r="B54" s="3" t="s">
        <v>322</v>
      </c>
      <c r="C54" s="3" t="s">
        <v>168</v>
      </c>
      <c r="D54" s="3">
        <f t="shared" si="0"/>
        <v>0.20230000000000001</v>
      </c>
      <c r="E54" s="3" t="s">
        <v>1</v>
      </c>
      <c r="F54" s="3">
        <f t="shared" si="1"/>
        <v>6</v>
      </c>
      <c r="G54" s="3" t="str">
        <f t="shared" si="2"/>
        <v>Favorable</v>
      </c>
      <c r="H54" s="3">
        <v>2024</v>
      </c>
    </row>
    <row r="55" spans="1:8" x14ac:dyDescent="0.2">
      <c r="A55" s="1">
        <v>53</v>
      </c>
      <c r="B55" s="3" t="s">
        <v>323</v>
      </c>
      <c r="C55" s="3" t="s">
        <v>159</v>
      </c>
      <c r="D55" s="3">
        <f t="shared" si="0"/>
        <v>-0.59940000000000004</v>
      </c>
      <c r="E55" s="3" t="s">
        <v>11</v>
      </c>
      <c r="F55" s="3">
        <f t="shared" si="1"/>
        <v>2</v>
      </c>
      <c r="G55" s="3" t="str">
        <f t="shared" si="2"/>
        <v>Inestabilidad</v>
      </c>
      <c r="H55" s="3">
        <v>2024</v>
      </c>
    </row>
    <row r="56" spans="1:8" x14ac:dyDescent="0.2">
      <c r="A56" s="1">
        <v>54</v>
      </c>
      <c r="B56" s="3" t="s">
        <v>324</v>
      </c>
      <c r="C56" s="3" t="s">
        <v>325</v>
      </c>
      <c r="D56" s="3">
        <f t="shared" si="0"/>
        <v>0.53459999999999996</v>
      </c>
      <c r="E56" s="3" t="s">
        <v>9</v>
      </c>
      <c r="F56" s="3">
        <f t="shared" si="1"/>
        <v>8</v>
      </c>
      <c r="G56" s="3" t="str">
        <f t="shared" si="2"/>
        <v>Convicción</v>
      </c>
      <c r="H56" s="3">
        <v>2024</v>
      </c>
    </row>
    <row r="57" spans="1:8" x14ac:dyDescent="0.2">
      <c r="A57" s="1">
        <v>55</v>
      </c>
      <c r="B57" s="3" t="s">
        <v>326</v>
      </c>
      <c r="C57" s="3" t="s">
        <v>83</v>
      </c>
      <c r="D57" s="3">
        <f t="shared" si="0"/>
        <v>0.42149999999999999</v>
      </c>
      <c r="E57" s="3" t="s">
        <v>10</v>
      </c>
      <c r="F57" s="3">
        <f t="shared" si="1"/>
        <v>7</v>
      </c>
      <c r="G57" s="3" t="str">
        <f t="shared" si="2"/>
        <v>Optimismo</v>
      </c>
      <c r="H57" s="3">
        <v>2024</v>
      </c>
    </row>
    <row r="58" spans="1:8" x14ac:dyDescent="0.2">
      <c r="A58" s="1">
        <v>56</v>
      </c>
      <c r="B58" s="3" t="s">
        <v>327</v>
      </c>
      <c r="C58" s="3" t="s">
        <v>5</v>
      </c>
      <c r="D58" s="3">
        <f t="shared" si="0"/>
        <v>-0.1779</v>
      </c>
      <c r="E58" s="3" t="s">
        <v>6</v>
      </c>
      <c r="F58" s="3">
        <f t="shared" si="1"/>
        <v>4</v>
      </c>
      <c r="G58" s="3" t="str">
        <f t="shared" si="2"/>
        <v>Indiferente</v>
      </c>
      <c r="H58" s="3">
        <v>2024</v>
      </c>
    </row>
    <row r="59" spans="1:8" x14ac:dyDescent="0.2">
      <c r="A59" s="1">
        <v>57</v>
      </c>
      <c r="B59" s="3" t="s">
        <v>290</v>
      </c>
      <c r="C59" s="3" t="s">
        <v>164</v>
      </c>
      <c r="D59" s="3">
        <f t="shared" si="0"/>
        <v>0.52669999999999995</v>
      </c>
      <c r="E59" s="3" t="s">
        <v>9</v>
      </c>
      <c r="F59" s="3">
        <f t="shared" si="1"/>
        <v>8</v>
      </c>
      <c r="G59" s="3" t="str">
        <f t="shared" si="2"/>
        <v>Convicción</v>
      </c>
      <c r="H59" s="3">
        <v>2024</v>
      </c>
    </row>
    <row r="60" spans="1:8" x14ac:dyDescent="0.2">
      <c r="A60" s="1">
        <v>58</v>
      </c>
      <c r="B60" s="3" t="s">
        <v>328</v>
      </c>
      <c r="C60" s="3" t="s">
        <v>7</v>
      </c>
      <c r="D60" s="3">
        <f t="shared" si="0"/>
        <v>0</v>
      </c>
      <c r="E60" s="3" t="s">
        <v>8</v>
      </c>
      <c r="F60" s="3">
        <f t="shared" si="1"/>
        <v>5</v>
      </c>
      <c r="G60" s="3" t="str">
        <f t="shared" si="2"/>
        <v>Neutral</v>
      </c>
      <c r="H60" s="3">
        <v>2024</v>
      </c>
    </row>
    <row r="61" spans="1:8" x14ac:dyDescent="0.2">
      <c r="A61" s="1">
        <v>59</v>
      </c>
      <c r="B61" s="3" t="s">
        <v>329</v>
      </c>
      <c r="C61" s="3" t="s">
        <v>161</v>
      </c>
      <c r="D61" s="3">
        <f t="shared" si="0"/>
        <v>0.2263</v>
      </c>
      <c r="E61" s="3" t="s">
        <v>1</v>
      </c>
      <c r="F61" s="3">
        <f t="shared" si="1"/>
        <v>6</v>
      </c>
      <c r="G61" s="3" t="str">
        <f t="shared" si="2"/>
        <v>Favorable</v>
      </c>
      <c r="H61" s="3">
        <v>2024</v>
      </c>
    </row>
    <row r="62" spans="1:8" x14ac:dyDescent="0.2">
      <c r="A62" s="1">
        <v>60</v>
      </c>
      <c r="B62" s="3" t="s">
        <v>330</v>
      </c>
      <c r="C62" s="3" t="s">
        <v>294</v>
      </c>
      <c r="D62" s="3">
        <f t="shared" si="0"/>
        <v>-0.16950000000000001</v>
      </c>
      <c r="E62" s="3" t="s">
        <v>6</v>
      </c>
      <c r="F62" s="3">
        <f t="shared" si="1"/>
        <v>4</v>
      </c>
      <c r="G62" s="3" t="str">
        <f t="shared" si="2"/>
        <v>Indiferente</v>
      </c>
      <c r="H62" s="3">
        <v>2024</v>
      </c>
    </row>
    <row r="63" spans="1:8" x14ac:dyDescent="0.2">
      <c r="A63" s="1">
        <v>61</v>
      </c>
      <c r="B63" s="3" t="s">
        <v>331</v>
      </c>
      <c r="C63" s="3" t="s">
        <v>7</v>
      </c>
      <c r="D63" s="3">
        <f t="shared" si="0"/>
        <v>0</v>
      </c>
      <c r="E63" s="3" t="s">
        <v>8</v>
      </c>
      <c r="F63" s="3">
        <f t="shared" si="1"/>
        <v>5</v>
      </c>
      <c r="G63" s="3" t="str">
        <f t="shared" si="2"/>
        <v>Neutral</v>
      </c>
      <c r="H63" s="3">
        <v>2024</v>
      </c>
    </row>
    <row r="64" spans="1:8" x14ac:dyDescent="0.2">
      <c r="A64" s="1">
        <v>62</v>
      </c>
      <c r="B64" s="3" t="s">
        <v>332</v>
      </c>
      <c r="C64" s="3" t="s">
        <v>83</v>
      </c>
      <c r="D64" s="3">
        <f t="shared" si="0"/>
        <v>0.42149999999999999</v>
      </c>
      <c r="E64" s="3" t="s">
        <v>10</v>
      </c>
      <c r="F64" s="3">
        <f t="shared" si="1"/>
        <v>7</v>
      </c>
      <c r="G64" s="3" t="str">
        <f t="shared" si="2"/>
        <v>Optimismo</v>
      </c>
      <c r="H64" s="3">
        <v>2024</v>
      </c>
    </row>
    <row r="65" spans="1:8" x14ac:dyDescent="0.2">
      <c r="A65" s="1">
        <v>63</v>
      </c>
      <c r="B65" s="3" t="s">
        <v>333</v>
      </c>
      <c r="C65" s="3" t="s">
        <v>334</v>
      </c>
      <c r="D65" s="3">
        <f t="shared" si="0"/>
        <v>0.88339999999999996</v>
      </c>
      <c r="E65" s="3" t="s">
        <v>4</v>
      </c>
      <c r="F65" s="3">
        <f t="shared" si="1"/>
        <v>9</v>
      </c>
      <c r="G65" s="3" t="str">
        <f t="shared" si="2"/>
        <v>Consolidación</v>
      </c>
      <c r="H65" s="3">
        <v>2024</v>
      </c>
    </row>
    <row r="66" spans="1:8" x14ac:dyDescent="0.2">
      <c r="A66" s="1">
        <v>64</v>
      </c>
      <c r="B66" s="3" t="s">
        <v>335</v>
      </c>
      <c r="C66" s="3" t="s">
        <v>7</v>
      </c>
      <c r="D66" s="3">
        <f t="shared" si="0"/>
        <v>0</v>
      </c>
      <c r="E66" s="3" t="s">
        <v>8</v>
      </c>
      <c r="F66" s="3">
        <f t="shared" si="1"/>
        <v>5</v>
      </c>
      <c r="G66" s="3" t="str">
        <f t="shared" si="2"/>
        <v>Neutral</v>
      </c>
      <c r="H66" s="3">
        <v>2024</v>
      </c>
    </row>
    <row r="67" spans="1:8" x14ac:dyDescent="0.2">
      <c r="A67" s="1">
        <v>65</v>
      </c>
      <c r="B67" s="3" t="s">
        <v>290</v>
      </c>
      <c r="C67" s="3" t="s">
        <v>164</v>
      </c>
      <c r="D67" s="3">
        <f t="shared" ref="D67:D80" si="4">+C67+0</f>
        <v>0.52669999999999995</v>
      </c>
      <c r="E67" s="3" t="s">
        <v>9</v>
      </c>
      <c r="F67" s="3">
        <f t="shared" ref="F67:F80" si="5">+E67+0</f>
        <v>8</v>
      </c>
      <c r="G67" s="3" t="str">
        <f t="shared" ref="G67:G80" si="6">+VLOOKUP(F67,$J$3:$K$13,2,FALSE)</f>
        <v>Convicción</v>
      </c>
      <c r="H67" s="3">
        <v>2024</v>
      </c>
    </row>
    <row r="68" spans="1:8" x14ac:dyDescent="0.2">
      <c r="A68" s="1">
        <v>66</v>
      </c>
      <c r="B68" s="3" t="s">
        <v>336</v>
      </c>
      <c r="C68" s="3" t="s">
        <v>7</v>
      </c>
      <c r="D68" s="3">
        <f t="shared" si="4"/>
        <v>0</v>
      </c>
      <c r="E68" s="3" t="s">
        <v>8</v>
      </c>
      <c r="F68" s="3">
        <f t="shared" si="5"/>
        <v>5</v>
      </c>
      <c r="G68" s="3" t="str">
        <f t="shared" si="6"/>
        <v>Neutral</v>
      </c>
      <c r="H68" s="3">
        <v>2024</v>
      </c>
    </row>
    <row r="69" spans="1:8" x14ac:dyDescent="0.2">
      <c r="A69" s="1">
        <v>67</v>
      </c>
      <c r="B69" s="3" t="s">
        <v>337</v>
      </c>
      <c r="C69" s="3" t="s">
        <v>0</v>
      </c>
      <c r="D69" s="3">
        <f t="shared" si="4"/>
        <v>0.2732</v>
      </c>
      <c r="E69" s="3" t="s">
        <v>1</v>
      </c>
      <c r="F69" s="3">
        <f t="shared" si="5"/>
        <v>6</v>
      </c>
      <c r="G69" s="3" t="str">
        <f t="shared" si="6"/>
        <v>Favorable</v>
      </c>
      <c r="H69" s="3">
        <v>2024</v>
      </c>
    </row>
    <row r="70" spans="1:8" x14ac:dyDescent="0.2">
      <c r="A70" s="1">
        <v>68</v>
      </c>
      <c r="B70" s="3" t="s">
        <v>338</v>
      </c>
      <c r="C70" s="3" t="s">
        <v>13</v>
      </c>
      <c r="D70" s="3">
        <f t="shared" si="4"/>
        <v>0.89100000000000001</v>
      </c>
      <c r="E70" s="3" t="s">
        <v>4</v>
      </c>
      <c r="F70" s="3">
        <f t="shared" si="5"/>
        <v>9</v>
      </c>
      <c r="G70" s="3" t="str">
        <f t="shared" si="6"/>
        <v>Consolidación</v>
      </c>
      <c r="H70" s="3">
        <v>2024</v>
      </c>
    </row>
    <row r="71" spans="1:8" x14ac:dyDescent="0.2">
      <c r="A71" s="1">
        <v>69</v>
      </c>
      <c r="B71" s="3" t="s">
        <v>339</v>
      </c>
      <c r="C71" s="3" t="s">
        <v>340</v>
      </c>
      <c r="D71" s="3">
        <f t="shared" si="4"/>
        <v>0.9022</v>
      </c>
      <c r="E71" s="3" t="s">
        <v>2</v>
      </c>
      <c r="F71" s="3">
        <f t="shared" si="5"/>
        <v>10</v>
      </c>
      <c r="G71" s="3" t="str">
        <f t="shared" si="6"/>
        <v>Confianza</v>
      </c>
      <c r="H71" s="3">
        <v>2024</v>
      </c>
    </row>
    <row r="72" spans="1:8" x14ac:dyDescent="0.2">
      <c r="A72" s="1">
        <v>70</v>
      </c>
      <c r="B72" s="3" t="s">
        <v>341</v>
      </c>
      <c r="C72" s="3" t="s">
        <v>159</v>
      </c>
      <c r="D72" s="3">
        <f t="shared" si="4"/>
        <v>-0.59940000000000004</v>
      </c>
      <c r="E72" s="3" t="s">
        <v>11</v>
      </c>
      <c r="F72" s="3">
        <f t="shared" si="5"/>
        <v>2</v>
      </c>
      <c r="G72" s="3" t="str">
        <f t="shared" si="6"/>
        <v>Inestabilidad</v>
      </c>
      <c r="H72" s="3">
        <v>2024</v>
      </c>
    </row>
    <row r="73" spans="1:8" x14ac:dyDescent="0.2">
      <c r="A73" s="1">
        <v>71</v>
      </c>
      <c r="B73" s="3" t="s">
        <v>342</v>
      </c>
      <c r="C73" s="3" t="s">
        <v>111</v>
      </c>
      <c r="D73" s="3">
        <f t="shared" si="4"/>
        <v>0.36120000000000002</v>
      </c>
      <c r="E73" s="3" t="s">
        <v>10</v>
      </c>
      <c r="F73" s="3">
        <f t="shared" si="5"/>
        <v>7</v>
      </c>
      <c r="G73" s="3" t="str">
        <f t="shared" si="6"/>
        <v>Optimismo</v>
      </c>
      <c r="H73" s="3">
        <v>2024</v>
      </c>
    </row>
    <row r="74" spans="1:8" x14ac:dyDescent="0.2">
      <c r="A74" s="1">
        <v>72</v>
      </c>
      <c r="B74" s="3" t="s">
        <v>343</v>
      </c>
      <c r="C74" s="3" t="s">
        <v>7</v>
      </c>
      <c r="D74" s="3">
        <f t="shared" si="4"/>
        <v>0</v>
      </c>
      <c r="E74" s="3" t="s">
        <v>8</v>
      </c>
      <c r="F74" s="3">
        <f t="shared" si="5"/>
        <v>5</v>
      </c>
      <c r="G74" s="3" t="str">
        <f t="shared" si="6"/>
        <v>Neutral</v>
      </c>
      <c r="H74" s="3">
        <v>2024</v>
      </c>
    </row>
    <row r="75" spans="1:8" x14ac:dyDescent="0.2">
      <c r="A75" s="1">
        <v>73</v>
      </c>
      <c r="B75" s="3" t="s">
        <v>344</v>
      </c>
      <c r="C75" s="3" t="s">
        <v>250</v>
      </c>
      <c r="D75" s="3">
        <f t="shared" si="4"/>
        <v>0.128</v>
      </c>
      <c r="E75" s="3" t="s">
        <v>1</v>
      </c>
      <c r="F75" s="3">
        <f t="shared" si="5"/>
        <v>6</v>
      </c>
      <c r="G75" s="3" t="str">
        <f t="shared" si="6"/>
        <v>Favorable</v>
      </c>
      <c r="H75" s="3">
        <v>2024</v>
      </c>
    </row>
    <row r="76" spans="1:8" x14ac:dyDescent="0.2">
      <c r="A76" s="1">
        <v>74</v>
      </c>
      <c r="B76" s="3" t="s">
        <v>345</v>
      </c>
      <c r="C76" s="3" t="s">
        <v>134</v>
      </c>
      <c r="D76" s="3">
        <f t="shared" si="4"/>
        <v>0.74299999999999999</v>
      </c>
      <c r="E76" s="3" t="s">
        <v>4</v>
      </c>
      <c r="F76" s="3">
        <f t="shared" si="5"/>
        <v>9</v>
      </c>
      <c r="G76" s="3" t="str">
        <f t="shared" si="6"/>
        <v>Consolidación</v>
      </c>
      <c r="H76" s="3">
        <v>2024</v>
      </c>
    </row>
    <row r="77" spans="1:8" x14ac:dyDescent="0.2">
      <c r="A77" s="1">
        <v>75</v>
      </c>
      <c r="B77" s="3" t="s">
        <v>346</v>
      </c>
      <c r="C77" s="3" t="s">
        <v>7</v>
      </c>
      <c r="D77" s="3">
        <f t="shared" si="4"/>
        <v>0</v>
      </c>
      <c r="E77" s="3" t="s">
        <v>8</v>
      </c>
      <c r="F77" s="3">
        <f t="shared" si="5"/>
        <v>5</v>
      </c>
      <c r="G77" s="3" t="str">
        <f t="shared" si="6"/>
        <v>Neutral</v>
      </c>
      <c r="H77" s="3">
        <v>2024</v>
      </c>
    </row>
    <row r="78" spans="1:8" x14ac:dyDescent="0.2">
      <c r="A78" s="1">
        <v>76</v>
      </c>
      <c r="B78" s="3" t="s">
        <v>347</v>
      </c>
      <c r="C78" s="3" t="s">
        <v>200</v>
      </c>
      <c r="D78" s="3">
        <f t="shared" si="4"/>
        <v>-2.58E-2</v>
      </c>
      <c r="E78" s="3" t="s">
        <v>8</v>
      </c>
      <c r="F78" s="3">
        <f t="shared" si="5"/>
        <v>5</v>
      </c>
      <c r="G78" s="3" t="str">
        <f t="shared" si="6"/>
        <v>Neutral</v>
      </c>
      <c r="H78" s="3">
        <v>2024</v>
      </c>
    </row>
    <row r="79" spans="1:8" x14ac:dyDescent="0.2">
      <c r="A79" s="1">
        <v>77</v>
      </c>
      <c r="B79" s="3" t="s">
        <v>348</v>
      </c>
      <c r="C79" s="3" t="s">
        <v>7</v>
      </c>
      <c r="D79" s="3">
        <f t="shared" si="4"/>
        <v>0</v>
      </c>
      <c r="E79" s="3" t="s">
        <v>8</v>
      </c>
      <c r="F79" s="3">
        <f t="shared" si="5"/>
        <v>5</v>
      </c>
      <c r="G79" s="3" t="str">
        <f t="shared" si="6"/>
        <v>Neutral</v>
      </c>
      <c r="H79" s="3">
        <v>2024</v>
      </c>
    </row>
    <row r="80" spans="1:8" x14ac:dyDescent="0.2">
      <c r="A80" s="1">
        <v>78</v>
      </c>
      <c r="B80" s="3" t="s">
        <v>349</v>
      </c>
      <c r="C80" s="3" t="s">
        <v>7</v>
      </c>
      <c r="D80" s="3">
        <f t="shared" si="4"/>
        <v>0</v>
      </c>
      <c r="E80" s="3" t="s">
        <v>8</v>
      </c>
      <c r="F80" s="3">
        <f t="shared" si="5"/>
        <v>5</v>
      </c>
      <c r="G80" s="3" t="str">
        <f t="shared" si="6"/>
        <v>Neutral</v>
      </c>
      <c r="H80" s="3">
        <v>2024</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2CCFB3-23CA-4DA7-880F-93A4699E3018}">
  <dimension ref="A1:N255"/>
  <sheetViews>
    <sheetView workbookViewId="0">
      <selection activeCell="L19" sqref="L19"/>
    </sheetView>
  </sheetViews>
  <sheetFormatPr baseColWidth="10" defaultColWidth="8.83203125" defaultRowHeight="15" x14ac:dyDescent="0.2"/>
  <cols>
    <col min="2" max="2" width="60" customWidth="1"/>
    <col min="3" max="5" width="14.5" customWidth="1"/>
    <col min="6" max="6" width="15.33203125" customWidth="1"/>
    <col min="7" max="7" width="15.5" customWidth="1"/>
    <col min="13" max="13" width="17.1640625" customWidth="1"/>
  </cols>
  <sheetData>
    <row r="1" spans="1:14" x14ac:dyDescent="0.2">
      <c r="A1" s="3"/>
      <c r="B1" s="4" t="s">
        <v>140</v>
      </c>
      <c r="C1" s="4" t="s">
        <v>17</v>
      </c>
      <c r="D1" s="4" t="s">
        <v>16</v>
      </c>
      <c r="E1" s="4" t="s">
        <v>18</v>
      </c>
      <c r="F1" s="4" t="s">
        <v>139</v>
      </c>
      <c r="G1" s="4" t="s">
        <v>20</v>
      </c>
      <c r="H1" s="4" t="s">
        <v>21</v>
      </c>
    </row>
    <row r="2" spans="1:14" x14ac:dyDescent="0.2">
      <c r="A2" s="3">
        <v>0</v>
      </c>
      <c r="B2" s="3" t="s">
        <v>179</v>
      </c>
      <c r="C2" s="3" t="s">
        <v>146</v>
      </c>
      <c r="D2" s="3">
        <v>0.65969999999999995</v>
      </c>
      <c r="E2" s="3" t="s">
        <v>9</v>
      </c>
      <c r="F2" s="3">
        <v>8</v>
      </c>
      <c r="G2" s="3" t="s">
        <v>30</v>
      </c>
      <c r="H2" s="3">
        <v>2021</v>
      </c>
    </row>
    <row r="3" spans="1:14" x14ac:dyDescent="0.2">
      <c r="A3" s="3">
        <v>1</v>
      </c>
      <c r="B3" s="3" t="s">
        <v>180</v>
      </c>
      <c r="C3" s="3" t="s">
        <v>37</v>
      </c>
      <c r="D3" s="3">
        <v>0.31819999999999998</v>
      </c>
      <c r="E3" s="3" t="s">
        <v>10</v>
      </c>
      <c r="F3" s="3">
        <v>7</v>
      </c>
      <c r="G3" s="3" t="s">
        <v>29</v>
      </c>
      <c r="H3" s="3">
        <v>2021</v>
      </c>
    </row>
    <row r="4" spans="1:14" x14ac:dyDescent="0.2">
      <c r="A4" s="3">
        <v>2</v>
      </c>
      <c r="B4" s="3" t="s">
        <v>181</v>
      </c>
      <c r="C4" s="3" t="s">
        <v>165</v>
      </c>
      <c r="D4" s="3">
        <v>0.75060000000000004</v>
      </c>
      <c r="E4" s="3" t="s">
        <v>4</v>
      </c>
      <c r="F4" s="3">
        <v>9</v>
      </c>
      <c r="G4" s="3" t="s">
        <v>31</v>
      </c>
      <c r="H4" s="3">
        <v>2021</v>
      </c>
      <c r="L4">
        <v>0</v>
      </c>
      <c r="M4" s="2" t="s">
        <v>22</v>
      </c>
      <c r="N4">
        <f>+COUNTIF($F$2:$F$255,L4)</f>
        <v>1</v>
      </c>
    </row>
    <row r="5" spans="1:14" x14ac:dyDescent="0.2">
      <c r="A5" s="3">
        <v>3</v>
      </c>
      <c r="B5" s="3" t="s">
        <v>182</v>
      </c>
      <c r="C5" s="3" t="s">
        <v>83</v>
      </c>
      <c r="D5" s="3">
        <v>0.42149999999999999</v>
      </c>
      <c r="E5" s="3" t="s">
        <v>10</v>
      </c>
      <c r="F5" s="3">
        <v>7</v>
      </c>
      <c r="G5" s="3" t="s">
        <v>29</v>
      </c>
      <c r="H5" s="3">
        <v>2021</v>
      </c>
      <c r="L5">
        <v>1</v>
      </c>
      <c r="M5" s="2" t="s">
        <v>23</v>
      </c>
      <c r="N5">
        <f t="shared" ref="N5:N14" si="0">+COUNTIF($F$2:$F$255,L5)</f>
        <v>6</v>
      </c>
    </row>
    <row r="6" spans="1:14" x14ac:dyDescent="0.2">
      <c r="A6" s="3">
        <v>4</v>
      </c>
      <c r="B6" s="3" t="s">
        <v>183</v>
      </c>
      <c r="C6" s="3" t="s">
        <v>7</v>
      </c>
      <c r="D6" s="3">
        <v>0</v>
      </c>
      <c r="E6" s="3" t="s">
        <v>8</v>
      </c>
      <c r="F6" s="3">
        <v>5</v>
      </c>
      <c r="G6" s="3" t="s">
        <v>27</v>
      </c>
      <c r="H6" s="3">
        <v>2021</v>
      </c>
      <c r="L6">
        <v>2</v>
      </c>
      <c r="M6" s="2" t="s">
        <v>24</v>
      </c>
      <c r="N6">
        <f t="shared" si="0"/>
        <v>8</v>
      </c>
    </row>
    <row r="7" spans="1:14" x14ac:dyDescent="0.2">
      <c r="A7" s="3">
        <v>5</v>
      </c>
      <c r="B7" s="3" t="s">
        <v>184</v>
      </c>
      <c r="C7" s="3" t="s">
        <v>142</v>
      </c>
      <c r="D7" s="3">
        <v>0.29599999999999999</v>
      </c>
      <c r="E7" s="3" t="s">
        <v>1</v>
      </c>
      <c r="F7" s="3">
        <v>6</v>
      </c>
      <c r="G7" s="3" t="s">
        <v>28</v>
      </c>
      <c r="H7" s="3">
        <v>2021</v>
      </c>
      <c r="L7">
        <v>3</v>
      </c>
      <c r="M7" s="2" t="s">
        <v>25</v>
      </c>
      <c r="N7">
        <f t="shared" si="0"/>
        <v>10</v>
      </c>
    </row>
    <row r="8" spans="1:14" x14ac:dyDescent="0.2">
      <c r="A8" s="3">
        <v>6</v>
      </c>
      <c r="B8" s="3" t="s">
        <v>185</v>
      </c>
      <c r="C8" s="3" t="s">
        <v>155</v>
      </c>
      <c r="D8" s="3">
        <v>0.68079999999999996</v>
      </c>
      <c r="E8" s="3" t="s">
        <v>9</v>
      </c>
      <c r="F8" s="3">
        <v>8</v>
      </c>
      <c r="G8" s="3" t="s">
        <v>30</v>
      </c>
      <c r="H8" s="3">
        <v>2021</v>
      </c>
      <c r="L8">
        <v>4</v>
      </c>
      <c r="M8" s="2" t="s">
        <v>26</v>
      </c>
      <c r="N8">
        <f t="shared" si="0"/>
        <v>14</v>
      </c>
    </row>
    <row r="9" spans="1:14" x14ac:dyDescent="0.2">
      <c r="A9" s="3">
        <v>7</v>
      </c>
      <c r="B9" s="3" t="s">
        <v>186</v>
      </c>
      <c r="C9" s="3" t="s">
        <v>187</v>
      </c>
      <c r="D9" s="3">
        <v>0.85589999999999999</v>
      </c>
      <c r="E9" s="3" t="s">
        <v>4</v>
      </c>
      <c r="F9" s="3">
        <v>9</v>
      </c>
      <c r="G9" s="3" t="s">
        <v>31</v>
      </c>
      <c r="H9" s="3">
        <v>2021</v>
      </c>
      <c r="L9">
        <v>5</v>
      </c>
      <c r="M9" s="2" t="s">
        <v>27</v>
      </c>
      <c r="N9">
        <f t="shared" si="0"/>
        <v>63</v>
      </c>
    </row>
    <row r="10" spans="1:14" x14ac:dyDescent="0.2">
      <c r="A10" s="3">
        <v>8</v>
      </c>
      <c r="B10" s="3" t="s">
        <v>188</v>
      </c>
      <c r="C10" s="3" t="s">
        <v>172</v>
      </c>
      <c r="D10" s="3">
        <v>-0.72689999999999999</v>
      </c>
      <c r="E10" s="3" t="s">
        <v>145</v>
      </c>
      <c r="F10" s="3">
        <v>1</v>
      </c>
      <c r="G10" s="3" t="s">
        <v>23</v>
      </c>
      <c r="H10" s="3">
        <v>2021</v>
      </c>
      <c r="L10">
        <v>6</v>
      </c>
      <c r="M10" s="2" t="s">
        <v>28</v>
      </c>
      <c r="N10">
        <f t="shared" si="0"/>
        <v>15</v>
      </c>
    </row>
    <row r="11" spans="1:14" x14ac:dyDescent="0.2">
      <c r="A11" s="3">
        <v>9</v>
      </c>
      <c r="B11" s="3" t="s">
        <v>189</v>
      </c>
      <c r="C11" s="3" t="s">
        <v>190</v>
      </c>
      <c r="D11" s="3">
        <v>-5.16E-2</v>
      </c>
      <c r="E11" s="3" t="s">
        <v>8</v>
      </c>
      <c r="F11" s="3">
        <v>5</v>
      </c>
      <c r="G11" s="3" t="s">
        <v>27</v>
      </c>
      <c r="H11" s="3">
        <v>2021</v>
      </c>
      <c r="L11">
        <v>7</v>
      </c>
      <c r="M11" s="2" t="s">
        <v>29</v>
      </c>
      <c r="N11">
        <f t="shared" si="0"/>
        <v>37</v>
      </c>
    </row>
    <row r="12" spans="1:14" x14ac:dyDescent="0.2">
      <c r="A12" s="3">
        <v>10</v>
      </c>
      <c r="B12" s="3" t="s">
        <v>191</v>
      </c>
      <c r="C12" s="3" t="s">
        <v>153</v>
      </c>
      <c r="D12" s="3">
        <v>0.62490000000000001</v>
      </c>
      <c r="E12" s="3" t="s">
        <v>9</v>
      </c>
      <c r="F12" s="3">
        <v>8</v>
      </c>
      <c r="G12" s="3" t="s">
        <v>30</v>
      </c>
      <c r="H12" s="3">
        <v>2021</v>
      </c>
      <c r="L12">
        <v>8</v>
      </c>
      <c r="M12" s="2" t="s">
        <v>30</v>
      </c>
      <c r="N12">
        <f t="shared" si="0"/>
        <v>35</v>
      </c>
    </row>
    <row r="13" spans="1:14" x14ac:dyDescent="0.2">
      <c r="A13" s="3">
        <v>11</v>
      </c>
      <c r="B13" s="3" t="s">
        <v>192</v>
      </c>
      <c r="C13" s="3" t="s">
        <v>156</v>
      </c>
      <c r="D13" s="3">
        <v>-7.7200000000000005E-2</v>
      </c>
      <c r="E13" s="3" t="s">
        <v>8</v>
      </c>
      <c r="F13" s="3">
        <v>5</v>
      </c>
      <c r="G13" s="3" t="s">
        <v>27</v>
      </c>
      <c r="H13" s="3">
        <v>2021</v>
      </c>
      <c r="L13">
        <v>9</v>
      </c>
      <c r="M13" s="2" t="s">
        <v>31</v>
      </c>
      <c r="N13">
        <f t="shared" si="0"/>
        <v>55</v>
      </c>
    </row>
    <row r="14" spans="1:14" x14ac:dyDescent="0.2">
      <c r="A14" s="3">
        <v>12</v>
      </c>
      <c r="B14" s="3" t="s">
        <v>193</v>
      </c>
      <c r="C14" s="3" t="s">
        <v>155</v>
      </c>
      <c r="D14" s="3">
        <v>0.68079999999999996</v>
      </c>
      <c r="E14" s="3" t="s">
        <v>9</v>
      </c>
      <c r="F14" s="3">
        <v>8</v>
      </c>
      <c r="G14" s="3" t="s">
        <v>30</v>
      </c>
      <c r="H14" s="3">
        <v>2021</v>
      </c>
      <c r="L14">
        <v>10</v>
      </c>
      <c r="M14" s="2" t="s">
        <v>32</v>
      </c>
      <c r="N14">
        <f t="shared" si="0"/>
        <v>10</v>
      </c>
    </row>
    <row r="15" spans="1:14" x14ac:dyDescent="0.2">
      <c r="A15" s="3">
        <v>13</v>
      </c>
      <c r="B15" s="3" t="s">
        <v>194</v>
      </c>
      <c r="C15" s="3" t="s">
        <v>80</v>
      </c>
      <c r="D15" s="3">
        <v>0.40189999999999998</v>
      </c>
      <c r="E15" s="3" t="s">
        <v>10</v>
      </c>
      <c r="F15" s="3">
        <v>7</v>
      </c>
      <c r="G15" s="3" t="s">
        <v>29</v>
      </c>
      <c r="H15" s="3">
        <v>2021</v>
      </c>
      <c r="N15">
        <f>SUM(N4:N14)</f>
        <v>254</v>
      </c>
    </row>
    <row r="16" spans="1:14" x14ac:dyDescent="0.2">
      <c r="A16" s="3">
        <v>14</v>
      </c>
      <c r="B16" s="3" t="s">
        <v>195</v>
      </c>
      <c r="C16" s="3" t="s">
        <v>196</v>
      </c>
      <c r="D16" s="3">
        <v>0.83209999999999995</v>
      </c>
      <c r="E16" s="3" t="s">
        <v>4</v>
      </c>
      <c r="F16" s="3">
        <v>9</v>
      </c>
      <c r="G16" s="3" t="s">
        <v>31</v>
      </c>
      <c r="H16" s="3">
        <v>2021</v>
      </c>
    </row>
    <row r="17" spans="1:8" x14ac:dyDescent="0.2">
      <c r="A17" s="3">
        <v>15</v>
      </c>
      <c r="B17" s="3" t="s">
        <v>197</v>
      </c>
      <c r="C17" s="3" t="s">
        <v>198</v>
      </c>
      <c r="D17" s="3">
        <v>0.66520000000000001</v>
      </c>
      <c r="E17" s="3" t="s">
        <v>9</v>
      </c>
      <c r="F17" s="3">
        <v>8</v>
      </c>
      <c r="G17" s="3" t="s">
        <v>30</v>
      </c>
      <c r="H17" s="3">
        <v>2021</v>
      </c>
    </row>
    <row r="18" spans="1:8" x14ac:dyDescent="0.2">
      <c r="A18" s="3">
        <v>16</v>
      </c>
      <c r="B18" s="3" t="s">
        <v>199</v>
      </c>
      <c r="C18" s="3" t="s">
        <v>200</v>
      </c>
      <c r="D18" s="3">
        <v>-2.58E-2</v>
      </c>
      <c r="E18" s="3" t="s">
        <v>8</v>
      </c>
      <c r="F18" s="3">
        <v>5</v>
      </c>
      <c r="G18" s="3" t="s">
        <v>27</v>
      </c>
      <c r="H18" s="3">
        <v>2021</v>
      </c>
    </row>
    <row r="19" spans="1:8" x14ac:dyDescent="0.2">
      <c r="A19" s="3">
        <v>17</v>
      </c>
      <c r="B19" s="3" t="s">
        <v>201</v>
      </c>
      <c r="C19" s="3" t="s">
        <v>163</v>
      </c>
      <c r="D19" s="3">
        <v>0.15310000000000001</v>
      </c>
      <c r="E19" s="3" t="s">
        <v>1</v>
      </c>
      <c r="F19" s="3">
        <v>6</v>
      </c>
      <c r="G19" s="3" t="s">
        <v>28</v>
      </c>
      <c r="H19" s="3">
        <v>2021</v>
      </c>
    </row>
    <row r="20" spans="1:8" x14ac:dyDescent="0.2">
      <c r="A20" s="3">
        <v>18</v>
      </c>
      <c r="B20" s="3" t="s">
        <v>202</v>
      </c>
      <c r="C20" s="3" t="s">
        <v>203</v>
      </c>
      <c r="D20" s="3">
        <v>-0.128</v>
      </c>
      <c r="E20" s="3" t="s">
        <v>6</v>
      </c>
      <c r="F20" s="3">
        <v>4</v>
      </c>
      <c r="G20" s="3" t="s">
        <v>26</v>
      </c>
      <c r="H20" s="3">
        <v>2021</v>
      </c>
    </row>
    <row r="21" spans="1:8" x14ac:dyDescent="0.2">
      <c r="A21" s="3">
        <v>19</v>
      </c>
      <c r="B21" s="3" t="s">
        <v>204</v>
      </c>
      <c r="C21" s="3" t="s">
        <v>205</v>
      </c>
      <c r="D21" s="3">
        <v>0.66820000000000002</v>
      </c>
      <c r="E21" s="3" t="s">
        <v>9</v>
      </c>
      <c r="F21" s="3">
        <v>8</v>
      </c>
      <c r="G21" s="3" t="s">
        <v>30</v>
      </c>
      <c r="H21" s="3">
        <v>2021</v>
      </c>
    </row>
    <row r="22" spans="1:8" x14ac:dyDescent="0.2">
      <c r="A22" s="3">
        <v>20</v>
      </c>
      <c r="B22" s="3" t="s">
        <v>206</v>
      </c>
      <c r="C22" s="3" t="s">
        <v>167</v>
      </c>
      <c r="D22" s="3">
        <v>-0.15310000000000001</v>
      </c>
      <c r="E22" s="3" t="s">
        <v>6</v>
      </c>
      <c r="F22" s="3">
        <v>4</v>
      </c>
      <c r="G22" s="3" t="s">
        <v>26</v>
      </c>
      <c r="H22" s="3">
        <v>2021</v>
      </c>
    </row>
    <row r="23" spans="1:8" x14ac:dyDescent="0.2">
      <c r="A23" s="3">
        <v>21</v>
      </c>
      <c r="B23" s="3" t="s">
        <v>207</v>
      </c>
      <c r="C23" s="3" t="s">
        <v>88</v>
      </c>
      <c r="D23" s="3">
        <v>0.1779</v>
      </c>
      <c r="E23" s="3" t="s">
        <v>1</v>
      </c>
      <c r="F23" s="3">
        <v>6</v>
      </c>
      <c r="G23" s="3" t="s">
        <v>28</v>
      </c>
      <c r="H23" s="3">
        <v>2021</v>
      </c>
    </row>
    <row r="24" spans="1:8" x14ac:dyDescent="0.2">
      <c r="A24" s="3">
        <v>22</v>
      </c>
      <c r="B24" s="3" t="s">
        <v>208</v>
      </c>
      <c r="C24" s="3" t="s">
        <v>52</v>
      </c>
      <c r="D24" s="3">
        <v>0.38179999999999997</v>
      </c>
      <c r="E24" s="3" t="s">
        <v>10</v>
      </c>
      <c r="F24" s="3">
        <v>7</v>
      </c>
      <c r="G24" s="3" t="s">
        <v>29</v>
      </c>
      <c r="H24" s="3">
        <v>2021</v>
      </c>
    </row>
    <row r="25" spans="1:8" x14ac:dyDescent="0.2">
      <c r="A25" s="3">
        <v>23</v>
      </c>
      <c r="B25" s="3" t="s">
        <v>209</v>
      </c>
      <c r="C25" s="3" t="s">
        <v>210</v>
      </c>
      <c r="D25" s="3">
        <v>-0.81759999999999999</v>
      </c>
      <c r="E25" s="3" t="s">
        <v>145</v>
      </c>
      <c r="F25" s="3">
        <v>1</v>
      </c>
      <c r="G25" s="3" t="s">
        <v>23</v>
      </c>
      <c r="H25" s="3">
        <v>2021</v>
      </c>
    </row>
    <row r="26" spans="1:8" x14ac:dyDescent="0.2">
      <c r="A26" s="3">
        <v>24</v>
      </c>
      <c r="B26" s="3" t="s">
        <v>211</v>
      </c>
      <c r="C26" s="3" t="s">
        <v>173</v>
      </c>
      <c r="D26" s="3">
        <v>-0.62490000000000001</v>
      </c>
      <c r="E26" s="3" t="s">
        <v>11</v>
      </c>
      <c r="F26" s="3">
        <v>2</v>
      </c>
      <c r="G26" s="3" t="s">
        <v>24</v>
      </c>
      <c r="H26" s="3">
        <v>2021</v>
      </c>
    </row>
    <row r="27" spans="1:8" x14ac:dyDescent="0.2">
      <c r="A27" s="3">
        <v>25</v>
      </c>
      <c r="B27" s="3" t="s">
        <v>212</v>
      </c>
      <c r="C27" s="3" t="s">
        <v>153</v>
      </c>
      <c r="D27" s="3">
        <v>0.62490000000000001</v>
      </c>
      <c r="E27" s="3" t="s">
        <v>9</v>
      </c>
      <c r="F27" s="3">
        <v>8</v>
      </c>
      <c r="G27" s="3" t="s">
        <v>30</v>
      </c>
      <c r="H27" s="3">
        <v>2021</v>
      </c>
    </row>
    <row r="28" spans="1:8" x14ac:dyDescent="0.2">
      <c r="A28" s="3">
        <v>26</v>
      </c>
      <c r="B28" s="3" t="s">
        <v>213</v>
      </c>
      <c r="C28" s="3" t="s">
        <v>151</v>
      </c>
      <c r="D28" s="3">
        <v>2.58E-2</v>
      </c>
      <c r="E28" s="3" t="s">
        <v>8</v>
      </c>
      <c r="F28" s="3">
        <v>5</v>
      </c>
      <c r="G28" s="3" t="s">
        <v>27</v>
      </c>
      <c r="H28" s="3">
        <v>2021</v>
      </c>
    </row>
    <row r="29" spans="1:8" x14ac:dyDescent="0.2">
      <c r="A29" s="3">
        <v>27</v>
      </c>
      <c r="B29" s="3" t="s">
        <v>214</v>
      </c>
      <c r="C29" s="3" t="s">
        <v>142</v>
      </c>
      <c r="D29" s="3">
        <v>0.29599999999999999</v>
      </c>
      <c r="E29" s="3" t="s">
        <v>1</v>
      </c>
      <c r="F29" s="3">
        <v>6</v>
      </c>
      <c r="G29" s="3" t="s">
        <v>28</v>
      </c>
      <c r="H29" s="3">
        <v>2021</v>
      </c>
    </row>
    <row r="30" spans="1:8" x14ac:dyDescent="0.2">
      <c r="A30" s="3">
        <v>28</v>
      </c>
      <c r="B30" s="3" t="s">
        <v>215</v>
      </c>
      <c r="C30" s="3" t="s">
        <v>52</v>
      </c>
      <c r="D30" s="3">
        <v>0.38179999999999997</v>
      </c>
      <c r="E30" s="3" t="s">
        <v>10</v>
      </c>
      <c r="F30" s="3">
        <v>7</v>
      </c>
      <c r="G30" s="3" t="s">
        <v>29</v>
      </c>
      <c r="H30" s="3">
        <v>2021</v>
      </c>
    </row>
    <row r="31" spans="1:8" x14ac:dyDescent="0.2">
      <c r="A31" s="3">
        <v>29</v>
      </c>
      <c r="B31" s="3" t="s">
        <v>216</v>
      </c>
      <c r="C31" s="3" t="s">
        <v>217</v>
      </c>
      <c r="D31" s="3">
        <v>-0.93600000000000005</v>
      </c>
      <c r="E31" s="3" t="s">
        <v>169</v>
      </c>
      <c r="F31" s="3">
        <v>0</v>
      </c>
      <c r="G31" s="3" t="s">
        <v>22</v>
      </c>
      <c r="H31" s="3">
        <v>2021</v>
      </c>
    </row>
    <row r="32" spans="1:8" x14ac:dyDescent="0.2">
      <c r="A32" s="3">
        <v>30</v>
      </c>
      <c r="B32" s="3" t="s">
        <v>218</v>
      </c>
      <c r="C32" s="3" t="s">
        <v>141</v>
      </c>
      <c r="D32" s="3">
        <v>0.81259999999999999</v>
      </c>
      <c r="E32" s="3" t="s">
        <v>4</v>
      </c>
      <c r="F32" s="3">
        <v>9</v>
      </c>
      <c r="G32" s="3" t="s">
        <v>31</v>
      </c>
      <c r="H32" s="3">
        <v>2021</v>
      </c>
    </row>
    <row r="33" spans="1:8" x14ac:dyDescent="0.2">
      <c r="A33" s="3">
        <v>31</v>
      </c>
      <c r="B33" s="3" t="s">
        <v>219</v>
      </c>
      <c r="C33" s="3" t="s">
        <v>220</v>
      </c>
      <c r="D33" s="3">
        <v>-0.2732</v>
      </c>
      <c r="E33" s="3" t="s">
        <v>6</v>
      </c>
      <c r="F33" s="3">
        <v>4</v>
      </c>
      <c r="G33" s="3" t="s">
        <v>26</v>
      </c>
      <c r="H33" s="3">
        <v>2021</v>
      </c>
    </row>
    <row r="34" spans="1:8" x14ac:dyDescent="0.2">
      <c r="A34" s="3">
        <v>32</v>
      </c>
      <c r="B34" s="3" t="s">
        <v>221</v>
      </c>
      <c r="C34" s="3" t="s">
        <v>7</v>
      </c>
      <c r="D34" s="3">
        <v>0</v>
      </c>
      <c r="E34" s="3" t="s">
        <v>8</v>
      </c>
      <c r="F34" s="3">
        <v>5</v>
      </c>
      <c r="G34" s="3" t="s">
        <v>27</v>
      </c>
      <c r="H34" s="3">
        <v>2021</v>
      </c>
    </row>
    <row r="35" spans="1:8" x14ac:dyDescent="0.2">
      <c r="A35" s="3">
        <v>33</v>
      </c>
      <c r="B35" s="3" t="s">
        <v>222</v>
      </c>
      <c r="C35" s="3" t="s">
        <v>223</v>
      </c>
      <c r="D35" s="3">
        <v>0.90620000000000001</v>
      </c>
      <c r="E35" s="3" t="s">
        <v>2</v>
      </c>
      <c r="F35" s="3">
        <v>10</v>
      </c>
      <c r="G35" s="3" t="s">
        <v>32</v>
      </c>
      <c r="H35" s="3">
        <v>2021</v>
      </c>
    </row>
    <row r="36" spans="1:8" x14ac:dyDescent="0.2">
      <c r="A36" s="3">
        <v>34</v>
      </c>
      <c r="B36" s="3" t="s">
        <v>224</v>
      </c>
      <c r="C36" s="3" t="s">
        <v>225</v>
      </c>
      <c r="D36" s="3">
        <v>0.91690000000000005</v>
      </c>
      <c r="E36" s="3" t="s">
        <v>2</v>
      </c>
      <c r="F36" s="3">
        <v>10</v>
      </c>
      <c r="G36" s="3" t="s">
        <v>32</v>
      </c>
      <c r="H36" s="3">
        <v>2021</v>
      </c>
    </row>
    <row r="37" spans="1:8" x14ac:dyDescent="0.2">
      <c r="A37" s="3">
        <v>35</v>
      </c>
      <c r="B37" s="3" t="s">
        <v>226</v>
      </c>
      <c r="C37" s="3" t="s">
        <v>143</v>
      </c>
      <c r="D37" s="3">
        <v>0.79059999999999997</v>
      </c>
      <c r="E37" s="3" t="s">
        <v>4</v>
      </c>
      <c r="F37" s="3">
        <v>9</v>
      </c>
      <c r="G37" s="3" t="s">
        <v>31</v>
      </c>
      <c r="H37" s="3">
        <v>2021</v>
      </c>
    </row>
    <row r="38" spans="1:8" x14ac:dyDescent="0.2">
      <c r="A38" s="3">
        <v>36</v>
      </c>
      <c r="B38" s="3" t="s">
        <v>227</v>
      </c>
      <c r="C38" s="3" t="s">
        <v>7</v>
      </c>
      <c r="D38" s="3">
        <v>0</v>
      </c>
      <c r="E38" s="3" t="s">
        <v>8</v>
      </c>
      <c r="F38" s="3">
        <v>5</v>
      </c>
      <c r="G38" s="3" t="s">
        <v>27</v>
      </c>
      <c r="H38" s="3">
        <v>2021</v>
      </c>
    </row>
    <row r="39" spans="1:8" x14ac:dyDescent="0.2">
      <c r="A39" s="3">
        <v>37</v>
      </c>
      <c r="B39" s="3" t="s">
        <v>228</v>
      </c>
      <c r="C39" s="3" t="s">
        <v>147</v>
      </c>
      <c r="D39" s="3">
        <v>0.80740000000000001</v>
      </c>
      <c r="E39" s="3" t="s">
        <v>4</v>
      </c>
      <c r="F39" s="3">
        <v>9</v>
      </c>
      <c r="G39" s="3" t="s">
        <v>31</v>
      </c>
      <c r="H39" s="3">
        <v>2021</v>
      </c>
    </row>
    <row r="40" spans="1:8" x14ac:dyDescent="0.2">
      <c r="A40" s="3">
        <v>38</v>
      </c>
      <c r="B40" s="3" t="s">
        <v>229</v>
      </c>
      <c r="C40" s="3" t="s">
        <v>76</v>
      </c>
      <c r="D40" s="3">
        <v>0.55740000000000001</v>
      </c>
      <c r="E40" s="3" t="s">
        <v>9</v>
      </c>
      <c r="F40" s="3">
        <v>8</v>
      </c>
      <c r="G40" s="3" t="s">
        <v>30</v>
      </c>
      <c r="H40" s="3">
        <v>2021</v>
      </c>
    </row>
    <row r="41" spans="1:8" x14ac:dyDescent="0.2">
      <c r="A41" s="3">
        <v>39</v>
      </c>
      <c r="B41" s="3" t="s">
        <v>230</v>
      </c>
      <c r="C41" s="3" t="s">
        <v>231</v>
      </c>
      <c r="D41" s="3">
        <v>0.91359999999999997</v>
      </c>
      <c r="E41" s="3" t="s">
        <v>2</v>
      </c>
      <c r="F41" s="3">
        <v>10</v>
      </c>
      <c r="G41" s="3" t="s">
        <v>32</v>
      </c>
      <c r="H41" s="3">
        <v>2021</v>
      </c>
    </row>
    <row r="42" spans="1:8" x14ac:dyDescent="0.2">
      <c r="A42" s="3">
        <v>40</v>
      </c>
      <c r="B42" s="3" t="s">
        <v>232</v>
      </c>
      <c r="C42" s="3" t="s">
        <v>7</v>
      </c>
      <c r="D42" s="3">
        <v>0</v>
      </c>
      <c r="E42" s="3" t="s">
        <v>8</v>
      </c>
      <c r="F42" s="3">
        <v>5</v>
      </c>
      <c r="G42" s="3" t="s">
        <v>27</v>
      </c>
      <c r="H42" s="3">
        <v>2021</v>
      </c>
    </row>
    <row r="43" spans="1:8" x14ac:dyDescent="0.2">
      <c r="A43" s="3">
        <v>41</v>
      </c>
      <c r="B43" s="3" t="s">
        <v>233</v>
      </c>
      <c r="C43" s="3" t="s">
        <v>234</v>
      </c>
      <c r="D43" s="3">
        <v>0.72270000000000001</v>
      </c>
      <c r="E43" s="3" t="s">
        <v>4</v>
      </c>
      <c r="F43" s="3">
        <v>9</v>
      </c>
      <c r="G43" s="3" t="s">
        <v>31</v>
      </c>
      <c r="H43" s="3">
        <v>2021</v>
      </c>
    </row>
    <row r="44" spans="1:8" x14ac:dyDescent="0.2">
      <c r="A44" s="3">
        <v>42</v>
      </c>
      <c r="B44" s="3" t="s">
        <v>235</v>
      </c>
      <c r="C44" s="3" t="s">
        <v>236</v>
      </c>
      <c r="D44" s="3">
        <v>-0.40329999999999999</v>
      </c>
      <c r="E44" s="3" t="s">
        <v>62</v>
      </c>
      <c r="F44" s="3">
        <v>3</v>
      </c>
      <c r="G44" s="3" t="s">
        <v>25</v>
      </c>
      <c r="H44" s="3">
        <v>2021</v>
      </c>
    </row>
    <row r="45" spans="1:8" x14ac:dyDescent="0.2">
      <c r="A45" s="3">
        <v>43</v>
      </c>
      <c r="B45" s="3" t="s">
        <v>237</v>
      </c>
      <c r="C45" s="3" t="s">
        <v>83</v>
      </c>
      <c r="D45" s="3">
        <v>0.42149999999999999</v>
      </c>
      <c r="E45" s="3" t="s">
        <v>10</v>
      </c>
      <c r="F45" s="3">
        <v>7</v>
      </c>
      <c r="G45" s="3" t="s">
        <v>29</v>
      </c>
      <c r="H45" s="3">
        <v>2021</v>
      </c>
    </row>
    <row r="46" spans="1:8" x14ac:dyDescent="0.2">
      <c r="A46" s="3">
        <v>44</v>
      </c>
      <c r="B46" s="3" t="s">
        <v>238</v>
      </c>
      <c r="C46" s="3" t="s">
        <v>7</v>
      </c>
      <c r="D46" s="3">
        <v>0</v>
      </c>
      <c r="E46" s="3" t="s">
        <v>8</v>
      </c>
      <c r="F46" s="3">
        <v>5</v>
      </c>
      <c r="G46" s="3" t="s">
        <v>27</v>
      </c>
      <c r="H46" s="3">
        <v>2021</v>
      </c>
    </row>
    <row r="47" spans="1:8" x14ac:dyDescent="0.2">
      <c r="A47" s="3">
        <v>45</v>
      </c>
      <c r="B47" s="3" t="s">
        <v>239</v>
      </c>
      <c r="C47" s="3" t="s">
        <v>146</v>
      </c>
      <c r="D47" s="3">
        <v>0.65969999999999995</v>
      </c>
      <c r="E47" s="3" t="s">
        <v>9</v>
      </c>
      <c r="F47" s="3">
        <v>8</v>
      </c>
      <c r="G47" s="3" t="s">
        <v>30</v>
      </c>
      <c r="H47" s="3">
        <v>2021</v>
      </c>
    </row>
    <row r="48" spans="1:8" x14ac:dyDescent="0.2">
      <c r="A48" s="3">
        <v>46</v>
      </c>
      <c r="B48" s="3" t="s">
        <v>240</v>
      </c>
      <c r="C48" s="3" t="s">
        <v>241</v>
      </c>
      <c r="D48" s="3">
        <v>0.97119999999999995</v>
      </c>
      <c r="E48" s="3" t="s">
        <v>2</v>
      </c>
      <c r="F48" s="3">
        <v>10</v>
      </c>
      <c r="G48" s="3" t="s">
        <v>32</v>
      </c>
      <c r="H48" s="3">
        <v>2021</v>
      </c>
    </row>
    <row r="49" spans="1:8" x14ac:dyDescent="0.2">
      <c r="A49" s="3">
        <v>47</v>
      </c>
      <c r="B49" s="3" t="s">
        <v>242</v>
      </c>
      <c r="C49" s="3" t="s">
        <v>243</v>
      </c>
      <c r="D49" s="3">
        <v>0.45490000000000003</v>
      </c>
      <c r="E49" s="3" t="s">
        <v>10</v>
      </c>
      <c r="F49" s="3">
        <v>7</v>
      </c>
      <c r="G49" s="3" t="s">
        <v>29</v>
      </c>
      <c r="H49" s="3">
        <v>2021</v>
      </c>
    </row>
    <row r="50" spans="1:8" x14ac:dyDescent="0.2">
      <c r="A50" s="3">
        <v>48</v>
      </c>
      <c r="B50" s="3" t="s">
        <v>244</v>
      </c>
      <c r="C50" s="3" t="s">
        <v>7</v>
      </c>
      <c r="D50" s="3">
        <v>0</v>
      </c>
      <c r="E50" s="3" t="s">
        <v>8</v>
      </c>
      <c r="F50" s="3">
        <v>5</v>
      </c>
      <c r="G50" s="3" t="s">
        <v>27</v>
      </c>
      <c r="H50" s="3">
        <v>2021</v>
      </c>
    </row>
    <row r="51" spans="1:8" x14ac:dyDescent="0.2">
      <c r="A51" s="3">
        <v>49</v>
      </c>
      <c r="B51" s="3" t="s">
        <v>245</v>
      </c>
      <c r="C51" s="3" t="s">
        <v>65</v>
      </c>
      <c r="D51" s="3">
        <v>-0.40189999999999998</v>
      </c>
      <c r="E51" s="3" t="s">
        <v>62</v>
      </c>
      <c r="F51" s="3">
        <v>3</v>
      </c>
      <c r="G51" s="3" t="s">
        <v>25</v>
      </c>
      <c r="H51" s="3">
        <v>2021</v>
      </c>
    </row>
    <row r="52" spans="1:8" x14ac:dyDescent="0.2">
      <c r="A52" s="3">
        <v>50</v>
      </c>
      <c r="B52" s="3" t="s">
        <v>246</v>
      </c>
      <c r="C52" s="3" t="s">
        <v>161</v>
      </c>
      <c r="D52" s="3">
        <v>0.2263</v>
      </c>
      <c r="E52" s="3" t="s">
        <v>1</v>
      </c>
      <c r="F52" s="3">
        <v>6</v>
      </c>
      <c r="G52" s="3" t="s">
        <v>28</v>
      </c>
      <c r="H52" s="3">
        <v>2021</v>
      </c>
    </row>
    <row r="53" spans="1:8" x14ac:dyDescent="0.2">
      <c r="A53" s="3">
        <v>51</v>
      </c>
      <c r="B53" s="3" t="s">
        <v>247</v>
      </c>
      <c r="C53" s="3" t="s">
        <v>12</v>
      </c>
      <c r="D53" s="3">
        <v>0.78449999999999998</v>
      </c>
      <c r="E53" s="3" t="s">
        <v>4</v>
      </c>
      <c r="F53" s="3">
        <v>9</v>
      </c>
      <c r="G53" s="3" t="s">
        <v>31</v>
      </c>
      <c r="H53" s="3">
        <v>2021</v>
      </c>
    </row>
    <row r="54" spans="1:8" x14ac:dyDescent="0.2">
      <c r="A54" s="3">
        <v>52</v>
      </c>
      <c r="B54" s="3" t="s">
        <v>248</v>
      </c>
      <c r="C54" s="3" t="s">
        <v>153</v>
      </c>
      <c r="D54" s="3">
        <v>0.62490000000000001</v>
      </c>
      <c r="E54" s="3" t="s">
        <v>9</v>
      </c>
      <c r="F54" s="3">
        <v>8</v>
      </c>
      <c r="G54" s="3" t="s">
        <v>30</v>
      </c>
      <c r="H54" s="3">
        <v>2021</v>
      </c>
    </row>
    <row r="55" spans="1:8" x14ac:dyDescent="0.2">
      <c r="A55" s="3">
        <v>53</v>
      </c>
      <c r="B55" s="3" t="s">
        <v>249</v>
      </c>
      <c r="C55" s="3" t="s">
        <v>250</v>
      </c>
      <c r="D55" s="3">
        <v>0.128</v>
      </c>
      <c r="E55" s="3" t="s">
        <v>1</v>
      </c>
      <c r="F55" s="3">
        <v>6</v>
      </c>
      <c r="G55" s="3" t="s">
        <v>28</v>
      </c>
      <c r="H55" s="3">
        <v>2021</v>
      </c>
    </row>
    <row r="56" spans="1:8" x14ac:dyDescent="0.2">
      <c r="A56" s="3">
        <v>54</v>
      </c>
      <c r="B56" s="3" t="s">
        <v>251</v>
      </c>
      <c r="C56" s="3" t="s">
        <v>252</v>
      </c>
      <c r="D56" s="3">
        <v>0.60070000000000001</v>
      </c>
      <c r="E56" s="3" t="s">
        <v>9</v>
      </c>
      <c r="F56" s="3">
        <v>8</v>
      </c>
      <c r="G56" s="3" t="s">
        <v>30</v>
      </c>
      <c r="H56" s="3">
        <v>2021</v>
      </c>
    </row>
    <row r="57" spans="1:8" x14ac:dyDescent="0.2">
      <c r="A57" s="3">
        <v>55</v>
      </c>
      <c r="B57" s="3" t="s">
        <v>253</v>
      </c>
      <c r="C57" s="3" t="s">
        <v>83</v>
      </c>
      <c r="D57" s="3">
        <v>0.42149999999999999</v>
      </c>
      <c r="E57" s="3" t="s">
        <v>10</v>
      </c>
      <c r="F57" s="3">
        <v>7</v>
      </c>
      <c r="G57" s="3" t="s">
        <v>29</v>
      </c>
      <c r="H57" s="3">
        <v>2021</v>
      </c>
    </row>
    <row r="58" spans="1:8" x14ac:dyDescent="0.2">
      <c r="A58" s="3">
        <v>56</v>
      </c>
      <c r="B58" s="3" t="s">
        <v>254</v>
      </c>
      <c r="C58" s="3" t="s">
        <v>144</v>
      </c>
      <c r="D58" s="3">
        <v>0.49390000000000001</v>
      </c>
      <c r="E58" s="3" t="s">
        <v>10</v>
      </c>
      <c r="F58" s="3">
        <v>7</v>
      </c>
      <c r="G58" s="3" t="s">
        <v>29</v>
      </c>
      <c r="H58" s="3">
        <v>2021</v>
      </c>
    </row>
    <row r="59" spans="1:8" x14ac:dyDescent="0.2">
      <c r="A59" s="3">
        <v>57</v>
      </c>
      <c r="B59" s="3" t="s">
        <v>255</v>
      </c>
      <c r="C59" s="3" t="s">
        <v>83</v>
      </c>
      <c r="D59" s="3">
        <v>0.42149999999999999</v>
      </c>
      <c r="E59" s="3" t="s">
        <v>10</v>
      </c>
      <c r="F59" s="3">
        <v>7</v>
      </c>
      <c r="G59" s="3" t="s">
        <v>29</v>
      </c>
      <c r="H59" s="3">
        <v>2021</v>
      </c>
    </row>
    <row r="60" spans="1:8" x14ac:dyDescent="0.2">
      <c r="A60" s="3">
        <v>58</v>
      </c>
      <c r="B60" s="3" t="s">
        <v>256</v>
      </c>
      <c r="C60" s="3" t="s">
        <v>7</v>
      </c>
      <c r="D60" s="3">
        <v>0</v>
      </c>
      <c r="E60" s="3" t="s">
        <v>8</v>
      </c>
      <c r="F60" s="3">
        <v>5</v>
      </c>
      <c r="G60" s="3" t="s">
        <v>27</v>
      </c>
      <c r="H60" s="3">
        <v>2021</v>
      </c>
    </row>
    <row r="61" spans="1:8" x14ac:dyDescent="0.2">
      <c r="A61" s="3">
        <v>59</v>
      </c>
      <c r="B61" s="3" t="s">
        <v>257</v>
      </c>
      <c r="C61" s="3" t="s">
        <v>150</v>
      </c>
      <c r="D61" s="3">
        <v>0.63690000000000002</v>
      </c>
      <c r="E61" s="3" t="s">
        <v>9</v>
      </c>
      <c r="F61" s="3">
        <v>8</v>
      </c>
      <c r="G61" s="3" t="s">
        <v>30</v>
      </c>
      <c r="H61" s="3">
        <v>2021</v>
      </c>
    </row>
    <row r="62" spans="1:8" x14ac:dyDescent="0.2">
      <c r="A62" s="3">
        <v>60</v>
      </c>
      <c r="B62" s="3" t="s">
        <v>258</v>
      </c>
      <c r="C62" s="3" t="s">
        <v>171</v>
      </c>
      <c r="D62" s="3">
        <v>0.86580000000000001</v>
      </c>
      <c r="E62" s="3" t="s">
        <v>4</v>
      </c>
      <c r="F62" s="3">
        <v>9</v>
      </c>
      <c r="G62" s="3" t="s">
        <v>31</v>
      </c>
      <c r="H62" s="3">
        <v>2021</v>
      </c>
    </row>
    <row r="63" spans="1:8" x14ac:dyDescent="0.2">
      <c r="A63" s="3">
        <v>61</v>
      </c>
      <c r="B63" s="3" t="s">
        <v>259</v>
      </c>
      <c r="C63" s="3" t="s">
        <v>7</v>
      </c>
      <c r="D63" s="3">
        <v>0</v>
      </c>
      <c r="E63" s="3" t="s">
        <v>8</v>
      </c>
      <c r="F63" s="3">
        <v>5</v>
      </c>
      <c r="G63" s="3" t="s">
        <v>27</v>
      </c>
      <c r="H63" s="3">
        <v>2021</v>
      </c>
    </row>
    <row r="64" spans="1:8" x14ac:dyDescent="0.2">
      <c r="A64" s="3">
        <v>62</v>
      </c>
      <c r="B64" s="3" t="s">
        <v>260</v>
      </c>
      <c r="C64" s="3" t="s">
        <v>261</v>
      </c>
      <c r="D64" s="3">
        <v>0.87729999999999997</v>
      </c>
      <c r="E64" s="3" t="s">
        <v>4</v>
      </c>
      <c r="F64" s="3">
        <v>9</v>
      </c>
      <c r="G64" s="3" t="s">
        <v>31</v>
      </c>
      <c r="H64" s="3">
        <v>2021</v>
      </c>
    </row>
    <row r="65" spans="1:8" x14ac:dyDescent="0.2">
      <c r="A65" s="3">
        <v>63</v>
      </c>
      <c r="B65" s="3" t="s">
        <v>262</v>
      </c>
      <c r="C65" s="3" t="s">
        <v>111</v>
      </c>
      <c r="D65" s="3">
        <v>0.36120000000000002</v>
      </c>
      <c r="E65" s="3" t="s">
        <v>10</v>
      </c>
      <c r="F65" s="3">
        <v>7</v>
      </c>
      <c r="G65" s="3" t="s">
        <v>29</v>
      </c>
      <c r="H65" s="3">
        <v>2021</v>
      </c>
    </row>
    <row r="66" spans="1:8" x14ac:dyDescent="0.2">
      <c r="A66" s="3">
        <v>64</v>
      </c>
      <c r="B66" s="3" t="s">
        <v>34</v>
      </c>
      <c r="C66" s="3" t="s">
        <v>35</v>
      </c>
      <c r="D66" s="3">
        <v>0.75790000000000002</v>
      </c>
      <c r="E66" s="3" t="s">
        <v>4</v>
      </c>
      <c r="F66" s="3">
        <v>9</v>
      </c>
      <c r="G66" s="3" t="s">
        <v>31</v>
      </c>
      <c r="H66" s="3">
        <v>2022</v>
      </c>
    </row>
    <row r="67" spans="1:8" x14ac:dyDescent="0.2">
      <c r="A67" s="3">
        <v>65</v>
      </c>
      <c r="B67" s="3" t="s">
        <v>36</v>
      </c>
      <c r="C67" s="3" t="s">
        <v>37</v>
      </c>
      <c r="D67" s="3">
        <v>0.31819999999999998</v>
      </c>
      <c r="E67" s="3" t="s">
        <v>10</v>
      </c>
      <c r="F67" s="3">
        <v>7</v>
      </c>
      <c r="G67" s="3" t="s">
        <v>29</v>
      </c>
      <c r="H67" s="3">
        <v>2022</v>
      </c>
    </row>
    <row r="68" spans="1:8" x14ac:dyDescent="0.2">
      <c r="A68" s="3">
        <v>66</v>
      </c>
      <c r="B68" s="3" t="s">
        <v>38</v>
      </c>
      <c r="C68" s="3" t="s">
        <v>7</v>
      </c>
      <c r="D68" s="3">
        <v>0</v>
      </c>
      <c r="E68" s="3" t="s">
        <v>8</v>
      </c>
      <c r="F68" s="3">
        <v>5</v>
      </c>
      <c r="G68" s="3" t="s">
        <v>27</v>
      </c>
      <c r="H68" s="3">
        <v>2022</v>
      </c>
    </row>
    <row r="69" spans="1:8" x14ac:dyDescent="0.2">
      <c r="A69" s="3">
        <v>67</v>
      </c>
      <c r="B69" s="3" t="s">
        <v>39</v>
      </c>
      <c r="C69" s="3" t="s">
        <v>40</v>
      </c>
      <c r="D69" s="3">
        <v>0.77359999999999995</v>
      </c>
      <c r="E69" s="3" t="s">
        <v>4</v>
      </c>
      <c r="F69" s="3">
        <v>9</v>
      </c>
      <c r="G69" s="3" t="s">
        <v>31</v>
      </c>
      <c r="H69" s="3">
        <v>2022</v>
      </c>
    </row>
    <row r="70" spans="1:8" x14ac:dyDescent="0.2">
      <c r="A70" s="3">
        <v>68</v>
      </c>
      <c r="B70" s="3" t="s">
        <v>41</v>
      </c>
      <c r="C70" s="3" t="s">
        <v>42</v>
      </c>
      <c r="D70" s="3">
        <v>0.84540000000000004</v>
      </c>
      <c r="E70" s="3" t="s">
        <v>4</v>
      </c>
      <c r="F70" s="3">
        <v>9</v>
      </c>
      <c r="G70" s="3" t="s">
        <v>31</v>
      </c>
      <c r="H70" s="3">
        <v>2022</v>
      </c>
    </row>
    <row r="71" spans="1:8" x14ac:dyDescent="0.2">
      <c r="A71" s="3">
        <v>69</v>
      </c>
      <c r="B71" s="3" t="s">
        <v>43</v>
      </c>
      <c r="C71" s="3" t="s">
        <v>44</v>
      </c>
      <c r="D71" s="3">
        <v>7.7200000000000005E-2</v>
      </c>
      <c r="E71" s="3" t="s">
        <v>8</v>
      </c>
      <c r="F71" s="3">
        <v>5</v>
      </c>
      <c r="G71" s="3" t="s">
        <v>27</v>
      </c>
      <c r="H71" s="3">
        <v>2022</v>
      </c>
    </row>
    <row r="72" spans="1:8" x14ac:dyDescent="0.2">
      <c r="A72" s="3">
        <v>70</v>
      </c>
      <c r="B72" s="3" t="s">
        <v>45</v>
      </c>
      <c r="C72" s="3" t="s">
        <v>46</v>
      </c>
      <c r="D72" s="3">
        <v>0.84809999999999997</v>
      </c>
      <c r="E72" s="3" t="s">
        <v>4</v>
      </c>
      <c r="F72" s="3">
        <v>9</v>
      </c>
      <c r="G72" s="3" t="s">
        <v>31</v>
      </c>
      <c r="H72" s="3">
        <v>2022</v>
      </c>
    </row>
    <row r="73" spans="1:8" x14ac:dyDescent="0.2">
      <c r="A73" s="3">
        <v>71</v>
      </c>
      <c r="B73" s="3" t="s">
        <v>47</v>
      </c>
      <c r="C73" s="3" t="s">
        <v>48</v>
      </c>
      <c r="D73" s="3">
        <v>-0.2263</v>
      </c>
      <c r="E73" s="3" t="s">
        <v>6</v>
      </c>
      <c r="F73" s="3">
        <v>4</v>
      </c>
      <c r="G73" s="3" t="s">
        <v>26</v>
      </c>
      <c r="H73" s="3">
        <v>2022</v>
      </c>
    </row>
    <row r="74" spans="1:8" x14ac:dyDescent="0.2">
      <c r="A74" s="3">
        <v>72</v>
      </c>
      <c r="B74" s="3" t="s">
        <v>49</v>
      </c>
      <c r="C74" s="3" t="s">
        <v>50</v>
      </c>
      <c r="D74" s="3">
        <v>0.875</v>
      </c>
      <c r="E74" s="3" t="s">
        <v>4</v>
      </c>
      <c r="F74" s="3">
        <v>9</v>
      </c>
      <c r="G74" s="3" t="s">
        <v>31</v>
      </c>
      <c r="H74" s="3">
        <v>2022</v>
      </c>
    </row>
    <row r="75" spans="1:8" x14ac:dyDescent="0.2">
      <c r="A75" s="3">
        <v>73</v>
      </c>
      <c r="B75" s="3" t="s">
        <v>51</v>
      </c>
      <c r="C75" s="3" t="s">
        <v>52</v>
      </c>
      <c r="D75" s="3">
        <v>0.38179999999999997</v>
      </c>
      <c r="E75" s="3" t="s">
        <v>10</v>
      </c>
      <c r="F75" s="3">
        <v>7</v>
      </c>
      <c r="G75" s="3" t="s">
        <v>29</v>
      </c>
      <c r="H75" s="3">
        <v>2022</v>
      </c>
    </row>
    <row r="76" spans="1:8" x14ac:dyDescent="0.2">
      <c r="A76" s="3">
        <v>74</v>
      </c>
      <c r="B76" s="3" t="s">
        <v>53</v>
      </c>
      <c r="C76" s="3" t="s">
        <v>54</v>
      </c>
      <c r="D76" s="3">
        <v>0.85909999999999997</v>
      </c>
      <c r="E76" s="3" t="s">
        <v>4</v>
      </c>
      <c r="F76" s="3">
        <v>9</v>
      </c>
      <c r="G76" s="3" t="s">
        <v>31</v>
      </c>
      <c r="H76" s="3">
        <v>2022</v>
      </c>
    </row>
    <row r="77" spans="1:8" x14ac:dyDescent="0.2">
      <c r="A77" s="3">
        <v>75</v>
      </c>
      <c r="B77" s="3" t="s">
        <v>55</v>
      </c>
      <c r="C77" s="3" t="s">
        <v>56</v>
      </c>
      <c r="D77" s="3">
        <v>0.95840000000000003</v>
      </c>
      <c r="E77" s="3" t="s">
        <v>2</v>
      </c>
      <c r="F77" s="3">
        <v>10</v>
      </c>
      <c r="G77" s="3" t="s">
        <v>32</v>
      </c>
      <c r="H77" s="3">
        <v>2022</v>
      </c>
    </row>
    <row r="78" spans="1:8" x14ac:dyDescent="0.2">
      <c r="A78" s="3">
        <v>76</v>
      </c>
      <c r="B78" s="3" t="s">
        <v>57</v>
      </c>
      <c r="C78" s="3" t="s">
        <v>7</v>
      </c>
      <c r="D78" s="3">
        <v>0</v>
      </c>
      <c r="E78" s="3" t="s">
        <v>8</v>
      </c>
      <c r="F78" s="3">
        <v>5</v>
      </c>
      <c r="G78" s="3" t="s">
        <v>27</v>
      </c>
      <c r="H78" s="3">
        <v>2022</v>
      </c>
    </row>
    <row r="79" spans="1:8" x14ac:dyDescent="0.2">
      <c r="A79" s="3">
        <v>77</v>
      </c>
      <c r="B79" s="3" t="s">
        <v>58</v>
      </c>
      <c r="C79" s="3" t="s">
        <v>59</v>
      </c>
      <c r="D79" s="3">
        <v>0.88500000000000001</v>
      </c>
      <c r="E79" s="3" t="s">
        <v>4</v>
      </c>
      <c r="F79" s="3">
        <v>9</v>
      </c>
      <c r="G79" s="3" t="s">
        <v>31</v>
      </c>
      <c r="H79" s="3">
        <v>2022</v>
      </c>
    </row>
    <row r="80" spans="1:8" x14ac:dyDescent="0.2">
      <c r="A80" s="3">
        <v>78</v>
      </c>
      <c r="B80" s="3" t="s">
        <v>60</v>
      </c>
      <c r="C80" s="3" t="s">
        <v>61</v>
      </c>
      <c r="D80" s="3">
        <v>-0.32350000000000001</v>
      </c>
      <c r="E80" s="3" t="s">
        <v>62</v>
      </c>
      <c r="F80" s="3">
        <v>3</v>
      </c>
      <c r="G80" s="3" t="s">
        <v>25</v>
      </c>
      <c r="H80" s="3">
        <v>2022</v>
      </c>
    </row>
    <row r="81" spans="1:8" x14ac:dyDescent="0.2">
      <c r="A81" s="3">
        <v>79</v>
      </c>
      <c r="B81" s="3" t="s">
        <v>63</v>
      </c>
      <c r="C81" s="3" t="s">
        <v>5</v>
      </c>
      <c r="D81" s="3">
        <v>-0.1779</v>
      </c>
      <c r="E81" s="3" t="s">
        <v>6</v>
      </c>
      <c r="F81" s="3">
        <v>4</v>
      </c>
      <c r="G81" s="3" t="s">
        <v>26</v>
      </c>
      <c r="H81" s="3">
        <v>2022</v>
      </c>
    </row>
    <row r="82" spans="1:8" x14ac:dyDescent="0.2">
      <c r="A82" s="3">
        <v>80</v>
      </c>
      <c r="B82" s="3" t="s">
        <v>64</v>
      </c>
      <c r="C82" s="3" t="s">
        <v>65</v>
      </c>
      <c r="D82" s="3">
        <v>-0.40189999999999998</v>
      </c>
      <c r="E82" s="3" t="s">
        <v>62</v>
      </c>
      <c r="F82" s="3">
        <v>3</v>
      </c>
      <c r="G82" s="3" t="s">
        <v>25</v>
      </c>
      <c r="H82" s="3">
        <v>2022</v>
      </c>
    </row>
    <row r="83" spans="1:8" x14ac:dyDescent="0.2">
      <c r="A83" s="3">
        <v>81</v>
      </c>
      <c r="B83" s="3" t="s">
        <v>66</v>
      </c>
      <c r="C83" s="3" t="s">
        <v>67</v>
      </c>
      <c r="D83" s="3">
        <v>0.86890000000000001</v>
      </c>
      <c r="E83" s="3" t="s">
        <v>4</v>
      </c>
      <c r="F83" s="3">
        <v>9</v>
      </c>
      <c r="G83" s="3" t="s">
        <v>31</v>
      </c>
      <c r="H83" s="3">
        <v>2022</v>
      </c>
    </row>
    <row r="84" spans="1:8" x14ac:dyDescent="0.2">
      <c r="A84" s="3">
        <v>82</v>
      </c>
      <c r="B84" s="3" t="s">
        <v>68</v>
      </c>
      <c r="C84" s="3" t="s">
        <v>69</v>
      </c>
      <c r="D84" s="3">
        <v>0.78759999999999997</v>
      </c>
      <c r="E84" s="3" t="s">
        <v>4</v>
      </c>
      <c r="F84" s="3">
        <v>9</v>
      </c>
      <c r="G84" s="3" t="s">
        <v>31</v>
      </c>
      <c r="H84" s="3">
        <v>2022</v>
      </c>
    </row>
    <row r="85" spans="1:8" x14ac:dyDescent="0.2">
      <c r="A85" s="3">
        <v>83</v>
      </c>
      <c r="B85" s="3" t="s">
        <v>70</v>
      </c>
      <c r="C85" s="3" t="s">
        <v>14</v>
      </c>
      <c r="D85" s="3">
        <v>0.61240000000000006</v>
      </c>
      <c r="E85" s="3" t="s">
        <v>9</v>
      </c>
      <c r="F85" s="3">
        <v>8</v>
      </c>
      <c r="G85" s="3" t="s">
        <v>30</v>
      </c>
      <c r="H85" s="3">
        <v>2022</v>
      </c>
    </row>
    <row r="86" spans="1:8" x14ac:dyDescent="0.2">
      <c r="A86" s="3">
        <v>84</v>
      </c>
      <c r="B86" s="3" t="s">
        <v>71</v>
      </c>
      <c r="C86" s="3" t="s">
        <v>72</v>
      </c>
      <c r="D86" s="3">
        <v>0.87180000000000002</v>
      </c>
      <c r="E86" s="3" t="s">
        <v>4</v>
      </c>
      <c r="F86" s="3">
        <v>9</v>
      </c>
      <c r="G86" s="3" t="s">
        <v>31</v>
      </c>
      <c r="H86" s="3">
        <v>2022</v>
      </c>
    </row>
    <row r="87" spans="1:8" x14ac:dyDescent="0.2">
      <c r="A87" s="3">
        <v>85</v>
      </c>
      <c r="B87" s="3" t="s">
        <v>73</v>
      </c>
      <c r="C87" s="3" t="s">
        <v>74</v>
      </c>
      <c r="D87" s="3">
        <v>0.58589999999999998</v>
      </c>
      <c r="E87" s="3" t="s">
        <v>9</v>
      </c>
      <c r="F87" s="3">
        <v>8</v>
      </c>
      <c r="G87" s="3" t="s">
        <v>30</v>
      </c>
      <c r="H87" s="3">
        <v>2022</v>
      </c>
    </row>
    <row r="88" spans="1:8" x14ac:dyDescent="0.2">
      <c r="A88" s="3">
        <v>86</v>
      </c>
      <c r="B88" s="3" t="s">
        <v>75</v>
      </c>
      <c r="C88" s="3" t="s">
        <v>76</v>
      </c>
      <c r="D88" s="3">
        <v>0.55740000000000001</v>
      </c>
      <c r="E88" s="3" t="s">
        <v>9</v>
      </c>
      <c r="F88" s="3">
        <v>8</v>
      </c>
      <c r="G88" s="3" t="s">
        <v>30</v>
      </c>
      <c r="H88" s="3">
        <v>2022</v>
      </c>
    </row>
    <row r="89" spans="1:8" x14ac:dyDescent="0.2">
      <c r="A89" s="3">
        <v>87</v>
      </c>
      <c r="B89" s="3" t="s">
        <v>77</v>
      </c>
      <c r="C89" s="3" t="s">
        <v>78</v>
      </c>
      <c r="D89" s="3">
        <v>0.44040000000000001</v>
      </c>
      <c r="E89" s="3" t="s">
        <v>10</v>
      </c>
      <c r="F89" s="3">
        <v>7</v>
      </c>
      <c r="G89" s="3" t="s">
        <v>29</v>
      </c>
      <c r="H89" s="3">
        <v>2022</v>
      </c>
    </row>
    <row r="90" spans="1:8" x14ac:dyDescent="0.2">
      <c r="A90" s="3">
        <v>88</v>
      </c>
      <c r="B90" s="3" t="s">
        <v>79</v>
      </c>
      <c r="C90" s="3" t="s">
        <v>80</v>
      </c>
      <c r="D90" s="3">
        <v>0.40189999999999998</v>
      </c>
      <c r="E90" s="3" t="s">
        <v>10</v>
      </c>
      <c r="F90" s="3">
        <v>7</v>
      </c>
      <c r="G90" s="3" t="s">
        <v>29</v>
      </c>
      <c r="H90" s="3">
        <v>2022</v>
      </c>
    </row>
    <row r="91" spans="1:8" x14ac:dyDescent="0.2">
      <c r="A91" s="3">
        <v>89</v>
      </c>
      <c r="B91" s="3" t="s">
        <v>81</v>
      </c>
      <c r="C91" s="3" t="s">
        <v>7</v>
      </c>
      <c r="D91" s="3">
        <v>0</v>
      </c>
      <c r="E91" s="3" t="s">
        <v>8</v>
      </c>
      <c r="F91" s="3">
        <v>5</v>
      </c>
      <c r="G91" s="3" t="s">
        <v>27</v>
      </c>
      <c r="H91" s="3">
        <v>2022</v>
      </c>
    </row>
    <row r="92" spans="1:8" x14ac:dyDescent="0.2">
      <c r="A92" s="3">
        <v>90</v>
      </c>
      <c r="B92" s="3" t="s">
        <v>82</v>
      </c>
      <c r="C92" s="3" t="s">
        <v>83</v>
      </c>
      <c r="D92" s="3">
        <v>0.42149999999999999</v>
      </c>
      <c r="E92" s="3" t="s">
        <v>10</v>
      </c>
      <c r="F92" s="3">
        <v>7</v>
      </c>
      <c r="G92" s="3" t="s">
        <v>29</v>
      </c>
      <c r="H92" s="3">
        <v>2022</v>
      </c>
    </row>
    <row r="93" spans="1:8" x14ac:dyDescent="0.2">
      <c r="A93" s="3">
        <v>91</v>
      </c>
      <c r="B93" s="3" t="s">
        <v>84</v>
      </c>
      <c r="C93" s="3" t="s">
        <v>15</v>
      </c>
      <c r="D93" s="3">
        <v>0.69079999999999997</v>
      </c>
      <c r="E93" s="3" t="s">
        <v>9</v>
      </c>
      <c r="F93" s="3">
        <v>8</v>
      </c>
      <c r="G93" s="3" t="s">
        <v>30</v>
      </c>
      <c r="H93" s="3">
        <v>2022</v>
      </c>
    </row>
    <row r="94" spans="1:8" x14ac:dyDescent="0.2">
      <c r="A94" s="3">
        <v>92</v>
      </c>
      <c r="B94" s="3" t="s">
        <v>85</v>
      </c>
      <c r="C94" s="3" t="s">
        <v>7</v>
      </c>
      <c r="D94" s="3">
        <v>0</v>
      </c>
      <c r="E94" s="3" t="s">
        <v>8</v>
      </c>
      <c r="F94" s="3">
        <v>5</v>
      </c>
      <c r="G94" s="3" t="s">
        <v>27</v>
      </c>
      <c r="H94" s="3">
        <v>2022</v>
      </c>
    </row>
    <row r="95" spans="1:8" x14ac:dyDescent="0.2">
      <c r="A95" s="3">
        <v>93</v>
      </c>
      <c r="B95" s="3" t="s">
        <v>86</v>
      </c>
      <c r="C95" s="3" t="s">
        <v>7</v>
      </c>
      <c r="D95" s="3">
        <v>0</v>
      </c>
      <c r="E95" s="3" t="s">
        <v>8</v>
      </c>
      <c r="F95" s="3">
        <v>5</v>
      </c>
      <c r="G95" s="3" t="s">
        <v>27</v>
      </c>
      <c r="H95" s="3">
        <v>2022</v>
      </c>
    </row>
    <row r="96" spans="1:8" x14ac:dyDescent="0.2">
      <c r="A96" s="3">
        <v>94</v>
      </c>
      <c r="B96" s="3" t="s">
        <v>87</v>
      </c>
      <c r="C96" s="3" t="s">
        <v>88</v>
      </c>
      <c r="D96" s="3">
        <v>0.1779</v>
      </c>
      <c r="E96" s="3" t="s">
        <v>1</v>
      </c>
      <c r="F96" s="3">
        <v>6</v>
      </c>
      <c r="G96" s="3" t="s">
        <v>28</v>
      </c>
      <c r="H96" s="3">
        <v>2022</v>
      </c>
    </row>
    <row r="97" spans="1:8" x14ac:dyDescent="0.2">
      <c r="A97" s="3">
        <v>95</v>
      </c>
      <c r="B97" s="3" t="s">
        <v>89</v>
      </c>
      <c r="C97" s="3" t="s">
        <v>90</v>
      </c>
      <c r="D97" s="3">
        <v>0.76500000000000001</v>
      </c>
      <c r="E97" s="3" t="s">
        <v>4</v>
      </c>
      <c r="F97" s="3">
        <v>9</v>
      </c>
      <c r="G97" s="3" t="s">
        <v>31</v>
      </c>
      <c r="H97" s="3">
        <v>2022</v>
      </c>
    </row>
    <row r="98" spans="1:8" x14ac:dyDescent="0.2">
      <c r="A98" s="3">
        <v>96</v>
      </c>
      <c r="B98" s="3" t="s">
        <v>91</v>
      </c>
      <c r="C98" s="3" t="s">
        <v>48</v>
      </c>
      <c r="D98" s="3">
        <v>-0.2263</v>
      </c>
      <c r="E98" s="3" t="s">
        <v>6</v>
      </c>
      <c r="F98" s="3">
        <v>4</v>
      </c>
      <c r="G98" s="3" t="s">
        <v>26</v>
      </c>
      <c r="H98" s="3">
        <v>2022</v>
      </c>
    </row>
    <row r="99" spans="1:8" x14ac:dyDescent="0.2">
      <c r="A99" s="3">
        <v>97</v>
      </c>
      <c r="B99" s="3" t="s">
        <v>92</v>
      </c>
      <c r="C99" s="3" t="s">
        <v>93</v>
      </c>
      <c r="D99" s="3">
        <v>-0.57189999999999996</v>
      </c>
      <c r="E99" s="3" t="s">
        <v>11</v>
      </c>
      <c r="F99" s="3">
        <v>2</v>
      </c>
      <c r="G99" s="3" t="s">
        <v>24</v>
      </c>
      <c r="H99" s="3">
        <v>2022</v>
      </c>
    </row>
    <row r="100" spans="1:8" x14ac:dyDescent="0.2">
      <c r="A100" s="3">
        <v>98</v>
      </c>
      <c r="B100" s="3" t="s">
        <v>94</v>
      </c>
      <c r="C100" s="3" t="s">
        <v>3</v>
      </c>
      <c r="D100" s="3">
        <v>0.77829999999999999</v>
      </c>
      <c r="E100" s="3" t="s">
        <v>4</v>
      </c>
      <c r="F100" s="3">
        <v>9</v>
      </c>
      <c r="G100" s="3" t="s">
        <v>31</v>
      </c>
      <c r="H100" s="3">
        <v>2022</v>
      </c>
    </row>
    <row r="101" spans="1:8" x14ac:dyDescent="0.2">
      <c r="A101" s="3">
        <v>99</v>
      </c>
      <c r="B101" s="3" t="s">
        <v>95</v>
      </c>
      <c r="C101" s="3" t="s">
        <v>74</v>
      </c>
      <c r="D101" s="3">
        <v>0.58589999999999998</v>
      </c>
      <c r="E101" s="3" t="s">
        <v>9</v>
      </c>
      <c r="F101" s="3">
        <v>8</v>
      </c>
      <c r="G101" s="3" t="s">
        <v>30</v>
      </c>
      <c r="H101" s="3">
        <v>2022</v>
      </c>
    </row>
    <row r="102" spans="1:8" x14ac:dyDescent="0.2">
      <c r="A102" s="3">
        <v>100</v>
      </c>
      <c r="B102" s="3" t="s">
        <v>96</v>
      </c>
      <c r="C102" s="3" t="s">
        <v>97</v>
      </c>
      <c r="D102" s="3">
        <v>0.47670000000000001</v>
      </c>
      <c r="E102" s="3" t="s">
        <v>10</v>
      </c>
      <c r="F102" s="3">
        <v>7</v>
      </c>
      <c r="G102" s="3" t="s">
        <v>29</v>
      </c>
      <c r="H102" s="3">
        <v>2022</v>
      </c>
    </row>
    <row r="103" spans="1:8" x14ac:dyDescent="0.2">
      <c r="A103" s="3">
        <v>101</v>
      </c>
      <c r="B103" s="3" t="s">
        <v>98</v>
      </c>
      <c r="C103" s="3" t="s">
        <v>99</v>
      </c>
      <c r="D103" s="3">
        <v>0.70030000000000003</v>
      </c>
      <c r="E103" s="3" t="s">
        <v>4</v>
      </c>
      <c r="F103" s="3">
        <v>9</v>
      </c>
      <c r="G103" s="3" t="s">
        <v>31</v>
      </c>
      <c r="H103" s="3">
        <v>2022</v>
      </c>
    </row>
    <row r="104" spans="1:8" x14ac:dyDescent="0.2">
      <c r="A104" s="3">
        <v>102</v>
      </c>
      <c r="B104" s="3" t="s">
        <v>100</v>
      </c>
      <c r="C104" s="3" t="s">
        <v>101</v>
      </c>
      <c r="D104" s="3">
        <v>0.73509999999999998</v>
      </c>
      <c r="E104" s="3" t="s">
        <v>4</v>
      </c>
      <c r="F104" s="3">
        <v>9</v>
      </c>
      <c r="G104" s="3" t="s">
        <v>31</v>
      </c>
      <c r="H104" s="3">
        <v>2022</v>
      </c>
    </row>
    <row r="105" spans="1:8" x14ac:dyDescent="0.2">
      <c r="A105" s="3">
        <v>103</v>
      </c>
      <c r="B105" s="3" t="s">
        <v>102</v>
      </c>
      <c r="C105" s="3" t="s">
        <v>103</v>
      </c>
      <c r="D105" s="3">
        <v>0.9657</v>
      </c>
      <c r="E105" s="3" t="s">
        <v>2</v>
      </c>
      <c r="F105" s="3">
        <v>10</v>
      </c>
      <c r="G105" s="3" t="s">
        <v>32</v>
      </c>
      <c r="H105" s="3">
        <v>2022</v>
      </c>
    </row>
    <row r="106" spans="1:8" x14ac:dyDescent="0.2">
      <c r="A106" s="3">
        <v>104</v>
      </c>
      <c r="B106" s="3" t="s">
        <v>104</v>
      </c>
      <c r="C106" s="3" t="s">
        <v>105</v>
      </c>
      <c r="D106" s="3">
        <v>0.82709999999999995</v>
      </c>
      <c r="E106" s="3" t="s">
        <v>4</v>
      </c>
      <c r="F106" s="3">
        <v>9</v>
      </c>
      <c r="G106" s="3" t="s">
        <v>31</v>
      </c>
      <c r="H106" s="3">
        <v>2022</v>
      </c>
    </row>
    <row r="107" spans="1:8" x14ac:dyDescent="0.2">
      <c r="A107" s="3">
        <v>105</v>
      </c>
      <c r="B107" s="3" t="s">
        <v>106</v>
      </c>
      <c r="C107" s="3" t="s">
        <v>67</v>
      </c>
      <c r="D107" s="3">
        <v>0.86890000000000001</v>
      </c>
      <c r="E107" s="3" t="s">
        <v>4</v>
      </c>
      <c r="F107" s="3">
        <v>9</v>
      </c>
      <c r="G107" s="3" t="s">
        <v>31</v>
      </c>
      <c r="H107" s="3">
        <v>2022</v>
      </c>
    </row>
    <row r="108" spans="1:8" x14ac:dyDescent="0.2">
      <c r="A108" s="3">
        <v>106</v>
      </c>
      <c r="B108" s="3" t="s">
        <v>107</v>
      </c>
      <c r="C108" s="3" t="s">
        <v>108</v>
      </c>
      <c r="D108" s="3">
        <v>0.5948</v>
      </c>
      <c r="E108" s="3" t="s">
        <v>9</v>
      </c>
      <c r="F108" s="3">
        <v>8</v>
      </c>
      <c r="G108" s="3" t="s">
        <v>30</v>
      </c>
      <c r="H108" s="3">
        <v>2022</v>
      </c>
    </row>
    <row r="109" spans="1:8" x14ac:dyDescent="0.2">
      <c r="A109" s="3">
        <v>107</v>
      </c>
      <c r="B109" s="3" t="s">
        <v>109</v>
      </c>
      <c r="C109" s="3" t="s">
        <v>90</v>
      </c>
      <c r="D109" s="3">
        <v>0.76500000000000001</v>
      </c>
      <c r="E109" s="3" t="s">
        <v>4</v>
      </c>
      <c r="F109" s="3">
        <v>9</v>
      </c>
      <c r="G109" s="3" t="s">
        <v>31</v>
      </c>
      <c r="H109" s="3">
        <v>2022</v>
      </c>
    </row>
    <row r="110" spans="1:8" x14ac:dyDescent="0.2">
      <c r="A110" s="3">
        <v>108</v>
      </c>
      <c r="B110" s="3" t="s">
        <v>110</v>
      </c>
      <c r="C110" s="3" t="s">
        <v>111</v>
      </c>
      <c r="D110" s="3">
        <v>0.36120000000000002</v>
      </c>
      <c r="E110" s="3" t="s">
        <v>10</v>
      </c>
      <c r="F110" s="3">
        <v>7</v>
      </c>
      <c r="G110" s="3" t="s">
        <v>29</v>
      </c>
      <c r="H110" s="3">
        <v>2022</v>
      </c>
    </row>
    <row r="111" spans="1:8" x14ac:dyDescent="0.2">
      <c r="A111" s="3">
        <v>109</v>
      </c>
      <c r="B111" s="3" t="s">
        <v>112</v>
      </c>
      <c r="C111" s="3" t="s">
        <v>113</v>
      </c>
      <c r="D111" s="3">
        <v>0.872</v>
      </c>
      <c r="E111" s="3" t="s">
        <v>4</v>
      </c>
      <c r="F111" s="3">
        <v>9</v>
      </c>
      <c r="G111" s="3" t="s">
        <v>31</v>
      </c>
      <c r="H111" s="3">
        <v>2022</v>
      </c>
    </row>
    <row r="112" spans="1:8" x14ac:dyDescent="0.2">
      <c r="A112" s="3">
        <v>110</v>
      </c>
      <c r="B112" s="3" t="s">
        <v>114</v>
      </c>
      <c r="C112" s="3" t="s">
        <v>115</v>
      </c>
      <c r="D112" s="3">
        <v>0.71060000000000001</v>
      </c>
      <c r="E112" s="3" t="s">
        <v>4</v>
      </c>
      <c r="F112" s="3">
        <v>9</v>
      </c>
      <c r="G112" s="3" t="s">
        <v>31</v>
      </c>
      <c r="H112" s="3">
        <v>2022</v>
      </c>
    </row>
    <row r="113" spans="1:8" x14ac:dyDescent="0.2">
      <c r="A113" s="3">
        <v>111</v>
      </c>
      <c r="B113" s="3" t="s">
        <v>116</v>
      </c>
      <c r="C113" s="3" t="s">
        <v>117</v>
      </c>
      <c r="D113" s="3">
        <v>0.90010000000000001</v>
      </c>
      <c r="E113" s="3" t="s">
        <v>2</v>
      </c>
      <c r="F113" s="3">
        <v>10</v>
      </c>
      <c r="G113" s="3" t="s">
        <v>32</v>
      </c>
      <c r="H113" s="3">
        <v>2022</v>
      </c>
    </row>
    <row r="114" spans="1:8" x14ac:dyDescent="0.2">
      <c r="A114" s="3">
        <v>112</v>
      </c>
      <c r="B114" s="3" t="s">
        <v>118</v>
      </c>
      <c r="C114" s="3" t="s">
        <v>119</v>
      </c>
      <c r="D114" s="3">
        <v>0.74139999999999995</v>
      </c>
      <c r="E114" s="3" t="s">
        <v>4</v>
      </c>
      <c r="F114" s="3">
        <v>9</v>
      </c>
      <c r="G114" s="3" t="s">
        <v>31</v>
      </c>
      <c r="H114" s="3">
        <v>2022</v>
      </c>
    </row>
    <row r="115" spans="1:8" x14ac:dyDescent="0.2">
      <c r="A115" s="3">
        <v>113</v>
      </c>
      <c r="B115" s="3" t="s">
        <v>120</v>
      </c>
      <c r="C115" s="3" t="s">
        <v>7</v>
      </c>
      <c r="D115" s="3">
        <v>0</v>
      </c>
      <c r="E115" s="3" t="s">
        <v>8</v>
      </c>
      <c r="F115" s="3">
        <v>5</v>
      </c>
      <c r="G115" s="3" t="s">
        <v>27</v>
      </c>
      <c r="H115" s="3">
        <v>2022</v>
      </c>
    </row>
    <row r="116" spans="1:8" x14ac:dyDescent="0.2">
      <c r="A116" s="3">
        <v>114</v>
      </c>
      <c r="B116" s="3" t="s">
        <v>121</v>
      </c>
      <c r="C116" s="3" t="s">
        <v>122</v>
      </c>
      <c r="D116" s="3">
        <v>0.77170000000000005</v>
      </c>
      <c r="E116" s="3" t="s">
        <v>4</v>
      </c>
      <c r="F116" s="3">
        <v>9</v>
      </c>
      <c r="G116" s="3" t="s">
        <v>31</v>
      </c>
      <c r="H116" s="3">
        <v>2022</v>
      </c>
    </row>
    <row r="117" spans="1:8" x14ac:dyDescent="0.2">
      <c r="A117" s="3">
        <v>115</v>
      </c>
      <c r="B117" s="3" t="s">
        <v>123</v>
      </c>
      <c r="C117" s="3" t="s">
        <v>124</v>
      </c>
      <c r="D117" s="3">
        <v>0.92600000000000005</v>
      </c>
      <c r="E117" s="3" t="s">
        <v>2</v>
      </c>
      <c r="F117" s="3">
        <v>10</v>
      </c>
      <c r="G117" s="3" t="s">
        <v>32</v>
      </c>
      <c r="H117" s="3">
        <v>2022</v>
      </c>
    </row>
    <row r="118" spans="1:8" x14ac:dyDescent="0.2">
      <c r="A118" s="3">
        <v>116</v>
      </c>
      <c r="B118" s="3" t="s">
        <v>125</v>
      </c>
      <c r="C118" s="3" t="s">
        <v>7</v>
      </c>
      <c r="D118" s="3">
        <v>0</v>
      </c>
      <c r="E118" s="3" t="s">
        <v>8</v>
      </c>
      <c r="F118" s="3">
        <v>5</v>
      </c>
      <c r="G118" s="3" t="s">
        <v>27</v>
      </c>
      <c r="H118" s="3">
        <v>2022</v>
      </c>
    </row>
    <row r="119" spans="1:8" x14ac:dyDescent="0.2">
      <c r="A119" s="3">
        <v>117</v>
      </c>
      <c r="B119" s="3" t="s">
        <v>126</v>
      </c>
      <c r="C119" s="3" t="s">
        <v>127</v>
      </c>
      <c r="D119" s="3">
        <v>0.72750000000000004</v>
      </c>
      <c r="E119" s="3" t="s">
        <v>4</v>
      </c>
      <c r="F119" s="3">
        <v>9</v>
      </c>
      <c r="G119" s="3" t="s">
        <v>31</v>
      </c>
      <c r="H119" s="3">
        <v>2022</v>
      </c>
    </row>
    <row r="120" spans="1:8" x14ac:dyDescent="0.2">
      <c r="A120" s="3">
        <v>118</v>
      </c>
      <c r="B120" s="3" t="s">
        <v>128</v>
      </c>
      <c r="C120" s="3" t="s">
        <v>78</v>
      </c>
      <c r="D120" s="3">
        <v>0.44040000000000001</v>
      </c>
      <c r="E120" s="3" t="s">
        <v>10</v>
      </c>
      <c r="F120" s="3">
        <v>7</v>
      </c>
      <c r="G120" s="3" t="s">
        <v>29</v>
      </c>
      <c r="H120" s="3">
        <v>2022</v>
      </c>
    </row>
    <row r="121" spans="1:8" x14ac:dyDescent="0.2">
      <c r="A121" s="3">
        <v>119</v>
      </c>
      <c r="B121" s="3" t="s">
        <v>129</v>
      </c>
      <c r="C121" s="3" t="s">
        <v>130</v>
      </c>
      <c r="D121" s="3">
        <v>0.84019999999999995</v>
      </c>
      <c r="E121" s="3" t="s">
        <v>4</v>
      </c>
      <c r="F121" s="3">
        <v>9</v>
      </c>
      <c r="G121" s="3" t="s">
        <v>31</v>
      </c>
      <c r="H121" s="3">
        <v>2022</v>
      </c>
    </row>
    <row r="122" spans="1:8" x14ac:dyDescent="0.2">
      <c r="A122" s="3">
        <v>120</v>
      </c>
      <c r="B122" s="3" t="s">
        <v>131</v>
      </c>
      <c r="C122" s="3" t="s">
        <v>132</v>
      </c>
      <c r="D122" s="3">
        <v>0.85550000000000004</v>
      </c>
      <c r="E122" s="3" t="s">
        <v>4</v>
      </c>
      <c r="F122" s="3">
        <v>9</v>
      </c>
      <c r="G122" s="3" t="s">
        <v>31</v>
      </c>
      <c r="H122" s="3">
        <v>2022</v>
      </c>
    </row>
    <row r="123" spans="1:8" x14ac:dyDescent="0.2">
      <c r="A123" s="3">
        <v>121</v>
      </c>
      <c r="B123" s="3" t="s">
        <v>133</v>
      </c>
      <c r="C123" s="3" t="s">
        <v>134</v>
      </c>
      <c r="D123" s="3">
        <v>0.74299999999999999</v>
      </c>
      <c r="E123" s="3" t="s">
        <v>4</v>
      </c>
      <c r="F123" s="3">
        <v>9</v>
      </c>
      <c r="G123" s="3" t="s">
        <v>31</v>
      </c>
      <c r="H123" s="3">
        <v>2022</v>
      </c>
    </row>
    <row r="124" spans="1:8" x14ac:dyDescent="0.2">
      <c r="A124" s="3">
        <v>122</v>
      </c>
      <c r="B124" s="3" t="s">
        <v>135</v>
      </c>
      <c r="C124" s="3" t="s">
        <v>136</v>
      </c>
      <c r="D124" s="3">
        <v>0.80200000000000005</v>
      </c>
      <c r="E124" s="3" t="s">
        <v>4</v>
      </c>
      <c r="F124" s="3">
        <v>9</v>
      </c>
      <c r="G124" s="3" t="s">
        <v>31</v>
      </c>
      <c r="H124" s="3">
        <v>2022</v>
      </c>
    </row>
    <row r="125" spans="1:8" x14ac:dyDescent="0.2">
      <c r="A125" s="3">
        <v>123</v>
      </c>
      <c r="B125" s="3" t="s">
        <v>137</v>
      </c>
      <c r="C125" s="3" t="s">
        <v>138</v>
      </c>
      <c r="D125" s="3">
        <v>0.82250000000000001</v>
      </c>
      <c r="E125" s="3" t="s">
        <v>4</v>
      </c>
      <c r="F125" s="3">
        <v>9</v>
      </c>
      <c r="G125" s="3" t="s">
        <v>31</v>
      </c>
      <c r="H125" s="3">
        <v>2022</v>
      </c>
    </row>
    <row r="126" spans="1:8" x14ac:dyDescent="0.2">
      <c r="A126" s="3">
        <v>124</v>
      </c>
      <c r="B126" s="3" t="s">
        <v>350</v>
      </c>
      <c r="C126" s="3" t="s">
        <v>351</v>
      </c>
      <c r="D126" s="3">
        <v>0.16039999999999999</v>
      </c>
      <c r="E126" s="3" t="s">
        <v>1</v>
      </c>
      <c r="F126" s="3">
        <v>6</v>
      </c>
      <c r="G126" s="3" t="s">
        <v>28</v>
      </c>
      <c r="H126" s="3">
        <v>2023</v>
      </c>
    </row>
    <row r="127" spans="1:8" x14ac:dyDescent="0.2">
      <c r="A127" s="3">
        <v>125</v>
      </c>
      <c r="B127" s="3" t="s">
        <v>352</v>
      </c>
      <c r="C127" s="3" t="s">
        <v>7</v>
      </c>
      <c r="D127" s="3">
        <v>0</v>
      </c>
      <c r="E127" s="3" t="s">
        <v>8</v>
      </c>
      <c r="F127" s="3">
        <v>5</v>
      </c>
      <c r="G127" s="3" t="s">
        <v>27</v>
      </c>
      <c r="H127" s="3">
        <v>2023</v>
      </c>
    </row>
    <row r="128" spans="1:8" x14ac:dyDescent="0.2">
      <c r="A128" s="3">
        <v>126</v>
      </c>
      <c r="B128" s="3" t="s">
        <v>353</v>
      </c>
      <c r="C128" s="3" t="s">
        <v>7</v>
      </c>
      <c r="D128" s="3">
        <v>0</v>
      </c>
      <c r="E128" s="3" t="s">
        <v>8</v>
      </c>
      <c r="F128" s="3">
        <v>5</v>
      </c>
      <c r="G128" s="3" t="s">
        <v>27</v>
      </c>
      <c r="H128" s="3">
        <v>2023</v>
      </c>
    </row>
    <row r="129" spans="1:8" x14ac:dyDescent="0.2">
      <c r="A129" s="3">
        <v>127</v>
      </c>
      <c r="B129" s="3" t="s">
        <v>354</v>
      </c>
      <c r="C129" s="3" t="s">
        <v>7</v>
      </c>
      <c r="D129" s="3">
        <v>0</v>
      </c>
      <c r="E129" s="3" t="s">
        <v>8</v>
      </c>
      <c r="F129" s="3">
        <v>5</v>
      </c>
      <c r="G129" s="3" t="s">
        <v>27</v>
      </c>
      <c r="H129" s="3">
        <v>2023</v>
      </c>
    </row>
    <row r="130" spans="1:8" x14ac:dyDescent="0.2">
      <c r="A130" s="3">
        <v>128</v>
      </c>
      <c r="B130" s="3" t="s">
        <v>355</v>
      </c>
      <c r="C130" s="3" t="s">
        <v>7</v>
      </c>
      <c r="D130" s="3">
        <v>0</v>
      </c>
      <c r="E130" s="3" t="s">
        <v>8</v>
      </c>
      <c r="F130" s="3">
        <v>5</v>
      </c>
      <c r="G130" s="3" t="s">
        <v>27</v>
      </c>
      <c r="H130" s="3">
        <v>2023</v>
      </c>
    </row>
    <row r="131" spans="1:8" x14ac:dyDescent="0.2">
      <c r="A131" s="3">
        <v>129</v>
      </c>
      <c r="B131" s="3" t="s">
        <v>356</v>
      </c>
      <c r="C131" s="3" t="s">
        <v>132</v>
      </c>
      <c r="D131" s="3">
        <v>0.85550000000000004</v>
      </c>
      <c r="E131" s="3" t="s">
        <v>4</v>
      </c>
      <c r="F131" s="3">
        <v>9</v>
      </c>
      <c r="G131" s="3" t="s">
        <v>31</v>
      </c>
      <c r="H131" s="3">
        <v>2023</v>
      </c>
    </row>
    <row r="132" spans="1:8" x14ac:dyDescent="0.2">
      <c r="A132" s="3">
        <v>130</v>
      </c>
      <c r="B132" s="3" t="s">
        <v>357</v>
      </c>
      <c r="C132" s="3" t="s">
        <v>7</v>
      </c>
      <c r="D132" s="3">
        <v>0</v>
      </c>
      <c r="E132" s="3" t="s">
        <v>8</v>
      </c>
      <c r="F132" s="3">
        <v>5</v>
      </c>
      <c r="G132" s="3" t="s">
        <v>27</v>
      </c>
      <c r="H132" s="3">
        <v>2023</v>
      </c>
    </row>
    <row r="133" spans="1:8" x14ac:dyDescent="0.2">
      <c r="A133" s="3">
        <v>131</v>
      </c>
      <c r="B133" s="3" t="s">
        <v>358</v>
      </c>
      <c r="C133" s="3" t="s">
        <v>12</v>
      </c>
      <c r="D133" s="3">
        <v>0.78449999999999998</v>
      </c>
      <c r="E133" s="3" t="s">
        <v>4</v>
      </c>
      <c r="F133" s="3">
        <v>9</v>
      </c>
      <c r="G133" s="3" t="s">
        <v>31</v>
      </c>
      <c r="H133" s="3">
        <v>2023</v>
      </c>
    </row>
    <row r="134" spans="1:8" x14ac:dyDescent="0.2">
      <c r="A134" s="3">
        <v>132</v>
      </c>
      <c r="B134" s="3" t="s">
        <v>359</v>
      </c>
      <c r="C134" s="3" t="s">
        <v>360</v>
      </c>
      <c r="D134" s="3">
        <v>-0.63690000000000002</v>
      </c>
      <c r="E134" s="3" t="s">
        <v>11</v>
      </c>
      <c r="F134" s="3">
        <v>2</v>
      </c>
      <c r="G134" s="3" t="s">
        <v>24</v>
      </c>
      <c r="H134" s="3">
        <v>2023</v>
      </c>
    </row>
    <row r="135" spans="1:8" x14ac:dyDescent="0.2">
      <c r="A135" s="3">
        <v>133</v>
      </c>
      <c r="B135" s="3" t="s">
        <v>361</v>
      </c>
      <c r="C135" s="3" t="s">
        <v>138</v>
      </c>
      <c r="D135" s="3">
        <v>0.82250000000000001</v>
      </c>
      <c r="E135" s="3" t="s">
        <v>4</v>
      </c>
      <c r="F135" s="3">
        <v>9</v>
      </c>
      <c r="G135" s="3" t="s">
        <v>31</v>
      </c>
      <c r="H135" s="3">
        <v>2023</v>
      </c>
    </row>
    <row r="136" spans="1:8" x14ac:dyDescent="0.2">
      <c r="A136" s="3">
        <v>134</v>
      </c>
      <c r="B136" s="3" t="s">
        <v>362</v>
      </c>
      <c r="C136" s="3" t="s">
        <v>363</v>
      </c>
      <c r="D136" s="3">
        <v>-0.82709999999999995</v>
      </c>
      <c r="E136" s="3" t="s">
        <v>145</v>
      </c>
      <c r="F136" s="3">
        <v>1</v>
      </c>
      <c r="G136" s="3" t="s">
        <v>23</v>
      </c>
      <c r="H136" s="3">
        <v>2023</v>
      </c>
    </row>
    <row r="137" spans="1:8" x14ac:dyDescent="0.2">
      <c r="A137" s="3">
        <v>135</v>
      </c>
      <c r="B137" s="3" t="s">
        <v>364</v>
      </c>
      <c r="C137" s="3" t="s">
        <v>7</v>
      </c>
      <c r="D137" s="3">
        <v>0</v>
      </c>
      <c r="E137" s="3" t="s">
        <v>8</v>
      </c>
      <c r="F137" s="3">
        <v>5</v>
      </c>
      <c r="G137" s="3" t="s">
        <v>27</v>
      </c>
      <c r="H137" s="3">
        <v>2023</v>
      </c>
    </row>
    <row r="138" spans="1:8" x14ac:dyDescent="0.2">
      <c r="A138" s="3">
        <v>136</v>
      </c>
      <c r="B138" s="3" t="s">
        <v>365</v>
      </c>
      <c r="C138" s="3" t="s">
        <v>7</v>
      </c>
      <c r="D138" s="3">
        <v>0</v>
      </c>
      <c r="E138" s="3" t="s">
        <v>8</v>
      </c>
      <c r="F138" s="3">
        <v>5</v>
      </c>
      <c r="G138" s="3" t="s">
        <v>27</v>
      </c>
      <c r="H138" s="3">
        <v>2023</v>
      </c>
    </row>
    <row r="139" spans="1:8" x14ac:dyDescent="0.2">
      <c r="A139" s="3">
        <v>137</v>
      </c>
      <c r="B139" s="3" t="s">
        <v>366</v>
      </c>
      <c r="C139" s="3" t="s">
        <v>367</v>
      </c>
      <c r="D139" s="3">
        <v>-0.65769999999999995</v>
      </c>
      <c r="E139" s="3" t="s">
        <v>11</v>
      </c>
      <c r="F139" s="3">
        <v>2</v>
      </c>
      <c r="G139" s="3" t="s">
        <v>24</v>
      </c>
      <c r="H139" s="3">
        <v>2023</v>
      </c>
    </row>
    <row r="140" spans="1:8" x14ac:dyDescent="0.2">
      <c r="A140" s="3">
        <v>138</v>
      </c>
      <c r="B140" s="3" t="s">
        <v>368</v>
      </c>
      <c r="C140" s="3" t="s">
        <v>65</v>
      </c>
      <c r="D140" s="3">
        <v>-0.40189999999999998</v>
      </c>
      <c r="E140" s="3" t="s">
        <v>62</v>
      </c>
      <c r="F140" s="3">
        <v>3</v>
      </c>
      <c r="G140" s="3" t="s">
        <v>25</v>
      </c>
      <c r="H140" s="3">
        <v>2023</v>
      </c>
    </row>
    <row r="141" spans="1:8" x14ac:dyDescent="0.2">
      <c r="A141" s="3">
        <v>139</v>
      </c>
      <c r="B141" s="3" t="s">
        <v>369</v>
      </c>
      <c r="C141" s="3" t="s">
        <v>370</v>
      </c>
      <c r="D141" s="3">
        <v>0.86509999999999998</v>
      </c>
      <c r="E141" s="3" t="s">
        <v>4</v>
      </c>
      <c r="F141" s="3">
        <v>9</v>
      </c>
      <c r="G141" s="3" t="s">
        <v>31</v>
      </c>
      <c r="H141" s="3">
        <v>2023</v>
      </c>
    </row>
    <row r="142" spans="1:8" x14ac:dyDescent="0.2">
      <c r="A142" s="3">
        <v>140</v>
      </c>
      <c r="B142" s="3" t="s">
        <v>371</v>
      </c>
      <c r="C142" s="3" t="s">
        <v>7</v>
      </c>
      <c r="D142" s="3">
        <v>0</v>
      </c>
      <c r="E142" s="3" t="s">
        <v>8</v>
      </c>
      <c r="F142" s="3">
        <v>5</v>
      </c>
      <c r="G142" s="3" t="s">
        <v>27</v>
      </c>
      <c r="H142" s="3">
        <v>2023</v>
      </c>
    </row>
    <row r="143" spans="1:8" x14ac:dyDescent="0.2">
      <c r="A143" s="3">
        <v>141</v>
      </c>
      <c r="B143" s="3" t="s">
        <v>372</v>
      </c>
      <c r="C143" s="3" t="s">
        <v>80</v>
      </c>
      <c r="D143" s="3">
        <v>0.40189999999999998</v>
      </c>
      <c r="E143" s="3" t="s">
        <v>10</v>
      </c>
      <c r="F143" s="3">
        <v>7</v>
      </c>
      <c r="G143" s="3" t="s">
        <v>29</v>
      </c>
      <c r="H143" s="3">
        <v>2023</v>
      </c>
    </row>
    <row r="144" spans="1:8" x14ac:dyDescent="0.2">
      <c r="A144" s="3">
        <v>142</v>
      </c>
      <c r="B144" s="3" t="s">
        <v>373</v>
      </c>
      <c r="C144" s="3" t="s">
        <v>78</v>
      </c>
      <c r="D144" s="3">
        <v>0.44040000000000001</v>
      </c>
      <c r="E144" s="3" t="s">
        <v>10</v>
      </c>
      <c r="F144" s="3">
        <v>7</v>
      </c>
      <c r="G144" s="3" t="s">
        <v>29</v>
      </c>
      <c r="H144" s="3">
        <v>2023</v>
      </c>
    </row>
    <row r="145" spans="1:8" x14ac:dyDescent="0.2">
      <c r="A145" s="3">
        <v>143</v>
      </c>
      <c r="B145" s="3" t="s">
        <v>374</v>
      </c>
      <c r="C145" s="3" t="s">
        <v>154</v>
      </c>
      <c r="D145" s="3">
        <v>0.45879999999999999</v>
      </c>
      <c r="E145" s="3" t="s">
        <v>10</v>
      </c>
      <c r="F145" s="3">
        <v>7</v>
      </c>
      <c r="G145" s="3" t="s">
        <v>29</v>
      </c>
      <c r="H145" s="3">
        <v>2023</v>
      </c>
    </row>
    <row r="146" spans="1:8" x14ac:dyDescent="0.2">
      <c r="A146" s="3">
        <v>144</v>
      </c>
      <c r="B146" s="3" t="s">
        <v>375</v>
      </c>
      <c r="C146" s="3" t="s">
        <v>44</v>
      </c>
      <c r="D146" s="3">
        <v>7.7200000000000005E-2</v>
      </c>
      <c r="E146" s="3" t="s">
        <v>8</v>
      </c>
      <c r="F146" s="3">
        <v>5</v>
      </c>
      <c r="G146" s="3" t="s">
        <v>27</v>
      </c>
      <c r="H146" s="3">
        <v>2023</v>
      </c>
    </row>
    <row r="147" spans="1:8" x14ac:dyDescent="0.2">
      <c r="A147" s="3">
        <v>145</v>
      </c>
      <c r="B147" s="3" t="s">
        <v>376</v>
      </c>
      <c r="C147" s="3" t="s">
        <v>44</v>
      </c>
      <c r="D147" s="3">
        <v>7.7200000000000005E-2</v>
      </c>
      <c r="E147" s="3" t="s">
        <v>8</v>
      </c>
      <c r="F147" s="3">
        <v>5</v>
      </c>
      <c r="G147" s="3" t="s">
        <v>27</v>
      </c>
      <c r="H147" s="3">
        <v>2023</v>
      </c>
    </row>
    <row r="148" spans="1:8" x14ac:dyDescent="0.2">
      <c r="A148" s="3">
        <v>146</v>
      </c>
      <c r="B148" s="3" t="s">
        <v>377</v>
      </c>
      <c r="C148" s="3" t="s">
        <v>7</v>
      </c>
      <c r="D148" s="3">
        <v>0</v>
      </c>
      <c r="E148" s="3" t="s">
        <v>8</v>
      </c>
      <c r="F148" s="3">
        <v>5</v>
      </c>
      <c r="G148" s="3" t="s">
        <v>27</v>
      </c>
      <c r="H148" s="3">
        <v>2023</v>
      </c>
    </row>
    <row r="149" spans="1:8" x14ac:dyDescent="0.2">
      <c r="A149" s="3">
        <v>147</v>
      </c>
      <c r="B149" s="3" t="s">
        <v>378</v>
      </c>
      <c r="C149" s="3" t="s">
        <v>7</v>
      </c>
      <c r="D149" s="3">
        <v>0</v>
      </c>
      <c r="E149" s="3" t="s">
        <v>8</v>
      </c>
      <c r="F149" s="3">
        <v>5</v>
      </c>
      <c r="G149" s="3" t="s">
        <v>27</v>
      </c>
      <c r="H149" s="3">
        <v>2023</v>
      </c>
    </row>
    <row r="150" spans="1:8" x14ac:dyDescent="0.2">
      <c r="A150" s="3">
        <v>148</v>
      </c>
      <c r="B150" s="3" t="s">
        <v>379</v>
      </c>
      <c r="C150" s="3" t="s">
        <v>134</v>
      </c>
      <c r="D150" s="3">
        <v>0.74299999999999999</v>
      </c>
      <c r="E150" s="3" t="s">
        <v>4</v>
      </c>
      <c r="F150" s="3">
        <v>9</v>
      </c>
      <c r="G150" s="3" t="s">
        <v>31</v>
      </c>
      <c r="H150" s="3">
        <v>2023</v>
      </c>
    </row>
    <row r="151" spans="1:8" x14ac:dyDescent="0.2">
      <c r="A151" s="3">
        <v>149</v>
      </c>
      <c r="B151" s="3" t="s">
        <v>380</v>
      </c>
      <c r="C151" s="3" t="s">
        <v>154</v>
      </c>
      <c r="D151" s="3">
        <v>0.45879999999999999</v>
      </c>
      <c r="E151" s="3" t="s">
        <v>10</v>
      </c>
      <c r="F151" s="3">
        <v>7</v>
      </c>
      <c r="G151" s="3" t="s">
        <v>29</v>
      </c>
      <c r="H151" s="3">
        <v>2023</v>
      </c>
    </row>
    <row r="152" spans="1:8" x14ac:dyDescent="0.2">
      <c r="A152" s="3">
        <v>150</v>
      </c>
      <c r="B152" s="3" t="s">
        <v>381</v>
      </c>
      <c r="C152" s="3" t="s">
        <v>382</v>
      </c>
      <c r="D152" s="3">
        <v>0.83160000000000001</v>
      </c>
      <c r="E152" s="3" t="s">
        <v>4</v>
      </c>
      <c r="F152" s="3">
        <v>9</v>
      </c>
      <c r="G152" s="3" t="s">
        <v>31</v>
      </c>
      <c r="H152" s="3">
        <v>2023</v>
      </c>
    </row>
    <row r="153" spans="1:8" x14ac:dyDescent="0.2">
      <c r="A153" s="3">
        <v>151</v>
      </c>
      <c r="B153" s="3" t="s">
        <v>383</v>
      </c>
      <c r="C153" s="3" t="s">
        <v>7</v>
      </c>
      <c r="D153" s="3">
        <v>0</v>
      </c>
      <c r="E153" s="3" t="s">
        <v>8</v>
      </c>
      <c r="F153" s="3">
        <v>5</v>
      </c>
      <c r="G153" s="3" t="s">
        <v>27</v>
      </c>
      <c r="H153" s="3">
        <v>2023</v>
      </c>
    </row>
    <row r="154" spans="1:8" x14ac:dyDescent="0.2">
      <c r="A154" s="3">
        <v>152</v>
      </c>
      <c r="B154" s="3" t="s">
        <v>384</v>
      </c>
      <c r="C154" s="3" t="s">
        <v>44</v>
      </c>
      <c r="D154" s="3">
        <v>7.7200000000000005E-2</v>
      </c>
      <c r="E154" s="3" t="s">
        <v>8</v>
      </c>
      <c r="F154" s="3">
        <v>5</v>
      </c>
      <c r="G154" s="3" t="s">
        <v>27</v>
      </c>
      <c r="H154" s="3">
        <v>2023</v>
      </c>
    </row>
    <row r="155" spans="1:8" x14ac:dyDescent="0.2">
      <c r="A155" s="3">
        <v>153</v>
      </c>
      <c r="B155" s="3" t="s">
        <v>385</v>
      </c>
      <c r="C155" s="3" t="s">
        <v>386</v>
      </c>
      <c r="D155" s="3">
        <v>-0.42149999999999999</v>
      </c>
      <c r="E155" s="3" t="s">
        <v>62</v>
      </c>
      <c r="F155" s="3">
        <v>3</v>
      </c>
      <c r="G155" s="3" t="s">
        <v>25</v>
      </c>
      <c r="H155" s="3">
        <v>2023</v>
      </c>
    </row>
    <row r="156" spans="1:8" x14ac:dyDescent="0.2">
      <c r="A156" s="3">
        <v>154</v>
      </c>
      <c r="B156" s="3" t="s">
        <v>387</v>
      </c>
      <c r="C156" s="3" t="s">
        <v>78</v>
      </c>
      <c r="D156" s="3">
        <v>0.44040000000000001</v>
      </c>
      <c r="E156" s="3" t="s">
        <v>10</v>
      </c>
      <c r="F156" s="3">
        <v>7</v>
      </c>
      <c r="G156" s="3" t="s">
        <v>29</v>
      </c>
      <c r="H156" s="3">
        <v>2023</v>
      </c>
    </row>
    <row r="157" spans="1:8" x14ac:dyDescent="0.2">
      <c r="A157" s="3">
        <v>155</v>
      </c>
      <c r="B157" s="3" t="s">
        <v>388</v>
      </c>
      <c r="C157" s="3" t="s">
        <v>164</v>
      </c>
      <c r="D157" s="3">
        <v>0.52669999999999995</v>
      </c>
      <c r="E157" s="3" t="s">
        <v>9</v>
      </c>
      <c r="F157" s="3">
        <v>8</v>
      </c>
      <c r="G157" s="3" t="s">
        <v>30</v>
      </c>
      <c r="H157" s="3">
        <v>2023</v>
      </c>
    </row>
    <row r="158" spans="1:8" x14ac:dyDescent="0.2">
      <c r="A158" s="3">
        <v>156</v>
      </c>
      <c r="B158" s="3" t="s">
        <v>389</v>
      </c>
      <c r="C158" s="3" t="s">
        <v>166</v>
      </c>
      <c r="D158" s="3">
        <v>-0.49390000000000001</v>
      </c>
      <c r="E158" s="3" t="s">
        <v>62</v>
      </c>
      <c r="F158" s="3">
        <v>3</v>
      </c>
      <c r="G158" s="3" t="s">
        <v>25</v>
      </c>
      <c r="H158" s="3">
        <v>2023</v>
      </c>
    </row>
    <row r="159" spans="1:8" x14ac:dyDescent="0.2">
      <c r="A159" s="3">
        <v>157</v>
      </c>
      <c r="B159" s="3" t="s">
        <v>390</v>
      </c>
      <c r="C159" s="3" t="s">
        <v>76</v>
      </c>
      <c r="D159" s="3">
        <v>0.55740000000000001</v>
      </c>
      <c r="E159" s="3" t="s">
        <v>9</v>
      </c>
      <c r="F159" s="3">
        <v>8</v>
      </c>
      <c r="G159" s="3" t="s">
        <v>30</v>
      </c>
      <c r="H159" s="3">
        <v>2023</v>
      </c>
    </row>
    <row r="160" spans="1:8" x14ac:dyDescent="0.2">
      <c r="A160" s="3">
        <v>158</v>
      </c>
      <c r="B160" s="3" t="s">
        <v>391</v>
      </c>
      <c r="C160" s="3" t="s">
        <v>148</v>
      </c>
      <c r="D160" s="3">
        <v>-0.68079999999999996</v>
      </c>
      <c r="E160" s="3" t="s">
        <v>11</v>
      </c>
      <c r="F160" s="3">
        <v>2</v>
      </c>
      <c r="G160" s="3" t="s">
        <v>24</v>
      </c>
      <c r="H160" s="3">
        <v>2023</v>
      </c>
    </row>
    <row r="161" spans="1:8" x14ac:dyDescent="0.2">
      <c r="A161" s="3">
        <v>159</v>
      </c>
      <c r="B161" s="3" t="s">
        <v>392</v>
      </c>
      <c r="C161" s="3" t="s">
        <v>393</v>
      </c>
      <c r="D161" s="3">
        <v>-0.51060000000000005</v>
      </c>
      <c r="E161" s="3" t="s">
        <v>11</v>
      </c>
      <c r="F161" s="3">
        <v>2</v>
      </c>
      <c r="G161" s="3" t="s">
        <v>24</v>
      </c>
      <c r="H161" s="3">
        <v>2023</v>
      </c>
    </row>
    <row r="162" spans="1:8" x14ac:dyDescent="0.2">
      <c r="A162" s="3">
        <v>160</v>
      </c>
      <c r="B162" s="3" t="s">
        <v>394</v>
      </c>
      <c r="C162" s="3" t="s">
        <v>0</v>
      </c>
      <c r="D162" s="3">
        <v>0.2732</v>
      </c>
      <c r="E162" s="3" t="s">
        <v>1</v>
      </c>
      <c r="F162" s="3">
        <v>6</v>
      </c>
      <c r="G162" s="3" t="s">
        <v>28</v>
      </c>
      <c r="H162" s="3">
        <v>2023</v>
      </c>
    </row>
    <row r="163" spans="1:8" x14ac:dyDescent="0.2">
      <c r="A163" s="3">
        <v>161</v>
      </c>
      <c r="B163" s="3" t="s">
        <v>395</v>
      </c>
      <c r="C163" s="3" t="s">
        <v>396</v>
      </c>
      <c r="D163" s="3">
        <v>0.50829999999999997</v>
      </c>
      <c r="E163" s="3" t="s">
        <v>9</v>
      </c>
      <c r="F163" s="3">
        <v>8</v>
      </c>
      <c r="G163" s="3" t="s">
        <v>30</v>
      </c>
      <c r="H163" s="3">
        <v>2023</v>
      </c>
    </row>
    <row r="164" spans="1:8" x14ac:dyDescent="0.2">
      <c r="A164" s="3">
        <v>162</v>
      </c>
      <c r="B164" s="3" t="s">
        <v>397</v>
      </c>
      <c r="C164" s="3" t="s">
        <v>54</v>
      </c>
      <c r="D164" s="3">
        <v>0.85909999999999997</v>
      </c>
      <c r="E164" s="3" t="s">
        <v>4</v>
      </c>
      <c r="F164" s="3">
        <v>9</v>
      </c>
      <c r="G164" s="3" t="s">
        <v>31</v>
      </c>
      <c r="H164" s="3">
        <v>2023</v>
      </c>
    </row>
    <row r="165" spans="1:8" x14ac:dyDescent="0.2">
      <c r="A165" s="3">
        <v>163</v>
      </c>
      <c r="B165" s="3" t="s">
        <v>398</v>
      </c>
      <c r="C165" s="3" t="s">
        <v>399</v>
      </c>
      <c r="D165" s="3">
        <v>0.54200000000000004</v>
      </c>
      <c r="E165" s="3" t="s">
        <v>9</v>
      </c>
      <c r="F165" s="3">
        <v>8</v>
      </c>
      <c r="G165" s="3" t="s">
        <v>30</v>
      </c>
      <c r="H165" s="3">
        <v>2023</v>
      </c>
    </row>
    <row r="166" spans="1:8" x14ac:dyDescent="0.2">
      <c r="A166" s="3">
        <v>164</v>
      </c>
      <c r="B166" s="3" t="s">
        <v>400</v>
      </c>
      <c r="C166" s="3" t="s">
        <v>7</v>
      </c>
      <c r="D166" s="3">
        <v>0</v>
      </c>
      <c r="E166" s="3" t="s">
        <v>8</v>
      </c>
      <c r="F166" s="3">
        <v>5</v>
      </c>
      <c r="G166" s="3" t="s">
        <v>27</v>
      </c>
      <c r="H166" s="3">
        <v>2023</v>
      </c>
    </row>
    <row r="167" spans="1:8" x14ac:dyDescent="0.2">
      <c r="A167" s="3">
        <v>165</v>
      </c>
      <c r="B167" s="3" t="s">
        <v>401</v>
      </c>
      <c r="C167" s="3" t="s">
        <v>83</v>
      </c>
      <c r="D167" s="3">
        <v>0.42149999999999999</v>
      </c>
      <c r="E167" s="3" t="s">
        <v>10</v>
      </c>
      <c r="F167" s="3">
        <v>7</v>
      </c>
      <c r="G167" s="3" t="s">
        <v>29</v>
      </c>
      <c r="H167" s="3">
        <v>2023</v>
      </c>
    </row>
    <row r="168" spans="1:8" x14ac:dyDescent="0.2">
      <c r="A168" s="3">
        <v>166</v>
      </c>
      <c r="B168" s="3" t="s">
        <v>402</v>
      </c>
      <c r="C168" s="3" t="s">
        <v>220</v>
      </c>
      <c r="D168" s="3">
        <v>-0.2732</v>
      </c>
      <c r="E168" s="3" t="s">
        <v>6</v>
      </c>
      <c r="F168" s="3">
        <v>4</v>
      </c>
      <c r="G168" s="3" t="s">
        <v>26</v>
      </c>
      <c r="H168" s="3">
        <v>2023</v>
      </c>
    </row>
    <row r="169" spans="1:8" x14ac:dyDescent="0.2">
      <c r="A169" s="3">
        <v>167</v>
      </c>
      <c r="B169" s="3" t="s">
        <v>403</v>
      </c>
      <c r="C169" s="3" t="s">
        <v>78</v>
      </c>
      <c r="D169" s="3">
        <v>0.44040000000000001</v>
      </c>
      <c r="E169" s="3" t="s">
        <v>10</v>
      </c>
      <c r="F169" s="3">
        <v>7</v>
      </c>
      <c r="G169" s="3" t="s">
        <v>29</v>
      </c>
      <c r="H169" s="3">
        <v>2023</v>
      </c>
    </row>
    <row r="170" spans="1:8" x14ac:dyDescent="0.2">
      <c r="A170" s="3">
        <v>168</v>
      </c>
      <c r="B170" s="3" t="s">
        <v>404</v>
      </c>
      <c r="C170" s="3" t="s">
        <v>405</v>
      </c>
      <c r="D170" s="3">
        <v>-0.36909999999999998</v>
      </c>
      <c r="E170" s="3" t="s">
        <v>62</v>
      </c>
      <c r="F170" s="3">
        <v>3</v>
      </c>
      <c r="G170" s="3" t="s">
        <v>25</v>
      </c>
      <c r="H170" s="3">
        <v>2023</v>
      </c>
    </row>
    <row r="171" spans="1:8" x14ac:dyDescent="0.2">
      <c r="A171" s="3">
        <v>169</v>
      </c>
      <c r="B171" s="3" t="s">
        <v>406</v>
      </c>
      <c r="C171" s="3" t="s">
        <v>7</v>
      </c>
      <c r="D171" s="3">
        <v>0</v>
      </c>
      <c r="E171" s="3" t="s">
        <v>8</v>
      </c>
      <c r="F171" s="3">
        <v>5</v>
      </c>
      <c r="G171" s="3" t="s">
        <v>27</v>
      </c>
      <c r="H171" s="3">
        <v>2023</v>
      </c>
    </row>
    <row r="172" spans="1:8" x14ac:dyDescent="0.2">
      <c r="A172" s="3">
        <v>170</v>
      </c>
      <c r="B172" s="3" t="s">
        <v>407</v>
      </c>
      <c r="C172" s="3" t="s">
        <v>105</v>
      </c>
      <c r="D172" s="3">
        <v>0.82709999999999995</v>
      </c>
      <c r="E172" s="3" t="s">
        <v>4</v>
      </c>
      <c r="F172" s="3">
        <v>9</v>
      </c>
      <c r="G172" s="3" t="s">
        <v>31</v>
      </c>
      <c r="H172" s="3">
        <v>2023</v>
      </c>
    </row>
    <row r="173" spans="1:8" x14ac:dyDescent="0.2">
      <c r="A173" s="3">
        <v>171</v>
      </c>
      <c r="B173" s="3" t="s">
        <v>408</v>
      </c>
      <c r="C173" s="3" t="s">
        <v>105</v>
      </c>
      <c r="D173" s="3">
        <v>0.82709999999999995</v>
      </c>
      <c r="E173" s="3" t="s">
        <v>4</v>
      </c>
      <c r="F173" s="3">
        <v>9</v>
      </c>
      <c r="G173" s="3" t="s">
        <v>31</v>
      </c>
      <c r="H173" s="3">
        <v>2023</v>
      </c>
    </row>
    <row r="174" spans="1:8" x14ac:dyDescent="0.2">
      <c r="A174" s="3">
        <v>172</v>
      </c>
      <c r="B174" s="3" t="s">
        <v>409</v>
      </c>
      <c r="C174" s="3" t="s">
        <v>14</v>
      </c>
      <c r="D174" s="3">
        <v>0.61240000000000006</v>
      </c>
      <c r="E174" s="3" t="s">
        <v>9</v>
      </c>
      <c r="F174" s="3">
        <v>8</v>
      </c>
      <c r="G174" s="3" t="s">
        <v>30</v>
      </c>
      <c r="H174" s="3">
        <v>2023</v>
      </c>
    </row>
    <row r="175" spans="1:8" x14ac:dyDescent="0.2">
      <c r="A175" s="3">
        <v>173</v>
      </c>
      <c r="B175" s="3" t="s">
        <v>410</v>
      </c>
      <c r="C175" s="3" t="s">
        <v>80</v>
      </c>
      <c r="D175" s="3">
        <v>0.40189999999999998</v>
      </c>
      <c r="E175" s="3" t="s">
        <v>10</v>
      </c>
      <c r="F175" s="3">
        <v>7</v>
      </c>
      <c r="G175" s="3" t="s">
        <v>29</v>
      </c>
      <c r="H175" s="3">
        <v>2023</v>
      </c>
    </row>
    <row r="176" spans="1:8" x14ac:dyDescent="0.2">
      <c r="A176" s="3">
        <v>174</v>
      </c>
      <c r="B176" s="3" t="s">
        <v>411</v>
      </c>
      <c r="C176" s="3" t="s">
        <v>170</v>
      </c>
      <c r="D176" s="3">
        <v>-0.44040000000000001</v>
      </c>
      <c r="E176" s="3" t="s">
        <v>62</v>
      </c>
      <c r="F176" s="3">
        <v>3</v>
      </c>
      <c r="G176" s="3" t="s">
        <v>25</v>
      </c>
      <c r="H176" s="3">
        <v>2023</v>
      </c>
    </row>
    <row r="177" spans="1:8" x14ac:dyDescent="0.2">
      <c r="A177" s="3">
        <v>175</v>
      </c>
      <c r="B177" s="3" t="s">
        <v>265</v>
      </c>
      <c r="C177" s="3" t="s">
        <v>7</v>
      </c>
      <c r="D177" s="3">
        <v>0</v>
      </c>
      <c r="E177" s="3" t="s">
        <v>8</v>
      </c>
      <c r="F177" s="3">
        <v>5</v>
      </c>
      <c r="G177" s="3" t="s">
        <v>27</v>
      </c>
      <c r="H177" s="3">
        <v>2024</v>
      </c>
    </row>
    <row r="178" spans="1:8" x14ac:dyDescent="0.2">
      <c r="A178" s="3">
        <v>176</v>
      </c>
      <c r="B178" s="3" t="s">
        <v>266</v>
      </c>
      <c r="C178" s="3" t="s">
        <v>37</v>
      </c>
      <c r="D178" s="3">
        <v>0.31819999999999998</v>
      </c>
      <c r="E178" s="3" t="s">
        <v>10</v>
      </c>
      <c r="F178" s="3">
        <v>7</v>
      </c>
      <c r="G178" s="3" t="s">
        <v>29</v>
      </c>
      <c r="H178" s="3">
        <v>2024</v>
      </c>
    </row>
    <row r="179" spans="1:8" x14ac:dyDescent="0.2">
      <c r="A179" s="3">
        <v>177</v>
      </c>
      <c r="B179" s="3" t="s">
        <v>267</v>
      </c>
      <c r="C179" s="3" t="s">
        <v>7</v>
      </c>
      <c r="D179" s="3">
        <v>0</v>
      </c>
      <c r="E179" s="3" t="s">
        <v>8</v>
      </c>
      <c r="F179" s="3">
        <v>5</v>
      </c>
      <c r="G179" s="3" t="s">
        <v>27</v>
      </c>
      <c r="H179" s="3">
        <v>2024</v>
      </c>
    </row>
    <row r="180" spans="1:8" x14ac:dyDescent="0.2">
      <c r="A180" s="3">
        <v>178</v>
      </c>
      <c r="B180" s="3" t="s">
        <v>268</v>
      </c>
      <c r="C180" s="3" t="s">
        <v>7</v>
      </c>
      <c r="D180" s="3">
        <v>0</v>
      </c>
      <c r="E180" s="3" t="s">
        <v>8</v>
      </c>
      <c r="F180" s="3">
        <v>5</v>
      </c>
      <c r="G180" s="3" t="s">
        <v>27</v>
      </c>
      <c r="H180" s="3">
        <v>2024</v>
      </c>
    </row>
    <row r="181" spans="1:8" x14ac:dyDescent="0.2">
      <c r="A181" s="3">
        <v>179</v>
      </c>
      <c r="B181" s="3" t="s">
        <v>269</v>
      </c>
      <c r="C181" s="3" t="s">
        <v>105</v>
      </c>
      <c r="D181" s="3">
        <v>0.82709999999999995</v>
      </c>
      <c r="E181" s="3" t="s">
        <v>4</v>
      </c>
      <c r="F181" s="3">
        <v>9</v>
      </c>
      <c r="G181" s="3" t="s">
        <v>31</v>
      </c>
      <c r="H181" s="3">
        <v>2024</v>
      </c>
    </row>
    <row r="182" spans="1:8" x14ac:dyDescent="0.2">
      <c r="A182" s="3">
        <v>180</v>
      </c>
      <c r="B182" s="3" t="s">
        <v>270</v>
      </c>
      <c r="C182" s="3" t="s">
        <v>88</v>
      </c>
      <c r="D182" s="3">
        <v>0.1779</v>
      </c>
      <c r="E182" s="3" t="s">
        <v>1</v>
      </c>
      <c r="F182" s="3">
        <v>6</v>
      </c>
      <c r="G182" s="3" t="s">
        <v>28</v>
      </c>
      <c r="H182" s="3">
        <v>2024</v>
      </c>
    </row>
    <row r="183" spans="1:8" x14ac:dyDescent="0.2">
      <c r="A183" s="3">
        <v>181</v>
      </c>
      <c r="B183" s="3" t="s">
        <v>271</v>
      </c>
      <c r="C183" s="3" t="s">
        <v>7</v>
      </c>
      <c r="D183" s="3">
        <v>0</v>
      </c>
      <c r="E183" s="3" t="s">
        <v>8</v>
      </c>
      <c r="F183" s="3">
        <v>5</v>
      </c>
      <c r="G183" s="3" t="s">
        <v>27</v>
      </c>
      <c r="H183" s="3">
        <v>2024</v>
      </c>
    </row>
    <row r="184" spans="1:8" x14ac:dyDescent="0.2">
      <c r="A184" s="3">
        <v>182</v>
      </c>
      <c r="B184" s="3" t="s">
        <v>272</v>
      </c>
      <c r="C184" s="3" t="s">
        <v>54</v>
      </c>
      <c r="D184" s="3">
        <v>0.85909999999999997</v>
      </c>
      <c r="E184" s="3" t="s">
        <v>4</v>
      </c>
      <c r="F184" s="3">
        <v>9</v>
      </c>
      <c r="G184" s="3" t="s">
        <v>31</v>
      </c>
      <c r="H184" s="3">
        <v>2024</v>
      </c>
    </row>
    <row r="185" spans="1:8" x14ac:dyDescent="0.2">
      <c r="A185" s="3">
        <v>183</v>
      </c>
      <c r="B185" s="3" t="s">
        <v>273</v>
      </c>
      <c r="C185" s="3" t="s">
        <v>274</v>
      </c>
      <c r="D185" s="3">
        <v>0.95779999999999998</v>
      </c>
      <c r="E185" s="3" t="s">
        <v>2</v>
      </c>
      <c r="F185" s="3">
        <v>10</v>
      </c>
      <c r="G185" s="3" t="s">
        <v>32</v>
      </c>
      <c r="H185" s="3">
        <v>2024</v>
      </c>
    </row>
    <row r="186" spans="1:8" x14ac:dyDescent="0.2">
      <c r="A186" s="3">
        <v>184</v>
      </c>
      <c r="B186" s="3" t="s">
        <v>275</v>
      </c>
      <c r="C186" s="3" t="s">
        <v>157</v>
      </c>
      <c r="D186" s="3">
        <v>0.34</v>
      </c>
      <c r="E186" s="3" t="s">
        <v>10</v>
      </c>
      <c r="F186" s="3">
        <v>7</v>
      </c>
      <c r="G186" s="3" t="s">
        <v>29</v>
      </c>
      <c r="H186" s="3">
        <v>2024</v>
      </c>
    </row>
    <row r="187" spans="1:8" x14ac:dyDescent="0.2">
      <c r="A187" s="3">
        <v>185</v>
      </c>
      <c r="B187" s="3" t="s">
        <v>276</v>
      </c>
      <c r="C187" s="3" t="s">
        <v>35</v>
      </c>
      <c r="D187" s="3">
        <v>0.75790000000000002</v>
      </c>
      <c r="E187" s="3" t="s">
        <v>4</v>
      </c>
      <c r="F187" s="3">
        <v>9</v>
      </c>
      <c r="G187" s="3" t="s">
        <v>31</v>
      </c>
      <c r="H187" s="3">
        <v>2024</v>
      </c>
    </row>
    <row r="188" spans="1:8" x14ac:dyDescent="0.2">
      <c r="A188" s="3">
        <v>186</v>
      </c>
      <c r="B188" s="3" t="s">
        <v>277</v>
      </c>
      <c r="C188" s="3" t="s">
        <v>7</v>
      </c>
      <c r="D188" s="3">
        <v>0</v>
      </c>
      <c r="E188" s="3" t="s">
        <v>8</v>
      </c>
      <c r="F188" s="3">
        <v>5</v>
      </c>
      <c r="G188" s="3" t="s">
        <v>27</v>
      </c>
      <c r="H188" s="3">
        <v>2024</v>
      </c>
    </row>
    <row r="189" spans="1:8" x14ac:dyDescent="0.2">
      <c r="A189" s="3">
        <v>187</v>
      </c>
      <c r="B189" s="3" t="s">
        <v>278</v>
      </c>
      <c r="C189" s="3" t="s">
        <v>105</v>
      </c>
      <c r="D189" s="3">
        <v>0.82709999999999995</v>
      </c>
      <c r="E189" s="3" t="s">
        <v>4</v>
      </c>
      <c r="F189" s="3">
        <v>9</v>
      </c>
      <c r="G189" s="3" t="s">
        <v>31</v>
      </c>
      <c r="H189" s="3">
        <v>2024</v>
      </c>
    </row>
    <row r="190" spans="1:8" x14ac:dyDescent="0.2">
      <c r="A190" s="3">
        <v>188</v>
      </c>
      <c r="B190" s="3" t="s">
        <v>279</v>
      </c>
      <c r="C190" s="3" t="s">
        <v>7</v>
      </c>
      <c r="D190" s="3">
        <v>0</v>
      </c>
      <c r="E190" s="3" t="s">
        <v>8</v>
      </c>
      <c r="F190" s="3">
        <v>5</v>
      </c>
      <c r="G190" s="3" t="s">
        <v>27</v>
      </c>
      <c r="H190" s="3">
        <v>2024</v>
      </c>
    </row>
    <row r="191" spans="1:8" x14ac:dyDescent="0.2">
      <c r="A191" s="3">
        <v>189</v>
      </c>
      <c r="B191" s="3" t="s">
        <v>280</v>
      </c>
      <c r="C191" s="3" t="s">
        <v>158</v>
      </c>
      <c r="D191" s="3">
        <v>0.64859999999999995</v>
      </c>
      <c r="E191" s="3" t="s">
        <v>9</v>
      </c>
      <c r="F191" s="3">
        <v>8</v>
      </c>
      <c r="G191" s="3" t="s">
        <v>30</v>
      </c>
      <c r="H191" s="3">
        <v>2024</v>
      </c>
    </row>
    <row r="192" spans="1:8" x14ac:dyDescent="0.2">
      <c r="A192" s="3">
        <v>190</v>
      </c>
      <c r="B192" s="3" t="s">
        <v>281</v>
      </c>
      <c r="C192" s="3" t="s">
        <v>7</v>
      </c>
      <c r="D192" s="3">
        <v>0</v>
      </c>
      <c r="E192" s="3" t="s">
        <v>8</v>
      </c>
      <c r="F192" s="3">
        <v>5</v>
      </c>
      <c r="G192" s="3" t="s">
        <v>27</v>
      </c>
      <c r="H192" s="3">
        <v>2024</v>
      </c>
    </row>
    <row r="193" spans="1:8" x14ac:dyDescent="0.2">
      <c r="A193" s="3">
        <v>191</v>
      </c>
      <c r="B193" s="3" t="s">
        <v>282</v>
      </c>
      <c r="C193" s="3" t="s">
        <v>7</v>
      </c>
      <c r="D193" s="3">
        <v>0</v>
      </c>
      <c r="E193" s="3" t="s">
        <v>8</v>
      </c>
      <c r="F193" s="3">
        <v>5</v>
      </c>
      <c r="G193" s="3" t="s">
        <v>27</v>
      </c>
      <c r="H193" s="3">
        <v>2024</v>
      </c>
    </row>
    <row r="194" spans="1:8" x14ac:dyDescent="0.2">
      <c r="A194" s="3">
        <v>192</v>
      </c>
      <c r="B194" s="3" t="s">
        <v>283</v>
      </c>
      <c r="C194" s="3" t="s">
        <v>158</v>
      </c>
      <c r="D194" s="3">
        <v>0.64859999999999995</v>
      </c>
      <c r="E194" s="3" t="s">
        <v>9</v>
      </c>
      <c r="F194" s="3">
        <v>8</v>
      </c>
      <c r="G194" s="3" t="s">
        <v>30</v>
      </c>
      <c r="H194" s="3">
        <v>2024</v>
      </c>
    </row>
    <row r="195" spans="1:8" x14ac:dyDescent="0.2">
      <c r="A195" s="3">
        <v>193</v>
      </c>
      <c r="B195" s="3" t="s">
        <v>284</v>
      </c>
      <c r="C195" s="3" t="s">
        <v>5</v>
      </c>
      <c r="D195" s="3">
        <v>-0.1779</v>
      </c>
      <c r="E195" s="3" t="s">
        <v>6</v>
      </c>
      <c r="F195" s="3">
        <v>4</v>
      </c>
      <c r="G195" s="3" t="s">
        <v>26</v>
      </c>
      <c r="H195" s="3">
        <v>2024</v>
      </c>
    </row>
    <row r="196" spans="1:8" x14ac:dyDescent="0.2">
      <c r="A196" s="3">
        <v>194</v>
      </c>
      <c r="B196" s="3" t="s">
        <v>285</v>
      </c>
      <c r="C196" s="3" t="s">
        <v>236</v>
      </c>
      <c r="D196" s="3">
        <v>-0.40329999999999999</v>
      </c>
      <c r="E196" s="3" t="s">
        <v>62</v>
      </c>
      <c r="F196" s="3">
        <v>3</v>
      </c>
      <c r="G196" s="3" t="s">
        <v>25</v>
      </c>
      <c r="H196" s="3">
        <v>2024</v>
      </c>
    </row>
    <row r="197" spans="1:8" x14ac:dyDescent="0.2">
      <c r="A197" s="3">
        <v>195</v>
      </c>
      <c r="B197" s="3" t="s">
        <v>286</v>
      </c>
      <c r="C197" s="3" t="s">
        <v>152</v>
      </c>
      <c r="D197" s="3">
        <v>0.51060000000000005</v>
      </c>
      <c r="E197" s="3" t="s">
        <v>9</v>
      </c>
      <c r="F197" s="3">
        <v>8</v>
      </c>
      <c r="G197" s="3" t="s">
        <v>30</v>
      </c>
      <c r="H197" s="3">
        <v>2024</v>
      </c>
    </row>
    <row r="198" spans="1:8" x14ac:dyDescent="0.2">
      <c r="A198" s="3">
        <v>196</v>
      </c>
      <c r="B198" s="3" t="s">
        <v>287</v>
      </c>
      <c r="C198" s="3" t="s">
        <v>158</v>
      </c>
      <c r="D198" s="3">
        <v>0.64859999999999995</v>
      </c>
      <c r="E198" s="3" t="s">
        <v>9</v>
      </c>
      <c r="F198" s="3">
        <v>8</v>
      </c>
      <c r="G198" s="3" t="s">
        <v>30</v>
      </c>
      <c r="H198" s="3">
        <v>2024</v>
      </c>
    </row>
    <row r="199" spans="1:8" x14ac:dyDescent="0.2">
      <c r="A199" s="3">
        <v>197</v>
      </c>
      <c r="B199" s="3" t="s">
        <v>288</v>
      </c>
      <c r="C199" s="3" t="s">
        <v>83</v>
      </c>
      <c r="D199" s="3">
        <v>0.42149999999999999</v>
      </c>
      <c r="E199" s="3" t="s">
        <v>10</v>
      </c>
      <c r="F199" s="3">
        <v>7</v>
      </c>
      <c r="G199" s="3" t="s">
        <v>29</v>
      </c>
      <c r="H199" s="3">
        <v>2024</v>
      </c>
    </row>
    <row r="200" spans="1:8" x14ac:dyDescent="0.2">
      <c r="A200" s="3">
        <v>198</v>
      </c>
      <c r="B200" s="3" t="s">
        <v>289</v>
      </c>
      <c r="C200" s="3" t="s">
        <v>149</v>
      </c>
      <c r="D200" s="3">
        <v>-0.76500000000000001</v>
      </c>
      <c r="E200" s="3" t="s">
        <v>145</v>
      </c>
      <c r="F200" s="3">
        <v>1</v>
      </c>
      <c r="G200" s="3" t="s">
        <v>23</v>
      </c>
      <c r="H200" s="3">
        <v>2024</v>
      </c>
    </row>
    <row r="201" spans="1:8" x14ac:dyDescent="0.2">
      <c r="A201" s="3">
        <v>199</v>
      </c>
      <c r="B201" s="3" t="s">
        <v>290</v>
      </c>
      <c r="C201" s="3" t="s">
        <v>164</v>
      </c>
      <c r="D201" s="3">
        <v>0.52669999999999995</v>
      </c>
      <c r="E201" s="3" t="s">
        <v>9</v>
      </c>
      <c r="F201" s="3">
        <v>8</v>
      </c>
      <c r="G201" s="3" t="s">
        <v>30</v>
      </c>
      <c r="H201" s="3">
        <v>2024</v>
      </c>
    </row>
    <row r="202" spans="1:8" x14ac:dyDescent="0.2">
      <c r="A202" s="3">
        <v>200</v>
      </c>
      <c r="B202" s="3" t="s">
        <v>291</v>
      </c>
      <c r="C202" s="3" t="s">
        <v>220</v>
      </c>
      <c r="D202" s="3">
        <v>-0.2732</v>
      </c>
      <c r="E202" s="3" t="s">
        <v>6</v>
      </c>
      <c r="F202" s="3">
        <v>4</v>
      </c>
      <c r="G202" s="3" t="s">
        <v>26</v>
      </c>
      <c r="H202" s="3">
        <v>2024</v>
      </c>
    </row>
    <row r="203" spans="1:8" x14ac:dyDescent="0.2">
      <c r="A203" s="3">
        <v>201</v>
      </c>
      <c r="B203" s="3" t="s">
        <v>292</v>
      </c>
      <c r="C203" s="3" t="s">
        <v>101</v>
      </c>
      <c r="D203" s="3">
        <v>0.73509999999999998</v>
      </c>
      <c r="E203" s="3" t="s">
        <v>4</v>
      </c>
      <c r="F203" s="3">
        <v>9</v>
      </c>
      <c r="G203" s="3" t="s">
        <v>31</v>
      </c>
      <c r="H203" s="3">
        <v>2024</v>
      </c>
    </row>
    <row r="204" spans="1:8" x14ac:dyDescent="0.2">
      <c r="A204" s="3">
        <v>202</v>
      </c>
      <c r="B204" s="3" t="s">
        <v>293</v>
      </c>
      <c r="C204" s="3" t="s">
        <v>294</v>
      </c>
      <c r="D204" s="3">
        <v>-0.16950000000000001</v>
      </c>
      <c r="E204" s="3" t="s">
        <v>6</v>
      </c>
      <c r="F204" s="3">
        <v>4</v>
      </c>
      <c r="G204" s="3" t="s">
        <v>26</v>
      </c>
      <c r="H204" s="3">
        <v>2024</v>
      </c>
    </row>
    <row r="205" spans="1:8" x14ac:dyDescent="0.2">
      <c r="A205" s="3">
        <v>203</v>
      </c>
      <c r="B205" s="3" t="s">
        <v>295</v>
      </c>
      <c r="C205" s="3" t="s">
        <v>296</v>
      </c>
      <c r="D205" s="3">
        <v>-0.70730000000000004</v>
      </c>
      <c r="E205" s="3" t="s">
        <v>145</v>
      </c>
      <c r="F205" s="3">
        <v>1</v>
      </c>
      <c r="G205" s="3" t="s">
        <v>23</v>
      </c>
      <c r="H205" s="3">
        <v>2024</v>
      </c>
    </row>
    <row r="206" spans="1:8" x14ac:dyDescent="0.2">
      <c r="A206" s="3">
        <v>204</v>
      </c>
      <c r="B206" s="3" t="s">
        <v>297</v>
      </c>
      <c r="C206" s="3" t="s">
        <v>7</v>
      </c>
      <c r="D206" s="3">
        <v>0</v>
      </c>
      <c r="E206" s="3" t="s">
        <v>8</v>
      </c>
      <c r="F206" s="3">
        <v>5</v>
      </c>
      <c r="G206" s="3" t="s">
        <v>27</v>
      </c>
      <c r="H206" s="3">
        <v>2024</v>
      </c>
    </row>
    <row r="207" spans="1:8" x14ac:dyDescent="0.2">
      <c r="A207" s="3">
        <v>205</v>
      </c>
      <c r="B207" s="3" t="s">
        <v>298</v>
      </c>
      <c r="C207" s="3" t="s">
        <v>80</v>
      </c>
      <c r="D207" s="3">
        <v>0.40189999999999998</v>
      </c>
      <c r="E207" s="3" t="s">
        <v>10</v>
      </c>
      <c r="F207" s="3">
        <v>7</v>
      </c>
      <c r="G207" s="3" t="s">
        <v>29</v>
      </c>
      <c r="H207" s="3">
        <v>2024</v>
      </c>
    </row>
    <row r="208" spans="1:8" x14ac:dyDescent="0.2">
      <c r="A208" s="3">
        <v>206</v>
      </c>
      <c r="B208" s="3" t="s">
        <v>299</v>
      </c>
      <c r="C208" s="3" t="s">
        <v>7</v>
      </c>
      <c r="D208" s="3">
        <v>0</v>
      </c>
      <c r="E208" s="3" t="s">
        <v>8</v>
      </c>
      <c r="F208" s="3">
        <v>5</v>
      </c>
      <c r="G208" s="3" t="s">
        <v>27</v>
      </c>
      <c r="H208" s="3">
        <v>2024</v>
      </c>
    </row>
    <row r="209" spans="1:8" x14ac:dyDescent="0.2">
      <c r="A209" s="3">
        <v>207</v>
      </c>
      <c r="B209" s="3" t="s">
        <v>300</v>
      </c>
      <c r="C209" s="3" t="s">
        <v>80</v>
      </c>
      <c r="D209" s="3">
        <v>0.40189999999999998</v>
      </c>
      <c r="E209" s="3" t="s">
        <v>10</v>
      </c>
      <c r="F209" s="3">
        <v>7</v>
      </c>
      <c r="G209" s="3" t="s">
        <v>29</v>
      </c>
      <c r="H209" s="3">
        <v>2024</v>
      </c>
    </row>
    <row r="210" spans="1:8" x14ac:dyDescent="0.2">
      <c r="A210" s="3">
        <v>208</v>
      </c>
      <c r="B210" s="3" t="s">
        <v>301</v>
      </c>
      <c r="C210" s="3" t="s">
        <v>144</v>
      </c>
      <c r="D210" s="3">
        <v>0.49390000000000001</v>
      </c>
      <c r="E210" s="3" t="s">
        <v>10</v>
      </c>
      <c r="F210" s="3">
        <v>7</v>
      </c>
      <c r="G210" s="3" t="s">
        <v>29</v>
      </c>
      <c r="H210" s="3">
        <v>2024</v>
      </c>
    </row>
    <row r="211" spans="1:8" x14ac:dyDescent="0.2">
      <c r="A211" s="3">
        <v>209</v>
      </c>
      <c r="B211" s="3" t="s">
        <v>302</v>
      </c>
      <c r="C211" s="3" t="s">
        <v>7</v>
      </c>
      <c r="D211" s="3">
        <v>0</v>
      </c>
      <c r="E211" s="3" t="s">
        <v>8</v>
      </c>
      <c r="F211" s="3">
        <v>5</v>
      </c>
      <c r="G211" s="3" t="s">
        <v>27</v>
      </c>
      <c r="H211" s="3">
        <v>2024</v>
      </c>
    </row>
    <row r="212" spans="1:8" x14ac:dyDescent="0.2">
      <c r="A212" s="3">
        <v>210</v>
      </c>
      <c r="B212" s="3" t="s">
        <v>303</v>
      </c>
      <c r="C212" s="3" t="s">
        <v>7</v>
      </c>
      <c r="D212" s="3">
        <v>0</v>
      </c>
      <c r="E212" s="3" t="s">
        <v>8</v>
      </c>
      <c r="F212" s="3">
        <v>5</v>
      </c>
      <c r="G212" s="3" t="s">
        <v>27</v>
      </c>
      <c r="H212" s="3">
        <v>2024</v>
      </c>
    </row>
    <row r="213" spans="1:8" x14ac:dyDescent="0.2">
      <c r="A213" s="3">
        <v>211</v>
      </c>
      <c r="B213" s="3" t="s">
        <v>304</v>
      </c>
      <c r="C213" s="3" t="s">
        <v>160</v>
      </c>
      <c r="D213" s="3">
        <v>0.5423</v>
      </c>
      <c r="E213" s="3" t="s">
        <v>9</v>
      </c>
      <c r="F213" s="3">
        <v>8</v>
      </c>
      <c r="G213" s="3" t="s">
        <v>30</v>
      </c>
      <c r="H213" s="3">
        <v>2024</v>
      </c>
    </row>
    <row r="214" spans="1:8" x14ac:dyDescent="0.2">
      <c r="A214" s="3">
        <v>212</v>
      </c>
      <c r="B214" s="3" t="s">
        <v>305</v>
      </c>
      <c r="C214" s="3" t="s">
        <v>153</v>
      </c>
      <c r="D214" s="3">
        <v>0.62490000000000001</v>
      </c>
      <c r="E214" s="3" t="s">
        <v>9</v>
      </c>
      <c r="F214" s="3">
        <v>8</v>
      </c>
      <c r="G214" s="3" t="s">
        <v>30</v>
      </c>
      <c r="H214" s="3">
        <v>2024</v>
      </c>
    </row>
    <row r="215" spans="1:8" x14ac:dyDescent="0.2">
      <c r="A215" s="3">
        <v>213</v>
      </c>
      <c r="B215" s="3" t="s">
        <v>306</v>
      </c>
      <c r="C215" s="3" t="s">
        <v>7</v>
      </c>
      <c r="D215" s="3">
        <v>0</v>
      </c>
      <c r="E215" s="3" t="s">
        <v>8</v>
      </c>
      <c r="F215" s="3">
        <v>5</v>
      </c>
      <c r="G215" s="3" t="s">
        <v>27</v>
      </c>
      <c r="H215" s="3">
        <v>2024</v>
      </c>
    </row>
    <row r="216" spans="1:8" x14ac:dyDescent="0.2">
      <c r="A216" s="3">
        <v>214</v>
      </c>
      <c r="B216" s="3" t="s">
        <v>307</v>
      </c>
      <c r="C216" s="3" t="s">
        <v>157</v>
      </c>
      <c r="D216" s="3">
        <v>0.34</v>
      </c>
      <c r="E216" s="3" t="s">
        <v>10</v>
      </c>
      <c r="F216" s="3">
        <v>7</v>
      </c>
      <c r="G216" s="3" t="s">
        <v>29</v>
      </c>
      <c r="H216" s="3">
        <v>2024</v>
      </c>
    </row>
    <row r="217" spans="1:8" x14ac:dyDescent="0.2">
      <c r="A217" s="3">
        <v>215</v>
      </c>
      <c r="B217" s="3" t="s">
        <v>308</v>
      </c>
      <c r="C217" s="3" t="s">
        <v>7</v>
      </c>
      <c r="D217" s="3">
        <v>0</v>
      </c>
      <c r="E217" s="3" t="s">
        <v>8</v>
      </c>
      <c r="F217" s="3">
        <v>5</v>
      </c>
      <c r="G217" s="3" t="s">
        <v>27</v>
      </c>
      <c r="H217" s="3">
        <v>2024</v>
      </c>
    </row>
    <row r="218" spans="1:8" x14ac:dyDescent="0.2">
      <c r="A218" s="3">
        <v>216</v>
      </c>
      <c r="B218" s="3" t="s">
        <v>309</v>
      </c>
      <c r="C218" s="3" t="s">
        <v>7</v>
      </c>
      <c r="D218" s="3">
        <v>0</v>
      </c>
      <c r="E218" s="3" t="s">
        <v>8</v>
      </c>
      <c r="F218" s="3">
        <v>5</v>
      </c>
      <c r="G218" s="3" t="s">
        <v>27</v>
      </c>
      <c r="H218" s="3">
        <v>2024</v>
      </c>
    </row>
    <row r="219" spans="1:8" x14ac:dyDescent="0.2">
      <c r="A219" s="3">
        <v>217</v>
      </c>
      <c r="B219" s="3" t="s">
        <v>310</v>
      </c>
      <c r="C219" s="3" t="s">
        <v>311</v>
      </c>
      <c r="D219" s="3">
        <v>-0.1469</v>
      </c>
      <c r="E219" s="3" t="s">
        <v>6</v>
      </c>
      <c r="F219" s="3">
        <v>4</v>
      </c>
      <c r="G219" s="3" t="s">
        <v>26</v>
      </c>
      <c r="H219" s="3">
        <v>2024</v>
      </c>
    </row>
    <row r="220" spans="1:8" x14ac:dyDescent="0.2">
      <c r="A220" s="3">
        <v>218</v>
      </c>
      <c r="B220" s="3" t="s">
        <v>312</v>
      </c>
      <c r="C220" s="3" t="s">
        <v>264</v>
      </c>
      <c r="D220" s="3">
        <v>0.84419999999999995</v>
      </c>
      <c r="E220" s="3" t="s">
        <v>4</v>
      </c>
      <c r="F220" s="3">
        <v>9</v>
      </c>
      <c r="G220" s="3" t="s">
        <v>31</v>
      </c>
      <c r="H220" s="3">
        <v>2024</v>
      </c>
    </row>
    <row r="221" spans="1:8" x14ac:dyDescent="0.2">
      <c r="A221" s="3">
        <v>219</v>
      </c>
      <c r="B221" s="3" t="s">
        <v>313</v>
      </c>
      <c r="C221" s="3" t="s">
        <v>155</v>
      </c>
      <c r="D221" s="3">
        <v>0.68079999999999996</v>
      </c>
      <c r="E221" s="3" t="s">
        <v>9</v>
      </c>
      <c r="F221" s="3">
        <v>8</v>
      </c>
      <c r="G221" s="3" t="s">
        <v>30</v>
      </c>
      <c r="H221" s="3">
        <v>2024</v>
      </c>
    </row>
    <row r="222" spans="1:8" x14ac:dyDescent="0.2">
      <c r="A222" s="3">
        <v>220</v>
      </c>
      <c r="B222" s="3" t="s">
        <v>314</v>
      </c>
      <c r="C222" s="3" t="s">
        <v>7</v>
      </c>
      <c r="D222" s="3">
        <v>0</v>
      </c>
      <c r="E222" s="3" t="s">
        <v>8</v>
      </c>
      <c r="F222" s="3">
        <v>5</v>
      </c>
      <c r="G222" s="3" t="s">
        <v>27</v>
      </c>
      <c r="H222" s="3">
        <v>2024</v>
      </c>
    </row>
    <row r="223" spans="1:8" x14ac:dyDescent="0.2">
      <c r="A223" s="3">
        <v>221</v>
      </c>
      <c r="B223" s="3" t="s">
        <v>315</v>
      </c>
      <c r="C223" s="3" t="s">
        <v>7</v>
      </c>
      <c r="D223" s="3">
        <v>0</v>
      </c>
      <c r="E223" s="3" t="s">
        <v>8</v>
      </c>
      <c r="F223" s="3">
        <v>5</v>
      </c>
      <c r="G223" s="3" t="s">
        <v>27</v>
      </c>
      <c r="H223" s="3">
        <v>2024</v>
      </c>
    </row>
    <row r="224" spans="1:8" x14ac:dyDescent="0.2">
      <c r="A224" s="3">
        <v>222</v>
      </c>
      <c r="B224" s="3" t="s">
        <v>316</v>
      </c>
      <c r="C224" s="3" t="s">
        <v>294</v>
      </c>
      <c r="D224" s="3">
        <v>-0.16950000000000001</v>
      </c>
      <c r="E224" s="3" t="s">
        <v>6</v>
      </c>
      <c r="F224" s="3">
        <v>4</v>
      </c>
      <c r="G224" s="3" t="s">
        <v>26</v>
      </c>
      <c r="H224" s="3">
        <v>2024</v>
      </c>
    </row>
    <row r="225" spans="1:8" x14ac:dyDescent="0.2">
      <c r="A225" s="3">
        <v>223</v>
      </c>
      <c r="B225" s="3" t="s">
        <v>317</v>
      </c>
      <c r="C225" s="3" t="s">
        <v>162</v>
      </c>
      <c r="D225" s="3">
        <v>0.59940000000000004</v>
      </c>
      <c r="E225" s="3" t="s">
        <v>9</v>
      </c>
      <c r="F225" s="3">
        <v>8</v>
      </c>
      <c r="G225" s="3" t="s">
        <v>30</v>
      </c>
      <c r="H225" s="3">
        <v>2024</v>
      </c>
    </row>
    <row r="226" spans="1:8" x14ac:dyDescent="0.2">
      <c r="A226" s="3">
        <v>224</v>
      </c>
      <c r="B226" s="3" t="s">
        <v>318</v>
      </c>
      <c r="C226" s="3" t="s">
        <v>319</v>
      </c>
      <c r="D226" s="3">
        <v>-0.77829999999999999</v>
      </c>
      <c r="E226" s="3" t="s">
        <v>145</v>
      </c>
      <c r="F226" s="3">
        <v>1</v>
      </c>
      <c r="G226" s="3" t="s">
        <v>23</v>
      </c>
      <c r="H226" s="3">
        <v>2024</v>
      </c>
    </row>
    <row r="227" spans="1:8" x14ac:dyDescent="0.2">
      <c r="A227" s="3">
        <v>225</v>
      </c>
      <c r="B227" s="3" t="s">
        <v>320</v>
      </c>
      <c r="C227" s="3" t="s">
        <v>7</v>
      </c>
      <c r="D227" s="3">
        <v>0</v>
      </c>
      <c r="E227" s="3" t="s">
        <v>8</v>
      </c>
      <c r="F227" s="3">
        <v>5</v>
      </c>
      <c r="G227" s="3" t="s">
        <v>27</v>
      </c>
      <c r="H227" s="3">
        <v>2024</v>
      </c>
    </row>
    <row r="228" spans="1:8" x14ac:dyDescent="0.2">
      <c r="A228" s="3">
        <v>226</v>
      </c>
      <c r="B228" s="3" t="s">
        <v>321</v>
      </c>
      <c r="C228" s="3" t="s">
        <v>88</v>
      </c>
      <c r="D228" s="3">
        <v>0.1779</v>
      </c>
      <c r="E228" s="3" t="s">
        <v>1</v>
      </c>
      <c r="F228" s="3">
        <v>6</v>
      </c>
      <c r="G228" s="3" t="s">
        <v>28</v>
      </c>
      <c r="H228" s="3">
        <v>2024</v>
      </c>
    </row>
    <row r="229" spans="1:8" x14ac:dyDescent="0.2">
      <c r="A229" s="3">
        <v>227</v>
      </c>
      <c r="B229" s="3" t="s">
        <v>322</v>
      </c>
      <c r="C229" s="3" t="s">
        <v>168</v>
      </c>
      <c r="D229" s="3">
        <v>0.20230000000000001</v>
      </c>
      <c r="E229" s="3" t="s">
        <v>1</v>
      </c>
      <c r="F229" s="3">
        <v>6</v>
      </c>
      <c r="G229" s="3" t="s">
        <v>28</v>
      </c>
      <c r="H229" s="3">
        <v>2024</v>
      </c>
    </row>
    <row r="230" spans="1:8" x14ac:dyDescent="0.2">
      <c r="A230" s="3">
        <v>228</v>
      </c>
      <c r="B230" s="3" t="s">
        <v>323</v>
      </c>
      <c r="C230" s="3" t="s">
        <v>159</v>
      </c>
      <c r="D230" s="3">
        <v>-0.59940000000000004</v>
      </c>
      <c r="E230" s="3" t="s">
        <v>11</v>
      </c>
      <c r="F230" s="3">
        <v>2</v>
      </c>
      <c r="G230" s="3" t="s">
        <v>24</v>
      </c>
      <c r="H230" s="3">
        <v>2024</v>
      </c>
    </row>
    <row r="231" spans="1:8" x14ac:dyDescent="0.2">
      <c r="A231" s="3">
        <v>229</v>
      </c>
      <c r="B231" s="3" t="s">
        <v>324</v>
      </c>
      <c r="C231" s="3" t="s">
        <v>325</v>
      </c>
      <c r="D231" s="3">
        <v>0.53459999999999996</v>
      </c>
      <c r="E231" s="3" t="s">
        <v>9</v>
      </c>
      <c r="F231" s="3">
        <v>8</v>
      </c>
      <c r="G231" s="3" t="s">
        <v>30</v>
      </c>
      <c r="H231" s="3">
        <v>2024</v>
      </c>
    </row>
    <row r="232" spans="1:8" x14ac:dyDescent="0.2">
      <c r="A232" s="3">
        <v>230</v>
      </c>
      <c r="B232" s="3" t="s">
        <v>326</v>
      </c>
      <c r="C232" s="3" t="s">
        <v>83</v>
      </c>
      <c r="D232" s="3">
        <v>0.42149999999999999</v>
      </c>
      <c r="E232" s="3" t="s">
        <v>10</v>
      </c>
      <c r="F232" s="3">
        <v>7</v>
      </c>
      <c r="G232" s="3" t="s">
        <v>29</v>
      </c>
      <c r="H232" s="3">
        <v>2024</v>
      </c>
    </row>
    <row r="233" spans="1:8" x14ac:dyDescent="0.2">
      <c r="A233" s="3">
        <v>231</v>
      </c>
      <c r="B233" s="3" t="s">
        <v>327</v>
      </c>
      <c r="C233" s="3" t="s">
        <v>5</v>
      </c>
      <c r="D233" s="3">
        <v>-0.1779</v>
      </c>
      <c r="E233" s="3" t="s">
        <v>6</v>
      </c>
      <c r="F233" s="3">
        <v>4</v>
      </c>
      <c r="G233" s="3" t="s">
        <v>26</v>
      </c>
      <c r="H233" s="3">
        <v>2024</v>
      </c>
    </row>
    <row r="234" spans="1:8" x14ac:dyDescent="0.2">
      <c r="A234" s="3">
        <v>232</v>
      </c>
      <c r="B234" s="3" t="s">
        <v>290</v>
      </c>
      <c r="C234" s="3" t="s">
        <v>164</v>
      </c>
      <c r="D234" s="3">
        <v>0.52669999999999995</v>
      </c>
      <c r="E234" s="3" t="s">
        <v>9</v>
      </c>
      <c r="F234" s="3">
        <v>8</v>
      </c>
      <c r="G234" s="3" t="s">
        <v>30</v>
      </c>
      <c r="H234" s="3">
        <v>2024</v>
      </c>
    </row>
    <row r="235" spans="1:8" x14ac:dyDescent="0.2">
      <c r="A235" s="3">
        <v>233</v>
      </c>
      <c r="B235" s="3" t="s">
        <v>328</v>
      </c>
      <c r="C235" s="3" t="s">
        <v>7</v>
      </c>
      <c r="D235" s="3">
        <v>0</v>
      </c>
      <c r="E235" s="3" t="s">
        <v>8</v>
      </c>
      <c r="F235" s="3">
        <v>5</v>
      </c>
      <c r="G235" s="3" t="s">
        <v>27</v>
      </c>
      <c r="H235" s="3">
        <v>2024</v>
      </c>
    </row>
    <row r="236" spans="1:8" x14ac:dyDescent="0.2">
      <c r="A236" s="3">
        <v>234</v>
      </c>
      <c r="B236" s="3" t="s">
        <v>329</v>
      </c>
      <c r="C236" s="3" t="s">
        <v>161</v>
      </c>
      <c r="D236" s="3">
        <v>0.2263</v>
      </c>
      <c r="E236" s="3" t="s">
        <v>1</v>
      </c>
      <c r="F236" s="3">
        <v>6</v>
      </c>
      <c r="G236" s="3" t="s">
        <v>28</v>
      </c>
      <c r="H236" s="3">
        <v>2024</v>
      </c>
    </row>
    <row r="237" spans="1:8" x14ac:dyDescent="0.2">
      <c r="A237" s="3">
        <v>235</v>
      </c>
      <c r="B237" s="3" t="s">
        <v>330</v>
      </c>
      <c r="C237" s="3" t="s">
        <v>294</v>
      </c>
      <c r="D237" s="3">
        <v>-0.16950000000000001</v>
      </c>
      <c r="E237" s="3" t="s">
        <v>6</v>
      </c>
      <c r="F237" s="3">
        <v>4</v>
      </c>
      <c r="G237" s="3" t="s">
        <v>26</v>
      </c>
      <c r="H237" s="3">
        <v>2024</v>
      </c>
    </row>
    <row r="238" spans="1:8" x14ac:dyDescent="0.2">
      <c r="A238" s="3">
        <v>236</v>
      </c>
      <c r="B238" s="3" t="s">
        <v>331</v>
      </c>
      <c r="C238" s="3" t="s">
        <v>7</v>
      </c>
      <c r="D238" s="3">
        <v>0</v>
      </c>
      <c r="E238" s="3" t="s">
        <v>8</v>
      </c>
      <c r="F238" s="3">
        <v>5</v>
      </c>
      <c r="G238" s="3" t="s">
        <v>27</v>
      </c>
      <c r="H238" s="3">
        <v>2024</v>
      </c>
    </row>
    <row r="239" spans="1:8" x14ac:dyDescent="0.2">
      <c r="A239" s="3">
        <v>237</v>
      </c>
      <c r="B239" s="3" t="s">
        <v>332</v>
      </c>
      <c r="C239" s="3" t="s">
        <v>83</v>
      </c>
      <c r="D239" s="3">
        <v>0.42149999999999999</v>
      </c>
      <c r="E239" s="3" t="s">
        <v>10</v>
      </c>
      <c r="F239" s="3">
        <v>7</v>
      </c>
      <c r="G239" s="3" t="s">
        <v>29</v>
      </c>
      <c r="H239" s="3">
        <v>2024</v>
      </c>
    </row>
    <row r="240" spans="1:8" x14ac:dyDescent="0.2">
      <c r="A240" s="3">
        <v>238</v>
      </c>
      <c r="B240" s="3" t="s">
        <v>333</v>
      </c>
      <c r="C240" s="3" t="s">
        <v>334</v>
      </c>
      <c r="D240" s="3">
        <v>0.88339999999999996</v>
      </c>
      <c r="E240" s="3" t="s">
        <v>4</v>
      </c>
      <c r="F240" s="3">
        <v>9</v>
      </c>
      <c r="G240" s="3" t="s">
        <v>31</v>
      </c>
      <c r="H240" s="3">
        <v>2024</v>
      </c>
    </row>
    <row r="241" spans="1:8" x14ac:dyDescent="0.2">
      <c r="A241" s="3">
        <v>239</v>
      </c>
      <c r="B241" s="3" t="s">
        <v>335</v>
      </c>
      <c r="C241" s="3" t="s">
        <v>7</v>
      </c>
      <c r="D241" s="3">
        <v>0</v>
      </c>
      <c r="E241" s="3" t="s">
        <v>8</v>
      </c>
      <c r="F241" s="3">
        <v>5</v>
      </c>
      <c r="G241" s="3" t="s">
        <v>27</v>
      </c>
      <c r="H241" s="3">
        <v>2024</v>
      </c>
    </row>
    <row r="242" spans="1:8" x14ac:dyDescent="0.2">
      <c r="A242" s="3">
        <v>240</v>
      </c>
      <c r="B242" s="3" t="s">
        <v>290</v>
      </c>
      <c r="C242" s="3" t="s">
        <v>164</v>
      </c>
      <c r="D242" s="3">
        <v>0.52669999999999995</v>
      </c>
      <c r="E242" s="3" t="s">
        <v>9</v>
      </c>
      <c r="F242" s="3">
        <v>8</v>
      </c>
      <c r="G242" s="3" t="s">
        <v>30</v>
      </c>
      <c r="H242" s="3">
        <v>2024</v>
      </c>
    </row>
    <row r="243" spans="1:8" x14ac:dyDescent="0.2">
      <c r="A243" s="3">
        <v>241</v>
      </c>
      <c r="B243" s="3" t="s">
        <v>336</v>
      </c>
      <c r="C243" s="3" t="s">
        <v>7</v>
      </c>
      <c r="D243" s="3">
        <v>0</v>
      </c>
      <c r="E243" s="3" t="s">
        <v>8</v>
      </c>
      <c r="F243" s="3">
        <v>5</v>
      </c>
      <c r="G243" s="3" t="s">
        <v>27</v>
      </c>
      <c r="H243" s="3">
        <v>2024</v>
      </c>
    </row>
    <row r="244" spans="1:8" x14ac:dyDescent="0.2">
      <c r="A244" s="3">
        <v>242</v>
      </c>
      <c r="B244" s="3" t="s">
        <v>337</v>
      </c>
      <c r="C244" s="3" t="s">
        <v>0</v>
      </c>
      <c r="D244" s="3">
        <v>0.2732</v>
      </c>
      <c r="E244" s="3" t="s">
        <v>1</v>
      </c>
      <c r="F244" s="3">
        <v>6</v>
      </c>
      <c r="G244" s="3" t="s">
        <v>28</v>
      </c>
      <c r="H244" s="3">
        <v>2024</v>
      </c>
    </row>
    <row r="245" spans="1:8" x14ac:dyDescent="0.2">
      <c r="A245" s="3">
        <v>243</v>
      </c>
      <c r="B245" s="3" t="s">
        <v>338</v>
      </c>
      <c r="C245" s="3" t="s">
        <v>13</v>
      </c>
      <c r="D245" s="3">
        <v>0.89100000000000001</v>
      </c>
      <c r="E245" s="3" t="s">
        <v>4</v>
      </c>
      <c r="F245" s="3">
        <v>9</v>
      </c>
      <c r="G245" s="3" t="s">
        <v>31</v>
      </c>
      <c r="H245" s="3">
        <v>2024</v>
      </c>
    </row>
    <row r="246" spans="1:8" x14ac:dyDescent="0.2">
      <c r="A246" s="3">
        <v>244</v>
      </c>
      <c r="B246" s="3" t="s">
        <v>339</v>
      </c>
      <c r="C246" s="3" t="s">
        <v>340</v>
      </c>
      <c r="D246" s="3">
        <v>0.9022</v>
      </c>
      <c r="E246" s="3" t="s">
        <v>2</v>
      </c>
      <c r="F246" s="3">
        <v>10</v>
      </c>
      <c r="G246" s="3" t="s">
        <v>32</v>
      </c>
      <c r="H246" s="3">
        <v>2024</v>
      </c>
    </row>
    <row r="247" spans="1:8" x14ac:dyDescent="0.2">
      <c r="A247" s="3">
        <v>245</v>
      </c>
      <c r="B247" s="3" t="s">
        <v>341</v>
      </c>
      <c r="C247" s="3" t="s">
        <v>159</v>
      </c>
      <c r="D247" s="3">
        <v>-0.59940000000000004</v>
      </c>
      <c r="E247" s="3" t="s">
        <v>11</v>
      </c>
      <c r="F247" s="3">
        <v>2</v>
      </c>
      <c r="G247" s="3" t="s">
        <v>24</v>
      </c>
      <c r="H247" s="3">
        <v>2024</v>
      </c>
    </row>
    <row r="248" spans="1:8" x14ac:dyDescent="0.2">
      <c r="A248" s="3">
        <v>246</v>
      </c>
      <c r="B248" s="3" t="s">
        <v>342</v>
      </c>
      <c r="C248" s="3" t="s">
        <v>111</v>
      </c>
      <c r="D248" s="3">
        <v>0.36120000000000002</v>
      </c>
      <c r="E248" s="3" t="s">
        <v>10</v>
      </c>
      <c r="F248" s="3">
        <v>7</v>
      </c>
      <c r="G248" s="3" t="s">
        <v>29</v>
      </c>
      <c r="H248" s="3">
        <v>2024</v>
      </c>
    </row>
    <row r="249" spans="1:8" x14ac:dyDescent="0.2">
      <c r="A249" s="3">
        <v>247</v>
      </c>
      <c r="B249" s="3" t="s">
        <v>343</v>
      </c>
      <c r="C249" s="3" t="s">
        <v>7</v>
      </c>
      <c r="D249" s="3">
        <v>0</v>
      </c>
      <c r="E249" s="3" t="s">
        <v>8</v>
      </c>
      <c r="F249" s="3">
        <v>5</v>
      </c>
      <c r="G249" s="3" t="s">
        <v>27</v>
      </c>
      <c r="H249" s="3">
        <v>2024</v>
      </c>
    </row>
    <row r="250" spans="1:8" x14ac:dyDescent="0.2">
      <c r="A250" s="3">
        <v>248</v>
      </c>
      <c r="B250" s="3" t="s">
        <v>344</v>
      </c>
      <c r="C250" s="3" t="s">
        <v>250</v>
      </c>
      <c r="D250" s="3">
        <v>0.128</v>
      </c>
      <c r="E250" s="3" t="s">
        <v>1</v>
      </c>
      <c r="F250" s="3">
        <v>6</v>
      </c>
      <c r="G250" s="3" t="s">
        <v>28</v>
      </c>
      <c r="H250" s="3">
        <v>2024</v>
      </c>
    </row>
    <row r="251" spans="1:8" x14ac:dyDescent="0.2">
      <c r="A251" s="3">
        <v>249</v>
      </c>
      <c r="B251" s="3" t="s">
        <v>345</v>
      </c>
      <c r="C251" s="3" t="s">
        <v>134</v>
      </c>
      <c r="D251" s="3">
        <v>0.74299999999999999</v>
      </c>
      <c r="E251" s="3" t="s">
        <v>4</v>
      </c>
      <c r="F251" s="3">
        <v>9</v>
      </c>
      <c r="G251" s="3" t="s">
        <v>31</v>
      </c>
      <c r="H251" s="3">
        <v>2024</v>
      </c>
    </row>
    <row r="252" spans="1:8" x14ac:dyDescent="0.2">
      <c r="A252" s="3">
        <v>250</v>
      </c>
      <c r="B252" s="3" t="s">
        <v>346</v>
      </c>
      <c r="C252" s="3" t="s">
        <v>7</v>
      </c>
      <c r="D252" s="3">
        <v>0</v>
      </c>
      <c r="E252" s="3" t="s">
        <v>8</v>
      </c>
      <c r="F252" s="3">
        <v>5</v>
      </c>
      <c r="G252" s="3" t="s">
        <v>27</v>
      </c>
      <c r="H252" s="3">
        <v>2024</v>
      </c>
    </row>
    <row r="253" spans="1:8" x14ac:dyDescent="0.2">
      <c r="A253" s="3">
        <v>251</v>
      </c>
      <c r="B253" s="3" t="s">
        <v>347</v>
      </c>
      <c r="C253" s="3" t="s">
        <v>200</v>
      </c>
      <c r="D253" s="3">
        <v>-2.58E-2</v>
      </c>
      <c r="E253" s="3" t="s">
        <v>8</v>
      </c>
      <c r="F253" s="3">
        <v>5</v>
      </c>
      <c r="G253" s="3" t="s">
        <v>27</v>
      </c>
      <c r="H253" s="3">
        <v>2024</v>
      </c>
    </row>
    <row r="254" spans="1:8" x14ac:dyDescent="0.2">
      <c r="A254" s="3">
        <v>252</v>
      </c>
      <c r="B254" s="3" t="s">
        <v>348</v>
      </c>
      <c r="C254" s="3" t="s">
        <v>7</v>
      </c>
      <c r="D254" s="3">
        <v>0</v>
      </c>
      <c r="E254" s="3" t="s">
        <v>8</v>
      </c>
      <c r="F254" s="3">
        <v>5</v>
      </c>
      <c r="G254" s="3" t="s">
        <v>27</v>
      </c>
      <c r="H254" s="3">
        <v>2024</v>
      </c>
    </row>
    <row r="255" spans="1:8" x14ac:dyDescent="0.2">
      <c r="A255" s="3">
        <v>253</v>
      </c>
      <c r="B255" s="3" t="s">
        <v>349</v>
      </c>
      <c r="C255" s="3" t="s">
        <v>7</v>
      </c>
      <c r="D255" s="3">
        <v>0</v>
      </c>
      <c r="E255" s="3" t="s">
        <v>8</v>
      </c>
      <c r="F255" s="3">
        <v>5</v>
      </c>
      <c r="G255" s="3" t="s">
        <v>27</v>
      </c>
      <c r="H255" s="3">
        <v>2024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8D034A-7DCD-461A-8B94-E54E5D309F7B}">
  <dimension ref="A1:L5"/>
  <sheetViews>
    <sheetView tabSelected="1" workbookViewId="0">
      <selection activeCell="K12" sqref="K12"/>
    </sheetView>
  </sheetViews>
  <sheetFormatPr baseColWidth="10" defaultColWidth="8.83203125" defaultRowHeight="15" x14ac:dyDescent="0.2"/>
  <cols>
    <col min="3" max="3" width="10.6640625" bestFit="1" customWidth="1"/>
    <col min="4" max="5" width="12.5" bestFit="1" customWidth="1"/>
    <col min="6" max="6" width="11.1640625" bestFit="1" customWidth="1"/>
    <col min="9" max="9" width="10.83203125" bestFit="1" customWidth="1"/>
    <col min="10" max="10" width="10.5" bestFit="1" customWidth="1"/>
    <col min="11" max="11" width="13.5" bestFit="1" customWidth="1"/>
  </cols>
  <sheetData>
    <row r="1" spans="1:12" x14ac:dyDescent="0.2">
      <c r="A1" s="4" t="s">
        <v>21</v>
      </c>
      <c r="B1" s="4" t="s">
        <v>22</v>
      </c>
      <c r="C1" s="4" t="s">
        <v>23</v>
      </c>
      <c r="D1" s="4" t="s">
        <v>24</v>
      </c>
      <c r="E1" s="4" t="s">
        <v>25</v>
      </c>
      <c r="F1" s="4" t="s">
        <v>26</v>
      </c>
      <c r="G1" s="4" t="s">
        <v>27</v>
      </c>
      <c r="H1" s="4" t="s">
        <v>28</v>
      </c>
      <c r="I1" s="4" t="s">
        <v>29</v>
      </c>
      <c r="J1" s="4" t="s">
        <v>30</v>
      </c>
      <c r="K1" s="4" t="s">
        <v>31</v>
      </c>
      <c r="L1" s="4" t="s">
        <v>32</v>
      </c>
    </row>
    <row r="2" spans="1:12" x14ac:dyDescent="0.2">
      <c r="A2" s="3">
        <v>2021</v>
      </c>
      <c r="B2" s="3">
        <v>1</v>
      </c>
      <c r="C2" s="3">
        <v>2</v>
      </c>
      <c r="D2" s="3">
        <v>1</v>
      </c>
      <c r="E2" s="3">
        <v>2</v>
      </c>
      <c r="F2" s="3">
        <v>3</v>
      </c>
      <c r="G2" s="3">
        <v>12</v>
      </c>
      <c r="H2" s="3">
        <v>6</v>
      </c>
      <c r="I2" s="3">
        <v>11</v>
      </c>
      <c r="J2" s="3">
        <v>12</v>
      </c>
      <c r="K2" s="3">
        <v>10</v>
      </c>
      <c r="L2" s="3">
        <v>4</v>
      </c>
    </row>
    <row r="3" spans="1:12" x14ac:dyDescent="0.2">
      <c r="A3" s="3">
        <v>2022</v>
      </c>
      <c r="B3" s="3">
        <v>0</v>
      </c>
      <c r="C3" s="3">
        <v>0</v>
      </c>
      <c r="D3" s="3">
        <v>1</v>
      </c>
      <c r="E3" s="3">
        <v>2</v>
      </c>
      <c r="F3" s="3">
        <v>3</v>
      </c>
      <c r="G3" s="3">
        <v>8</v>
      </c>
      <c r="H3" s="3">
        <v>1</v>
      </c>
      <c r="I3" s="3">
        <v>8</v>
      </c>
      <c r="J3" s="3">
        <v>6</v>
      </c>
      <c r="K3" s="3">
        <v>27</v>
      </c>
      <c r="L3" s="3">
        <v>4</v>
      </c>
    </row>
    <row r="4" spans="1:12" x14ac:dyDescent="0.2">
      <c r="A4" s="3">
        <v>2023</v>
      </c>
      <c r="B4" s="3">
        <v>0</v>
      </c>
      <c r="C4" s="3">
        <v>1</v>
      </c>
      <c r="D4" s="3">
        <v>4</v>
      </c>
      <c r="E4" s="3">
        <v>5</v>
      </c>
      <c r="F4" s="3">
        <v>1</v>
      </c>
      <c r="G4" s="3">
        <v>16</v>
      </c>
      <c r="H4" s="3">
        <v>2</v>
      </c>
      <c r="I4" s="3">
        <v>8</v>
      </c>
      <c r="J4" s="3">
        <v>5</v>
      </c>
      <c r="K4" s="3">
        <v>9</v>
      </c>
      <c r="L4" s="3">
        <v>0</v>
      </c>
    </row>
    <row r="5" spans="1:12" x14ac:dyDescent="0.2">
      <c r="A5" s="3">
        <v>2024</v>
      </c>
      <c r="B5" s="3">
        <v>0</v>
      </c>
      <c r="C5" s="3">
        <v>3</v>
      </c>
      <c r="D5" s="3">
        <v>2</v>
      </c>
      <c r="E5" s="3">
        <v>1</v>
      </c>
      <c r="F5" s="3">
        <v>7</v>
      </c>
      <c r="G5" s="3">
        <v>27</v>
      </c>
      <c r="H5" s="3">
        <v>6</v>
      </c>
      <c r="I5" s="3">
        <v>10</v>
      </c>
      <c r="J5" s="3">
        <v>12</v>
      </c>
      <c r="K5" s="3">
        <v>9</v>
      </c>
      <c r="L5" s="3">
        <v>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592902-D6B2-4AC5-9349-3CE23945126D}">
  <dimension ref="A1:L5"/>
  <sheetViews>
    <sheetView workbookViewId="0">
      <selection activeCell="D16" sqref="D16"/>
    </sheetView>
  </sheetViews>
  <sheetFormatPr baseColWidth="10" defaultColWidth="8.83203125" defaultRowHeight="15" x14ac:dyDescent="0.2"/>
  <cols>
    <col min="3" max="3" width="10.6640625" bestFit="1" customWidth="1"/>
    <col min="4" max="5" width="12.5" bestFit="1" customWidth="1"/>
    <col min="6" max="6" width="11.1640625" bestFit="1" customWidth="1"/>
    <col min="9" max="9" width="10.83203125" bestFit="1" customWidth="1"/>
    <col min="10" max="10" width="10.5" bestFit="1" customWidth="1"/>
    <col min="11" max="11" width="13.5" bestFit="1" customWidth="1"/>
  </cols>
  <sheetData>
    <row r="1" spans="1:12" x14ac:dyDescent="0.2">
      <c r="A1" s="2" t="s">
        <v>21</v>
      </c>
      <c r="B1" s="2" t="s">
        <v>22</v>
      </c>
      <c r="C1" s="2" t="s">
        <v>23</v>
      </c>
      <c r="D1" s="2" t="s">
        <v>24</v>
      </c>
      <c r="E1" s="2" t="s">
        <v>25</v>
      </c>
      <c r="F1" s="2" t="s">
        <v>26</v>
      </c>
      <c r="G1" s="2" t="s">
        <v>27</v>
      </c>
      <c r="H1" s="2" t="s">
        <v>28</v>
      </c>
      <c r="I1" s="2" t="s">
        <v>29</v>
      </c>
      <c r="J1" s="2" t="s">
        <v>30</v>
      </c>
      <c r="K1" s="2" t="s">
        <v>31</v>
      </c>
      <c r="L1" s="2" t="s">
        <v>32</v>
      </c>
    </row>
    <row r="2" spans="1:12" x14ac:dyDescent="0.2">
      <c r="A2">
        <v>2021</v>
      </c>
      <c r="B2" s="3">
        <v>1</v>
      </c>
      <c r="C2" s="3">
        <v>2</v>
      </c>
      <c r="D2" s="3">
        <v>1</v>
      </c>
      <c r="E2" s="3">
        <v>2</v>
      </c>
      <c r="F2" s="3">
        <v>3</v>
      </c>
      <c r="G2" s="6">
        <f>+(F2+H2)/2</f>
        <v>4.5</v>
      </c>
      <c r="H2" s="3">
        <v>6</v>
      </c>
      <c r="I2" s="3">
        <v>11</v>
      </c>
      <c r="J2" s="3">
        <v>12</v>
      </c>
      <c r="K2" s="3">
        <v>10</v>
      </c>
      <c r="L2" s="3">
        <v>4</v>
      </c>
    </row>
    <row r="3" spans="1:12" x14ac:dyDescent="0.2">
      <c r="A3">
        <v>2022</v>
      </c>
      <c r="B3" s="3">
        <v>0</v>
      </c>
      <c r="C3" s="3">
        <v>0</v>
      </c>
      <c r="D3" s="3">
        <v>1</v>
      </c>
      <c r="E3" s="3">
        <v>2</v>
      </c>
      <c r="F3" s="3">
        <v>3</v>
      </c>
      <c r="G3" s="6">
        <f>+(F3+H3)/2</f>
        <v>2</v>
      </c>
      <c r="H3" s="3">
        <v>1</v>
      </c>
      <c r="I3" s="3">
        <v>8</v>
      </c>
      <c r="J3" s="3">
        <v>6</v>
      </c>
      <c r="K3" s="3">
        <v>27</v>
      </c>
      <c r="L3" s="3">
        <v>4</v>
      </c>
    </row>
    <row r="4" spans="1:12" x14ac:dyDescent="0.2">
      <c r="A4">
        <v>2023</v>
      </c>
      <c r="B4" s="3">
        <v>0</v>
      </c>
      <c r="C4" s="3">
        <v>1</v>
      </c>
      <c r="D4" s="3">
        <v>4</v>
      </c>
      <c r="E4" s="3">
        <v>5</v>
      </c>
      <c r="F4" s="3">
        <v>1</v>
      </c>
      <c r="G4" s="6">
        <f>+(F4+H4)/2</f>
        <v>1.5</v>
      </c>
      <c r="H4" s="3">
        <v>2</v>
      </c>
      <c r="I4" s="3">
        <v>8</v>
      </c>
      <c r="J4" s="3">
        <v>5</v>
      </c>
      <c r="K4" s="3">
        <v>9</v>
      </c>
      <c r="L4" s="3">
        <v>0</v>
      </c>
    </row>
    <row r="5" spans="1:12" x14ac:dyDescent="0.2">
      <c r="A5">
        <v>2024</v>
      </c>
      <c r="B5" s="3">
        <v>0</v>
      </c>
      <c r="C5" s="3">
        <v>3</v>
      </c>
      <c r="D5" s="3">
        <v>2</v>
      </c>
      <c r="E5" s="3">
        <v>1</v>
      </c>
      <c r="F5" s="3">
        <v>7</v>
      </c>
      <c r="G5" s="6">
        <f>+(F5+H5)/2</f>
        <v>6.5</v>
      </c>
      <c r="H5" s="3">
        <v>6</v>
      </c>
      <c r="I5" s="3">
        <v>10</v>
      </c>
      <c r="J5" s="3">
        <v>12</v>
      </c>
      <c r="K5" s="3">
        <v>9</v>
      </c>
      <c r="L5" s="3">
        <v>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7</vt:i4>
      </vt:variant>
    </vt:vector>
  </HeadingPairs>
  <TitlesOfParts>
    <vt:vector size="7" baseType="lpstr">
      <vt:lpstr>2021</vt:lpstr>
      <vt:lpstr>2022</vt:lpstr>
      <vt:lpstr>2023</vt:lpstr>
      <vt:lpstr>2024</vt:lpstr>
      <vt:lpstr>Power bi consolidado</vt:lpstr>
      <vt:lpstr>Radar chart PBI</vt:lpstr>
      <vt:lpstr>Radar chart PBI mdia of neutral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Alejandro Maya Maya</cp:lastModifiedBy>
  <dcterms:created xsi:type="dcterms:W3CDTF">2024-11-07T22:26:50Z</dcterms:created>
  <dcterms:modified xsi:type="dcterms:W3CDTF">2024-11-12T17:24:16Z</dcterms:modified>
</cp:coreProperties>
</file>