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ocuments\Alejo\"/>
    </mc:Choice>
  </mc:AlternateContent>
  <bookViews>
    <workbookView xWindow="0" yWindow="0" windowWidth="15300" windowHeight="8340" activeTab="3"/>
  </bookViews>
  <sheets>
    <sheet name="Laravel" sheetId="1" r:id="rId1"/>
    <sheet name="LaravelGenerate" sheetId="5" r:id="rId2"/>
    <sheet name="AutoLaravel v1" sheetId="6" r:id="rId3"/>
    <sheet name="Sentry&amp;laravel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6" l="1"/>
  <c r="D47" i="6"/>
  <c r="G42" i="6"/>
  <c r="D50" i="6" s="1"/>
  <c r="G40" i="6"/>
  <c r="F15" i="6"/>
  <c r="G15" i="6" s="1"/>
  <c r="C36" i="6" s="1"/>
  <c r="O18" i="6"/>
  <c r="O19" i="6"/>
  <c r="O20" i="6"/>
  <c r="O21" i="6"/>
  <c r="O22" i="6"/>
  <c r="O23" i="6"/>
  <c r="O24" i="6"/>
  <c r="O25" i="6"/>
  <c r="O26" i="6"/>
  <c r="O17" i="6"/>
  <c r="Q17" i="6" s="1"/>
  <c r="N17" i="6"/>
  <c r="P17" i="6" s="1"/>
  <c r="N18" i="6"/>
  <c r="N19" i="6"/>
  <c r="N20" i="6"/>
  <c r="N21" i="6"/>
  <c r="N22" i="6"/>
  <c r="N23" i="6"/>
  <c r="N24" i="6"/>
  <c r="N25" i="6"/>
  <c r="N26" i="6"/>
  <c r="K18" i="6"/>
  <c r="K19" i="6"/>
  <c r="K20" i="6"/>
  <c r="K21" i="6"/>
  <c r="K22" i="6"/>
  <c r="K23" i="6"/>
  <c r="K24" i="6"/>
  <c r="K25" i="6"/>
  <c r="K26" i="6"/>
  <c r="K17" i="6"/>
  <c r="J18" i="6"/>
  <c r="J19" i="6"/>
  <c r="J20" i="6"/>
  <c r="J21" i="6"/>
  <c r="J22" i="6"/>
  <c r="J23" i="6"/>
  <c r="J24" i="6"/>
  <c r="J25" i="6"/>
  <c r="J26" i="6"/>
  <c r="J17" i="6"/>
  <c r="D45" i="6" l="1"/>
  <c r="C43" i="6"/>
  <c r="Q18" i="6"/>
  <c r="Q19" i="6" s="1"/>
  <c r="Q20" i="6" s="1"/>
  <c r="Q21" i="6" s="1"/>
  <c r="Q22" i="6" s="1"/>
  <c r="Q23" i="6" s="1"/>
  <c r="Q24" i="6" s="1"/>
  <c r="Q25" i="6" s="1"/>
  <c r="Q26" i="6" s="1"/>
  <c r="M12" i="6" s="1"/>
  <c r="C34" i="6" s="1"/>
  <c r="P18" i="6"/>
  <c r="P19" i="6" s="1"/>
  <c r="P20" i="6" s="1"/>
  <c r="P21" i="6" s="1"/>
  <c r="P22" i="6" s="1"/>
  <c r="P23" i="6" s="1"/>
  <c r="P24" i="6" s="1"/>
  <c r="P25" i="6" s="1"/>
  <c r="P26" i="6" s="1"/>
</calcChain>
</file>

<file path=xl/sharedStrings.xml><?xml version="1.0" encoding="utf-8"?>
<sst xmlns="http://schemas.openxmlformats.org/spreadsheetml/2006/main" count="224" uniqueCount="193">
  <si>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</si>
  <si>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</si>
  <si>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</si>
  <si>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</si>
  <si>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</si>
  <si>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</si>
  <si>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</si>
  <si>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</si>
  <si>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</si>
  <si>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</si>
  <si>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</si>
  <si>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</si>
  <si>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</si>
  <si>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</si>
  <si>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</si>
  <si>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</si>
  <si>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</si>
  <si>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</si>
  <si>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</si>
  <si>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</si>
  <si>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</si>
  <si>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</si>
  <si>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</si>
  <si>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</si>
  <si>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</si>
  <si>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</si>
  <si>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</si>
  <si>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</si>
  <si>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</si>
  <si>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</si>
  <si>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</si>
  <si>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</si>
  <si>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</si>
  <si>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</si>
  <si>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</si>
  <si>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</si>
  <si>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</si>
  <si>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</si>
  <si>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</si>
  <si>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</si>
  <si>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</si>
  <si>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</si>
  <si>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</si>
  <si>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</si>
  <si>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</si>
  <si>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</si>
  <si>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</si>
  <si>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</si>
  <si>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</si>
  <si>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</si>
  <si>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</si>
  <si>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</si>
  <si>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</si>
  <si>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</si>
  <si>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Installing SENTRY</t>
  </si>
  <si>
    <t>As I found some errors I cannot explain, this way was tested and works fine</t>
  </si>
  <si>
    <t>1. Go inside folder which contains laravel project</t>
  </si>
  <si>
    <t>2. Be sure composer is installed.  Install it again.</t>
  </si>
  <si>
    <t>3. Open project with sublime text</t>
  </si>
  <si>
    <t>4. Open "composer.json" file, located in the main root of the project</t>
  </si>
  <si>
    <t>5. Add to the require property the sentry callout</t>
  </si>
  <si>
    <t>require: {</t>
  </si>
  <si>
    <t>laravel/framework: "4.0.*",</t>
  </si>
  <si>
    <t>cartalyst/sentry: "2.0.*"</t>
  </si>
  <si>
    <t>},</t>
  </si>
  <si>
    <t>Careful! Add a comma after adding each requirement</t>
  </si>
  <si>
    <t>6. After this run composer update</t>
  </si>
  <si>
    <t>composer update</t>
  </si>
  <si>
    <t>Wait some minuts while it does something that who cares</t>
  </si>
  <si>
    <t>7. Add 'Cartalyst\Sentry\SentryServiceProvider' to the list of service providers in app/config/app.php</t>
  </si>
  <si>
    <t>providers' =&gt; array(…</t>
  </si>
  <si>
    <t>…</t>
  </si>
  <si>
    <t>'Illuminate\View\ViewServiceProvider',</t>
  </si>
  <si>
    <t>'Illuminate\Workbench\WorkbenchServiceProvider',</t>
  </si>
  <si>
    <t>'Cartalyst\Sentry\SentryServiceProvider',</t>
  </si>
  <si>
    <t>),</t>
  </si>
  <si>
    <t>aliases' =&gt; array(</t>
  </si>
  <si>
    <t>8. Add 'Sentry' =&gt; 'Cartalyst\Sentry\Facades\Laravel\Sentry' to the list of class aliases in app/config/app.php</t>
  </si>
  <si>
    <t>Sentry' =&gt; 'Cartalyst\Sentry\Facades\Laravel\Sentry',</t>
  </si>
  <si>
    <t>View'            =&gt; 'Illuminate\Support\Facades\View',</t>
  </si>
  <si>
    <t>Validator'       =&gt; 'Illuminate\Support\Facades\Validator',</t>
  </si>
  <si>
    <t>9. Finally,  run php artisan migrate --package=cartalyst/sentry from the command line.</t>
  </si>
  <si>
    <t>php artisan migrate --package=cartalyst/sentry</t>
  </si>
  <si>
    <t>Sentry usage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</si>
  <si>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</si>
  <si>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</si>
  <si>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</si>
  <si>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</si>
  <si>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</si>
  <si>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</si>
  <si>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</si>
  <si>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</si>
  <si>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</si>
  <si>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</si>
  <si>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</si>
  <si>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</si>
  <si>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</si>
  <si>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</si>
  <si>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</si>
  <si>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</si>
  <si>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</si>
  <si>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</si>
  <si>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</si>
  <si>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</si>
  <si>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</si>
  <si>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</si>
  <si>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</si>
  <si>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</si>
  <si>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</si>
  <si>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</si>
  <si>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</si>
  <si>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</si>
  <si>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</si>
  <si>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</si>
  <si>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</si>
  <si>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</si>
  <si>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</si>
  <si>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</si>
  <si>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</si>
  <si>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healmy5_something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</si>
  <si>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</si>
  <si>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</si>
  <si>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</si>
  <si>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</si>
  <si>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</si>
  <si>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</si>
  <si>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</si>
  <si>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</si>
  <si>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</si>
  <si>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airplanes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</si>
  <si>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</si>
  <si>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</si>
  <si>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</si>
  <si>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</si>
  <si>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</si>
  <si>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</si>
  <si>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</si>
  <si>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</si>
  <si>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</si>
  <si>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</si>
  <si>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</si>
  <si>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</si>
  <si>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</si>
  <si>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</si>
  <si>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</si>
  <si>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</si>
  <si>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</si>
  <si>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</si>
  <si>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</si>
  <si>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</si>
  <si>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</si>
  <si>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</si>
  <si>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</si>
  <si>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</si>
  <si>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</si>
  <si>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</si>
  <si>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</si>
  <si>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</si>
  <si>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</si>
  <si>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</si>
  <si>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</si>
  <si>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</si>
  <si>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</si>
  <si>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</si>
  <si>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</si>
  <si>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</si>
  <si>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</si>
  <si>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</si>
  <si>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</si>
  <si>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</si>
  <si>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</si>
  <si>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</si>
  <si>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</si>
  <si>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</si>
  <si>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</si>
  <si>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</si>
  <si>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</si>
  <si>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+ Extension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</si>
  <si>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</si>
  <si>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</si>
  <si>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</si>
  <si>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</si>
  <si>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</si>
  <si>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</si>
  <si>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</si>
  <si>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</si>
  <si>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</si>
  <si>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</si>
  <si>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</si>
  <si>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Mary</t>
  </si>
  <si>
    <t>firstattempt</t>
  </si>
  <si>
    <t>index</t>
  </si>
  <si>
    <t>1. Define users groups, at least one default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</si>
</sst>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2" borderId="0" xfId="0" applyFont="1" applyFill="1"/>
    <xf numFmtId="0" fontId="0" fillId="3" borderId="0" xfId="0" quotePrefix="1" applyFill="1"/>
    <xf numFmtId="0" fontId="2" fillId="2" borderId="0" xfId="0" quotePrefix="1" applyFont="1" applyFill="1"/>
    <xf numFmtId="0" fontId="7" fillId="2" borderId="0" xfId="0" quotePrefix="1" applyFont="1" applyFill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10" workbookViewId="0">
      <selection activeCell="C18" sqref="C18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opLeftCell="A23" workbookViewId="0">
      <selection activeCell="B1" sqref="B1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84</v>
      </c>
    </row>
    <row r="4" spans="2:6" x14ac:dyDescent="0.25">
      <c r="B4" s="3" t="s">
        <v>85</v>
      </c>
    </row>
    <row r="6" spans="2:6" x14ac:dyDescent="0.25">
      <c r="B6" s="3" t="s">
        <v>86</v>
      </c>
    </row>
    <row r="7" spans="2:6" x14ac:dyDescent="0.25">
      <c r="B7" s="15" t="s">
        <v>87</v>
      </c>
      <c r="C7" s="15"/>
      <c r="D7" s="15"/>
      <c r="E7" s="15"/>
      <c r="F7" s="15"/>
    </row>
    <row r="8" spans="2:6" x14ac:dyDescent="0.25">
      <c r="B8" s="15" t="s">
        <v>88</v>
      </c>
      <c r="C8" s="15"/>
      <c r="D8" s="15"/>
      <c r="E8" s="15"/>
      <c r="F8" s="15"/>
    </row>
    <row r="9" spans="2:6" x14ac:dyDescent="0.25">
      <c r="B9" s="17" t="s">
        <v>89</v>
      </c>
      <c r="C9" s="16"/>
      <c r="D9" s="16"/>
      <c r="E9" s="15"/>
      <c r="F9" s="15"/>
    </row>
    <row r="10" spans="2:6" x14ac:dyDescent="0.25">
      <c r="B10" s="15" t="s">
        <v>64</v>
      </c>
      <c r="C10" s="15"/>
      <c r="D10" s="15"/>
      <c r="E10" s="15"/>
      <c r="F10" s="15"/>
    </row>
    <row r="11" spans="2:6" x14ac:dyDescent="0.25">
      <c r="B11" s="15" t="s">
        <v>90</v>
      </c>
      <c r="C11" s="15"/>
      <c r="D11" s="15"/>
      <c r="E11" s="15"/>
      <c r="F11" s="15"/>
    </row>
    <row r="13" spans="2:6" x14ac:dyDescent="0.25">
      <c r="B13" s="3" t="s">
        <v>91</v>
      </c>
    </row>
    <row r="14" spans="2:6" x14ac:dyDescent="0.25">
      <c r="B14" s="2" t="s">
        <v>92</v>
      </c>
      <c r="C14" s="5"/>
      <c r="D14" s="5" t="s">
        <v>67</v>
      </c>
      <c r="E14" s="5"/>
    </row>
    <row r="16" spans="2:6" x14ac:dyDescent="0.25">
      <c r="B16" s="3" t="s">
        <v>96</v>
      </c>
    </row>
    <row r="17" spans="2:7" x14ac:dyDescent="0.25">
      <c r="B17" s="15" t="s">
        <v>93</v>
      </c>
      <c r="C17" s="15"/>
      <c r="D17" s="15"/>
      <c r="E17" s="15"/>
      <c r="F17" s="15"/>
      <c r="G17" s="15"/>
    </row>
    <row r="18" spans="2:7" x14ac:dyDescent="0.25">
      <c r="B18" s="15"/>
      <c r="C18" s="18" t="s">
        <v>94</v>
      </c>
      <c r="D18" s="15"/>
      <c r="E18" s="15"/>
      <c r="F18" s="15"/>
      <c r="G18" s="15"/>
    </row>
    <row r="19" spans="2:7" x14ac:dyDescent="0.25">
      <c r="B19" s="15"/>
      <c r="C19" s="15" t="s">
        <v>71</v>
      </c>
      <c r="D19" s="15"/>
      <c r="E19" s="15"/>
      <c r="F19" s="15"/>
      <c r="G19" s="15"/>
    </row>
    <row r="20" spans="2:7" x14ac:dyDescent="0.25">
      <c r="B20" s="15"/>
      <c r="C20" s="15" t="s">
        <v>73</v>
      </c>
      <c r="D20" s="15"/>
      <c r="E20" s="15"/>
      <c r="F20" s="15"/>
      <c r="G20" s="15"/>
    </row>
    <row r="21" spans="2:7" x14ac:dyDescent="0.25">
      <c r="B21" s="15"/>
      <c r="C21" s="17" t="s">
        <v>95</v>
      </c>
      <c r="D21" s="15"/>
      <c r="E21" s="15"/>
      <c r="F21" s="15"/>
      <c r="G21" s="15"/>
    </row>
    <row r="22" spans="2:7" x14ac:dyDescent="0.25">
      <c r="B22" s="15" t="s">
        <v>75</v>
      </c>
      <c r="C22" s="15"/>
      <c r="D22" s="15"/>
      <c r="E22" s="15"/>
      <c r="F22" s="15"/>
      <c r="G22" s="15"/>
    </row>
    <row r="24" spans="2:7" x14ac:dyDescent="0.25">
      <c r="B24" s="3" t="s">
        <v>98</v>
      </c>
    </row>
    <row r="25" spans="2:7" x14ac:dyDescent="0.25">
      <c r="B25" s="2" t="s">
        <v>92</v>
      </c>
      <c r="C25" s="5"/>
      <c r="D25" s="5" t="s">
        <v>97</v>
      </c>
      <c r="E25" s="5"/>
    </row>
    <row r="27" spans="2:7" x14ac:dyDescent="0.25">
      <c r="B27" s="3" t="s">
        <v>99</v>
      </c>
    </row>
    <row r="28" spans="2:7" x14ac:dyDescent="0.25">
      <c r="B28" s="3" t="s">
        <v>100</v>
      </c>
    </row>
    <row r="30" spans="2:7" x14ac:dyDescent="0.25">
      <c r="B30" s="6" t="s">
        <v>101</v>
      </c>
    </row>
    <row r="32" spans="2:7" x14ac:dyDescent="0.25">
      <c r="B32" s="3" t="s">
        <v>102</v>
      </c>
    </row>
    <row r="33" spans="2:9" x14ac:dyDescent="0.25">
      <c r="B33" s="3" t="s">
        <v>103</v>
      </c>
    </row>
    <row r="34" spans="2:9" x14ac:dyDescent="0.25">
      <c r="B34" s="3" t="s">
        <v>104</v>
      </c>
    </row>
    <row r="35" spans="2:9" x14ac:dyDescent="0.25">
      <c r="B35" s="3" t="s">
        <v>106</v>
      </c>
    </row>
    <row r="36" spans="2:9" x14ac:dyDescent="0.25">
      <c r="B36" s="3" t="s">
        <v>105</v>
      </c>
    </row>
    <row r="37" spans="2:9" x14ac:dyDescent="0.25">
      <c r="B37" s="19" t="s">
        <v>107</v>
      </c>
      <c r="C37" s="2" t="s">
        <v>117</v>
      </c>
      <c r="D37" s="2"/>
      <c r="E37" s="2"/>
      <c r="F37" s="2"/>
      <c r="G37" s="2"/>
      <c r="H37" s="2"/>
      <c r="I37" s="2"/>
    </row>
    <row r="38" spans="2:9" x14ac:dyDescent="0.25">
      <c r="B38" s="3" t="s">
        <v>108</v>
      </c>
    </row>
    <row r="39" spans="2:9" x14ac:dyDescent="0.25">
      <c r="B39" s="19" t="s">
        <v>107</v>
      </c>
      <c r="C39" s="2" t="s">
        <v>109</v>
      </c>
      <c r="D39" s="1"/>
    </row>
    <row r="41" spans="2:9" x14ac:dyDescent="0.25">
      <c r="B41" s="3" t="s">
        <v>113</v>
      </c>
    </row>
    <row r="42" spans="2:9" x14ac:dyDescent="0.25">
      <c r="B42" s="3" t="s">
        <v>114</v>
      </c>
    </row>
    <row r="43" spans="2:9" x14ac:dyDescent="0.25">
      <c r="B43" s="3" t="s">
        <v>115</v>
      </c>
    </row>
    <row r="44" spans="2:9" x14ac:dyDescent="0.25">
      <c r="B44" s="19" t="s">
        <v>107</v>
      </c>
      <c r="C44" s="2" t="s">
        <v>116</v>
      </c>
      <c r="D44" s="1"/>
      <c r="E44" s="1"/>
    </row>
    <row r="47" spans="2:9" x14ac:dyDescent="0.25">
      <c r="B47" s="3" t="s">
        <v>112</v>
      </c>
    </row>
    <row r="48" spans="2:9" x14ac:dyDescent="0.25">
      <c r="B48" s="19" t="s">
        <v>107</v>
      </c>
      <c r="C48" s="2" t="s">
        <v>110</v>
      </c>
      <c r="D48" s="2"/>
      <c r="E48" s="2"/>
      <c r="F48" s="1"/>
    </row>
    <row r="49" spans="2:2" x14ac:dyDescent="0.25">
      <c r="B49" s="3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29" workbookViewId="0">
      <selection activeCell="D55" sqref="D55"/>
    </sheetView>
  </sheetViews>
  <sheetFormatPr baseColWidth="10" defaultRowHeight="15" x14ac:dyDescent="0.25"/>
  <cols>
    <col min="1" max="6" width="11.42578125" style="14"/>
    <col min="7" max="7" width="11.85546875" style="14" bestFit="1" customWidth="1"/>
    <col min="8" max="16384" width="11.42578125" style="14"/>
  </cols>
  <sheetData>
    <row r="1" spans="1:14" s="22" customFormat="1" hidden="1" x14ac:dyDescent="0.25">
      <c r="A1" s="22" t="s">
        <v>173</v>
      </c>
      <c r="B1" s="22" t="s">
        <v>174</v>
      </c>
    </row>
    <row r="2" spans="1:14" s="22" customFormat="1" hidden="1" x14ac:dyDescent="0.25">
      <c r="A2" s="22" t="s">
        <v>154</v>
      </c>
      <c r="B2" s="22" t="s">
        <v>185</v>
      </c>
    </row>
    <row r="3" spans="1:14" s="22" customFormat="1" hidden="1" x14ac:dyDescent="0.25">
      <c r="A3" s="22" t="s">
        <v>155</v>
      </c>
    </row>
    <row r="4" spans="1:14" s="22" customFormat="1" hidden="1" x14ac:dyDescent="0.25">
      <c r="A4" s="22" t="s">
        <v>156</v>
      </c>
    </row>
    <row r="5" spans="1:14" s="22" customFormat="1" hidden="1" x14ac:dyDescent="0.25">
      <c r="A5" s="23" t="s">
        <v>157</v>
      </c>
    </row>
    <row r="6" spans="1:14" s="22" customFormat="1" hidden="1" x14ac:dyDescent="0.25">
      <c r="A6" s="22" t="s">
        <v>172</v>
      </c>
    </row>
    <row r="10" spans="1:14" x14ac:dyDescent="0.25">
      <c r="B10" s="14" t="s">
        <v>118</v>
      </c>
      <c r="C10" s="13" t="s">
        <v>119</v>
      </c>
      <c r="D10" s="13"/>
      <c r="F10" s="14" t="s">
        <v>124</v>
      </c>
    </row>
    <row r="11" spans="1:14" x14ac:dyDescent="0.25">
      <c r="B11" s="14" t="s">
        <v>120</v>
      </c>
      <c r="C11" s="13" t="s">
        <v>121</v>
      </c>
      <c r="D11" s="13"/>
      <c r="F11" s="21" t="s">
        <v>125</v>
      </c>
      <c r="M11" s="20" t="s">
        <v>171</v>
      </c>
    </row>
    <row r="12" spans="1:14" x14ac:dyDescent="0.25">
      <c r="B12" s="14" t="s">
        <v>122</v>
      </c>
      <c r="C12" s="13" t="s">
        <v>123</v>
      </c>
      <c r="D12" s="13"/>
      <c r="F12" s="14" t="s">
        <v>126</v>
      </c>
      <c r="M12" s="20" t="str">
        <f>IF(SUM(J17:K26)&gt;0,A5&amp;P26&amp;Q26&amp;A6,"")</f>
        <v/>
      </c>
    </row>
    <row r="14" spans="1:14" x14ac:dyDescent="0.25">
      <c r="B14" s="14" t="s">
        <v>127</v>
      </c>
    </row>
    <row r="15" spans="1:14" x14ac:dyDescent="0.25">
      <c r="B15" s="14" t="s">
        <v>128</v>
      </c>
      <c r="D15" s="13" t="s">
        <v>129</v>
      </c>
      <c r="F15" s="20" t="str">
        <f>LEFT(D15,LEN(D15)-1)</f>
        <v>airplane</v>
      </c>
      <c r="G15" s="20" t="str">
        <f>UPPER(LEFT(F15,1))&amp;RIGHT(F15,LEN(F15)-1)</f>
        <v>Airplane</v>
      </c>
    </row>
    <row r="16" spans="1:14" x14ac:dyDescent="0.25">
      <c r="C16" s="14" t="s">
        <v>150</v>
      </c>
      <c r="D16" s="14" t="s">
        <v>151</v>
      </c>
      <c r="G16" s="14" t="s">
        <v>150</v>
      </c>
      <c r="H16" s="14" t="s">
        <v>151</v>
      </c>
      <c r="J16" s="20" t="s">
        <v>158</v>
      </c>
      <c r="K16" s="20"/>
      <c r="M16" s="20" t="s">
        <v>159</v>
      </c>
      <c r="N16" s="20" t="s">
        <v>170</v>
      </c>
    </row>
    <row r="17" spans="2:17" x14ac:dyDescent="0.25">
      <c r="B17" s="14" t="s">
        <v>130</v>
      </c>
      <c r="C17" s="13"/>
      <c r="D17" s="13"/>
      <c r="F17" s="14" t="s">
        <v>140</v>
      </c>
      <c r="G17" s="13"/>
      <c r="H17" s="13"/>
      <c r="J17" s="20">
        <f>IF(C17="",0,1)</f>
        <v>0</v>
      </c>
      <c r="K17" s="20">
        <f>IF(G17="",0,1)</f>
        <v>0</v>
      </c>
      <c r="M17" s="20" t="s">
        <v>160</v>
      </c>
      <c r="N17" s="20" t="str">
        <f>IF(AND(C17&lt;&gt;"",D17&lt;&gt;""),IF(N16="concatenator1","",",")&amp;C17&amp;":"&amp;D17,"")</f>
        <v/>
      </c>
      <c r="O17" s="20" t="str">
        <f>IF(AND(G17&lt;&gt;"",H17&lt;&gt;""),","&amp;G17&amp;":"&amp;H17,"")</f>
        <v/>
      </c>
      <c r="P17" s="20" t="str">
        <f>P16&amp;N17</f>
        <v/>
      </c>
      <c r="Q17" s="20" t="str">
        <f>Q16&amp;O17</f>
        <v/>
      </c>
    </row>
    <row r="18" spans="2:17" x14ac:dyDescent="0.25">
      <c r="B18" s="14" t="s">
        <v>131</v>
      </c>
      <c r="C18" s="13"/>
      <c r="D18" s="13"/>
      <c r="F18" s="14" t="s">
        <v>141</v>
      </c>
      <c r="G18" s="13"/>
      <c r="H18" s="13"/>
      <c r="J18" s="20">
        <f t="shared" ref="J18:J26" si="0">IF(C18="",0,1)</f>
        <v>0</v>
      </c>
      <c r="K18" s="20">
        <f t="shared" ref="K18:K26" si="1">IF(G18="",0,1)</f>
        <v>0</v>
      </c>
      <c r="M18" s="20" t="s">
        <v>161</v>
      </c>
      <c r="N18" s="20" t="str">
        <f t="shared" ref="N18:N26" si="2">IF(AND(C18&lt;&gt;"",D18&lt;&gt;""),IF(N17="concatenator1","",",")&amp;C18&amp;":"&amp;D18,"")</f>
        <v/>
      </c>
      <c r="O18" s="20" t="str">
        <f t="shared" ref="O18:O26" si="3">IF(AND(G18&lt;&gt;"",H18&lt;&gt;""),","&amp;G18&amp;":"&amp;H18,"")</f>
        <v/>
      </c>
      <c r="P18" s="20" t="str">
        <f t="shared" ref="P18:P26" si="4">P17&amp;N18</f>
        <v/>
      </c>
      <c r="Q18" s="20" t="str">
        <f t="shared" ref="Q18:Q26" si="5">Q17&amp;O18</f>
        <v/>
      </c>
    </row>
    <row r="19" spans="2:17" x14ac:dyDescent="0.25">
      <c r="B19" s="14" t="s">
        <v>132</v>
      </c>
      <c r="C19" s="13"/>
      <c r="D19" s="13"/>
      <c r="F19" s="14" t="s">
        <v>142</v>
      </c>
      <c r="G19" s="13"/>
      <c r="H19" s="13"/>
      <c r="J19" s="20">
        <f t="shared" si="0"/>
        <v>0</v>
      </c>
      <c r="K19" s="20">
        <f t="shared" si="1"/>
        <v>0</v>
      </c>
      <c r="M19" s="20" t="s">
        <v>162</v>
      </c>
      <c r="N19" s="20" t="str">
        <f t="shared" si="2"/>
        <v/>
      </c>
      <c r="O19" s="20" t="str">
        <f t="shared" si="3"/>
        <v/>
      </c>
      <c r="P19" s="20" t="str">
        <f t="shared" si="4"/>
        <v/>
      </c>
      <c r="Q19" s="20" t="str">
        <f t="shared" si="5"/>
        <v/>
      </c>
    </row>
    <row r="20" spans="2:17" x14ac:dyDescent="0.25">
      <c r="B20" s="14" t="s">
        <v>133</v>
      </c>
      <c r="C20" s="13"/>
      <c r="D20" s="13"/>
      <c r="F20" s="14" t="s">
        <v>143</v>
      </c>
      <c r="G20" s="13"/>
      <c r="H20" s="13"/>
      <c r="J20" s="20">
        <f t="shared" si="0"/>
        <v>0</v>
      </c>
      <c r="K20" s="20">
        <f t="shared" si="1"/>
        <v>0</v>
      </c>
      <c r="M20" s="20" t="s">
        <v>163</v>
      </c>
      <c r="N20" s="20" t="str">
        <f t="shared" si="2"/>
        <v/>
      </c>
      <c r="O20" s="20" t="str">
        <f t="shared" si="3"/>
        <v/>
      </c>
      <c r="P20" s="20" t="str">
        <f t="shared" si="4"/>
        <v/>
      </c>
      <c r="Q20" s="20" t="str">
        <f t="shared" si="5"/>
        <v/>
      </c>
    </row>
    <row r="21" spans="2:17" x14ac:dyDescent="0.25">
      <c r="B21" s="14" t="s">
        <v>134</v>
      </c>
      <c r="C21" s="13"/>
      <c r="D21" s="13"/>
      <c r="F21" s="14" t="s">
        <v>144</v>
      </c>
      <c r="G21" s="13"/>
      <c r="H21" s="13"/>
      <c r="J21" s="20">
        <f t="shared" si="0"/>
        <v>0</v>
      </c>
      <c r="K21" s="20">
        <f t="shared" si="1"/>
        <v>0</v>
      </c>
      <c r="M21" s="20" t="s">
        <v>164</v>
      </c>
      <c r="N21" s="20" t="str">
        <f t="shared" si="2"/>
        <v/>
      </c>
      <c r="O21" s="20" t="str">
        <f t="shared" si="3"/>
        <v/>
      </c>
      <c r="P21" s="20" t="str">
        <f t="shared" si="4"/>
        <v/>
      </c>
      <c r="Q21" s="20" t="str">
        <f t="shared" si="5"/>
        <v/>
      </c>
    </row>
    <row r="22" spans="2:17" x14ac:dyDescent="0.25">
      <c r="B22" s="14" t="s">
        <v>135</v>
      </c>
      <c r="C22" s="13"/>
      <c r="D22" s="13"/>
      <c r="F22" s="14" t="s">
        <v>145</v>
      </c>
      <c r="G22" s="13"/>
      <c r="H22" s="13"/>
      <c r="J22" s="20">
        <f t="shared" si="0"/>
        <v>0</v>
      </c>
      <c r="K22" s="20">
        <f t="shared" si="1"/>
        <v>0</v>
      </c>
      <c r="M22" s="20" t="s">
        <v>165</v>
      </c>
      <c r="N22" s="20" t="str">
        <f t="shared" si="2"/>
        <v/>
      </c>
      <c r="O22" s="20" t="str">
        <f t="shared" si="3"/>
        <v/>
      </c>
      <c r="P22" s="20" t="str">
        <f t="shared" si="4"/>
        <v/>
      </c>
      <c r="Q22" s="20" t="str">
        <f t="shared" si="5"/>
        <v/>
      </c>
    </row>
    <row r="23" spans="2:17" x14ac:dyDescent="0.25">
      <c r="B23" s="14" t="s">
        <v>136</v>
      </c>
      <c r="C23" s="13"/>
      <c r="D23" s="13"/>
      <c r="F23" s="14" t="s">
        <v>146</v>
      </c>
      <c r="G23" s="13"/>
      <c r="H23" s="13"/>
      <c r="J23" s="20">
        <f t="shared" si="0"/>
        <v>0</v>
      </c>
      <c r="K23" s="20">
        <f t="shared" si="1"/>
        <v>0</v>
      </c>
      <c r="M23" s="20" t="s">
        <v>166</v>
      </c>
      <c r="N23" s="20" t="str">
        <f t="shared" si="2"/>
        <v/>
      </c>
      <c r="O23" s="20" t="str">
        <f t="shared" si="3"/>
        <v/>
      </c>
      <c r="P23" s="20" t="str">
        <f t="shared" si="4"/>
        <v/>
      </c>
      <c r="Q23" s="20" t="str">
        <f t="shared" si="5"/>
        <v/>
      </c>
    </row>
    <row r="24" spans="2:17" x14ac:dyDescent="0.25">
      <c r="B24" s="14" t="s">
        <v>137</v>
      </c>
      <c r="C24" s="13"/>
      <c r="D24" s="13"/>
      <c r="F24" s="14" t="s">
        <v>147</v>
      </c>
      <c r="G24" s="13"/>
      <c r="H24" s="13"/>
      <c r="J24" s="20">
        <f t="shared" si="0"/>
        <v>0</v>
      </c>
      <c r="K24" s="20">
        <f t="shared" si="1"/>
        <v>0</v>
      </c>
      <c r="M24" s="20" t="s">
        <v>167</v>
      </c>
      <c r="N24" s="20" t="str">
        <f t="shared" si="2"/>
        <v/>
      </c>
      <c r="O24" s="20" t="str">
        <f t="shared" si="3"/>
        <v/>
      </c>
      <c r="P24" s="20" t="str">
        <f t="shared" si="4"/>
        <v/>
      </c>
      <c r="Q24" s="20" t="str">
        <f t="shared" si="5"/>
        <v/>
      </c>
    </row>
    <row r="25" spans="2:17" x14ac:dyDescent="0.25">
      <c r="B25" s="14" t="s">
        <v>138</v>
      </c>
      <c r="C25" s="13"/>
      <c r="D25" s="13"/>
      <c r="F25" s="14" t="s">
        <v>148</v>
      </c>
      <c r="G25" s="13"/>
      <c r="H25" s="13"/>
      <c r="J25" s="20">
        <f t="shared" si="0"/>
        <v>0</v>
      </c>
      <c r="K25" s="20">
        <f t="shared" si="1"/>
        <v>0</v>
      </c>
      <c r="M25" s="20" t="s">
        <v>168</v>
      </c>
      <c r="N25" s="20" t="str">
        <f t="shared" si="2"/>
        <v/>
      </c>
      <c r="O25" s="20" t="str">
        <f t="shared" si="3"/>
        <v/>
      </c>
      <c r="P25" s="20" t="str">
        <f t="shared" si="4"/>
        <v/>
      </c>
      <c r="Q25" s="20" t="str">
        <f t="shared" si="5"/>
        <v/>
      </c>
    </row>
    <row r="26" spans="2:17" x14ac:dyDescent="0.25">
      <c r="B26" s="14" t="s">
        <v>139</v>
      </c>
      <c r="C26" s="13"/>
      <c r="D26" s="13"/>
      <c r="F26" s="14" t="s">
        <v>149</v>
      </c>
      <c r="G26" s="13"/>
      <c r="H26" s="13"/>
      <c r="J26" s="20">
        <f t="shared" si="0"/>
        <v>0</v>
      </c>
      <c r="K26" s="20">
        <f t="shared" si="1"/>
        <v>0</v>
      </c>
      <c r="M26" s="20" t="s">
        <v>169</v>
      </c>
      <c r="N26" s="20" t="str">
        <f t="shared" si="2"/>
        <v/>
      </c>
      <c r="O26" s="20" t="str">
        <f t="shared" si="3"/>
        <v/>
      </c>
      <c r="P26" s="20" t="str">
        <f t="shared" si="4"/>
        <v/>
      </c>
      <c r="Q26" s="20" t="str">
        <f t="shared" si="5"/>
        <v/>
      </c>
    </row>
    <row r="29" spans="2:17" x14ac:dyDescent="0.25">
      <c r="B29" s="14" t="s">
        <v>180</v>
      </c>
    </row>
    <row r="30" spans="2:17" x14ac:dyDescent="0.25">
      <c r="B30" s="27" t="s">
        <v>181</v>
      </c>
      <c r="C30" s="27"/>
      <c r="D30" s="27"/>
      <c r="E30" s="27"/>
    </row>
    <row r="31" spans="2:17" x14ac:dyDescent="0.25">
      <c r="B31" s="26" t="s">
        <v>179</v>
      </c>
    </row>
    <row r="33" spans="2:8" x14ac:dyDescent="0.25">
      <c r="B33" s="14" t="s">
        <v>152</v>
      </c>
    </row>
    <row r="34" spans="2:8" x14ac:dyDescent="0.25">
      <c r="B34" s="27" t="s">
        <v>153</v>
      </c>
      <c r="C34" s="27" t="str">
        <f>A1&amp;A2&amp;A3&amp;D15&amp;A4&amp;M12</f>
        <v xml:space="preserve">php artisan generate:migration create_airplanes_table </v>
      </c>
      <c r="D34" s="27"/>
      <c r="E34" s="27"/>
      <c r="F34" s="27"/>
      <c r="G34" s="27"/>
    </row>
    <row r="35" spans="2:8" x14ac:dyDescent="0.25">
      <c r="B35" s="27" t="s">
        <v>153</v>
      </c>
      <c r="C35" s="27" t="s">
        <v>109</v>
      </c>
      <c r="D35" s="27"/>
      <c r="E35" s="27"/>
      <c r="F35" s="27"/>
      <c r="G35" s="27"/>
    </row>
    <row r="36" spans="2:8" x14ac:dyDescent="0.25">
      <c r="B36" s="27" t="s">
        <v>153</v>
      </c>
      <c r="C36" s="27" t="str">
        <f>A1&amp;B1&amp;G15</f>
        <v>php artisan generate:model Airplane</v>
      </c>
      <c r="D36" s="27"/>
      <c r="E36" s="27"/>
      <c r="F36" s="27"/>
      <c r="G36" s="27"/>
    </row>
    <row r="39" spans="2:8" x14ac:dyDescent="0.25">
      <c r="B39" s="25" t="s">
        <v>175</v>
      </c>
    </row>
    <row r="40" spans="2:8" x14ac:dyDescent="0.25">
      <c r="B40" s="14" t="s">
        <v>176</v>
      </c>
      <c r="D40" s="13" t="s">
        <v>191</v>
      </c>
      <c r="F40" s="24" t="s">
        <v>177</v>
      </c>
      <c r="G40" s="26" t="str">
        <f>D40&amp;".blade.php"</f>
        <v>index.blade.php</v>
      </c>
      <c r="H40" s="26"/>
    </row>
    <row r="41" spans="2:8" x14ac:dyDescent="0.25">
      <c r="B41" s="14" t="s">
        <v>178</v>
      </c>
      <c r="D41" s="13"/>
    </row>
    <row r="42" spans="2:8" x14ac:dyDescent="0.25">
      <c r="B42" s="14" t="s">
        <v>183</v>
      </c>
      <c r="D42" s="13" t="s">
        <v>189</v>
      </c>
      <c r="F42" s="28" t="s">
        <v>184</v>
      </c>
      <c r="G42" s="20" t="str">
        <f>UPPER(LEFT(D42,1))&amp;RIGHT(D42,LEN(D42)-1)&amp;"Controller"</f>
        <v>MaryController</v>
      </c>
    </row>
    <row r="43" spans="2:8" x14ac:dyDescent="0.25">
      <c r="B43" s="27" t="s">
        <v>153</v>
      </c>
      <c r="C43" s="27" t="str">
        <f>A1&amp;B2&amp;G42</f>
        <v>php artisan generate:controller MaryController</v>
      </c>
      <c r="D43" s="27"/>
      <c r="E43" s="27"/>
      <c r="F43" s="27"/>
      <c r="G43" s="27"/>
    </row>
    <row r="44" spans="2:8" x14ac:dyDescent="0.25">
      <c r="B44" s="14" t="s">
        <v>187</v>
      </c>
      <c r="D44" s="13" t="s">
        <v>190</v>
      </c>
    </row>
    <row r="45" spans="2:8" x14ac:dyDescent="0.25">
      <c r="C45" s="14" t="s">
        <v>182</v>
      </c>
      <c r="D45" s="14" t="str">
        <f>" app/Controllers/"&amp;G42&amp;".php"</f>
        <v xml:space="preserve"> app/Controllers/MaryController.php</v>
      </c>
    </row>
    <row r="46" spans="2:8" x14ac:dyDescent="0.25">
      <c r="D46" s="26" t="str">
        <f>"public function "&amp;D44&amp;"() {"</f>
        <v>public function firstattempt() {</v>
      </c>
    </row>
    <row r="47" spans="2:8" x14ac:dyDescent="0.25">
      <c r="D47" s="26" t="str">
        <f>"    Return View::make('"&amp;D41&amp;IF(D41&lt;&gt;"",".","")&amp;D40&amp;"'"&amp;");"</f>
        <v xml:space="preserve">    Return View::make('index');</v>
      </c>
    </row>
    <row r="48" spans="2:8" x14ac:dyDescent="0.25">
      <c r="D48" s="26" t="s">
        <v>39</v>
      </c>
    </row>
    <row r="49" spans="2:4" x14ac:dyDescent="0.25">
      <c r="B49" s="14" t="s">
        <v>186</v>
      </c>
      <c r="D49" s="14" t="s">
        <v>188</v>
      </c>
    </row>
    <row r="50" spans="2:4" x14ac:dyDescent="0.25">
      <c r="D50" s="26" t="str">
        <f>"Route::get('"&amp;D40&amp;"','"&amp;G42&amp;"@"&amp;D44&amp;"');"</f>
        <v>Route::get('index','MaryController@firstattempt');</v>
      </c>
    </row>
  </sheetData>
  <dataValidations count="1">
    <dataValidation type="list" allowBlank="1" showInputMessage="1" showErrorMessage="1" sqref="D17:D26 H17:H26">
      <formula1>$M$17:$M$26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tabSelected="1" workbookViewId="0">
      <selection activeCell="B52" sqref="B52"/>
    </sheetView>
  </sheetViews>
  <sheetFormatPr baseColWidth="10" defaultRowHeight="15" x14ac:dyDescent="0.25"/>
  <cols>
    <col min="1" max="16384" width="11.42578125" style="3"/>
  </cols>
  <sheetData>
    <row r="3" spans="2:6" x14ac:dyDescent="0.25">
      <c r="B3" s="6" t="s">
        <v>54</v>
      </c>
    </row>
    <row r="4" spans="2:6" x14ac:dyDescent="0.25">
      <c r="B4" s="3" t="s">
        <v>55</v>
      </c>
    </row>
    <row r="5" spans="2:6" x14ac:dyDescent="0.25">
      <c r="B5" s="3" t="s">
        <v>56</v>
      </c>
    </row>
    <row r="6" spans="2:6" x14ac:dyDescent="0.25">
      <c r="B6" s="2" t="s">
        <v>4</v>
      </c>
      <c r="C6" s="2"/>
      <c r="D6" s="2"/>
      <c r="E6" s="2"/>
    </row>
    <row r="7" spans="2:6" x14ac:dyDescent="0.25">
      <c r="B7" s="2" t="s">
        <v>7</v>
      </c>
      <c r="C7" s="2"/>
      <c r="D7" s="2"/>
      <c r="E7" s="2"/>
    </row>
    <row r="9" spans="2:6" x14ac:dyDescent="0.25">
      <c r="B9" s="3" t="s">
        <v>57</v>
      </c>
    </row>
    <row r="10" spans="2:6" x14ac:dyDescent="0.25">
      <c r="B10" s="2" t="s">
        <v>7</v>
      </c>
      <c r="C10" s="2"/>
      <c r="D10" s="2" t="s">
        <v>8</v>
      </c>
      <c r="E10" s="2"/>
    </row>
    <row r="12" spans="2:6" x14ac:dyDescent="0.25">
      <c r="B12" s="3" t="s">
        <v>58</v>
      </c>
    </row>
    <row r="13" spans="2:6" x14ac:dyDescent="0.25">
      <c r="B13" s="2" t="s">
        <v>7</v>
      </c>
      <c r="C13" s="2"/>
      <c r="D13" s="2" t="s">
        <v>9</v>
      </c>
      <c r="E13" s="2"/>
      <c r="F13" s="3" t="s">
        <v>10</v>
      </c>
    </row>
    <row r="15" spans="2:6" x14ac:dyDescent="0.25">
      <c r="B15" s="3" t="s">
        <v>59</v>
      </c>
    </row>
    <row r="17" spans="2:7" x14ac:dyDescent="0.25">
      <c r="B17" s="3" t="s">
        <v>60</v>
      </c>
    </row>
    <row r="18" spans="2:7" x14ac:dyDescent="0.25">
      <c r="B18" s="5" t="s">
        <v>61</v>
      </c>
      <c r="C18" s="5"/>
      <c r="D18" s="5"/>
      <c r="E18" s="5"/>
    </row>
    <row r="19" spans="2:7" x14ac:dyDescent="0.25">
      <c r="B19" s="5"/>
      <c r="C19" s="5" t="s">
        <v>62</v>
      </c>
      <c r="D19" s="5"/>
      <c r="E19" s="5"/>
      <c r="F19" s="3" t="s">
        <v>65</v>
      </c>
    </row>
    <row r="20" spans="2:7" x14ac:dyDescent="0.25">
      <c r="B20" s="5"/>
      <c r="C20" s="9" t="s">
        <v>63</v>
      </c>
      <c r="D20" s="5"/>
      <c r="E20" s="5"/>
    </row>
    <row r="21" spans="2:7" x14ac:dyDescent="0.25">
      <c r="B21" s="5" t="s">
        <v>64</v>
      </c>
      <c r="C21" s="5"/>
      <c r="D21" s="5"/>
      <c r="E21" s="5"/>
    </row>
    <row r="24" spans="2:7" x14ac:dyDescent="0.25">
      <c r="B24" s="3" t="s">
        <v>66</v>
      </c>
    </row>
    <row r="25" spans="2:7" x14ac:dyDescent="0.25">
      <c r="B25" s="2" t="s">
        <v>7</v>
      </c>
      <c r="C25" s="2"/>
      <c r="D25" s="2" t="s">
        <v>67</v>
      </c>
      <c r="E25" s="2"/>
    </row>
    <row r="26" spans="2:7" x14ac:dyDescent="0.25">
      <c r="B26" s="3" t="s">
        <v>68</v>
      </c>
    </row>
    <row r="28" spans="2:7" x14ac:dyDescent="0.25">
      <c r="B28" s="3" t="s">
        <v>69</v>
      </c>
    </row>
    <row r="29" spans="2:7" x14ac:dyDescent="0.25">
      <c r="B29" s="11" t="s">
        <v>70</v>
      </c>
      <c r="C29" s="5"/>
      <c r="D29" s="5"/>
      <c r="E29" s="5"/>
      <c r="F29" s="5"/>
      <c r="G29" s="1"/>
    </row>
    <row r="30" spans="2:7" x14ac:dyDescent="0.25">
      <c r="B30" s="5"/>
      <c r="C30" s="5" t="s">
        <v>71</v>
      </c>
      <c r="D30" s="5"/>
      <c r="E30" s="5"/>
      <c r="F30" s="5"/>
      <c r="G30" s="1"/>
    </row>
    <row r="31" spans="2:7" x14ac:dyDescent="0.25">
      <c r="B31" s="5"/>
      <c r="C31" s="5" t="s">
        <v>72</v>
      </c>
      <c r="D31" s="5"/>
      <c r="E31" s="5"/>
      <c r="F31" s="5"/>
      <c r="G31" s="1"/>
    </row>
    <row r="32" spans="2:7" x14ac:dyDescent="0.25">
      <c r="B32" s="5"/>
      <c r="C32" s="5" t="s">
        <v>73</v>
      </c>
      <c r="D32" s="5"/>
      <c r="E32" s="5"/>
      <c r="F32" s="5"/>
      <c r="G32" s="1"/>
    </row>
    <row r="33" spans="2:7" x14ac:dyDescent="0.25">
      <c r="B33" s="5"/>
      <c r="C33" s="9" t="s">
        <v>74</v>
      </c>
      <c r="D33" s="5"/>
      <c r="E33" s="5"/>
      <c r="F33" s="5"/>
      <c r="G33" s="1"/>
    </row>
    <row r="34" spans="2:7" x14ac:dyDescent="0.25">
      <c r="B34" s="5" t="s">
        <v>75</v>
      </c>
      <c r="C34" s="5"/>
      <c r="D34" s="5"/>
      <c r="E34" s="5"/>
      <c r="F34" s="5"/>
      <c r="G34" s="1"/>
    </row>
    <row r="36" spans="2:7" x14ac:dyDescent="0.25">
      <c r="B36" s="10" t="s">
        <v>76</v>
      </c>
    </row>
    <row r="37" spans="2:7" x14ac:dyDescent="0.25">
      <c r="B37" s="3" t="s">
        <v>77</v>
      </c>
    </row>
    <row r="38" spans="2:7" x14ac:dyDescent="0.25">
      <c r="B38" s="11" t="s">
        <v>76</v>
      </c>
      <c r="C38" s="5"/>
      <c r="D38" s="5"/>
      <c r="E38" s="5"/>
      <c r="F38" s="5"/>
      <c r="G38" s="1"/>
    </row>
    <row r="39" spans="2:7" x14ac:dyDescent="0.25">
      <c r="B39" s="5"/>
      <c r="C39" s="5" t="s">
        <v>71</v>
      </c>
      <c r="D39" s="5"/>
      <c r="E39" s="5"/>
      <c r="F39" s="5"/>
      <c r="G39" s="1"/>
    </row>
    <row r="40" spans="2:7" x14ac:dyDescent="0.25">
      <c r="B40" s="5"/>
      <c r="C40" s="11" t="s">
        <v>80</v>
      </c>
      <c r="D40" s="5"/>
      <c r="E40" s="5"/>
      <c r="F40" s="5"/>
      <c r="G40" s="1"/>
    </row>
    <row r="41" spans="2:7" x14ac:dyDescent="0.25">
      <c r="B41" s="5"/>
      <c r="C41" s="11" t="s">
        <v>79</v>
      </c>
      <c r="D41" s="5"/>
      <c r="E41" s="5"/>
      <c r="F41" s="5"/>
      <c r="G41" s="1"/>
    </row>
    <row r="42" spans="2:7" x14ac:dyDescent="0.25">
      <c r="B42" s="5"/>
      <c r="C42" s="12" t="s">
        <v>78</v>
      </c>
      <c r="D42" s="5"/>
      <c r="E42" s="5"/>
      <c r="F42" s="5"/>
      <c r="G42" s="1"/>
    </row>
    <row r="43" spans="2:7" x14ac:dyDescent="0.25">
      <c r="B43" s="5" t="s">
        <v>75</v>
      </c>
      <c r="C43" s="5"/>
      <c r="D43" s="5"/>
      <c r="E43" s="5"/>
      <c r="F43" s="5"/>
      <c r="G43" s="1"/>
    </row>
    <row r="45" spans="2:7" x14ac:dyDescent="0.25">
      <c r="B45" s="3" t="s">
        <v>81</v>
      </c>
    </row>
    <row r="46" spans="2:7" x14ac:dyDescent="0.25">
      <c r="B46" s="2" t="s">
        <v>7</v>
      </c>
      <c r="C46" s="2"/>
      <c r="D46" s="2" t="s">
        <v>82</v>
      </c>
      <c r="E46" s="2"/>
      <c r="F46" s="5"/>
      <c r="G46" s="1"/>
    </row>
    <row r="50" spans="2:2" x14ac:dyDescent="0.25">
      <c r="B50" s="6" t="s">
        <v>83</v>
      </c>
    </row>
    <row r="51" spans="2:2" x14ac:dyDescent="0.25">
      <c r="B51" s="3" t="s">
        <v>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Laravel</vt:lpstr>
      <vt:lpstr>LaravelGenerate</vt:lpstr>
      <vt:lpstr>AutoLaravel v1</vt:lpstr>
      <vt:lpstr>Sentry&amp;laravel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2013-08-22T16:03:41Z</dcterms:modified>
</cp:coreProperties>
</file>