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3"/>
  </bookViews>
  <sheets>
    <sheet name="Laravel" sheetId="1" state="hidden" r:id="rId1"/>
    <sheet name="LaravelGenerate" sheetId="5" state="hidden" r:id="rId2"/>
    <sheet name="AutoLaravel v1" sheetId="6" r:id="rId3"/>
    <sheet name="laravelAuth v1" sheetId="7" r:id="rId4"/>
    <sheet name="HTML template v1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C15" i="6" l="1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8" i="6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/>
</calcChain>
</file>

<file path=xl/sharedStrings.xml><?xml version="1.0" encoding="utf-8"?>
<sst xmlns="http://schemas.openxmlformats.org/spreadsheetml/2006/main" count="271" uniqueCount="223">
  <si>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</si>
  <si>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</si>
  <si>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</si>
  <si>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</si>
  <si>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</si>
  <si>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</si>
  <si>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</si>
  <si>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</si>
  <si>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</si>
  <si>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</si>
  <si>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</si>
  <si>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</si>
  <si>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</si>
  <si>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</si>
  <si>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</si>
  <si>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</si>
  <si>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</si>
  <si>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</si>
  <si>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</si>
  <si>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</si>
  <si>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</si>
  <si>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</si>
  <si>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</si>
  <si>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</si>
  <si>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</si>
  <si>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</si>
  <si>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</si>
  <si>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</si>
  <si>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</si>
  <si>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</si>
  <si>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</si>
  <si>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</si>
  <si>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</si>
  <si>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</si>
  <si>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</si>
  <si>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</si>
  <si>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</si>
  <si>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</si>
  <si>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</si>
  <si>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</si>
  <si>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</si>
  <si>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</si>
  <si>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</si>
  <si>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</si>
  <si>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</si>
  <si>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</si>
  <si>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</si>
  <si>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</si>
  <si>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</si>
  <si>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</si>
  <si>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</si>
  <si>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</si>
  <si>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</si>
  <si>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</si>
  <si>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</si>
  <si>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</si>
  <si>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</si>
  <si>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</si>
  <si>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</si>
  <si>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</si>
  <si>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</si>
  <si>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</si>
  <si>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</si>
  <si>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</si>
  <si>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</si>
  <si>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</si>
  <si>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</si>
  <si>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</si>
  <si>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</si>
  <si>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</si>
  <si>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</si>
  <si>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</si>
  <si>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</si>
  <si>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</si>
  <si>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</si>
  <si>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</si>
  <si>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</si>
  <si>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</si>
  <si>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</si>
  <si>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</si>
  <si>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</si>
  <si>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</si>
  <si>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</si>
  <si>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</si>
  <si>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</si>
  <si>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</si>
  <si>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</si>
  <si>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</si>
  <si>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</si>
  <si>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</si>
  <si>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</si>
  <si>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</si>
  <si>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</si>
  <si>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</si>
  <si>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healmy5_something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</si>
  <si>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</si>
  <si>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</si>
  <si>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</si>
  <si>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</si>
  <si>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</si>
  <si>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</si>
  <si>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</si>
  <si>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</si>
  <si>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</si>
  <si>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</si>
  <si>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</si>
  <si>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</si>
  <si>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</si>
  <si>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</si>
  <si>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</si>
  <si>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</si>
  <si>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</si>
  <si>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</si>
  <si>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</si>
  <si>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</si>
  <si>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</si>
  <si>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</si>
  <si>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</si>
  <si>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</si>
  <si>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</si>
  <si>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</si>
  <si>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</si>
  <si>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</si>
  <si>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</si>
  <si>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</si>
  <si>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</si>
  <si>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</si>
  <si>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</si>
  <si>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</si>
  <si>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</si>
  <si>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</si>
  <si>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</si>
  <si>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</si>
  <si>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</si>
  <si>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</si>
  <si>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</si>
  <si>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</si>
  <si>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</si>
  <si>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</si>
  <si>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</si>
  <si>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</si>
  <si>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</si>
  <si>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</si>
  <si>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</si>
  <si>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</si>
  <si>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</si>
  <si>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</si>
  <si>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</si>
  <si>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</si>
  <si>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</si>
  <si>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</si>
  <si>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</si>
  <si>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</si>
  <si>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</si>
  <si>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</si>
  <si>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</si>
  <si>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</si>
  <si>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</si>
  <si>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</si>
  <si>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</si>
  <si>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</si>
  <si>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</si>
  <si>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</si>
  <si>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</si>
  <si>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</si>
  <si>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</si>
  <si>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</si>
  <si>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</si>
  <si>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</si>
  <si>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php artisan generate:controller UserController</t>
  </si>
  <si>
    <t>email</t>
  </si>
  <si>
    <t>password</t>
  </si>
  <si>
    <t>users</t>
  </si>
  <si>
    <t xml:space="preserve">laravel&gt;  </t>
  </si>
  <si>
    <t>php artisan generate:migration create_users_table --fields="email:string,password:string"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</si>
  <si>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</si>
  <si>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</si>
  <si>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</si>
  <si>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</si>
  <si>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</si>
  <si>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</si>
  <si>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</si>
  <si>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</si>
  <si>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</si>
  <si>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@extends('templates.base')</t>
  </si>
  <si>
    <t xml:space="preserve">        @section('sidebar')</t>
  </si>
  <si>
    <t xml:space="preserve">        @stop</t>
  </si>
  <si>
    <t>(optional)</t>
  </si>
  <si>
    <t xml:space="preserve">        @section('content')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</si>
  <si>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</si>
  <si>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</si>
  <si>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</si>
  <si>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</si>
  <si>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</si>
  <si>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</si>
  <si>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</si>
  <si>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</si>
  <si>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</si>
  <si>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</si>
  <si>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</si>
  <si>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</si>
  <si>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</si>
  <si>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3. Create"user" controller</t>
  </si>
  <si>
    <t>4. On text editor create folder "user", which contains creation, update, permissions and delete folders</t>
  </si>
  <si>
    <t>5. Open UserController and edit create action</t>
  </si>
  <si>
    <t xml:space="preserve">    Return View::make('user.newuser');</t>
  </si>
  <si>
    <t>public function create() {</t>
  </si>
  <si>
    <t>public function login() {</t>
  </si>
  <si>
    <t xml:space="preserve">    Return View::make('user.login');</t>
  </si>
  <si>
    <t>bsample</t>
  </si>
  <si>
    <t>6. Open routes and create as default "login" action.  Indeed the next codes have all needed routes</t>
  </si>
  <si>
    <t>Route::get('/','UserController@login');</t>
  </si>
  <si>
    <t>Route::get('subscribe','UserController@create');</t>
  </si>
  <si>
    <t>…  add the login action</t>
  </si>
  <si>
    <t>… And add a "succesful login" -success- action</t>
  </si>
  <si>
    <t>public function success() {</t>
  </si>
  <si>
    <t>Don't forget to create mentioned files (.blade.php extension) inside views/user</t>
  </si>
  <si>
    <t xml:space="preserve">    Return View::make('user.success');</t>
  </si>
  <si>
    <t>(delete default route)</t>
  </si>
  <si>
    <t>2.  Use next command for creating users table and model:</t>
  </si>
  <si>
    <t>php artisan generate:model User</t>
  </si>
  <si>
    <t>Route::get('login','UserController@login');</t>
  </si>
  <si>
    <t>Route::get('success',array('before'=&gt;'auth','uses'=&gt;'UserController@success'));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</si>
</sst>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40" workbookViewId="0">
      <selection activeCell="B39" sqref="B39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2" x14ac:dyDescent="0.25">
      <c r="B49" s="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48" workbookViewId="0">
      <selection activeCell="C61" sqref="C61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163</v>
      </c>
      <c r="B1" s="18" t="s">
        <v>130</v>
      </c>
    </row>
    <row r="2" spans="1:7" s="18" customFormat="1" hidden="1" x14ac:dyDescent="0.25">
      <c r="A2" s="18" t="s">
        <v>164</v>
      </c>
      <c r="B2" s="19" t="s">
        <v>131</v>
      </c>
    </row>
    <row r="3" spans="1:7" s="18" customFormat="1" hidden="1" x14ac:dyDescent="0.25">
      <c r="B3" s="18" t="s">
        <v>146</v>
      </c>
    </row>
    <row r="4" spans="1:7" s="18" customFormat="1" hidden="1" x14ac:dyDescent="0.25">
      <c r="A4" s="18" t="s">
        <v>147</v>
      </c>
      <c r="B4" s="18" t="s">
        <v>148</v>
      </c>
    </row>
    <row r="5" spans="1:7" s="18" customFormat="1" hidden="1" x14ac:dyDescent="0.25">
      <c r="A5" s="18" t="s">
        <v>128</v>
      </c>
      <c r="B5" s="18" t="s">
        <v>158</v>
      </c>
    </row>
    <row r="6" spans="1:7" s="18" customFormat="1" hidden="1" x14ac:dyDescent="0.25">
      <c r="A6" s="18" t="s">
        <v>129</v>
      </c>
    </row>
    <row r="8" spans="1:7" x14ac:dyDescent="0.25">
      <c r="B8" s="10" t="s">
        <v>153</v>
      </c>
    </row>
    <row r="9" spans="1:7" x14ac:dyDescent="0.25">
      <c r="B9" s="23" t="s">
        <v>154</v>
      </c>
      <c r="C9" s="23"/>
      <c r="D9" s="23"/>
      <c r="E9" s="23"/>
    </row>
    <row r="10" spans="1:7" x14ac:dyDescent="0.25">
      <c r="B10" s="22" t="s">
        <v>152</v>
      </c>
    </row>
    <row r="13" spans="1:7" x14ac:dyDescent="0.25">
      <c r="B13" s="10" t="s">
        <v>162</v>
      </c>
      <c r="C13" s="9" t="s">
        <v>209</v>
      </c>
      <c r="D13" s="9"/>
    </row>
    <row r="14" spans="1:7" x14ac:dyDescent="0.25">
      <c r="B14" s="23" t="s">
        <v>127</v>
      </c>
      <c r="C14" s="23" t="str">
        <f>A1&amp;C13&amp;A2</f>
        <v>composer create-project laravel/laravel bsample --prefer-dist</v>
      </c>
      <c r="D14" s="23"/>
      <c r="E14" s="23"/>
      <c r="F14" s="23"/>
      <c r="G14" s="23"/>
    </row>
    <row r="15" spans="1:7" x14ac:dyDescent="0.25">
      <c r="B15" s="23" t="s">
        <v>127</v>
      </c>
      <c r="C15" s="23" t="str">
        <f>"cd "&amp;C13</f>
        <v>cd bsample</v>
      </c>
      <c r="D15" s="23"/>
      <c r="E15" s="23"/>
      <c r="F15" s="23"/>
      <c r="G15" s="23"/>
    </row>
    <row r="16" spans="1:7" x14ac:dyDescent="0.25">
      <c r="B16" s="23" t="s">
        <v>127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127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165</v>
      </c>
    </row>
    <row r="21" spans="2:7" x14ac:dyDescent="0.25">
      <c r="B21" s="25" t="s">
        <v>62</v>
      </c>
    </row>
    <row r="22" spans="2:7" x14ac:dyDescent="0.25">
      <c r="B22" s="25" t="s">
        <v>63</v>
      </c>
    </row>
    <row r="23" spans="2:7" x14ac:dyDescent="0.25">
      <c r="B23" s="13" t="s">
        <v>64</v>
      </c>
      <c r="C23" s="22"/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166</v>
      </c>
    </row>
    <row r="28" spans="2:7" x14ac:dyDescent="0.25">
      <c r="B28" s="23" t="s">
        <v>127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167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13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94</v>
      </c>
      <c r="D39" s="9"/>
      <c r="F39" s="10" t="s">
        <v>99</v>
      </c>
    </row>
    <row r="40" spans="2:17" x14ac:dyDescent="0.25">
      <c r="B40" s="10" t="s">
        <v>95</v>
      </c>
      <c r="C40" s="9" t="s">
        <v>96</v>
      </c>
      <c r="D40" s="9"/>
      <c r="F40" s="17" t="s">
        <v>100</v>
      </c>
      <c r="M40" s="16" t="s">
        <v>145</v>
      </c>
    </row>
    <row r="41" spans="2:17" x14ac:dyDescent="0.25">
      <c r="B41" s="10" t="s">
        <v>97</v>
      </c>
      <c r="C41" s="9" t="s">
        <v>98</v>
      </c>
      <c r="D41" s="9"/>
      <c r="F41" s="10" t="s">
        <v>101</v>
      </c>
      <c r="M41" s="16" t="str">
        <f>IF(SUM(J46:K55)&gt;0,B2&amp;P55&amp;Q55&amp;B3,"")</f>
        <v>--fields="email:string,password:string"</v>
      </c>
    </row>
    <row r="43" spans="2:17" x14ac:dyDescent="0.25">
      <c r="B43" s="10" t="s">
        <v>102</v>
      </c>
    </row>
    <row r="44" spans="2:17" x14ac:dyDescent="0.25">
      <c r="B44" s="10" t="s">
        <v>103</v>
      </c>
      <c r="D44" s="9" t="s">
        <v>172</v>
      </c>
      <c r="F44" s="16" t="str">
        <f>LEFT(D44,LEN(D44)-1)</f>
        <v>user</v>
      </c>
      <c r="G44" s="16" t="str">
        <f>UPPER(LEFT(F44,1))&amp;RIGHT(F44,LEN(F44)-1)</f>
        <v>User</v>
      </c>
    </row>
    <row r="45" spans="2:17" x14ac:dyDescent="0.25">
      <c r="C45" s="10" t="s">
        <v>124</v>
      </c>
      <c r="D45" s="10" t="s">
        <v>125</v>
      </c>
      <c r="G45" s="10" t="s">
        <v>124</v>
      </c>
      <c r="H45" s="10" t="s">
        <v>125</v>
      </c>
      <c r="J45" s="16" t="s">
        <v>132</v>
      </c>
      <c r="K45" s="16"/>
      <c r="M45" s="16" t="s">
        <v>133</v>
      </c>
      <c r="N45" s="16" t="s">
        <v>144</v>
      </c>
    </row>
    <row r="46" spans="2:17" x14ac:dyDescent="0.25">
      <c r="B46" s="10" t="s">
        <v>104</v>
      </c>
      <c r="C46" s="9" t="s">
        <v>170</v>
      </c>
      <c r="D46" s="9" t="s">
        <v>135</v>
      </c>
      <c r="F46" s="10" t="s">
        <v>114</v>
      </c>
      <c r="G46" s="9"/>
      <c r="H46" s="9"/>
      <c r="J46" s="16">
        <f>IF(C46="",0,1)</f>
        <v>1</v>
      </c>
      <c r="K46" s="16">
        <f>IF(G46="",0,1)</f>
        <v>0</v>
      </c>
      <c r="M46" s="16" t="s">
        <v>134</v>
      </c>
      <c r="N46" s="16" t="str">
        <f>IF(AND(C46&lt;&gt;"",D46&lt;&gt;""),IF(N45="concatenator1","",",")&amp;C46&amp;":"&amp;D46,"")</f>
        <v>email:string</v>
      </c>
      <c r="O46" s="16" t="str">
        <f>IF(AND(G46&lt;&gt;"",H46&lt;&gt;""),","&amp;G46&amp;":"&amp;H46,"")</f>
        <v/>
      </c>
      <c r="P46" s="16" t="str">
        <f>P45&amp;N46</f>
        <v>email:string</v>
      </c>
      <c r="Q46" s="16" t="str">
        <f>Q45&amp;O46</f>
        <v/>
      </c>
    </row>
    <row r="47" spans="2:17" x14ac:dyDescent="0.25">
      <c r="B47" s="10" t="s">
        <v>105</v>
      </c>
      <c r="C47" s="9" t="s">
        <v>171</v>
      </c>
      <c r="D47" s="9" t="s">
        <v>135</v>
      </c>
      <c r="F47" s="10" t="s">
        <v>115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135</v>
      </c>
      <c r="N47" s="16" t="str">
        <f t="shared" ref="N47:N55" si="2">IF(AND(C47&lt;&gt;"",D47&lt;&gt;""),IF(N46="concatenator1","",",")&amp;C47&amp;":"&amp;D47,"")</f>
        <v>,password:string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email:string,password:string</v>
      </c>
      <c r="Q47" s="16" t="str">
        <f t="shared" ref="Q47:Q55" si="5">Q46&amp;O47</f>
        <v/>
      </c>
    </row>
    <row r="48" spans="2:17" x14ac:dyDescent="0.25">
      <c r="B48" s="10" t="s">
        <v>106</v>
      </c>
      <c r="C48" s="9"/>
      <c r="D48" s="9"/>
      <c r="F48" s="10" t="s">
        <v>116</v>
      </c>
      <c r="G48" s="9"/>
      <c r="H48" s="9"/>
      <c r="J48" s="16">
        <f t="shared" si="0"/>
        <v>0</v>
      </c>
      <c r="K48" s="16">
        <f t="shared" si="1"/>
        <v>0</v>
      </c>
      <c r="M48" s="16" t="s">
        <v>136</v>
      </c>
      <c r="N48" s="16" t="str">
        <f t="shared" si="2"/>
        <v/>
      </c>
      <c r="O48" s="16" t="str">
        <f t="shared" si="3"/>
        <v/>
      </c>
      <c r="P48" s="16" t="str">
        <f t="shared" si="4"/>
        <v>email:string,password:string</v>
      </c>
      <c r="Q48" s="16" t="str">
        <f t="shared" si="5"/>
        <v/>
      </c>
    </row>
    <row r="49" spans="2:17" x14ac:dyDescent="0.25">
      <c r="B49" s="10" t="s">
        <v>107</v>
      </c>
      <c r="C49" s="9"/>
      <c r="D49" s="9"/>
      <c r="F49" s="10" t="s">
        <v>117</v>
      </c>
      <c r="G49" s="9"/>
      <c r="H49" s="9"/>
      <c r="J49" s="16">
        <f t="shared" si="0"/>
        <v>0</v>
      </c>
      <c r="K49" s="16">
        <f t="shared" si="1"/>
        <v>0</v>
      </c>
      <c r="M49" s="16" t="s">
        <v>137</v>
      </c>
      <c r="N49" s="16" t="str">
        <f t="shared" si="2"/>
        <v/>
      </c>
      <c r="O49" s="16" t="str">
        <f t="shared" si="3"/>
        <v/>
      </c>
      <c r="P49" s="16" t="str">
        <f t="shared" si="4"/>
        <v>email:string,password:string</v>
      </c>
      <c r="Q49" s="16" t="str">
        <f t="shared" si="5"/>
        <v/>
      </c>
    </row>
    <row r="50" spans="2:17" x14ac:dyDescent="0.25">
      <c r="B50" s="10" t="s">
        <v>108</v>
      </c>
      <c r="C50" s="9"/>
      <c r="D50" s="9"/>
      <c r="F50" s="10" t="s">
        <v>118</v>
      </c>
      <c r="G50" s="9"/>
      <c r="H50" s="9"/>
      <c r="J50" s="16">
        <f t="shared" si="0"/>
        <v>0</v>
      </c>
      <c r="K50" s="16">
        <f t="shared" si="1"/>
        <v>0</v>
      </c>
      <c r="M50" s="16" t="s">
        <v>138</v>
      </c>
      <c r="N50" s="16" t="str">
        <f t="shared" si="2"/>
        <v/>
      </c>
      <c r="O50" s="16" t="str">
        <f t="shared" si="3"/>
        <v/>
      </c>
      <c r="P50" s="16" t="str">
        <f t="shared" si="4"/>
        <v>email:string,password:string</v>
      </c>
      <c r="Q50" s="16" t="str">
        <f t="shared" si="5"/>
        <v/>
      </c>
    </row>
    <row r="51" spans="2:17" x14ac:dyDescent="0.25">
      <c r="B51" s="10" t="s">
        <v>109</v>
      </c>
      <c r="C51" s="9"/>
      <c r="D51" s="9"/>
      <c r="F51" s="10" t="s">
        <v>119</v>
      </c>
      <c r="G51" s="9"/>
      <c r="H51" s="9"/>
      <c r="J51" s="16">
        <f t="shared" si="0"/>
        <v>0</v>
      </c>
      <c r="K51" s="16">
        <f t="shared" si="1"/>
        <v>0</v>
      </c>
      <c r="M51" s="16" t="s">
        <v>139</v>
      </c>
      <c r="N51" s="16" t="str">
        <f t="shared" si="2"/>
        <v/>
      </c>
      <c r="O51" s="16" t="str">
        <f t="shared" si="3"/>
        <v/>
      </c>
      <c r="P51" s="16" t="str">
        <f t="shared" si="4"/>
        <v>email:string,password:string</v>
      </c>
      <c r="Q51" s="16" t="str">
        <f t="shared" si="5"/>
        <v/>
      </c>
    </row>
    <row r="52" spans="2:17" x14ac:dyDescent="0.25">
      <c r="B52" s="10" t="s">
        <v>110</v>
      </c>
      <c r="C52" s="9"/>
      <c r="D52" s="9"/>
      <c r="F52" s="10" t="s">
        <v>120</v>
      </c>
      <c r="G52" s="9"/>
      <c r="H52" s="9"/>
      <c r="J52" s="16">
        <f t="shared" si="0"/>
        <v>0</v>
      </c>
      <c r="K52" s="16">
        <f t="shared" si="1"/>
        <v>0</v>
      </c>
      <c r="M52" s="16" t="s">
        <v>140</v>
      </c>
      <c r="N52" s="16" t="str">
        <f t="shared" si="2"/>
        <v/>
      </c>
      <c r="O52" s="16" t="str">
        <f t="shared" si="3"/>
        <v/>
      </c>
      <c r="P52" s="16" t="str">
        <f t="shared" si="4"/>
        <v>email:string,password:string</v>
      </c>
      <c r="Q52" s="16" t="str">
        <f t="shared" si="5"/>
        <v/>
      </c>
    </row>
    <row r="53" spans="2:17" x14ac:dyDescent="0.25">
      <c r="B53" s="10" t="s">
        <v>111</v>
      </c>
      <c r="C53" s="9"/>
      <c r="D53" s="9"/>
      <c r="F53" s="10" t="s">
        <v>121</v>
      </c>
      <c r="G53" s="9"/>
      <c r="H53" s="9"/>
      <c r="J53" s="16">
        <f t="shared" si="0"/>
        <v>0</v>
      </c>
      <c r="K53" s="16">
        <f t="shared" si="1"/>
        <v>0</v>
      </c>
      <c r="M53" s="16" t="s">
        <v>141</v>
      </c>
      <c r="N53" s="16" t="str">
        <f t="shared" si="2"/>
        <v/>
      </c>
      <c r="O53" s="16" t="str">
        <f t="shared" si="3"/>
        <v/>
      </c>
      <c r="P53" s="16" t="str">
        <f t="shared" si="4"/>
        <v>email:string,password:string</v>
      </c>
      <c r="Q53" s="16" t="str">
        <f t="shared" si="5"/>
        <v/>
      </c>
    </row>
    <row r="54" spans="2:17" x14ac:dyDescent="0.25">
      <c r="B54" s="10" t="s">
        <v>112</v>
      </c>
      <c r="C54" s="9"/>
      <c r="D54" s="9"/>
      <c r="F54" s="10" t="s">
        <v>122</v>
      </c>
      <c r="G54" s="9"/>
      <c r="H54" s="9"/>
      <c r="J54" s="16">
        <f t="shared" si="0"/>
        <v>0</v>
      </c>
      <c r="K54" s="16">
        <f t="shared" si="1"/>
        <v>0</v>
      </c>
      <c r="M54" s="16" t="s">
        <v>142</v>
      </c>
      <c r="N54" s="16" t="str">
        <f t="shared" si="2"/>
        <v/>
      </c>
      <c r="O54" s="16" t="str">
        <f t="shared" si="3"/>
        <v/>
      </c>
      <c r="P54" s="16" t="str">
        <f t="shared" si="4"/>
        <v>email:string,password:string</v>
      </c>
      <c r="Q54" s="16" t="str">
        <f t="shared" si="5"/>
        <v/>
      </c>
    </row>
    <row r="55" spans="2:17" x14ac:dyDescent="0.25">
      <c r="B55" s="10" t="s">
        <v>113</v>
      </c>
      <c r="C55" s="9"/>
      <c r="D55" s="9"/>
      <c r="F55" s="10" t="s">
        <v>123</v>
      </c>
      <c r="G55" s="9"/>
      <c r="H55" s="9"/>
      <c r="J55" s="16">
        <f t="shared" si="0"/>
        <v>0</v>
      </c>
      <c r="K55" s="16">
        <f t="shared" si="1"/>
        <v>0</v>
      </c>
      <c r="M55" s="16" t="s">
        <v>143</v>
      </c>
      <c r="N55" s="16" t="str">
        <f t="shared" si="2"/>
        <v/>
      </c>
      <c r="O55" s="16" t="str">
        <f t="shared" si="3"/>
        <v/>
      </c>
      <c r="P55" s="16" t="str">
        <f t="shared" si="4"/>
        <v>email:string,password:string</v>
      </c>
      <c r="Q55" s="16" t="str">
        <f t="shared" si="5"/>
        <v/>
      </c>
    </row>
    <row r="58" spans="2:17" x14ac:dyDescent="0.25">
      <c r="B58" s="10" t="s">
        <v>126</v>
      </c>
    </row>
    <row r="59" spans="2:17" x14ac:dyDescent="0.25">
      <c r="B59" s="23" t="s">
        <v>127</v>
      </c>
      <c r="C59" s="23" t="str">
        <f>A4&amp;A5&amp;A6&amp;D44&amp;B1&amp;M41</f>
        <v>php artisan generate:migration create_users_table --fields="email:string,password:string"</v>
      </c>
      <c r="D59" s="23"/>
      <c r="E59" s="23"/>
      <c r="F59" s="23"/>
      <c r="G59" s="23"/>
    </row>
    <row r="60" spans="2:17" x14ac:dyDescent="0.25">
      <c r="B60" s="23" t="s">
        <v>127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127</v>
      </c>
      <c r="C61" s="23" t="str">
        <f>A4&amp;B4&amp;G44</f>
        <v>php artisan generate:model User</v>
      </c>
      <c r="D61" s="23"/>
      <c r="E61" s="23"/>
      <c r="F61" s="23"/>
      <c r="G61" s="23"/>
    </row>
    <row r="64" spans="2:17" x14ac:dyDescent="0.25">
      <c r="B64" s="21" t="s">
        <v>149</v>
      </c>
      <c r="G64" s="10" t="s">
        <v>194</v>
      </c>
    </row>
    <row r="65" spans="2:8" x14ac:dyDescent="0.25">
      <c r="B65" s="10" t="s">
        <v>150</v>
      </c>
      <c r="D65" s="9" t="s">
        <v>191</v>
      </c>
      <c r="F65" s="20" t="s">
        <v>193</v>
      </c>
      <c r="G65" s="22" t="str">
        <f>"app/views/"&amp;D66</f>
        <v>app/views/user</v>
      </c>
      <c r="H65" s="22"/>
    </row>
    <row r="66" spans="2:8" x14ac:dyDescent="0.25">
      <c r="B66" s="10" t="s">
        <v>151</v>
      </c>
      <c r="D66" s="9" t="s">
        <v>168</v>
      </c>
      <c r="F66" s="20" t="s">
        <v>192</v>
      </c>
      <c r="G66" s="22" t="str">
        <f>D65&amp;".blade.php"</f>
        <v>newuser.blade.php</v>
      </c>
    </row>
    <row r="67" spans="2:8" x14ac:dyDescent="0.25">
      <c r="B67" s="10" t="s">
        <v>156</v>
      </c>
      <c r="D67" s="9" t="s">
        <v>168</v>
      </c>
      <c r="F67" s="24" t="s">
        <v>157</v>
      </c>
      <c r="G67" s="16" t="str">
        <f>UPPER(LEFT(D67,1))&amp;RIGHT(D67,LEN(D67)-1)&amp;"Controller"</f>
        <v>UserController</v>
      </c>
    </row>
    <row r="68" spans="2:8" x14ac:dyDescent="0.25">
      <c r="B68" s="23" t="s">
        <v>127</v>
      </c>
      <c r="C68" s="23" t="str">
        <f>A4&amp;B5&amp;G67</f>
        <v>php artisan generate:controller UserController</v>
      </c>
      <c r="D68" s="23"/>
      <c r="E68" s="23"/>
      <c r="F68" s="23"/>
      <c r="G68" s="23"/>
    </row>
    <row r="69" spans="2:8" x14ac:dyDescent="0.25">
      <c r="B69" s="10" t="s">
        <v>160</v>
      </c>
      <c r="D69" s="9" t="s">
        <v>191</v>
      </c>
    </row>
    <row r="70" spans="2:8" x14ac:dyDescent="0.25">
      <c r="C70" s="10" t="s">
        <v>155</v>
      </c>
      <c r="D70" s="10" t="str">
        <f>" app/Controllers/"&amp;G67&amp;".php"</f>
        <v xml:space="preserve"> app/Controllers/UserController.php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159</v>
      </c>
      <c r="D74" s="10" t="s">
        <v>161</v>
      </c>
    </row>
    <row r="75" spans="2:8" x14ac:dyDescent="0.25">
      <c r="D75" s="22" t="str">
        <f>"Route::get('"&amp;D65&amp;"','"&amp;G67&amp;"@"&amp;D69&amp;"');"</f>
        <v>Route::get('newuser','UserController@newuser');</v>
      </c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2"/>
  <sheetViews>
    <sheetView tabSelected="1" topLeftCell="A28" workbookViewId="0">
      <selection activeCell="C44" sqref="C44"/>
    </sheetView>
  </sheetViews>
  <sheetFormatPr baseColWidth="10" defaultRowHeight="15" x14ac:dyDescent="0.25"/>
  <cols>
    <col min="1" max="16384" width="11.42578125" style="10"/>
  </cols>
  <sheetData>
    <row r="3" spans="2:9" x14ac:dyDescent="0.25">
      <c r="B3" s="10" t="s">
        <v>195</v>
      </c>
    </row>
    <row r="5" spans="2:9" x14ac:dyDescent="0.25">
      <c r="B5" s="10" t="s">
        <v>196</v>
      </c>
    </row>
    <row r="6" spans="2:9" x14ac:dyDescent="0.25">
      <c r="B6" s="10" t="s">
        <v>197</v>
      </c>
    </row>
    <row r="7" spans="2:9" x14ac:dyDescent="0.25">
      <c r="C7" s="10" t="s">
        <v>198</v>
      </c>
      <c r="D7" s="10" t="s">
        <v>172</v>
      </c>
    </row>
    <row r="8" spans="2:9" x14ac:dyDescent="0.25">
      <c r="C8" s="10" t="s">
        <v>199</v>
      </c>
      <c r="D8" s="10" t="s">
        <v>170</v>
      </c>
    </row>
    <row r="9" spans="2:9" x14ac:dyDescent="0.25">
      <c r="D9" s="10" t="s">
        <v>171</v>
      </c>
    </row>
    <row r="10" spans="2:9" x14ac:dyDescent="0.25">
      <c r="C10" s="10" t="s">
        <v>200</v>
      </c>
    </row>
    <row r="11" spans="2:9" x14ac:dyDescent="0.25">
      <c r="D11" s="10" t="s">
        <v>201</v>
      </c>
    </row>
    <row r="13" spans="2:9" x14ac:dyDescent="0.25">
      <c r="B13" s="10" t="s">
        <v>219</v>
      </c>
    </row>
    <row r="14" spans="2:9" x14ac:dyDescent="0.25">
      <c r="B14" s="26" t="s">
        <v>173</v>
      </c>
      <c r="C14" s="23" t="s">
        <v>174</v>
      </c>
      <c r="D14" s="23"/>
      <c r="E14" s="23"/>
      <c r="F14" s="23"/>
      <c r="G14" s="23"/>
      <c r="H14" s="23"/>
      <c r="I14" s="23"/>
    </row>
    <row r="15" spans="2:9" x14ac:dyDescent="0.25">
      <c r="B15" s="23" t="s">
        <v>127</v>
      </c>
      <c r="C15" s="23" t="s">
        <v>84</v>
      </c>
      <c r="D15" s="23"/>
      <c r="E15" s="23"/>
      <c r="F15" s="23"/>
      <c r="G15" s="23"/>
    </row>
    <row r="16" spans="2:9" x14ac:dyDescent="0.25">
      <c r="B16" s="23" t="s">
        <v>127</v>
      </c>
      <c r="C16" s="23" t="s">
        <v>220</v>
      </c>
      <c r="D16" s="23"/>
      <c r="E16" s="23"/>
      <c r="F16" s="23"/>
      <c r="G16" s="23"/>
    </row>
    <row r="18" spans="2:7" x14ac:dyDescent="0.25">
      <c r="B18" s="10" t="s">
        <v>202</v>
      </c>
    </row>
    <row r="19" spans="2:7" x14ac:dyDescent="0.25">
      <c r="B19" s="23" t="s">
        <v>127</v>
      </c>
      <c r="C19" s="23" t="s">
        <v>169</v>
      </c>
      <c r="D19" s="23"/>
      <c r="E19" s="23"/>
      <c r="F19" s="23"/>
      <c r="G19" s="23"/>
    </row>
    <row r="21" spans="2:7" x14ac:dyDescent="0.25">
      <c r="B21" s="10" t="s">
        <v>203</v>
      </c>
    </row>
    <row r="23" spans="2:7" x14ac:dyDescent="0.25">
      <c r="B23" s="10" t="s">
        <v>204</v>
      </c>
    </row>
    <row r="24" spans="2:7" x14ac:dyDescent="0.25">
      <c r="C24" s="25" t="s">
        <v>206</v>
      </c>
    </row>
    <row r="25" spans="2:7" x14ac:dyDescent="0.25">
      <c r="C25" s="22" t="s">
        <v>205</v>
      </c>
    </row>
    <row r="26" spans="2:7" x14ac:dyDescent="0.25">
      <c r="C26" s="25" t="s">
        <v>39</v>
      </c>
    </row>
    <row r="27" spans="2:7" x14ac:dyDescent="0.25">
      <c r="B27" s="10" t="s">
        <v>213</v>
      </c>
      <c r="C27" s="22"/>
    </row>
    <row r="28" spans="2:7" x14ac:dyDescent="0.25">
      <c r="C28" s="22" t="s">
        <v>207</v>
      </c>
    </row>
    <row r="29" spans="2:7" x14ac:dyDescent="0.25">
      <c r="C29" s="22" t="s">
        <v>208</v>
      </c>
    </row>
    <row r="30" spans="2:7" x14ac:dyDescent="0.25">
      <c r="C30" s="22" t="s">
        <v>39</v>
      </c>
    </row>
    <row r="31" spans="2:7" x14ac:dyDescent="0.25">
      <c r="B31" s="10" t="s">
        <v>214</v>
      </c>
      <c r="C31" s="22"/>
    </row>
    <row r="32" spans="2:7" x14ac:dyDescent="0.25">
      <c r="C32" s="22" t="s">
        <v>215</v>
      </c>
    </row>
    <row r="33" spans="2:3" x14ac:dyDescent="0.25">
      <c r="C33" s="22" t="s">
        <v>217</v>
      </c>
    </row>
    <row r="34" spans="2:3" x14ac:dyDescent="0.25">
      <c r="C34" s="22" t="s">
        <v>39</v>
      </c>
    </row>
    <row r="35" spans="2:3" x14ac:dyDescent="0.25">
      <c r="B35" s="10" t="s">
        <v>216</v>
      </c>
      <c r="C35" s="22"/>
    </row>
    <row r="37" spans="2:3" x14ac:dyDescent="0.25">
      <c r="B37" s="10" t="s">
        <v>210</v>
      </c>
    </row>
    <row r="38" spans="2:3" x14ac:dyDescent="0.25">
      <c r="C38" s="22" t="s">
        <v>211</v>
      </c>
    </row>
    <row r="39" spans="2:3" x14ac:dyDescent="0.25">
      <c r="C39" s="22" t="s">
        <v>221</v>
      </c>
    </row>
    <row r="40" spans="2:3" x14ac:dyDescent="0.25">
      <c r="C40" s="22" t="s">
        <v>212</v>
      </c>
    </row>
    <row r="41" spans="2:3" x14ac:dyDescent="0.25">
      <c r="C41" s="22" t="s">
        <v>222</v>
      </c>
    </row>
    <row r="42" spans="2:3" x14ac:dyDescent="0.25">
      <c r="C42" s="10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workbookViewId="0"/>
  </sheetViews>
  <sheetFormatPr baseColWidth="10" defaultRowHeight="15" x14ac:dyDescent="0.25"/>
  <cols>
    <col min="1" max="16384" width="11.42578125" style="10"/>
  </cols>
  <sheetData>
    <row r="3" spans="2:4" x14ac:dyDescent="0.25">
      <c r="B3" s="10" t="s">
        <v>175</v>
      </c>
    </row>
    <row r="5" spans="2:4" x14ac:dyDescent="0.25">
      <c r="B5" s="10" t="s">
        <v>176</v>
      </c>
    </row>
    <row r="6" spans="2:4" x14ac:dyDescent="0.25">
      <c r="B6" s="10" t="s">
        <v>177</v>
      </c>
    </row>
    <row r="7" spans="2:4" x14ac:dyDescent="0.25">
      <c r="C7" s="10" t="s">
        <v>179</v>
      </c>
    </row>
    <row r="8" spans="2:4" x14ac:dyDescent="0.25">
      <c r="C8" s="10" t="s">
        <v>178</v>
      </c>
    </row>
    <row r="10" spans="2:4" x14ac:dyDescent="0.25">
      <c r="B10" s="10" t="s">
        <v>180</v>
      </c>
    </row>
    <row r="11" spans="2:4" x14ac:dyDescent="0.25">
      <c r="B11" s="10" t="s">
        <v>181</v>
      </c>
    </row>
    <row r="12" spans="2:4" x14ac:dyDescent="0.25">
      <c r="B12" s="10" t="s">
        <v>182</v>
      </c>
    </row>
    <row r="14" spans="2:4" x14ac:dyDescent="0.25">
      <c r="B14" s="10" t="s">
        <v>183</v>
      </c>
    </row>
    <row r="15" spans="2:4" x14ac:dyDescent="0.25">
      <c r="B15" s="27" t="s">
        <v>184</v>
      </c>
    </row>
    <row r="16" spans="2:4" x14ac:dyDescent="0.25">
      <c r="B16" s="25" t="s">
        <v>185</v>
      </c>
      <c r="D16" s="10" t="s">
        <v>187</v>
      </c>
    </row>
    <row r="17" spans="2:3" x14ac:dyDescent="0.25">
      <c r="B17" s="25" t="s">
        <v>186</v>
      </c>
    </row>
    <row r="18" spans="2:3" x14ac:dyDescent="0.25">
      <c r="B18" s="22" t="s">
        <v>188</v>
      </c>
    </row>
    <row r="19" spans="2:3" x14ac:dyDescent="0.25">
      <c r="C19" s="22" t="s">
        <v>189</v>
      </c>
    </row>
    <row r="20" spans="2:3" x14ac:dyDescent="0.25">
      <c r="B20" s="22" t="s">
        <v>186</v>
      </c>
    </row>
    <row r="22" spans="2:3" x14ac:dyDescent="0.25">
      <c r="B22" s="10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Laravel</vt:lpstr>
      <vt:lpstr>LaravelGenerate</vt:lpstr>
      <vt:lpstr>AutoLaravel v1</vt:lpstr>
      <vt:lpstr>laravelAuth v1</vt:lpstr>
      <vt:lpstr>HTML template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2013-08-23T19:15:39Z</dcterms:modified>
</cp:coreProperties>
</file>