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0 pips" sheetId="1" r:id="rId1"/>
    <sheet name="10 pips" sheetId="4" r:id="rId2"/>
  </sheets>
  <calcPr calcId="145621"/>
</workbook>
</file>

<file path=xl/calcChain.xml><?xml version="1.0" encoding="utf-8"?>
<calcChain xmlns="http://schemas.openxmlformats.org/spreadsheetml/2006/main">
  <c r="E2" i="4" l="1"/>
  <c r="D2" i="4"/>
  <c r="E3" i="4"/>
  <c r="D3" i="4"/>
  <c r="E4" i="4"/>
  <c r="D4" i="4"/>
  <c r="E5" i="4"/>
  <c r="E6" i="4"/>
  <c r="D5" i="4"/>
  <c r="D6" i="4"/>
  <c r="E7" i="4"/>
  <c r="D7" i="4"/>
  <c r="E8" i="4"/>
  <c r="D8" i="4"/>
  <c r="E9" i="4"/>
  <c r="D9" i="4"/>
  <c r="E10" i="4"/>
  <c r="D10" i="4"/>
  <c r="C5" i="4"/>
  <c r="C4" i="4"/>
  <c r="C3" i="4"/>
  <c r="C2" i="4"/>
  <c r="E10" i="1" l="1"/>
  <c r="D10" i="1"/>
  <c r="E9" i="1"/>
  <c r="E8" i="1"/>
  <c r="E7" i="1"/>
  <c r="E6" i="1"/>
  <c r="E5" i="1"/>
  <c r="E4" i="1"/>
  <c r="E3" i="1"/>
  <c r="E2" i="1"/>
  <c r="D9" i="1"/>
  <c r="D8" i="1"/>
  <c r="D7" i="1"/>
  <c r="D6" i="1"/>
  <c r="D5" i="1"/>
  <c r="D4" i="1"/>
  <c r="D3" i="1"/>
  <c r="D2" i="1"/>
  <c r="C5" i="1"/>
  <c r="C4" i="1"/>
  <c r="C3" i="1"/>
  <c r="C2" i="1"/>
</calcChain>
</file>

<file path=xl/sharedStrings.xml><?xml version="1.0" encoding="utf-8"?>
<sst xmlns="http://schemas.openxmlformats.org/spreadsheetml/2006/main" count="24" uniqueCount="12">
  <si>
    <t>w</t>
  </si>
  <si>
    <t>d</t>
  </si>
  <si>
    <t>h8</t>
  </si>
  <si>
    <t>h4</t>
  </si>
  <si>
    <t>h1</t>
  </si>
  <si>
    <t>m30</t>
  </si>
  <si>
    <t>m15</t>
  </si>
  <si>
    <t>m5</t>
  </si>
  <si>
    <t>m</t>
  </si>
  <si>
    <t>freq</t>
  </si>
  <si>
    <t>prof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</si>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</sst>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 pips'!$D$1</c:f>
              <c:strCache>
                <c:ptCount val="1"/>
                <c:pt idx="0">
                  <c:v>prof</c:v>
                </c:pt>
              </c:strCache>
            </c:strRef>
          </c:tx>
          <c:marker>
            <c:symbol val="circle"/>
            <c:size val="5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'0 pips'!$C$2:$C$10</c:f>
              <c:numCache>
                <c:formatCode>Основной</c:formatCode>
                <c:ptCount val="9"/>
                <c:pt idx="0">
                  <c:v>7200</c:v>
                </c:pt>
                <c:pt idx="1">
                  <c:v>1440</c:v>
                </c:pt>
                <c:pt idx="2">
                  <c:v>480</c:v>
                </c:pt>
                <c:pt idx="3">
                  <c:v>240</c:v>
                </c:pt>
                <c:pt idx="4">
                  <c:v>60</c:v>
                </c:pt>
                <c:pt idx="5">
                  <c:v>30</c:v>
                </c:pt>
                <c:pt idx="6">
                  <c:v>15</c:v>
                </c:pt>
                <c:pt idx="7">
                  <c:v>5</c:v>
                </c:pt>
                <c:pt idx="8">
                  <c:v>1</c:v>
                </c:pt>
              </c:numCache>
            </c:numRef>
          </c:xVal>
          <c:yVal>
            <c:numRef>
              <c:f>'0 pips'!$D$2:$D$10</c:f>
              <c:numCache>
                <c:formatCode>Основной</c:formatCode>
                <c:ptCount val="9"/>
                <c:pt idx="0">
                  <c:v>26.5</c:v>
                </c:pt>
                <c:pt idx="1">
                  <c:v>59</c:v>
                </c:pt>
                <c:pt idx="2">
                  <c:v>98.25</c:v>
                </c:pt>
                <c:pt idx="3">
                  <c:v>133</c:v>
                </c:pt>
                <c:pt idx="4">
                  <c:v>238</c:v>
                </c:pt>
                <c:pt idx="5">
                  <c:v>317.5</c:v>
                </c:pt>
                <c:pt idx="6">
                  <c:v>411</c:v>
                </c:pt>
                <c:pt idx="7">
                  <c:v>585</c:v>
                </c:pt>
                <c:pt idx="8">
                  <c:v>742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 pips'!$E$1</c:f>
              <c:strCache>
                <c:ptCount val="1"/>
                <c:pt idx="0">
                  <c:v>loss</c:v>
                </c:pt>
              </c:strCache>
            </c:strRef>
          </c:tx>
          <c:marker>
            <c:symbol val="none"/>
          </c:marker>
          <c:xVal>
            <c:numRef>
              <c:f>'0 pips'!$C$2:$C$10</c:f>
              <c:numCache>
                <c:formatCode>Основной</c:formatCode>
                <c:ptCount val="9"/>
                <c:pt idx="0">
                  <c:v>7200</c:v>
                </c:pt>
                <c:pt idx="1">
                  <c:v>1440</c:v>
                </c:pt>
                <c:pt idx="2">
                  <c:v>480</c:v>
                </c:pt>
                <c:pt idx="3">
                  <c:v>240</c:v>
                </c:pt>
                <c:pt idx="4">
                  <c:v>60</c:v>
                </c:pt>
                <c:pt idx="5">
                  <c:v>30</c:v>
                </c:pt>
                <c:pt idx="6">
                  <c:v>15</c:v>
                </c:pt>
                <c:pt idx="7">
                  <c:v>5</c:v>
                </c:pt>
                <c:pt idx="8">
                  <c:v>1</c:v>
                </c:pt>
              </c:numCache>
            </c:numRef>
          </c:xVal>
          <c:yVal>
            <c:numRef>
              <c:f>'0 pips'!$E$2:$E$10</c:f>
              <c:numCache>
                <c:formatCode>Основной</c:formatCode>
                <c:ptCount val="9"/>
                <c:pt idx="0">
                  <c:v>27.5</c:v>
                </c:pt>
                <c:pt idx="1">
                  <c:v>61.5</c:v>
                </c:pt>
                <c:pt idx="2">
                  <c:v>103.5</c:v>
                </c:pt>
                <c:pt idx="3">
                  <c:v>143.25</c:v>
                </c:pt>
                <c:pt idx="4">
                  <c:v>275</c:v>
                </c:pt>
                <c:pt idx="5">
                  <c:v>387.5</c:v>
                </c:pt>
                <c:pt idx="6">
                  <c:v>544.5</c:v>
                </c:pt>
                <c:pt idx="7">
                  <c:v>963</c:v>
                </c:pt>
                <c:pt idx="8">
                  <c:v>2520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43200"/>
        <c:axId val="88643776"/>
      </c:scatterChart>
      <c:valAx>
        <c:axId val="88643200"/>
        <c:scaling>
          <c:logBase val="10"/>
          <c:orientation val="minMax"/>
        </c:scaling>
        <c:delete val="0"/>
        <c:axPos val="b"/>
        <c:majorGridlines/>
        <c:numFmt formatCode="Основной" sourceLinked="1"/>
        <c:majorTickMark val="out"/>
        <c:minorTickMark val="none"/>
        <c:tickLblPos val="nextTo"/>
        <c:crossAx val="88643776"/>
        <c:crosses val="autoZero"/>
        <c:crossBetween val="midCat"/>
      </c:valAx>
      <c:valAx>
        <c:axId val="88643776"/>
        <c:scaling>
          <c:orientation val="minMax"/>
          <c:max val="1000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8864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 pips'!$D$1</c:f>
              <c:strCache>
                <c:ptCount val="1"/>
                <c:pt idx="0">
                  <c:v>prof</c:v>
                </c:pt>
              </c:strCache>
            </c:strRef>
          </c:tx>
          <c:marker>
            <c:symbol val="circle"/>
            <c:size val="5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'10 pips'!$C$2:$C$10</c:f>
              <c:numCache>
                <c:formatCode>Основной</c:formatCode>
                <c:ptCount val="9"/>
                <c:pt idx="0">
                  <c:v>7200</c:v>
                </c:pt>
                <c:pt idx="1">
                  <c:v>1440</c:v>
                </c:pt>
                <c:pt idx="2">
                  <c:v>480</c:v>
                </c:pt>
                <c:pt idx="3">
                  <c:v>240</c:v>
                </c:pt>
                <c:pt idx="4">
                  <c:v>60</c:v>
                </c:pt>
                <c:pt idx="5">
                  <c:v>30</c:v>
                </c:pt>
                <c:pt idx="6">
                  <c:v>15</c:v>
                </c:pt>
                <c:pt idx="7">
                  <c:v>5</c:v>
                </c:pt>
                <c:pt idx="8">
                  <c:v>1</c:v>
                </c:pt>
              </c:numCache>
            </c:numRef>
          </c:xVal>
          <c:yVal>
            <c:numRef>
              <c:f>'10 pips'!$D$2:$D$10</c:f>
              <c:numCache>
                <c:formatCode>Основной</c:formatCode>
                <c:ptCount val="9"/>
                <c:pt idx="0">
                  <c:v>30</c:v>
                </c:pt>
                <c:pt idx="1">
                  <c:v>62</c:v>
                </c:pt>
                <c:pt idx="2">
                  <c:v>105.75</c:v>
                </c:pt>
                <c:pt idx="3">
                  <c:v>151</c:v>
                </c:pt>
                <c:pt idx="4">
                  <c:v>261.5</c:v>
                </c:pt>
                <c:pt idx="5">
                  <c:v>328</c:v>
                </c:pt>
                <c:pt idx="6">
                  <c:v>389.5</c:v>
                </c:pt>
                <c:pt idx="7">
                  <c:v>450.5</c:v>
                </c:pt>
                <c:pt idx="8">
                  <c:v>463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 pips'!$E$1</c:f>
              <c:strCache>
                <c:ptCount val="1"/>
                <c:pt idx="0">
                  <c:v>loss</c:v>
                </c:pt>
              </c:strCache>
            </c:strRef>
          </c:tx>
          <c:marker>
            <c:symbol val="none"/>
          </c:marker>
          <c:xVal>
            <c:numRef>
              <c:f>'10 pips'!$C$2:$C$10</c:f>
              <c:numCache>
                <c:formatCode>Основной</c:formatCode>
                <c:ptCount val="9"/>
                <c:pt idx="0">
                  <c:v>7200</c:v>
                </c:pt>
                <c:pt idx="1">
                  <c:v>1440</c:v>
                </c:pt>
                <c:pt idx="2">
                  <c:v>480</c:v>
                </c:pt>
                <c:pt idx="3">
                  <c:v>240</c:v>
                </c:pt>
                <c:pt idx="4">
                  <c:v>60</c:v>
                </c:pt>
                <c:pt idx="5">
                  <c:v>30</c:v>
                </c:pt>
                <c:pt idx="6">
                  <c:v>15</c:v>
                </c:pt>
                <c:pt idx="7">
                  <c:v>5</c:v>
                </c:pt>
                <c:pt idx="8">
                  <c:v>1</c:v>
                </c:pt>
              </c:numCache>
            </c:numRef>
          </c:xVal>
          <c:yVal>
            <c:numRef>
              <c:f>'10 pips'!$E$2:$E$10</c:f>
              <c:numCache>
                <c:formatCode>Основной</c:formatCode>
                <c:ptCount val="9"/>
                <c:pt idx="0">
                  <c:v>27.5</c:v>
                </c:pt>
                <c:pt idx="1">
                  <c:v>63.5</c:v>
                </c:pt>
                <c:pt idx="2">
                  <c:v>110.75</c:v>
                </c:pt>
                <c:pt idx="3">
                  <c:v>160</c:v>
                </c:pt>
                <c:pt idx="4">
                  <c:v>297</c:v>
                </c:pt>
                <c:pt idx="5">
                  <c:v>395</c:v>
                </c:pt>
                <c:pt idx="6">
                  <c:v>509.5</c:v>
                </c:pt>
                <c:pt idx="7">
                  <c:v>695</c:v>
                </c:pt>
                <c:pt idx="8">
                  <c:v>912.5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77408"/>
        <c:axId val="57577984"/>
      </c:scatterChart>
      <c:valAx>
        <c:axId val="57577408"/>
        <c:scaling>
          <c:logBase val="10"/>
          <c:orientation val="minMax"/>
        </c:scaling>
        <c:delete val="0"/>
        <c:axPos val="b"/>
        <c:majorGridlines/>
        <c:numFmt formatCode="Основной" sourceLinked="1"/>
        <c:majorTickMark val="out"/>
        <c:minorTickMark val="none"/>
        <c:tickLblPos val="nextTo"/>
        <c:crossAx val="57577984"/>
        <c:crosses val="autoZero"/>
        <c:crossBetween val="midCat"/>
      </c:valAx>
      <c:valAx>
        <c:axId val="57577984"/>
        <c:scaling>
          <c:orientation val="minMax"/>
          <c:max val="1000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57577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1</xdr:row>
      <xdr:rowOff>109535</xdr:rowOff>
    </xdr:from>
    <xdr:to>
      <xdr:col>18</xdr:col>
      <xdr:colOff>152399</xdr:colOff>
      <xdr:row>35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1</xdr:row>
      <xdr:rowOff>109535</xdr:rowOff>
    </xdr:from>
    <xdr:to>
      <xdr:col>18</xdr:col>
      <xdr:colOff>152399</xdr:colOff>
      <xdr:row>35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D21" sqref="D21"/>
    </sheetView>
  </sheetViews>
  <sheetFormatPr defaultRowHeight="15" x14ac:dyDescent="0.25"/>
  <sheetData>
    <row r="1" spans="2:5" x14ac:dyDescent="0.25">
      <c r="C1" t="s">
        <v>9</v>
      </c>
      <c r="D1" t="s">
        <v>10</v>
      </c>
      <c r="E1" t="s">
        <v>11</v>
      </c>
    </row>
    <row r="2" spans="2:5" x14ac:dyDescent="0.25">
      <c r="B2" t="s">
        <v>0</v>
      </c>
      <c r="C2">
        <f>5*24*60</f>
        <v>7200</v>
      </c>
      <c r="D2">
        <f>AVERAGE(24,29)</f>
        <v>26.5</v>
      </c>
      <c r="E2">
        <f>AVERAGE(30,25)</f>
        <v>27.5</v>
      </c>
    </row>
    <row r="3" spans="2:5" x14ac:dyDescent="0.25">
      <c r="B3" t="s">
        <v>1</v>
      </c>
      <c r="C3">
        <f>24*60</f>
        <v>1440</v>
      </c>
      <c r="D3">
        <f>AVERAGE(56,62)</f>
        <v>59</v>
      </c>
      <c r="E3">
        <f>AVERAGE(65,58)</f>
        <v>61.5</v>
      </c>
    </row>
    <row r="4" spans="2:5" x14ac:dyDescent="0.25">
      <c r="B4" t="s">
        <v>2</v>
      </c>
      <c r="C4">
        <f>8*60</f>
        <v>480</v>
      </c>
      <c r="D4">
        <f>AVERAGE(93,100,97,103)</f>
        <v>98.25</v>
      </c>
      <c r="E4">
        <f>AVERAGE(105,98,109,102)</f>
        <v>103.5</v>
      </c>
    </row>
    <row r="5" spans="2:5" x14ac:dyDescent="0.25">
      <c r="B5" t="s">
        <v>3</v>
      </c>
      <c r="C5">
        <f>4*60</f>
        <v>240</v>
      </c>
      <c r="D5">
        <f>AVERAGE(126,134,132,140)</f>
        <v>133</v>
      </c>
      <c r="E5">
        <f>AVERAGE(145,136,150,142)</f>
        <v>143.25</v>
      </c>
    </row>
    <row r="6" spans="2:5" x14ac:dyDescent="0.25">
      <c r="B6" t="s">
        <v>4</v>
      </c>
      <c r="C6">
        <v>60</v>
      </c>
      <c r="D6">
        <f>AVERAGE(229,239,237,247)</f>
        <v>238</v>
      </c>
      <c r="E6">
        <f>AVERAGE(277,266,284,273)</f>
        <v>275</v>
      </c>
    </row>
    <row r="7" spans="2:5" x14ac:dyDescent="0.25">
      <c r="B7" t="s">
        <v>5</v>
      </c>
      <c r="C7">
        <v>30</v>
      </c>
      <c r="D7">
        <f>AVERAGE(312,323)</f>
        <v>317.5</v>
      </c>
      <c r="E7">
        <f>AVERAGE(394,381)</f>
        <v>387.5</v>
      </c>
    </row>
    <row r="8" spans="2:5" x14ac:dyDescent="0.25">
      <c r="B8" t="s">
        <v>6</v>
      </c>
      <c r="C8">
        <v>15</v>
      </c>
      <c r="D8">
        <f>AVERAGE(405,417)</f>
        <v>411</v>
      </c>
      <c r="E8">
        <f>AVERAGE(551,538)</f>
        <v>544.5</v>
      </c>
    </row>
    <row r="9" spans="2:5" x14ac:dyDescent="0.25">
      <c r="B9" t="s">
        <v>7</v>
      </c>
      <c r="C9">
        <v>5</v>
      </c>
      <c r="D9">
        <f>AVERAGE(579,591)</f>
        <v>585</v>
      </c>
      <c r="E9">
        <f>AVERAGE(969,957)</f>
        <v>963</v>
      </c>
    </row>
    <row r="10" spans="2:5" x14ac:dyDescent="0.25">
      <c r="B10" t="s">
        <v>8</v>
      </c>
      <c r="C10">
        <v>1</v>
      </c>
      <c r="D10">
        <f>AVERAGE(736,748)</f>
        <v>742</v>
      </c>
      <c r="E10">
        <f>AVERAGE(2524,2516)</f>
        <v>2520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E2" sqref="E2"/>
    </sheetView>
  </sheetViews>
  <sheetFormatPr defaultRowHeight="15" x14ac:dyDescent="0.25"/>
  <sheetData>
    <row r="1" spans="2:5" x14ac:dyDescent="0.25">
      <c r="C1" t="s">
        <v>9</v>
      </c>
      <c r="D1" t="s">
        <v>10</v>
      </c>
      <c r="E1" t="s">
        <v>11</v>
      </c>
    </row>
    <row r="2" spans="2:5" x14ac:dyDescent="0.25">
      <c r="B2" t="s">
        <v>0</v>
      </c>
      <c r="C2">
        <f>5*24*60</f>
        <v>7200</v>
      </c>
      <c r="D2">
        <f>AVERAGE(25,35)</f>
        <v>30</v>
      </c>
      <c r="E2">
        <f>AVERAGE(30,25)</f>
        <v>27.5</v>
      </c>
    </row>
    <row r="3" spans="2:5" x14ac:dyDescent="0.25">
      <c r="B3" t="s">
        <v>1</v>
      </c>
      <c r="C3">
        <f>24*60</f>
        <v>1440</v>
      </c>
      <c r="D3">
        <f>AVERAGE(59,65)</f>
        <v>62</v>
      </c>
      <c r="E3">
        <f>AVERAGE(67,60)</f>
        <v>63.5</v>
      </c>
    </row>
    <row r="4" spans="2:5" x14ac:dyDescent="0.25">
      <c r="B4" t="s">
        <v>2</v>
      </c>
      <c r="C4">
        <f>8*60</f>
        <v>480</v>
      </c>
      <c r="D4">
        <f>AVERAGE(108,115,96,104)</f>
        <v>105.75</v>
      </c>
      <c r="E4">
        <f>AVERAGE(120,113,109,101)</f>
        <v>110.75</v>
      </c>
    </row>
    <row r="5" spans="2:5" x14ac:dyDescent="0.25">
      <c r="B5" t="s">
        <v>3</v>
      </c>
      <c r="C5">
        <f>4*60</f>
        <v>240</v>
      </c>
      <c r="D5">
        <f>AVERAGE(147,155)</f>
        <v>151</v>
      </c>
      <c r="E5">
        <f>AVERAGE(164,156)</f>
        <v>160</v>
      </c>
    </row>
    <row r="6" spans="2:5" x14ac:dyDescent="0.25">
      <c r="B6" t="s">
        <v>4</v>
      </c>
      <c r="C6">
        <v>60</v>
      </c>
      <c r="D6">
        <f>AVERAGE(256,267)</f>
        <v>261.5</v>
      </c>
      <c r="E6">
        <f>AVERAGE(303,291)</f>
        <v>297</v>
      </c>
    </row>
    <row r="7" spans="2:5" x14ac:dyDescent="0.25">
      <c r="B7" t="s">
        <v>5</v>
      </c>
      <c r="C7">
        <v>30</v>
      </c>
      <c r="D7">
        <f>AVERAGE(321,335)</f>
        <v>328</v>
      </c>
      <c r="E7">
        <f>AVERAGE(402,388)</f>
        <v>395</v>
      </c>
    </row>
    <row r="8" spans="2:5" x14ac:dyDescent="0.25">
      <c r="B8" t="s">
        <v>6</v>
      </c>
      <c r="C8">
        <v>15</v>
      </c>
      <c r="D8">
        <f>AVERAGE(382,397)</f>
        <v>389.5</v>
      </c>
      <c r="E8">
        <f>AVERAGE(518,501)</f>
        <v>509.5</v>
      </c>
    </row>
    <row r="9" spans="2:5" x14ac:dyDescent="0.25">
      <c r="B9" t="s">
        <v>7</v>
      </c>
      <c r="C9">
        <v>5</v>
      </c>
      <c r="D9">
        <f>AVERAGE(441,460)</f>
        <v>450.5</v>
      </c>
      <c r="E9">
        <f>AVERAGE(706,684)</f>
        <v>695</v>
      </c>
    </row>
    <row r="10" spans="2:5" x14ac:dyDescent="0.25">
      <c r="B10" t="s">
        <v>8</v>
      </c>
      <c r="C10">
        <v>1</v>
      </c>
      <c r="D10">
        <f>AVERAGE(453,473)</f>
        <v>463</v>
      </c>
      <c r="E10">
        <f>AVERAGE(926,899)</f>
        <v>912.5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 pips</vt:lpstr>
      <vt:lpstr>10 pips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hozin</dc:creator>
  <cp:lastModifiedBy>hozin</cp:lastModifiedBy>
  <dcterms:created xsi:type="dcterms:W3CDTF">2012-10-13T14:53:22Z</dcterms:created>
  <dcterms:modified xsi:type="dcterms:W3CDTF">2012-10-14T17:50:18Z</dcterms:modified>
</cp:coreProperties>
</file>