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Social_Scoreboard_in_R/FRESH NEW APPROACH/"/>
    </mc:Choice>
  </mc:AlternateContent>
  <xr:revisionPtr revIDLastSave="7" documentId="8_{631E9093-106F-427D-9D82-0E75FB1A728A}" xr6:coauthVersionLast="47" xr6:coauthVersionMax="47" xr10:uidLastSave="{A3B7CB55-56E7-4C3C-9839-2FF03E87B3C8}"/>
  <bookViews>
    <workbookView xWindow="-103" yWindow="-103" windowWidth="33120" windowHeight="21549" tabRatio="798" xr2:uid="{00000000-000D-0000-FFFF-FFFF00000000}"/>
  </bookViews>
  <sheets>
    <sheet name="SSB categories" sheetId="1" r:id="rId1"/>
    <sheet name="SSB categories WAS" sheetId="3" r:id="rId2"/>
    <sheet name="SSB categories diffs" sheetId="5" r:id="rId3"/>
    <sheet name="SSB levels" sheetId="2" r:id="rId4"/>
    <sheet name="SSB levels WAS" sheetId="7" r:id="rId5"/>
    <sheet name="SSB levels diffs" sheetId="8" r:id="rId6"/>
    <sheet name="SSB changes" sheetId="12" r:id="rId7"/>
    <sheet name="SSB changes WAS" sheetId="13" r:id="rId8"/>
    <sheet name="SSB changes diff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8" l="1"/>
  <c r="C22" i="1" l="1"/>
  <c r="AO18" i="3"/>
  <c r="AO17" i="3"/>
  <c r="AO16" i="3"/>
  <c r="AO15" i="3"/>
  <c r="AO14" i="3"/>
  <c r="AO13" i="3"/>
  <c r="AO12" i="3"/>
  <c r="AO11" i="3"/>
  <c r="AO10" i="3"/>
  <c r="AO9" i="3"/>
  <c r="AO8" i="3"/>
  <c r="AO7" i="3"/>
  <c r="AO6" i="3"/>
  <c r="AO5" i="3"/>
  <c r="AO4" i="3"/>
  <c r="AO3" i="3"/>
  <c r="AM18" i="3"/>
  <c r="AL18" i="3"/>
  <c r="AK18" i="3"/>
  <c r="AJ18" i="3"/>
  <c r="AI18" i="3"/>
  <c r="AH18" i="3"/>
  <c r="AG18" i="3"/>
  <c r="AF18" i="3"/>
  <c r="AM17" i="3"/>
  <c r="AL17" i="3"/>
  <c r="AK17" i="3"/>
  <c r="AJ17" i="3"/>
  <c r="AI17" i="3"/>
  <c r="AH17" i="3"/>
  <c r="AG17" i="3"/>
  <c r="AF17" i="3"/>
  <c r="AM16" i="3"/>
  <c r="AL16" i="3"/>
  <c r="AK16" i="3"/>
  <c r="AJ16" i="3"/>
  <c r="AI16" i="3"/>
  <c r="AH16" i="3"/>
  <c r="AG16" i="3"/>
  <c r="AF16" i="3"/>
  <c r="AM15" i="3"/>
  <c r="AL15" i="3"/>
  <c r="AK15" i="3"/>
  <c r="AJ15" i="3"/>
  <c r="AI15" i="3"/>
  <c r="AH15" i="3"/>
  <c r="AG15" i="3"/>
  <c r="AF15" i="3"/>
  <c r="AM14" i="3"/>
  <c r="AL14" i="3"/>
  <c r="AK14" i="3"/>
  <c r="AJ14" i="3"/>
  <c r="AI14" i="3"/>
  <c r="AH14" i="3"/>
  <c r="AG14" i="3"/>
  <c r="AF14" i="3"/>
  <c r="AM13" i="3"/>
  <c r="AL13" i="3"/>
  <c r="AK13" i="3"/>
  <c r="AJ13" i="3"/>
  <c r="AI13" i="3"/>
  <c r="AH13" i="3"/>
  <c r="AG13" i="3"/>
  <c r="AF13" i="3"/>
  <c r="AM12" i="3"/>
  <c r="AL12" i="3"/>
  <c r="AK12" i="3"/>
  <c r="AJ12" i="3"/>
  <c r="AI12" i="3"/>
  <c r="AH12" i="3"/>
  <c r="AG12" i="3"/>
  <c r="AF12" i="3"/>
  <c r="AM11" i="3"/>
  <c r="AL11" i="3"/>
  <c r="AK11" i="3"/>
  <c r="AJ11" i="3"/>
  <c r="AI11" i="3"/>
  <c r="AH11" i="3"/>
  <c r="AG11" i="3"/>
  <c r="AF11" i="3"/>
  <c r="AM10" i="3"/>
  <c r="AL10" i="3"/>
  <c r="AK10" i="3"/>
  <c r="AJ10" i="3"/>
  <c r="AI10" i="3"/>
  <c r="AH10" i="3"/>
  <c r="AG10" i="3"/>
  <c r="AF10" i="3"/>
  <c r="AM9" i="3"/>
  <c r="AL9" i="3"/>
  <c r="AK9" i="3"/>
  <c r="AJ9" i="3"/>
  <c r="AI9" i="3"/>
  <c r="AH9" i="3"/>
  <c r="AG9" i="3"/>
  <c r="AF9" i="3"/>
  <c r="AM8" i="3"/>
  <c r="AL8" i="3"/>
  <c r="AK8" i="3"/>
  <c r="AJ8" i="3"/>
  <c r="AI8" i="3"/>
  <c r="AH8" i="3"/>
  <c r="AG8" i="3"/>
  <c r="AF8" i="3"/>
  <c r="AM7" i="3"/>
  <c r="AL7" i="3"/>
  <c r="AK7" i="3"/>
  <c r="AJ7" i="3"/>
  <c r="AI7" i="3"/>
  <c r="AH7" i="3"/>
  <c r="AG7" i="3"/>
  <c r="AF7" i="3"/>
  <c r="AM6" i="3"/>
  <c r="AL6" i="3"/>
  <c r="AK6" i="3"/>
  <c r="AJ6" i="3"/>
  <c r="AI6" i="3"/>
  <c r="AH6" i="3"/>
  <c r="AG6" i="3"/>
  <c r="AF6" i="3"/>
  <c r="AM5" i="3"/>
  <c r="AL5" i="3"/>
  <c r="AK5" i="3"/>
  <c r="AJ5" i="3"/>
  <c r="AI5" i="3"/>
  <c r="AH5" i="3"/>
  <c r="AG5" i="3"/>
  <c r="AF5" i="3"/>
  <c r="AM4" i="3"/>
  <c r="AL4" i="3"/>
  <c r="AK4" i="3"/>
  <c r="AJ4" i="3"/>
  <c r="AI4" i="3"/>
  <c r="AH4" i="3"/>
  <c r="AG4" i="3"/>
  <c r="AF4" i="3"/>
  <c r="AM3" i="3"/>
  <c r="AL3" i="3"/>
  <c r="AK3" i="3"/>
  <c r="AJ3" i="3"/>
  <c r="AI3" i="3"/>
  <c r="AH3" i="3"/>
  <c r="AG3" i="3"/>
  <c r="AF3" i="3"/>
  <c r="AM2" i="3"/>
  <c r="AL2" i="3"/>
  <c r="AK2" i="3"/>
  <c r="AJ2" i="3"/>
  <c r="AI2" i="3"/>
  <c r="AH2" i="3"/>
  <c r="AG2" i="3"/>
  <c r="AF2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AE29" i="3" s="1"/>
  <c r="C29" i="3"/>
  <c r="AC28" i="3"/>
  <c r="AB28" i="3"/>
  <c r="AA28" i="3"/>
  <c r="Z28" i="3"/>
  <c r="Y28" i="3"/>
  <c r="X28" i="3"/>
  <c r="X31" i="3" s="1"/>
  <c r="W28" i="3"/>
  <c r="W31" i="3" s="1"/>
  <c r="V28" i="3"/>
  <c r="U28" i="3"/>
  <c r="T28" i="3"/>
  <c r="S28" i="3"/>
  <c r="R28" i="3"/>
  <c r="Q28" i="3"/>
  <c r="P28" i="3"/>
  <c r="P31" i="3" s="1"/>
  <c r="O28" i="3"/>
  <c r="O31" i="3" s="1"/>
  <c r="N28" i="3"/>
  <c r="M28" i="3"/>
  <c r="L28" i="3"/>
  <c r="K28" i="3"/>
  <c r="J28" i="3"/>
  <c r="I28" i="3"/>
  <c r="H28" i="3"/>
  <c r="H31" i="3" s="1"/>
  <c r="G28" i="3"/>
  <c r="G31" i="3" s="1"/>
  <c r="F28" i="3"/>
  <c r="E28" i="3"/>
  <c r="D28" i="3"/>
  <c r="AE28" i="3" s="1"/>
  <c r="C28" i="3"/>
  <c r="AC27" i="3"/>
  <c r="AC31" i="3" s="1"/>
  <c r="AB27" i="3"/>
  <c r="AB31" i="3" s="1"/>
  <c r="AA27" i="3"/>
  <c r="AA31" i="3" s="1"/>
  <c r="Z27" i="3"/>
  <c r="Z31" i="3" s="1"/>
  <c r="Y27" i="3"/>
  <c r="Y31" i="3" s="1"/>
  <c r="X27" i="3"/>
  <c r="W27" i="3"/>
  <c r="V27" i="3"/>
  <c r="V31" i="3" s="1"/>
  <c r="U27" i="3"/>
  <c r="U31" i="3" s="1"/>
  <c r="T27" i="3"/>
  <c r="T31" i="3" s="1"/>
  <c r="S27" i="3"/>
  <c r="S31" i="3" s="1"/>
  <c r="R27" i="3"/>
  <c r="R31" i="3" s="1"/>
  <c r="Q27" i="3"/>
  <c r="Q31" i="3" s="1"/>
  <c r="P27" i="3"/>
  <c r="O27" i="3"/>
  <c r="N27" i="3"/>
  <c r="N31" i="3" s="1"/>
  <c r="M27" i="3"/>
  <c r="M31" i="3" s="1"/>
  <c r="L27" i="3"/>
  <c r="L31" i="3" s="1"/>
  <c r="K27" i="3"/>
  <c r="K31" i="3" s="1"/>
  <c r="J27" i="3"/>
  <c r="J31" i="3" s="1"/>
  <c r="I27" i="3"/>
  <c r="I31" i="3" s="1"/>
  <c r="H27" i="3"/>
  <c r="G27" i="3"/>
  <c r="F27" i="3"/>
  <c r="F31" i="3" s="1"/>
  <c r="E27" i="3"/>
  <c r="E31" i="3" s="1"/>
  <c r="D27" i="3"/>
  <c r="C27" i="3"/>
  <c r="C31" i="3" s="1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E26" i="3" s="1"/>
  <c r="C26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AE25" i="3" s="1"/>
  <c r="C25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E24" i="3" s="1"/>
  <c r="C24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AE23" i="3" s="1"/>
  <c r="C23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E22" i="3" s="1"/>
  <c r="C22" i="3"/>
  <c r="AO2" i="3" l="1"/>
  <c r="D31" i="3"/>
  <c r="AE27" i="3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D18" i="14" s="1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D17" i="14" s="1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AD16" i="14" s="1"/>
  <c r="E16" i="14"/>
  <c r="D16" i="14"/>
  <c r="C16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D15" i="14" s="1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AD14" i="14" s="1"/>
  <c r="E14" i="14"/>
  <c r="D14" i="14"/>
  <c r="C14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D13" i="14" s="1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AD12" i="14" s="1"/>
  <c r="E12" i="14"/>
  <c r="D12" i="14"/>
  <c r="C12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D11" i="14" s="1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AD10" i="14" s="1"/>
  <c r="D10" i="14"/>
  <c r="C10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D9" i="14" s="1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AD8" i="14" s="1"/>
  <c r="D8" i="14"/>
  <c r="C8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AD7" i="14" s="1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AD6" i="14" s="1"/>
  <c r="D6" i="14"/>
  <c r="C6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AD5" i="14" s="1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AD4" i="14" s="1"/>
  <c r="D4" i="14"/>
  <c r="C4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AD3" i="14" s="1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AD2" i="14" s="1"/>
  <c r="D2" i="14"/>
  <c r="C2" i="14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D18" i="8" s="1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AD17" i="8" s="1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AD16" i="8" s="1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AD15" i="8" s="1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D14" i="8" s="1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D13" i="8" s="1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D12" i="8" s="1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D11" i="8" s="1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AD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D9" i="8" s="1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D8" i="8" s="1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D7" i="8" s="1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D6" i="8" s="1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D5" i="8" s="1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D4" i="8" s="1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D3" i="8" s="1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AD18" i="5" s="1"/>
  <c r="E18" i="5"/>
  <c r="D18" i="5"/>
  <c r="C18" i="5"/>
  <c r="AG18" i="5" s="1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AG17" i="5" s="1"/>
  <c r="C17" i="5"/>
  <c r="AE17" i="5" s="1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G16" i="5" s="1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G15" i="5" s="1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AG14" i="5" s="1"/>
  <c r="E14" i="5"/>
  <c r="AE14" i="5" s="1"/>
  <c r="D14" i="5"/>
  <c r="C14" i="5"/>
  <c r="AF14" i="5" s="1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AG13" i="5" s="1"/>
  <c r="H13" i="5"/>
  <c r="G13" i="5"/>
  <c r="F13" i="5"/>
  <c r="AD13" i="5" s="1"/>
  <c r="E13" i="5"/>
  <c r="AF13" i="5" s="1"/>
  <c r="D13" i="5"/>
  <c r="C13" i="5"/>
  <c r="AE13" i="5" s="1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AF12" i="5" s="1"/>
  <c r="G12" i="5"/>
  <c r="F12" i="5"/>
  <c r="E12" i="5"/>
  <c r="D12" i="5"/>
  <c r="AE12" i="5" s="1"/>
  <c r="C12" i="5"/>
  <c r="AD12" i="5" s="1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E11" i="5" s="1"/>
  <c r="F11" i="5"/>
  <c r="E11" i="5"/>
  <c r="D11" i="5"/>
  <c r="C11" i="5"/>
  <c r="AD11" i="5" s="1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AD10" i="5" s="1"/>
  <c r="E10" i="5"/>
  <c r="D10" i="5"/>
  <c r="C10" i="5"/>
  <c r="AG10" i="5" s="1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AG9" i="5" s="1"/>
  <c r="C9" i="5"/>
  <c r="AE9" i="5" s="1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AG8" i="5" s="1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AG7" i="5" s="1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AG6" i="5" s="1"/>
  <c r="F6" i="5"/>
  <c r="AD6" i="5" s="1"/>
  <c r="E6" i="5"/>
  <c r="D6" i="5"/>
  <c r="C6" i="5"/>
  <c r="AF6" i="5" s="1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AG5" i="5" s="1"/>
  <c r="H5" i="5"/>
  <c r="G5" i="5"/>
  <c r="F5" i="5"/>
  <c r="AF5" i="5" s="1"/>
  <c r="E5" i="5"/>
  <c r="D5" i="5"/>
  <c r="C5" i="5"/>
  <c r="AE5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AF4" i="5" s="1"/>
  <c r="G4" i="5"/>
  <c r="F4" i="5"/>
  <c r="E4" i="5"/>
  <c r="AE4" i="5" s="1"/>
  <c r="D4" i="5"/>
  <c r="C4" i="5"/>
  <c r="AD4" i="5" s="1"/>
  <c r="AC3" i="5"/>
  <c r="AC21" i="5" s="1"/>
  <c r="AB3" i="5"/>
  <c r="AB21" i="5" s="1"/>
  <c r="AA3" i="5"/>
  <c r="AA21" i="5" s="1"/>
  <c r="Z3" i="5"/>
  <c r="Z22" i="5" s="1"/>
  <c r="Y3" i="5"/>
  <c r="Y22" i="5" s="1"/>
  <c r="X3" i="5"/>
  <c r="X22" i="5" s="1"/>
  <c r="W3" i="5"/>
  <c r="W22" i="5" s="1"/>
  <c r="V3" i="5"/>
  <c r="V21" i="5" s="1"/>
  <c r="U3" i="5"/>
  <c r="U21" i="5" s="1"/>
  <c r="T3" i="5"/>
  <c r="T21" i="5" s="1"/>
  <c r="S3" i="5"/>
  <c r="S21" i="5" s="1"/>
  <c r="R3" i="5"/>
  <c r="R22" i="5" s="1"/>
  <c r="Q3" i="5"/>
  <c r="Q22" i="5" s="1"/>
  <c r="P3" i="5"/>
  <c r="P22" i="5" s="1"/>
  <c r="O3" i="5"/>
  <c r="O22" i="5" s="1"/>
  <c r="N3" i="5"/>
  <c r="N21" i="5" s="1"/>
  <c r="M3" i="5"/>
  <c r="M21" i="5" s="1"/>
  <c r="L3" i="5"/>
  <c r="L21" i="5" s="1"/>
  <c r="K3" i="5"/>
  <c r="K21" i="5" s="1"/>
  <c r="J3" i="5"/>
  <c r="J22" i="5" s="1"/>
  <c r="I3" i="5"/>
  <c r="I22" i="5" s="1"/>
  <c r="H3" i="5"/>
  <c r="H22" i="5" s="1"/>
  <c r="G3" i="5"/>
  <c r="G22" i="5" s="1"/>
  <c r="F3" i="5"/>
  <c r="F21" i="5" s="1"/>
  <c r="E3" i="5"/>
  <c r="E21" i="5" s="1"/>
  <c r="D3" i="5"/>
  <c r="AD3" i="5" s="1"/>
  <c r="C3" i="5"/>
  <c r="C21" i="5" s="1"/>
  <c r="AG2" i="5"/>
  <c r="AF2" i="5"/>
  <c r="AE2" i="5"/>
  <c r="AD2" i="5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E29" i="1" s="1"/>
  <c r="AC28" i="1"/>
  <c r="AB28" i="1"/>
  <c r="AA28" i="1"/>
  <c r="Z28" i="1"/>
  <c r="Y28" i="1"/>
  <c r="X28" i="1"/>
  <c r="W28" i="1"/>
  <c r="V28" i="1"/>
  <c r="V31" i="1" s="1"/>
  <c r="U28" i="1"/>
  <c r="T28" i="1"/>
  <c r="S28" i="1"/>
  <c r="R28" i="1"/>
  <c r="Q28" i="1"/>
  <c r="P28" i="1"/>
  <c r="O28" i="1"/>
  <c r="N28" i="1"/>
  <c r="N31" i="1" s="1"/>
  <c r="M28" i="1"/>
  <c r="L28" i="1"/>
  <c r="K28" i="1"/>
  <c r="J28" i="1"/>
  <c r="I28" i="1"/>
  <c r="H28" i="1"/>
  <c r="G28" i="1"/>
  <c r="F28" i="1"/>
  <c r="F31" i="1" s="1"/>
  <c r="E28" i="1"/>
  <c r="D28" i="1"/>
  <c r="C28" i="1"/>
  <c r="AC27" i="1"/>
  <c r="AC31" i="1" s="1"/>
  <c r="AB27" i="1"/>
  <c r="AB31" i="1" s="1"/>
  <c r="AA27" i="1"/>
  <c r="AA31" i="1" s="1"/>
  <c r="Z27" i="1"/>
  <c r="Z31" i="1" s="1"/>
  <c r="Y27" i="1"/>
  <c r="Y31" i="1" s="1"/>
  <c r="X27" i="1"/>
  <c r="X31" i="1" s="1"/>
  <c r="W27" i="1"/>
  <c r="W31" i="1" s="1"/>
  <c r="V27" i="1"/>
  <c r="U27" i="1"/>
  <c r="U31" i="1" s="1"/>
  <c r="T27" i="1"/>
  <c r="T31" i="1" s="1"/>
  <c r="S27" i="1"/>
  <c r="S31" i="1" s="1"/>
  <c r="R27" i="1"/>
  <c r="R31" i="1" s="1"/>
  <c r="Q27" i="1"/>
  <c r="Q31" i="1" s="1"/>
  <c r="P27" i="1"/>
  <c r="P31" i="1" s="1"/>
  <c r="O27" i="1"/>
  <c r="O31" i="1" s="1"/>
  <c r="N27" i="1"/>
  <c r="M27" i="1"/>
  <c r="M31" i="1" s="1"/>
  <c r="L27" i="1"/>
  <c r="L31" i="1" s="1"/>
  <c r="K27" i="1"/>
  <c r="K31" i="1" s="1"/>
  <c r="J27" i="1"/>
  <c r="J31" i="1" s="1"/>
  <c r="I27" i="1"/>
  <c r="I31" i="1" s="1"/>
  <c r="H27" i="1"/>
  <c r="H31" i="1" s="1"/>
  <c r="G27" i="1"/>
  <c r="G31" i="1" s="1"/>
  <c r="F27" i="1"/>
  <c r="E27" i="1"/>
  <c r="E31" i="1" s="1"/>
  <c r="D27" i="1"/>
  <c r="D31" i="1" s="1"/>
  <c r="C27" i="1"/>
  <c r="C31" i="1" s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E26" i="1" s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E25" i="1" s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E24" i="1" s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E23" i="1" s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E22" i="1" s="1"/>
  <c r="E22" i="1"/>
  <c r="D22" i="1"/>
  <c r="AM18" i="1"/>
  <c r="AL18" i="1"/>
  <c r="AK18" i="1"/>
  <c r="AO18" i="1" s="1"/>
  <c r="AJ18" i="1"/>
  <c r="AI18" i="1"/>
  <c r="AH18" i="1"/>
  <c r="AG18" i="1"/>
  <c r="AF18" i="1"/>
  <c r="AM17" i="1"/>
  <c r="AL17" i="1"/>
  <c r="AK17" i="1"/>
  <c r="AO17" i="1" s="1"/>
  <c r="AJ17" i="1"/>
  <c r="AI17" i="1"/>
  <c r="AH17" i="1"/>
  <c r="AG17" i="1"/>
  <c r="AF17" i="1"/>
  <c r="AO16" i="1"/>
  <c r="AM16" i="1"/>
  <c r="AL16" i="1"/>
  <c r="AK16" i="1"/>
  <c r="AJ16" i="1"/>
  <c r="AI16" i="1"/>
  <c r="AH16" i="1"/>
  <c r="AG16" i="1"/>
  <c r="AF16" i="1"/>
  <c r="AM15" i="1"/>
  <c r="AL15" i="1"/>
  <c r="AK15" i="1"/>
  <c r="AO15" i="1" s="1"/>
  <c r="AJ15" i="1"/>
  <c r="AI15" i="1"/>
  <c r="AH15" i="1"/>
  <c r="AG15" i="1"/>
  <c r="AF15" i="1"/>
  <c r="AO14" i="1"/>
  <c r="AM14" i="1"/>
  <c r="AL14" i="1"/>
  <c r="AK14" i="1"/>
  <c r="AJ14" i="1"/>
  <c r="AI14" i="1"/>
  <c r="AH14" i="1"/>
  <c r="AG14" i="1"/>
  <c r="AF14" i="1"/>
  <c r="AM13" i="1"/>
  <c r="AL13" i="1"/>
  <c r="AO13" i="1" s="1"/>
  <c r="AK13" i="1"/>
  <c r="AJ13" i="1"/>
  <c r="AI13" i="1"/>
  <c r="AH13" i="1"/>
  <c r="AG13" i="1"/>
  <c r="AF13" i="1"/>
  <c r="AM12" i="1"/>
  <c r="AL12" i="1"/>
  <c r="AK12" i="1"/>
  <c r="AO12" i="1" s="1"/>
  <c r="AJ12" i="1"/>
  <c r="AI12" i="1"/>
  <c r="AH12" i="1"/>
  <c r="AG12" i="1"/>
  <c r="AF12" i="1"/>
  <c r="AM11" i="1"/>
  <c r="AL11" i="1"/>
  <c r="AK11" i="1"/>
  <c r="AO11" i="1" s="1"/>
  <c r="AJ11" i="1"/>
  <c r="AI11" i="1"/>
  <c r="AH11" i="1"/>
  <c r="AG11" i="1"/>
  <c r="AF11" i="1"/>
  <c r="AM10" i="1"/>
  <c r="AL10" i="1"/>
  <c r="AK10" i="1"/>
  <c r="AO10" i="1" s="1"/>
  <c r="AJ10" i="1"/>
  <c r="AI10" i="1"/>
  <c r="AH10" i="1"/>
  <c r="AG10" i="1"/>
  <c r="AF10" i="1"/>
  <c r="AM9" i="1"/>
  <c r="AL9" i="1"/>
  <c r="AK9" i="1"/>
  <c r="AO9" i="1" s="1"/>
  <c r="AJ9" i="1"/>
  <c r="AI9" i="1"/>
  <c r="AH9" i="1"/>
  <c r="AG9" i="1"/>
  <c r="AF9" i="1"/>
  <c r="AO8" i="1"/>
  <c r="AM8" i="1"/>
  <c r="AL8" i="1"/>
  <c r="AK8" i="1"/>
  <c r="AJ8" i="1"/>
  <c r="AI8" i="1"/>
  <c r="AH8" i="1"/>
  <c r="AG8" i="1"/>
  <c r="AF8" i="1"/>
  <c r="AM7" i="1"/>
  <c r="AL7" i="1"/>
  <c r="AK7" i="1"/>
  <c r="AO7" i="1" s="1"/>
  <c r="AJ7" i="1"/>
  <c r="AI7" i="1"/>
  <c r="AH7" i="1"/>
  <c r="AG7" i="1"/>
  <c r="AF7" i="1"/>
  <c r="AO6" i="1"/>
  <c r="AM6" i="1"/>
  <c r="AL6" i="1"/>
  <c r="AK6" i="1"/>
  <c r="AJ6" i="1"/>
  <c r="AI6" i="1"/>
  <c r="AH6" i="1"/>
  <c r="AG6" i="1"/>
  <c r="AF6" i="1"/>
  <c r="AM5" i="1"/>
  <c r="AL5" i="1"/>
  <c r="AO5" i="1" s="1"/>
  <c r="AK5" i="1"/>
  <c r="AJ5" i="1"/>
  <c r="AI5" i="1"/>
  <c r="AH5" i="1"/>
  <c r="AG5" i="1"/>
  <c r="AF5" i="1"/>
  <c r="AM4" i="1"/>
  <c r="AL4" i="1"/>
  <c r="AK4" i="1"/>
  <c r="AO4" i="1" s="1"/>
  <c r="AJ4" i="1"/>
  <c r="AI4" i="1"/>
  <c r="AH4" i="1"/>
  <c r="AG4" i="1"/>
  <c r="AF4" i="1"/>
  <c r="AM3" i="1"/>
  <c r="AL3" i="1"/>
  <c r="AK3" i="1"/>
  <c r="AO3" i="1" s="1"/>
  <c r="AJ3" i="1"/>
  <c r="AI3" i="1"/>
  <c r="AH3" i="1"/>
  <c r="AG3" i="1"/>
  <c r="AF3" i="1"/>
  <c r="AM2" i="1"/>
  <c r="AL2" i="1"/>
  <c r="AK2" i="1"/>
  <c r="AO2" i="1" s="1"/>
  <c r="AJ2" i="1"/>
  <c r="AI2" i="1"/>
  <c r="AH2" i="1"/>
  <c r="AG2" i="1"/>
  <c r="AF2" i="1"/>
  <c r="AE28" i="1" l="1"/>
  <c r="AE3" i="5"/>
  <c r="G19" i="5"/>
  <c r="O19" i="5"/>
  <c r="W19" i="5"/>
  <c r="C20" i="5"/>
  <c r="K20" i="5"/>
  <c r="S20" i="5"/>
  <c r="AA20" i="5"/>
  <c r="G21" i="5"/>
  <c r="O21" i="5"/>
  <c r="W21" i="5"/>
  <c r="C22" i="5"/>
  <c r="K22" i="5"/>
  <c r="S22" i="5"/>
  <c r="AA22" i="5"/>
  <c r="AF3" i="5"/>
  <c r="AG4" i="5"/>
  <c r="AD9" i="5"/>
  <c r="AE10" i="5"/>
  <c r="AF11" i="5"/>
  <c r="AG12" i="5"/>
  <c r="AD17" i="5"/>
  <c r="AE18" i="5"/>
  <c r="H19" i="5"/>
  <c r="P19" i="5"/>
  <c r="X19" i="5"/>
  <c r="D20" i="5"/>
  <c r="L20" i="5"/>
  <c r="T20" i="5"/>
  <c r="AB20" i="5"/>
  <c r="H21" i="5"/>
  <c r="P21" i="5"/>
  <c r="X21" i="5"/>
  <c r="D22" i="5"/>
  <c r="L22" i="5"/>
  <c r="T22" i="5"/>
  <c r="AB22" i="5"/>
  <c r="AG3" i="5"/>
  <c r="AD8" i="5"/>
  <c r="AF10" i="5"/>
  <c r="AG11" i="5"/>
  <c r="AD16" i="5"/>
  <c r="AF18" i="5"/>
  <c r="I19" i="5"/>
  <c r="Q19" i="5"/>
  <c r="Y19" i="5"/>
  <c r="E20" i="5"/>
  <c r="M20" i="5"/>
  <c r="U20" i="5"/>
  <c r="AC20" i="5"/>
  <c r="I21" i="5"/>
  <c r="Q21" i="5"/>
  <c r="Y21" i="5"/>
  <c r="E22" i="5"/>
  <c r="M22" i="5"/>
  <c r="U22" i="5"/>
  <c r="AC22" i="5"/>
  <c r="AD7" i="5"/>
  <c r="AE8" i="5"/>
  <c r="AF9" i="5"/>
  <c r="AD15" i="5"/>
  <c r="AE16" i="5"/>
  <c r="AF17" i="5"/>
  <c r="J19" i="5"/>
  <c r="R19" i="5"/>
  <c r="Z19" i="5"/>
  <c r="F20" i="5"/>
  <c r="N20" i="5"/>
  <c r="V20" i="5"/>
  <c r="J21" i="5"/>
  <c r="R21" i="5"/>
  <c r="Z21" i="5"/>
  <c r="F22" i="5"/>
  <c r="N22" i="5"/>
  <c r="V22" i="5"/>
  <c r="AE27" i="1"/>
  <c r="AE7" i="5"/>
  <c r="AF8" i="5"/>
  <c r="AD14" i="5"/>
  <c r="AE15" i="5"/>
  <c r="AF16" i="5"/>
  <c r="C19" i="5"/>
  <c r="AD19" i="5" s="1"/>
  <c r="K19" i="5"/>
  <c r="S19" i="5"/>
  <c r="AA19" i="5"/>
  <c r="G20" i="5"/>
  <c r="O20" i="5"/>
  <c r="W20" i="5"/>
  <c r="AD5" i="5"/>
  <c r="AE6" i="5"/>
  <c r="AF7" i="5"/>
  <c r="AF15" i="5"/>
  <c r="D19" i="5"/>
  <c r="L19" i="5"/>
  <c r="T19" i="5"/>
  <c r="AB19" i="5"/>
  <c r="H20" i="5"/>
  <c r="P20" i="5"/>
  <c r="X20" i="5"/>
  <c r="D21" i="5"/>
  <c r="E19" i="5"/>
  <c r="M19" i="5"/>
  <c r="U19" i="5"/>
  <c r="AC19" i="5"/>
  <c r="I20" i="5"/>
  <c r="Q20" i="5"/>
  <c r="Y20" i="5"/>
  <c r="F19" i="5"/>
  <c r="N19" i="5"/>
  <c r="V19" i="5"/>
  <c r="J20" i="5"/>
  <c r="R20" i="5"/>
  <c r="Z20" i="5"/>
  <c r="AG22" i="5" l="1"/>
  <c r="AE20" i="5"/>
  <c r="AF21" i="5"/>
</calcChain>
</file>

<file path=xl/sharedStrings.xml><?xml version="1.0" encoding="utf-8"?>
<sst xmlns="http://schemas.openxmlformats.org/spreadsheetml/2006/main" count="552" uniqueCount="66">
  <si>
    <t>Data year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</si>
  <si>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</si>
  <si>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</si>
  <si>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</si>
  <si>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</si>
  <si>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</si>
  <si>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</si>
  <si>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</si>
  <si>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</si>
  <si>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</si>
  <si>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</si>
  <si>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</si>
  <si>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</si>
  <si>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</si>
  <si>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</si>
  <si>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</si>
  <si>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</si>
  <si>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</si>
  <si>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</si>
  <si>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</si>
  <si>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</si>
  <si>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</si>
  <si>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</si>
  <si>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</si>
  <si>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</si>
  <si>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</si>
  <si>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</si>
  <si>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</si>
  <si>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Orange+red</t>
  </si>
  <si>
    <t>Adult's participation in education and training during past 12 months</t>
  </si>
  <si>
    <t>Early leavers from education and training</t>
  </si>
  <si>
    <t>Share of individuals who have basic or above basic overall digital skills</t>
  </si>
  <si>
    <t>Youth NEET rate</t>
  </si>
  <si>
    <t>Gender employment gap</t>
  </si>
  <si>
    <t>Income quintile ratio</t>
  </si>
  <si>
    <t>Employment rate</t>
  </si>
  <si>
    <t>Unemployment rate</t>
  </si>
  <si>
    <t>Long-term unemployment rate</t>
  </si>
  <si>
    <t>GDHI per capita growth</t>
  </si>
  <si>
    <t>At risk of poverty or social exclusion rate</t>
  </si>
  <si>
    <t>At risk of poverty or social exclusion rate for children</t>
  </si>
  <si>
    <t>Impact of social transfers (other than pensions) on poverty reduction</t>
  </si>
  <si>
    <t>Disability employment gap</t>
  </si>
  <si>
    <t>Housing cost overburden</t>
  </si>
  <si>
    <t>Children aged less than 3 years in formal childcare</t>
  </si>
  <si>
    <t>Self-reported unmet need for medical care</t>
  </si>
  <si>
    <t>Legend</t>
  </si>
  <si>
    <t>Best performer</t>
  </si>
  <si>
    <t>Better than average</t>
  </si>
  <si>
    <t>Good but to monitor</t>
  </si>
  <si>
    <t>On average/neutral</t>
  </si>
  <si>
    <t>Weak but improving</t>
  </si>
  <si>
    <t>To watch</t>
  </si>
  <si>
    <t>Critical situations</t>
  </si>
  <si>
    <t>No classification due to missing data</t>
  </si>
  <si>
    <t>SCF first indication (orange and red counts wo double counting)</t>
  </si>
  <si>
    <t>Based on data extracted on 22 Sep 2023</t>
  </si>
  <si>
    <t>D avg</t>
  </si>
  <si>
    <t>D count</t>
  </si>
  <si>
    <t>+ cnt</t>
  </si>
  <si>
    <t>- cnt</t>
  </si>
  <si>
    <t>Cell value: change in categorisation code. B = was or became missing</t>
  </si>
  <si>
    <t>Average</t>
  </si>
  <si>
    <t>Based on data extracted on  4 Nov 2024</t>
  </si>
  <si>
    <t>X</t>
  </si>
  <si>
    <r>
      <t xml:space="preserve">SCF first indication (orange and red counts </t>
    </r>
    <r>
      <rPr>
        <b/>
        <sz val="11"/>
        <color theme="1"/>
        <rFont val="Calibri"/>
        <family val="2"/>
        <scheme val="minor"/>
      </rPr>
      <t>WO DOUBLE COUNTING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</si>
</sst>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66FF66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11BB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CCFF"/>
      <name val="Calibri"/>
      <family val="2"/>
      <scheme val="minor"/>
    </font>
    <font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1BB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  <fill>
      <patternFill patternType="darkDown">
        <bgColor rgb="FFB4B4B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 vertical="center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5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4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6" fillId="5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4" fontId="0" fillId="0" borderId="0" xfId="0" applyNumberFormat="1"/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/>
    <xf numFmtId="0" fontId="1" fillId="0" borderId="0" xfId="0" applyFont="1"/>
    <xf numFmtId="0" fontId="2" fillId="0" borderId="0" xfId="0" quotePrefix="1" applyFont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9"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11BB11"/>
      </font>
      <fill>
        <patternFill>
          <bgColor rgb="FF11BB11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darkDown">
          <f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CCFF"/>
      </font>
      <fill>
        <patternFill>
          <bgColor rgb="FF00CCFF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11BB11"/>
      </font>
      <fill>
        <patternFill>
          <bgColor rgb="FF11BB11"/>
        </patternFill>
      </fill>
    </dxf>
    <dxf>
      <font>
        <color theme="0"/>
      </font>
      <fill>
        <patternFill>
          <bgColor theme="0"/>
        </patternFill>
      </fill>
    </dxf>
    <dxf>
      <fill>
        <patternFill patternType="darkDown">
          <fgColor auto="1"/>
        </patternFill>
      </fill>
    </dxf>
  </dxfs>
  <tableStyles count="0" defaultTableStyle="TableStyleMedium2" defaultPivotStyle="PivotStyleLight16"/>
  <colors>
    <mruColors>
      <color rgb="FFFFC000"/>
      <color rgb="FFFFFF00"/>
      <color rgb="FF00CCFF"/>
      <color rgb="FF66FF66"/>
      <color rgb="FF11BB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AB9C-BBB2-42FB-B101-E16638171170}">
  <sheetPr>
    <tabColor rgb="FFFFFF00"/>
  </sheetPr>
  <dimension ref="A1:WQ32"/>
  <sheetViews>
    <sheetView tabSelected="1" zoomScaleNormal="100" workbookViewId="0"/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  <col min="40" max="40" width="61.84375" customWidth="1"/>
    <col min="41" max="41" width="11.15234375" bestFit="1" customWidth="1"/>
  </cols>
  <sheetData>
    <row r="1" spans="1:615" ht="30" customHeight="1" thickBot="1" x14ac:dyDescent="0.45">
      <c r="A1" t="s">
        <v>63</v>
      </c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F1" s="45">
        <v>3</v>
      </c>
      <c r="AG1" s="46">
        <v>2</v>
      </c>
      <c r="AH1" s="47">
        <v>1</v>
      </c>
      <c r="AI1" s="2"/>
      <c r="AJ1" s="48">
        <v>-1</v>
      </c>
      <c r="AK1" s="49">
        <v>-2</v>
      </c>
      <c r="AL1" s="50">
        <v>-3</v>
      </c>
      <c r="AM1" s="51"/>
      <c r="AO1" t="s">
        <v>28</v>
      </c>
    </row>
    <row r="2" spans="1:615" ht="22.2" customHeight="1" thickBot="1" x14ac:dyDescent="0.45">
      <c r="A2" s="21" t="s">
        <v>29</v>
      </c>
      <c r="B2" s="18">
        <v>2022</v>
      </c>
      <c r="C2" s="24">
        <v>0</v>
      </c>
      <c r="D2" s="25">
        <v>-3</v>
      </c>
      <c r="E2" s="25">
        <v>-3</v>
      </c>
      <c r="F2" s="25">
        <v>2</v>
      </c>
      <c r="G2" s="25">
        <v>3</v>
      </c>
      <c r="H2" s="25">
        <v>2</v>
      </c>
      <c r="I2" s="25">
        <v>2</v>
      </c>
      <c r="J2" s="25">
        <v>-3</v>
      </c>
      <c r="K2" s="25">
        <v>0</v>
      </c>
      <c r="L2" s="25">
        <v>2</v>
      </c>
      <c r="M2" s="25">
        <v>-2</v>
      </c>
      <c r="N2" s="25">
        <v>-2</v>
      </c>
      <c r="O2" s="25">
        <v>-2</v>
      </c>
      <c r="P2" s="25">
        <v>0</v>
      </c>
      <c r="Q2" s="25">
        <v>-2</v>
      </c>
      <c r="R2" s="25">
        <v>2</v>
      </c>
      <c r="S2" s="25">
        <v>3</v>
      </c>
      <c r="T2" s="25">
        <v>2</v>
      </c>
      <c r="U2" s="25">
        <v>3</v>
      </c>
      <c r="V2" s="25">
        <v>2</v>
      </c>
      <c r="W2" s="25">
        <v>-3</v>
      </c>
      <c r="X2" s="25">
        <v>0</v>
      </c>
      <c r="Y2" s="25">
        <v>-1</v>
      </c>
      <c r="Z2" s="25">
        <v>-2</v>
      </c>
      <c r="AA2" s="25">
        <v>2</v>
      </c>
      <c r="AB2" s="25">
        <v>2</v>
      </c>
      <c r="AC2" s="26">
        <v>3</v>
      </c>
      <c r="AD2">
        <v>0</v>
      </c>
      <c r="AF2" s="61">
        <f>COUNTIF($C2:$AC2,3)</f>
        <v>4</v>
      </c>
      <c r="AG2" s="61">
        <f>COUNTIF($C2:$AC2,2)</f>
        <v>9</v>
      </c>
      <c r="AH2" s="61">
        <f>COUNTIF($C2:$AC2,1)</f>
        <v>0</v>
      </c>
      <c r="AI2" s="61">
        <f>COUNTIF($C2:$AC2,0)</f>
        <v>4</v>
      </c>
      <c r="AJ2" s="61">
        <f>COUNTIF($C2:$AC2,-1)</f>
        <v>1</v>
      </c>
      <c r="AK2" s="61">
        <f>COUNTIF($C2:$AC2,-2)</f>
        <v>5</v>
      </c>
      <c r="AL2" s="61">
        <f>COUNTIF($C2:$AC2,-3)</f>
        <v>4</v>
      </c>
      <c r="AM2" s="61">
        <f>COUNTIF($C2:$AC2,"")</f>
        <v>0</v>
      </c>
      <c r="AN2" s="21" t="s">
        <v>29</v>
      </c>
      <c r="AO2">
        <f>AK2+AL2</f>
        <v>9</v>
      </c>
      <c r="AP2" s="61" t="s">
        <v>64</v>
      </c>
    </row>
    <row r="3" spans="1:615" ht="22.2" customHeight="1" x14ac:dyDescent="0.4">
      <c r="A3" s="22" t="s">
        <v>30</v>
      </c>
      <c r="B3" s="34">
        <v>2023</v>
      </c>
      <c r="C3" s="24">
        <v>2</v>
      </c>
      <c r="D3" s="25">
        <v>2</v>
      </c>
      <c r="E3" s="25">
        <v>2</v>
      </c>
      <c r="F3" s="25">
        <v>-2</v>
      </c>
      <c r="G3" s="25">
        <v>-3</v>
      </c>
      <c r="H3" s="25">
        <v>2</v>
      </c>
      <c r="I3" s="25">
        <v>3</v>
      </c>
      <c r="J3" s="25">
        <v>3</v>
      </c>
      <c r="K3" s="25">
        <v>-3</v>
      </c>
      <c r="L3" s="25">
        <v>0</v>
      </c>
      <c r="M3" s="25">
        <v>3</v>
      </c>
      <c r="N3" s="25">
        <v>-1</v>
      </c>
      <c r="O3" s="25">
        <v>-2</v>
      </c>
      <c r="P3" s="25">
        <v>0</v>
      </c>
      <c r="Q3" s="25">
        <v>1</v>
      </c>
      <c r="R3" s="25">
        <v>2</v>
      </c>
      <c r="S3" s="25">
        <v>-3</v>
      </c>
      <c r="T3" s="25">
        <v>-2</v>
      </c>
      <c r="U3" s="25">
        <v>2</v>
      </c>
      <c r="V3" s="25">
        <v>0</v>
      </c>
      <c r="W3" s="25">
        <v>3</v>
      </c>
      <c r="X3" s="25">
        <v>-2</v>
      </c>
      <c r="Y3" s="25">
        <v>-3</v>
      </c>
      <c r="Z3" s="25">
        <v>1</v>
      </c>
      <c r="AA3" s="25">
        <v>2</v>
      </c>
      <c r="AB3" s="25">
        <v>-2</v>
      </c>
      <c r="AC3" s="26">
        <v>2</v>
      </c>
      <c r="AD3">
        <v>0</v>
      </c>
      <c r="AF3" s="61">
        <f t="shared" ref="AF3:AF18" si="0">COUNTIF($C3:$AC3,3)</f>
        <v>4</v>
      </c>
      <c r="AG3" s="61">
        <f t="shared" ref="AG3:AG18" si="1">COUNTIF($C3:$AC3,2)</f>
        <v>8</v>
      </c>
      <c r="AH3" s="61">
        <f t="shared" ref="AH3:AH18" si="2">COUNTIF($C3:$AC3,1)</f>
        <v>2</v>
      </c>
      <c r="AI3" s="61">
        <f t="shared" ref="AI3:AI18" si="3">COUNTIF($C3:$AC3,0)</f>
        <v>3</v>
      </c>
      <c r="AJ3" s="61">
        <f t="shared" ref="AJ3:AJ18" si="4">COUNTIF($C3:$AC3,-1)</f>
        <v>1</v>
      </c>
      <c r="AK3" s="61">
        <f t="shared" ref="AK3:AK18" si="5">COUNTIF($C3:$AC3,-2)</f>
        <v>5</v>
      </c>
      <c r="AL3" s="61">
        <f t="shared" ref="AL3:AL18" si="6">COUNTIF($C3:$AC3,-3)</f>
        <v>4</v>
      </c>
      <c r="AM3" s="61">
        <f t="shared" ref="AM3:AM18" si="7">COUNTIF($C3:$AC3,"")</f>
        <v>0</v>
      </c>
      <c r="AN3" s="22" t="s">
        <v>30</v>
      </c>
      <c r="AO3">
        <f t="shared" ref="AO3:AO18" si="8">AK3+AL3</f>
        <v>9</v>
      </c>
      <c r="AP3" s="61" t="s">
        <v>64</v>
      </c>
    </row>
    <row r="4" spans="1:615" ht="22.2" customHeight="1" x14ac:dyDescent="0.4">
      <c r="A4" s="22" t="s">
        <v>31</v>
      </c>
      <c r="B4" s="35">
        <v>2023</v>
      </c>
      <c r="C4" s="27">
        <v>2</v>
      </c>
      <c r="D4" s="2">
        <v>-3</v>
      </c>
      <c r="E4" s="2">
        <v>2</v>
      </c>
      <c r="F4" s="2">
        <v>2</v>
      </c>
      <c r="G4" s="2">
        <v>0</v>
      </c>
      <c r="H4" s="2">
        <v>2</v>
      </c>
      <c r="I4" s="2">
        <v>3</v>
      </c>
      <c r="J4" s="2">
        <v>0</v>
      </c>
      <c r="K4" s="2">
        <v>2</v>
      </c>
      <c r="L4" s="2">
        <v>0</v>
      </c>
      <c r="M4" s="2">
        <v>-2</v>
      </c>
      <c r="N4" s="2">
        <v>-2</v>
      </c>
      <c r="O4" s="2">
        <v>-2</v>
      </c>
      <c r="P4" s="2">
        <v>-2</v>
      </c>
      <c r="Q4" s="2">
        <v>0</v>
      </c>
      <c r="R4" s="2">
        <v>-2</v>
      </c>
      <c r="S4" s="2">
        <v>2</v>
      </c>
      <c r="T4" s="2">
        <v>0</v>
      </c>
      <c r="U4" s="2">
        <v>3</v>
      </c>
      <c r="V4" s="2">
        <v>2</v>
      </c>
      <c r="W4" s="2">
        <v>-3</v>
      </c>
      <c r="X4" s="2">
        <v>0</v>
      </c>
      <c r="Y4" s="2">
        <v>-3</v>
      </c>
      <c r="Z4" s="2">
        <v>-2</v>
      </c>
      <c r="AA4" s="2">
        <v>-2</v>
      </c>
      <c r="AB4" s="2">
        <v>3</v>
      </c>
      <c r="AC4" s="28">
        <v>2</v>
      </c>
      <c r="AD4">
        <v>0</v>
      </c>
      <c r="AF4" s="61">
        <f t="shared" si="0"/>
        <v>3</v>
      </c>
      <c r="AG4" s="61">
        <f t="shared" si="1"/>
        <v>8</v>
      </c>
      <c r="AH4" s="61">
        <f t="shared" si="2"/>
        <v>0</v>
      </c>
      <c r="AI4" s="61">
        <f t="shared" si="3"/>
        <v>6</v>
      </c>
      <c r="AJ4" s="61">
        <f t="shared" si="4"/>
        <v>0</v>
      </c>
      <c r="AK4" s="61">
        <f t="shared" si="5"/>
        <v>7</v>
      </c>
      <c r="AL4" s="61">
        <f t="shared" si="6"/>
        <v>3</v>
      </c>
      <c r="AM4" s="61">
        <f t="shared" si="7"/>
        <v>0</v>
      </c>
      <c r="AN4" s="22" t="s">
        <v>31</v>
      </c>
      <c r="AO4">
        <f t="shared" si="8"/>
        <v>10</v>
      </c>
      <c r="AP4" s="61" t="s">
        <v>64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22" t="s">
        <v>32</v>
      </c>
      <c r="B5" s="35">
        <v>2023</v>
      </c>
      <c r="C5" s="27">
        <v>0</v>
      </c>
      <c r="D5" s="2">
        <v>-2</v>
      </c>
      <c r="E5" s="2">
        <v>0</v>
      </c>
      <c r="F5" s="2">
        <v>2</v>
      </c>
      <c r="G5" s="2">
        <v>2</v>
      </c>
      <c r="H5" s="2">
        <v>0</v>
      </c>
      <c r="I5" s="2">
        <v>2</v>
      </c>
      <c r="J5" s="2">
        <v>-3</v>
      </c>
      <c r="K5" s="2">
        <v>-2</v>
      </c>
      <c r="L5" s="2">
        <v>-2</v>
      </c>
      <c r="M5" s="2">
        <v>0</v>
      </c>
      <c r="N5" s="2">
        <v>-1</v>
      </c>
      <c r="O5" s="2">
        <v>-3</v>
      </c>
      <c r="P5" s="2">
        <v>0</v>
      </c>
      <c r="Q5" s="2">
        <v>-2</v>
      </c>
      <c r="R5" s="2">
        <v>1</v>
      </c>
      <c r="S5" s="2">
        <v>0</v>
      </c>
      <c r="T5" s="2">
        <v>2</v>
      </c>
      <c r="U5" s="2">
        <v>3</v>
      </c>
      <c r="V5" s="2">
        <v>0</v>
      </c>
      <c r="W5" s="2">
        <v>2</v>
      </c>
      <c r="X5" s="2">
        <v>2</v>
      </c>
      <c r="Y5" s="2">
        <v>-3</v>
      </c>
      <c r="Z5" s="2">
        <v>2</v>
      </c>
      <c r="AA5" s="2">
        <v>0</v>
      </c>
      <c r="AB5" s="2">
        <v>0</v>
      </c>
      <c r="AC5" s="28">
        <v>3</v>
      </c>
      <c r="AD5">
        <v>0</v>
      </c>
      <c r="AF5" s="61">
        <f t="shared" si="0"/>
        <v>2</v>
      </c>
      <c r="AG5" s="61">
        <f t="shared" si="1"/>
        <v>7</v>
      </c>
      <c r="AH5" s="61">
        <f t="shared" si="2"/>
        <v>1</v>
      </c>
      <c r="AI5" s="61">
        <f t="shared" si="3"/>
        <v>9</v>
      </c>
      <c r="AJ5" s="61">
        <f t="shared" si="4"/>
        <v>1</v>
      </c>
      <c r="AK5" s="61">
        <f t="shared" si="5"/>
        <v>4</v>
      </c>
      <c r="AL5" s="61">
        <f t="shared" si="6"/>
        <v>3</v>
      </c>
      <c r="AM5" s="61">
        <f t="shared" si="7"/>
        <v>0</v>
      </c>
      <c r="AN5" s="22" t="s">
        <v>32</v>
      </c>
      <c r="AO5">
        <f t="shared" si="8"/>
        <v>7</v>
      </c>
      <c r="AP5" s="61"/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22" t="s">
        <v>33</v>
      </c>
      <c r="B6" s="35">
        <v>2023</v>
      </c>
      <c r="C6" s="27">
        <v>0</v>
      </c>
      <c r="D6" s="2">
        <v>0</v>
      </c>
      <c r="E6" s="2">
        <v>-3</v>
      </c>
      <c r="F6" s="2">
        <v>2</v>
      </c>
      <c r="G6" s="2">
        <v>0</v>
      </c>
      <c r="H6" s="2">
        <v>3</v>
      </c>
      <c r="I6" s="2">
        <v>2</v>
      </c>
      <c r="J6" s="2">
        <v>-3</v>
      </c>
      <c r="K6" s="2">
        <v>0</v>
      </c>
      <c r="L6" s="2">
        <v>2</v>
      </c>
      <c r="M6" s="2">
        <v>2</v>
      </c>
      <c r="N6" s="2">
        <v>-3</v>
      </c>
      <c r="O6" s="2">
        <v>2</v>
      </c>
      <c r="P6" s="2">
        <v>3</v>
      </c>
      <c r="Q6" s="2">
        <v>1</v>
      </c>
      <c r="R6" s="2">
        <v>0</v>
      </c>
      <c r="S6" s="2">
        <v>0</v>
      </c>
      <c r="T6" s="2">
        <v>-3</v>
      </c>
      <c r="U6" s="2">
        <v>0</v>
      </c>
      <c r="V6" s="2">
        <v>0</v>
      </c>
      <c r="W6" s="2">
        <v>-2</v>
      </c>
      <c r="X6" s="2">
        <v>2</v>
      </c>
      <c r="Y6" s="2">
        <v>-3</v>
      </c>
      <c r="Z6" s="2">
        <v>0</v>
      </c>
      <c r="AA6" s="2">
        <v>0</v>
      </c>
      <c r="AB6" s="2">
        <v>3</v>
      </c>
      <c r="AC6" s="28">
        <v>2</v>
      </c>
      <c r="AD6">
        <v>0</v>
      </c>
      <c r="AF6" s="61">
        <f t="shared" si="0"/>
        <v>3</v>
      </c>
      <c r="AG6" s="61">
        <f t="shared" si="1"/>
        <v>7</v>
      </c>
      <c r="AH6" s="61">
        <f t="shared" si="2"/>
        <v>1</v>
      </c>
      <c r="AI6" s="61">
        <f t="shared" si="3"/>
        <v>10</v>
      </c>
      <c r="AJ6" s="61">
        <f t="shared" si="4"/>
        <v>0</v>
      </c>
      <c r="AK6" s="61">
        <f t="shared" si="5"/>
        <v>1</v>
      </c>
      <c r="AL6" s="61">
        <f t="shared" si="6"/>
        <v>5</v>
      </c>
      <c r="AM6" s="61">
        <f t="shared" si="7"/>
        <v>0</v>
      </c>
      <c r="AN6" s="22" t="s">
        <v>33</v>
      </c>
      <c r="AO6">
        <f t="shared" si="8"/>
        <v>6</v>
      </c>
      <c r="AP6" s="61"/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23" t="s">
        <v>34</v>
      </c>
      <c r="B7" s="37">
        <v>2023</v>
      </c>
      <c r="C7" s="27">
        <v>3</v>
      </c>
      <c r="D7" s="2">
        <v>-1</v>
      </c>
      <c r="E7" s="2">
        <v>3</v>
      </c>
      <c r="F7" s="2">
        <v>2</v>
      </c>
      <c r="G7" s="2">
        <v>0</v>
      </c>
      <c r="H7" s="2">
        <v>-2</v>
      </c>
      <c r="I7" s="2">
        <v>2</v>
      </c>
      <c r="J7" s="2">
        <v>-2</v>
      </c>
      <c r="K7" s="2">
        <v>-2</v>
      </c>
      <c r="L7" s="2">
        <v>0</v>
      </c>
      <c r="M7" s="2">
        <v>-2</v>
      </c>
      <c r="N7" s="2">
        <v>-1</v>
      </c>
      <c r="O7" s="2">
        <v>0</v>
      </c>
      <c r="P7" s="2">
        <v>-3</v>
      </c>
      <c r="Q7" s="2">
        <v>-3</v>
      </c>
      <c r="R7" s="2">
        <v>0</v>
      </c>
      <c r="S7" s="2">
        <v>-2</v>
      </c>
      <c r="T7" s="2">
        <v>-2</v>
      </c>
      <c r="U7" s="2">
        <v>2</v>
      </c>
      <c r="V7" s="2">
        <v>0</v>
      </c>
      <c r="W7" s="2">
        <v>2</v>
      </c>
      <c r="X7" s="2">
        <v>-2</v>
      </c>
      <c r="Y7" s="2">
        <v>-3</v>
      </c>
      <c r="Z7" s="2">
        <v>3</v>
      </c>
      <c r="AA7" s="2">
        <v>1</v>
      </c>
      <c r="AB7" s="2">
        <v>3</v>
      </c>
      <c r="AC7" s="28">
        <v>-2</v>
      </c>
      <c r="AD7">
        <v>0</v>
      </c>
      <c r="AF7" s="61">
        <f t="shared" si="0"/>
        <v>4</v>
      </c>
      <c r="AG7" s="61">
        <f t="shared" si="1"/>
        <v>4</v>
      </c>
      <c r="AH7" s="61">
        <f t="shared" si="2"/>
        <v>1</v>
      </c>
      <c r="AI7" s="61">
        <f t="shared" si="3"/>
        <v>5</v>
      </c>
      <c r="AJ7" s="61">
        <f t="shared" si="4"/>
        <v>2</v>
      </c>
      <c r="AK7" s="61">
        <f t="shared" si="5"/>
        <v>8</v>
      </c>
      <c r="AL7" s="61">
        <f t="shared" si="6"/>
        <v>3</v>
      </c>
      <c r="AM7" s="61">
        <f t="shared" si="7"/>
        <v>0</v>
      </c>
      <c r="AN7" s="23" t="s">
        <v>34</v>
      </c>
      <c r="AO7">
        <f t="shared" si="8"/>
        <v>11</v>
      </c>
      <c r="AP7" s="61" t="s">
        <v>64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21" t="s">
        <v>35</v>
      </c>
      <c r="B8" s="35">
        <v>2023</v>
      </c>
      <c r="C8" s="29">
        <v>-3</v>
      </c>
      <c r="D8" s="3">
        <v>0</v>
      </c>
      <c r="E8" s="3">
        <v>3</v>
      </c>
      <c r="F8" s="3">
        <v>1</v>
      </c>
      <c r="G8" s="3">
        <v>2</v>
      </c>
      <c r="H8" s="3">
        <v>3</v>
      </c>
      <c r="I8" s="3">
        <v>0</v>
      </c>
      <c r="J8" s="3">
        <v>-1</v>
      </c>
      <c r="K8" s="3">
        <v>-1</v>
      </c>
      <c r="L8" s="3">
        <v>-2</v>
      </c>
      <c r="M8" s="3">
        <v>-3</v>
      </c>
      <c r="N8" s="3">
        <v>-1</v>
      </c>
      <c r="O8" s="3">
        <v>2</v>
      </c>
      <c r="P8" s="3">
        <v>0</v>
      </c>
      <c r="Q8" s="3">
        <v>-2</v>
      </c>
      <c r="R8" s="3">
        <v>0</v>
      </c>
      <c r="S8" s="3">
        <v>2</v>
      </c>
      <c r="T8" s="3">
        <v>2</v>
      </c>
      <c r="U8" s="3">
        <v>3</v>
      </c>
      <c r="V8" s="3">
        <v>-2</v>
      </c>
      <c r="W8" s="3">
        <v>2</v>
      </c>
      <c r="X8" s="3">
        <v>0</v>
      </c>
      <c r="Y8" s="3">
        <v>-3</v>
      </c>
      <c r="Z8" s="3">
        <v>-2</v>
      </c>
      <c r="AA8" s="3">
        <v>0</v>
      </c>
      <c r="AB8" s="3">
        <v>-2</v>
      </c>
      <c r="AC8" s="30">
        <v>3</v>
      </c>
      <c r="AD8">
        <v>0</v>
      </c>
      <c r="AF8" s="61">
        <f t="shared" si="0"/>
        <v>4</v>
      </c>
      <c r="AG8" s="61">
        <f t="shared" si="1"/>
        <v>5</v>
      </c>
      <c r="AH8" s="61">
        <f t="shared" si="2"/>
        <v>1</v>
      </c>
      <c r="AI8" s="61">
        <f t="shared" si="3"/>
        <v>6</v>
      </c>
      <c r="AJ8" s="61">
        <f t="shared" si="4"/>
        <v>3</v>
      </c>
      <c r="AK8" s="61">
        <f t="shared" si="5"/>
        <v>5</v>
      </c>
      <c r="AL8" s="61">
        <f t="shared" si="6"/>
        <v>3</v>
      </c>
      <c r="AM8" s="61">
        <f t="shared" si="7"/>
        <v>0</v>
      </c>
      <c r="AN8" s="21" t="s">
        <v>35</v>
      </c>
      <c r="AO8">
        <f t="shared" si="8"/>
        <v>8</v>
      </c>
      <c r="AP8" s="61"/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22" t="s">
        <v>36</v>
      </c>
      <c r="B9" s="35">
        <v>2023</v>
      </c>
      <c r="C9" s="29">
        <v>0</v>
      </c>
      <c r="D9" s="3">
        <v>2</v>
      </c>
      <c r="E9" s="3">
        <v>3</v>
      </c>
      <c r="F9" s="3">
        <v>-2</v>
      </c>
      <c r="G9" s="3">
        <v>3</v>
      </c>
      <c r="H9" s="3">
        <v>-2</v>
      </c>
      <c r="I9" s="3">
        <v>2</v>
      </c>
      <c r="J9" s="3">
        <v>-1</v>
      </c>
      <c r="K9" s="3">
        <v>-1</v>
      </c>
      <c r="L9" s="3">
        <v>-2</v>
      </c>
      <c r="M9" s="3">
        <v>2</v>
      </c>
      <c r="N9" s="3">
        <v>-2</v>
      </c>
      <c r="O9" s="3">
        <v>2</v>
      </c>
      <c r="P9" s="3">
        <v>0</v>
      </c>
      <c r="Q9" s="3">
        <v>-2</v>
      </c>
      <c r="R9" s="3">
        <v>-2</v>
      </c>
      <c r="S9" s="3">
        <v>2</v>
      </c>
      <c r="T9" s="3">
        <v>3</v>
      </c>
      <c r="U9" s="3">
        <v>2</v>
      </c>
      <c r="V9" s="3">
        <v>0</v>
      </c>
      <c r="W9" s="3">
        <v>3</v>
      </c>
      <c r="X9" s="3">
        <v>0</v>
      </c>
      <c r="Y9" s="3">
        <v>0</v>
      </c>
      <c r="Z9" s="3">
        <v>2</v>
      </c>
      <c r="AA9" s="3">
        <v>0</v>
      </c>
      <c r="AB9" s="3">
        <v>-2</v>
      </c>
      <c r="AC9" s="30">
        <v>-2</v>
      </c>
      <c r="AD9">
        <v>0</v>
      </c>
      <c r="AF9" s="61">
        <f t="shared" si="0"/>
        <v>4</v>
      </c>
      <c r="AG9" s="61">
        <f t="shared" si="1"/>
        <v>7</v>
      </c>
      <c r="AH9" s="61">
        <f t="shared" si="2"/>
        <v>0</v>
      </c>
      <c r="AI9" s="61">
        <f t="shared" si="3"/>
        <v>6</v>
      </c>
      <c r="AJ9" s="61">
        <f t="shared" si="4"/>
        <v>2</v>
      </c>
      <c r="AK9" s="61">
        <f t="shared" si="5"/>
        <v>8</v>
      </c>
      <c r="AL9" s="61">
        <f t="shared" si="6"/>
        <v>0</v>
      </c>
      <c r="AM9" s="61">
        <f t="shared" si="7"/>
        <v>0</v>
      </c>
      <c r="AN9" s="22" t="s">
        <v>36</v>
      </c>
      <c r="AO9">
        <f t="shared" si="8"/>
        <v>8</v>
      </c>
      <c r="AP9" s="61"/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22" t="s">
        <v>37</v>
      </c>
      <c r="B10" s="35">
        <v>2023</v>
      </c>
      <c r="C10" s="29">
        <v>0</v>
      </c>
      <c r="D10" s="3">
        <v>0</v>
      </c>
      <c r="E10" s="3">
        <v>1</v>
      </c>
      <c r="F10" s="3">
        <v>3</v>
      </c>
      <c r="G10" s="3">
        <v>2</v>
      </c>
      <c r="H10" s="3">
        <v>2</v>
      </c>
      <c r="I10" s="3">
        <v>2</v>
      </c>
      <c r="J10" s="3">
        <v>-1</v>
      </c>
      <c r="K10" s="3">
        <v>-1</v>
      </c>
      <c r="L10" s="3">
        <v>0</v>
      </c>
      <c r="M10" s="3">
        <v>0</v>
      </c>
      <c r="N10" s="3">
        <v>-3</v>
      </c>
      <c r="O10" s="3">
        <v>0</v>
      </c>
      <c r="P10" s="3">
        <v>0</v>
      </c>
      <c r="Q10" s="3">
        <v>0</v>
      </c>
      <c r="R10" s="3">
        <v>-2</v>
      </c>
      <c r="S10" s="3">
        <v>-2</v>
      </c>
      <c r="T10" s="3">
        <v>2</v>
      </c>
      <c r="U10" s="3">
        <v>3</v>
      </c>
      <c r="V10" s="3">
        <v>2</v>
      </c>
      <c r="W10" s="3">
        <v>2</v>
      </c>
      <c r="X10" s="3">
        <v>0</v>
      </c>
      <c r="Y10" s="3">
        <v>0</v>
      </c>
      <c r="Z10" s="3">
        <v>0</v>
      </c>
      <c r="AA10" s="3">
        <v>-3</v>
      </c>
      <c r="AB10" s="3">
        <v>0</v>
      </c>
      <c r="AC10" s="30">
        <v>0</v>
      </c>
      <c r="AD10">
        <v>0</v>
      </c>
      <c r="AF10" s="61">
        <f t="shared" si="0"/>
        <v>2</v>
      </c>
      <c r="AG10" s="61">
        <f t="shared" si="1"/>
        <v>6</v>
      </c>
      <c r="AH10" s="61">
        <f t="shared" si="2"/>
        <v>1</v>
      </c>
      <c r="AI10" s="61">
        <f t="shared" si="3"/>
        <v>12</v>
      </c>
      <c r="AJ10" s="61">
        <f t="shared" si="4"/>
        <v>2</v>
      </c>
      <c r="AK10" s="61">
        <f t="shared" si="5"/>
        <v>2</v>
      </c>
      <c r="AL10" s="61">
        <f t="shared" si="6"/>
        <v>2</v>
      </c>
      <c r="AM10" s="61">
        <f t="shared" si="7"/>
        <v>0</v>
      </c>
      <c r="AN10" s="22" t="s">
        <v>37</v>
      </c>
      <c r="AO10">
        <f t="shared" si="8"/>
        <v>4</v>
      </c>
      <c r="AP10" s="61"/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23" t="s">
        <v>38</v>
      </c>
      <c r="B11" s="37">
        <v>2023</v>
      </c>
      <c r="C11" s="29">
        <v>-2</v>
      </c>
      <c r="D11" s="3"/>
      <c r="E11" s="3">
        <v>-2</v>
      </c>
      <c r="F11" s="3">
        <v>0</v>
      </c>
      <c r="G11" s="3">
        <v>0</v>
      </c>
      <c r="H11" s="3">
        <v>-2</v>
      </c>
      <c r="I11" s="3">
        <v>0</v>
      </c>
      <c r="J11" s="3">
        <v>-1</v>
      </c>
      <c r="K11" s="3">
        <v>-1</v>
      </c>
      <c r="L11" s="3">
        <v>-2</v>
      </c>
      <c r="M11" s="3">
        <v>2</v>
      </c>
      <c r="N11" s="3">
        <v>-3</v>
      </c>
      <c r="O11" s="3">
        <v>0</v>
      </c>
      <c r="P11" s="3">
        <v>0</v>
      </c>
      <c r="Q11" s="3">
        <v>3</v>
      </c>
      <c r="R11" s="3">
        <v>0</v>
      </c>
      <c r="S11" s="3">
        <v>3</v>
      </c>
      <c r="T11" s="3">
        <v>3</v>
      </c>
      <c r="U11" s="3">
        <v>-2</v>
      </c>
      <c r="V11" s="3">
        <v>-3</v>
      </c>
      <c r="W11" s="3">
        <v>3</v>
      </c>
      <c r="X11" s="3">
        <v>0</v>
      </c>
      <c r="Y11" s="3">
        <v>3</v>
      </c>
      <c r="Z11" s="3">
        <v>0</v>
      </c>
      <c r="AA11" s="3">
        <v>-2</v>
      </c>
      <c r="AB11" s="3">
        <v>-2</v>
      </c>
      <c r="AC11" s="30">
        <v>-2</v>
      </c>
      <c r="AD11">
        <v>0</v>
      </c>
      <c r="AF11" s="61">
        <f t="shared" si="0"/>
        <v>5</v>
      </c>
      <c r="AG11" s="61">
        <f t="shared" si="1"/>
        <v>1</v>
      </c>
      <c r="AH11" s="61">
        <f t="shared" si="2"/>
        <v>0</v>
      </c>
      <c r="AI11" s="61">
        <f t="shared" si="3"/>
        <v>8</v>
      </c>
      <c r="AJ11" s="61">
        <f t="shared" si="4"/>
        <v>2</v>
      </c>
      <c r="AK11" s="61">
        <f t="shared" si="5"/>
        <v>8</v>
      </c>
      <c r="AL11" s="61">
        <f t="shared" si="6"/>
        <v>2</v>
      </c>
      <c r="AM11" s="61">
        <f t="shared" si="7"/>
        <v>1</v>
      </c>
      <c r="AN11" s="23" t="s">
        <v>38</v>
      </c>
      <c r="AO11">
        <f t="shared" si="8"/>
        <v>10</v>
      </c>
      <c r="AP11" s="61" t="s">
        <v>64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22" t="s">
        <v>39</v>
      </c>
      <c r="B12" s="35">
        <v>2023</v>
      </c>
      <c r="C12" s="29">
        <v>0</v>
      </c>
      <c r="D12" s="3">
        <v>-1</v>
      </c>
      <c r="E12" s="3">
        <v>3</v>
      </c>
      <c r="F12" s="3">
        <v>2</v>
      </c>
      <c r="G12" s="3">
        <v>0</v>
      </c>
      <c r="H12" s="3">
        <v>-2</v>
      </c>
      <c r="I12" s="3">
        <v>0</v>
      </c>
      <c r="J12" s="3">
        <v>-3</v>
      </c>
      <c r="K12" s="3">
        <v>-3</v>
      </c>
      <c r="L12" s="3">
        <v>0</v>
      </c>
      <c r="M12" s="3">
        <v>0</v>
      </c>
      <c r="N12" s="3">
        <v>2</v>
      </c>
      <c r="O12" s="3">
        <v>2</v>
      </c>
      <c r="P12" s="3">
        <v>-3</v>
      </c>
      <c r="Q12" s="3">
        <v>-2</v>
      </c>
      <c r="R12" s="3">
        <v>-2</v>
      </c>
      <c r="S12" s="3">
        <v>-2</v>
      </c>
      <c r="T12" s="3">
        <v>0</v>
      </c>
      <c r="U12" s="3">
        <v>3</v>
      </c>
      <c r="V12" s="3">
        <v>2</v>
      </c>
      <c r="W12" s="3">
        <v>2</v>
      </c>
      <c r="X12" s="3">
        <v>0</v>
      </c>
      <c r="Y12" s="3">
        <v>-1</v>
      </c>
      <c r="Z12" s="3">
        <v>3</v>
      </c>
      <c r="AA12" s="3">
        <v>1</v>
      </c>
      <c r="AB12" s="3">
        <v>3</v>
      </c>
      <c r="AC12" s="30">
        <v>0</v>
      </c>
      <c r="AD12">
        <v>0</v>
      </c>
      <c r="AF12" s="61">
        <f t="shared" si="0"/>
        <v>4</v>
      </c>
      <c r="AG12" s="61">
        <f t="shared" si="1"/>
        <v>5</v>
      </c>
      <c r="AH12" s="61">
        <f t="shared" si="2"/>
        <v>1</v>
      </c>
      <c r="AI12" s="61">
        <f t="shared" si="3"/>
        <v>8</v>
      </c>
      <c r="AJ12" s="61">
        <f t="shared" si="4"/>
        <v>2</v>
      </c>
      <c r="AK12" s="61">
        <f t="shared" si="5"/>
        <v>4</v>
      </c>
      <c r="AL12" s="61">
        <f t="shared" si="6"/>
        <v>3</v>
      </c>
      <c r="AM12" s="61">
        <f t="shared" si="7"/>
        <v>0</v>
      </c>
      <c r="AN12" s="22" t="s">
        <v>39</v>
      </c>
      <c r="AO12">
        <f t="shared" si="8"/>
        <v>7</v>
      </c>
      <c r="AP12" s="61"/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22" t="s">
        <v>40</v>
      </c>
      <c r="B13" s="35">
        <v>2023</v>
      </c>
      <c r="C13" s="29">
        <v>2</v>
      </c>
      <c r="D13" s="3">
        <v>-3</v>
      </c>
      <c r="E13" s="3">
        <v>3</v>
      </c>
      <c r="F13" s="3">
        <v>3</v>
      </c>
      <c r="G13" s="3">
        <v>0</v>
      </c>
      <c r="H13" s="3">
        <v>2</v>
      </c>
      <c r="I13" s="3">
        <v>0</v>
      </c>
      <c r="J13" s="3">
        <v>-2</v>
      </c>
      <c r="K13" s="3">
        <v>-3</v>
      </c>
      <c r="L13" s="3">
        <v>-2</v>
      </c>
      <c r="M13" s="3">
        <v>2</v>
      </c>
      <c r="N13" s="3">
        <v>-1</v>
      </c>
      <c r="O13" s="3">
        <v>2</v>
      </c>
      <c r="P13" s="3">
        <v>0</v>
      </c>
      <c r="Q13" s="3">
        <v>0</v>
      </c>
      <c r="R13" s="3">
        <v>-2</v>
      </c>
      <c r="S13" s="3">
        <v>-2</v>
      </c>
      <c r="T13" s="3">
        <v>0</v>
      </c>
      <c r="U13" s="3">
        <v>3</v>
      </c>
      <c r="V13" s="3">
        <v>0</v>
      </c>
      <c r="W13" s="3">
        <v>2</v>
      </c>
      <c r="X13" s="3">
        <v>0</v>
      </c>
      <c r="Y13" s="3">
        <v>-1</v>
      </c>
      <c r="Z13" s="3">
        <v>3</v>
      </c>
      <c r="AA13" s="3">
        <v>0</v>
      </c>
      <c r="AB13" s="3">
        <v>3</v>
      </c>
      <c r="AC13" s="30">
        <v>0</v>
      </c>
      <c r="AD13">
        <v>0</v>
      </c>
      <c r="AF13" s="61">
        <f t="shared" si="0"/>
        <v>5</v>
      </c>
      <c r="AG13" s="61">
        <f t="shared" si="1"/>
        <v>5</v>
      </c>
      <c r="AH13" s="61">
        <f t="shared" si="2"/>
        <v>0</v>
      </c>
      <c r="AI13" s="61">
        <f t="shared" si="3"/>
        <v>9</v>
      </c>
      <c r="AJ13" s="61">
        <f t="shared" si="4"/>
        <v>2</v>
      </c>
      <c r="AK13" s="61">
        <f t="shared" si="5"/>
        <v>4</v>
      </c>
      <c r="AL13" s="61">
        <f t="shared" si="6"/>
        <v>2</v>
      </c>
      <c r="AM13" s="61">
        <f t="shared" si="7"/>
        <v>0</v>
      </c>
      <c r="AN13" s="22" t="s">
        <v>40</v>
      </c>
      <c r="AO13">
        <f t="shared" si="8"/>
        <v>6</v>
      </c>
      <c r="AP13" s="61"/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22" t="s">
        <v>41</v>
      </c>
      <c r="B14" s="35">
        <v>2023</v>
      </c>
      <c r="C14" s="29">
        <v>3</v>
      </c>
      <c r="D14" s="3">
        <v>-1</v>
      </c>
      <c r="E14" s="3">
        <v>2</v>
      </c>
      <c r="F14" s="3">
        <v>3</v>
      </c>
      <c r="G14" s="3">
        <v>2</v>
      </c>
      <c r="H14" s="3">
        <v>-2</v>
      </c>
      <c r="I14" s="3">
        <v>3</v>
      </c>
      <c r="J14" s="3">
        <v>-3</v>
      </c>
      <c r="K14" s="3">
        <v>-3</v>
      </c>
      <c r="L14" s="3">
        <v>2</v>
      </c>
      <c r="M14" s="3">
        <v>-3</v>
      </c>
      <c r="N14" s="3">
        <v>2</v>
      </c>
      <c r="O14" s="3">
        <v>0</v>
      </c>
      <c r="P14" s="3">
        <v>-2</v>
      </c>
      <c r="Q14" s="3">
        <v>0</v>
      </c>
      <c r="R14" s="3">
        <v>-2</v>
      </c>
      <c r="S14" s="3">
        <v>0</v>
      </c>
      <c r="T14" s="3">
        <v>-2</v>
      </c>
      <c r="U14" s="3">
        <v>2</v>
      </c>
      <c r="V14" s="3">
        <v>2</v>
      </c>
      <c r="W14" s="3">
        <v>0</v>
      </c>
      <c r="X14" s="3">
        <v>-3</v>
      </c>
      <c r="Y14" s="3">
        <v>-3</v>
      </c>
      <c r="Z14" s="3">
        <v>0</v>
      </c>
      <c r="AA14" s="3">
        <v>2</v>
      </c>
      <c r="AB14" s="3">
        <v>3</v>
      </c>
      <c r="AC14" s="30">
        <v>0</v>
      </c>
      <c r="AD14">
        <v>0</v>
      </c>
      <c r="AF14" s="61">
        <f t="shared" si="0"/>
        <v>4</v>
      </c>
      <c r="AG14" s="61">
        <f t="shared" si="1"/>
        <v>7</v>
      </c>
      <c r="AH14" s="61">
        <f t="shared" si="2"/>
        <v>0</v>
      </c>
      <c r="AI14" s="61">
        <f t="shared" si="3"/>
        <v>6</v>
      </c>
      <c r="AJ14" s="61">
        <f t="shared" si="4"/>
        <v>1</v>
      </c>
      <c r="AK14" s="61">
        <f t="shared" si="5"/>
        <v>4</v>
      </c>
      <c r="AL14" s="61">
        <f t="shared" si="6"/>
        <v>5</v>
      </c>
      <c r="AM14" s="61">
        <f t="shared" si="7"/>
        <v>0</v>
      </c>
      <c r="AN14" s="22" t="s">
        <v>41</v>
      </c>
      <c r="AO14">
        <f t="shared" si="8"/>
        <v>9</v>
      </c>
      <c r="AP14" s="61" t="s">
        <v>64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22" t="s">
        <v>42</v>
      </c>
      <c r="B15" s="35">
        <v>2023</v>
      </c>
      <c r="C15" s="29">
        <v>-3</v>
      </c>
      <c r="D15" s="3">
        <v>-3</v>
      </c>
      <c r="E15" s="3">
        <v>0</v>
      </c>
      <c r="F15" s="3"/>
      <c r="G15" s="3">
        <v>0</v>
      </c>
      <c r="H15" s="3">
        <v>2</v>
      </c>
      <c r="I15" s="3">
        <v>-3</v>
      </c>
      <c r="J15" s="3">
        <v>0</v>
      </c>
      <c r="K15" s="3">
        <v>3</v>
      </c>
      <c r="L15" s="3">
        <v>2</v>
      </c>
      <c r="M15" s="3">
        <v>-3</v>
      </c>
      <c r="N15" s="3">
        <v>3</v>
      </c>
      <c r="O15" s="3">
        <v>0</v>
      </c>
      <c r="P15" s="3">
        <v>2</v>
      </c>
      <c r="Q15" s="3">
        <v>-3</v>
      </c>
      <c r="R15" s="3">
        <v>-2</v>
      </c>
      <c r="S15" s="3">
        <v>-2</v>
      </c>
      <c r="T15" s="3">
        <v>2</v>
      </c>
      <c r="U15" s="3">
        <v>0</v>
      </c>
      <c r="V15" s="3">
        <v>0</v>
      </c>
      <c r="W15" s="3">
        <v>-3</v>
      </c>
      <c r="X15" s="3">
        <v>3</v>
      </c>
      <c r="Y15" s="3">
        <v>-2</v>
      </c>
      <c r="Z15" s="3">
        <v>3</v>
      </c>
      <c r="AA15" s="3">
        <v>0</v>
      </c>
      <c r="AB15" s="3">
        <v>2</v>
      </c>
      <c r="AC15" s="30">
        <v>0</v>
      </c>
      <c r="AD15">
        <v>0</v>
      </c>
      <c r="AF15" s="61">
        <f t="shared" si="0"/>
        <v>4</v>
      </c>
      <c r="AG15" s="61">
        <f t="shared" si="1"/>
        <v>5</v>
      </c>
      <c r="AH15" s="61">
        <f t="shared" si="2"/>
        <v>0</v>
      </c>
      <c r="AI15" s="61">
        <f t="shared" si="3"/>
        <v>8</v>
      </c>
      <c r="AJ15" s="61">
        <f t="shared" si="4"/>
        <v>0</v>
      </c>
      <c r="AK15" s="61">
        <f t="shared" si="5"/>
        <v>3</v>
      </c>
      <c r="AL15" s="61">
        <f t="shared" si="6"/>
        <v>6</v>
      </c>
      <c r="AM15" s="61">
        <f t="shared" si="7"/>
        <v>1</v>
      </c>
      <c r="AN15" s="22" t="s">
        <v>42</v>
      </c>
      <c r="AO15">
        <f t="shared" si="8"/>
        <v>9</v>
      </c>
      <c r="AP15" s="61" t="s">
        <v>64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22" t="s">
        <v>43</v>
      </c>
      <c r="B16" s="35">
        <v>2023</v>
      </c>
      <c r="C16" s="29">
        <v>0</v>
      </c>
      <c r="D16" s="3">
        <v>2</v>
      </c>
      <c r="E16" s="3">
        <v>0</v>
      </c>
      <c r="F16" s="3">
        <v>-3</v>
      </c>
      <c r="G16" s="3">
        <v>-2</v>
      </c>
      <c r="H16" s="3">
        <v>0</v>
      </c>
      <c r="I16" s="3">
        <v>2</v>
      </c>
      <c r="J16" s="3">
        <v>-3</v>
      </c>
      <c r="K16" s="3">
        <v>0</v>
      </c>
      <c r="L16" s="3">
        <v>0</v>
      </c>
      <c r="M16" s="3">
        <v>2</v>
      </c>
      <c r="N16" s="3">
        <v>2</v>
      </c>
      <c r="O16" s="3">
        <v>3</v>
      </c>
      <c r="P16" s="3">
        <v>0</v>
      </c>
      <c r="Q16" s="3">
        <v>2</v>
      </c>
      <c r="R16" s="3">
        <v>-3</v>
      </c>
      <c r="S16" s="3">
        <v>0</v>
      </c>
      <c r="T16" s="3">
        <v>-2</v>
      </c>
      <c r="U16" s="3">
        <v>0</v>
      </c>
      <c r="V16" s="3">
        <v>2</v>
      </c>
      <c r="W16" s="3">
        <v>2</v>
      </c>
      <c r="X16" s="3">
        <v>2</v>
      </c>
      <c r="Y16" s="3">
        <v>0</v>
      </c>
      <c r="Z16" s="3">
        <v>2</v>
      </c>
      <c r="AA16" s="3">
        <v>1</v>
      </c>
      <c r="AB16" s="3">
        <v>2</v>
      </c>
      <c r="AC16" s="30">
        <v>0</v>
      </c>
      <c r="AD16">
        <v>0</v>
      </c>
      <c r="AF16" s="61">
        <f t="shared" si="0"/>
        <v>1</v>
      </c>
      <c r="AG16" s="61">
        <f t="shared" si="1"/>
        <v>10</v>
      </c>
      <c r="AH16" s="61">
        <f t="shared" si="2"/>
        <v>1</v>
      </c>
      <c r="AI16" s="61">
        <f t="shared" si="3"/>
        <v>10</v>
      </c>
      <c r="AJ16" s="61">
        <f t="shared" si="4"/>
        <v>0</v>
      </c>
      <c r="AK16" s="61">
        <f t="shared" si="5"/>
        <v>2</v>
      </c>
      <c r="AL16" s="61">
        <f t="shared" si="6"/>
        <v>3</v>
      </c>
      <c r="AM16" s="61">
        <f t="shared" si="7"/>
        <v>0</v>
      </c>
      <c r="AN16" s="22" t="s">
        <v>43</v>
      </c>
      <c r="AO16">
        <f t="shared" si="8"/>
        <v>5</v>
      </c>
      <c r="AP16" s="61"/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22" t="s">
        <v>44</v>
      </c>
      <c r="B17" s="35">
        <v>2023</v>
      </c>
      <c r="C17" s="29">
        <v>2</v>
      </c>
      <c r="D17" s="3">
        <v>-2</v>
      </c>
      <c r="E17" s="3">
        <v>-3</v>
      </c>
      <c r="F17" s="3">
        <v>1</v>
      </c>
      <c r="G17" s="3">
        <v>-2</v>
      </c>
      <c r="H17" s="3">
        <v>0</v>
      </c>
      <c r="I17" s="3">
        <v>-2</v>
      </c>
      <c r="J17" s="3">
        <v>0</v>
      </c>
      <c r="K17" s="3">
        <v>2</v>
      </c>
      <c r="L17" s="3">
        <v>3</v>
      </c>
      <c r="M17" s="3">
        <v>0</v>
      </c>
      <c r="N17" s="3">
        <v>0</v>
      </c>
      <c r="O17" s="3">
        <v>2</v>
      </c>
      <c r="P17" s="3">
        <v>0</v>
      </c>
      <c r="Q17" s="3">
        <v>-2</v>
      </c>
      <c r="R17" s="3">
        <v>3</v>
      </c>
      <c r="S17" s="3">
        <v>-1</v>
      </c>
      <c r="T17" s="3">
        <v>2</v>
      </c>
      <c r="U17" s="3">
        <v>3</v>
      </c>
      <c r="V17" s="3">
        <v>-2</v>
      </c>
      <c r="W17" s="3">
        <v>-3</v>
      </c>
      <c r="X17" s="3">
        <v>2</v>
      </c>
      <c r="Y17" s="3">
        <v>-3</v>
      </c>
      <c r="Z17" s="3">
        <v>2</v>
      </c>
      <c r="AA17" s="3">
        <v>-3</v>
      </c>
      <c r="AB17" s="3">
        <v>0</v>
      </c>
      <c r="AC17" s="30">
        <v>3</v>
      </c>
      <c r="AD17">
        <v>0</v>
      </c>
      <c r="AF17" s="61">
        <f t="shared" si="0"/>
        <v>4</v>
      </c>
      <c r="AG17" s="61">
        <f t="shared" si="1"/>
        <v>6</v>
      </c>
      <c r="AH17" s="61">
        <f t="shared" si="2"/>
        <v>1</v>
      </c>
      <c r="AI17" s="61">
        <f t="shared" si="3"/>
        <v>6</v>
      </c>
      <c r="AJ17" s="61">
        <f t="shared" si="4"/>
        <v>1</v>
      </c>
      <c r="AK17" s="61">
        <f t="shared" si="5"/>
        <v>5</v>
      </c>
      <c r="AL17" s="61">
        <f t="shared" si="6"/>
        <v>4</v>
      </c>
      <c r="AM17" s="61">
        <f t="shared" si="7"/>
        <v>0</v>
      </c>
      <c r="AN17" s="22" t="s">
        <v>44</v>
      </c>
      <c r="AO17">
        <f t="shared" si="8"/>
        <v>9</v>
      </c>
      <c r="AP17" s="61" t="s">
        <v>64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thickBot="1" x14ac:dyDescent="0.45">
      <c r="A18" s="23" t="s">
        <v>45</v>
      </c>
      <c r="B18" s="36">
        <v>2023</v>
      </c>
      <c r="C18" s="31">
        <v>2</v>
      </c>
      <c r="D18" s="32">
        <v>2</v>
      </c>
      <c r="E18" s="32">
        <v>2</v>
      </c>
      <c r="F18" s="32">
        <v>0</v>
      </c>
      <c r="G18" s="32">
        <v>2</v>
      </c>
      <c r="H18" s="32">
        <v>-3</v>
      </c>
      <c r="I18" s="32">
        <v>0</v>
      </c>
      <c r="J18" s="32">
        <v>-3</v>
      </c>
      <c r="K18" s="32">
        <v>0</v>
      </c>
      <c r="L18" s="32">
        <v>0</v>
      </c>
      <c r="M18" s="32">
        <v>2</v>
      </c>
      <c r="N18" s="32">
        <v>0</v>
      </c>
      <c r="O18" s="32">
        <v>2</v>
      </c>
      <c r="P18" s="32">
        <v>-3</v>
      </c>
      <c r="Q18" s="32">
        <v>0</v>
      </c>
      <c r="R18" s="32">
        <v>2</v>
      </c>
      <c r="S18" s="32">
        <v>2</v>
      </c>
      <c r="T18" s="32">
        <v>2</v>
      </c>
      <c r="U18" s="32">
        <v>2</v>
      </c>
      <c r="V18" s="32">
        <v>2</v>
      </c>
      <c r="W18" s="32">
        <v>0</v>
      </c>
      <c r="X18" s="32">
        <v>0</v>
      </c>
      <c r="Y18" s="32">
        <v>-2</v>
      </c>
      <c r="Z18" s="32">
        <v>0</v>
      </c>
      <c r="AA18" s="32">
        <v>0</v>
      </c>
      <c r="AB18" s="32">
        <v>-3</v>
      </c>
      <c r="AC18" s="33">
        <v>0</v>
      </c>
      <c r="AD18">
        <v>0</v>
      </c>
      <c r="AF18" s="61">
        <f t="shared" si="0"/>
        <v>0</v>
      </c>
      <c r="AG18" s="61">
        <f t="shared" si="1"/>
        <v>11</v>
      </c>
      <c r="AH18" s="61">
        <f t="shared" si="2"/>
        <v>0</v>
      </c>
      <c r="AI18" s="61">
        <f t="shared" si="3"/>
        <v>11</v>
      </c>
      <c r="AJ18" s="61">
        <f t="shared" si="4"/>
        <v>0</v>
      </c>
      <c r="AK18" s="61">
        <f t="shared" si="5"/>
        <v>1</v>
      </c>
      <c r="AL18" s="61">
        <f t="shared" si="6"/>
        <v>4</v>
      </c>
      <c r="AM18" s="61">
        <f t="shared" si="7"/>
        <v>0</v>
      </c>
      <c r="AN18" s="23" t="s">
        <v>45</v>
      </c>
      <c r="AO18">
        <f t="shared" si="8"/>
        <v>5</v>
      </c>
      <c r="AP18" s="61"/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20" spans="1:615" x14ac:dyDescent="0.4">
      <c r="A20" s="42"/>
      <c r="AF20" s="61"/>
      <c r="AG20" s="61"/>
      <c r="AH20" s="61"/>
      <c r="AI20" s="61"/>
      <c r="AJ20" s="61"/>
      <c r="AK20" s="61"/>
      <c r="AL20" s="61"/>
      <c r="AM20" s="61"/>
    </row>
    <row r="21" spans="1:615" x14ac:dyDescent="0.4">
      <c r="A21" s="44" t="s">
        <v>46</v>
      </c>
    </row>
    <row r="22" spans="1:615" x14ac:dyDescent="0.4">
      <c r="A22" s="43" t="s">
        <v>47</v>
      </c>
      <c r="B22" s="45">
        <v>3</v>
      </c>
      <c r="C22" s="61">
        <f>COUNTIF(C$2:C$18,3)</f>
        <v>2</v>
      </c>
      <c r="D22" s="61">
        <f t="shared" ref="D22:AC22" si="9">COUNTIF(D$2:D$18,3)</f>
        <v>0</v>
      </c>
      <c r="E22" s="61">
        <f t="shared" si="9"/>
        <v>5</v>
      </c>
      <c r="F22" s="61">
        <f t="shared" si="9"/>
        <v>3</v>
      </c>
      <c r="G22" s="61">
        <f t="shared" si="9"/>
        <v>2</v>
      </c>
      <c r="H22" s="61">
        <f t="shared" si="9"/>
        <v>2</v>
      </c>
      <c r="I22" s="61">
        <f t="shared" si="9"/>
        <v>3</v>
      </c>
      <c r="J22" s="61">
        <f t="shared" si="9"/>
        <v>1</v>
      </c>
      <c r="K22" s="61">
        <f t="shared" si="9"/>
        <v>1</v>
      </c>
      <c r="L22" s="61">
        <f t="shared" si="9"/>
        <v>1</v>
      </c>
      <c r="M22" s="61">
        <f t="shared" si="9"/>
        <v>1</v>
      </c>
      <c r="N22" s="61">
        <f t="shared" si="9"/>
        <v>1</v>
      </c>
      <c r="O22" s="61">
        <f t="shared" si="9"/>
        <v>1</v>
      </c>
      <c r="P22" s="61">
        <f t="shared" si="9"/>
        <v>1</v>
      </c>
      <c r="Q22" s="61">
        <f t="shared" si="9"/>
        <v>1</v>
      </c>
      <c r="R22" s="61">
        <f t="shared" si="9"/>
        <v>1</v>
      </c>
      <c r="S22" s="61">
        <f t="shared" si="9"/>
        <v>2</v>
      </c>
      <c r="T22" s="61">
        <f t="shared" si="9"/>
        <v>2</v>
      </c>
      <c r="U22" s="61">
        <f t="shared" si="9"/>
        <v>8</v>
      </c>
      <c r="V22" s="61">
        <f t="shared" si="9"/>
        <v>0</v>
      </c>
      <c r="W22" s="61">
        <f t="shared" si="9"/>
        <v>3</v>
      </c>
      <c r="X22" s="61">
        <f t="shared" si="9"/>
        <v>1</v>
      </c>
      <c r="Y22" s="61">
        <f t="shared" si="9"/>
        <v>1</v>
      </c>
      <c r="Z22" s="61">
        <f t="shared" si="9"/>
        <v>4</v>
      </c>
      <c r="AA22" s="61">
        <f t="shared" si="9"/>
        <v>0</v>
      </c>
      <c r="AB22" s="61">
        <f t="shared" si="9"/>
        <v>6</v>
      </c>
      <c r="AC22" s="61">
        <f t="shared" si="9"/>
        <v>4</v>
      </c>
      <c r="AE22" s="61">
        <f>SUM(C22:AC22)</f>
        <v>57</v>
      </c>
    </row>
    <row r="23" spans="1:615" x14ac:dyDescent="0.4">
      <c r="A23" s="43" t="s">
        <v>48</v>
      </c>
      <c r="B23" s="46">
        <v>2</v>
      </c>
      <c r="C23" s="61">
        <f>COUNTIF(C$2:C$18,2)</f>
        <v>5</v>
      </c>
      <c r="D23" s="61">
        <f t="shared" ref="D23:AC23" si="10">COUNTIF(D$2:D$18,2)</f>
        <v>4</v>
      </c>
      <c r="E23" s="61">
        <f t="shared" si="10"/>
        <v>4</v>
      </c>
      <c r="F23" s="61">
        <f t="shared" si="10"/>
        <v>6</v>
      </c>
      <c r="G23" s="61">
        <f t="shared" si="10"/>
        <v>5</v>
      </c>
      <c r="H23" s="61">
        <f t="shared" si="10"/>
        <v>6</v>
      </c>
      <c r="I23" s="61">
        <f t="shared" si="10"/>
        <v>7</v>
      </c>
      <c r="J23" s="61">
        <f t="shared" si="10"/>
        <v>0</v>
      </c>
      <c r="K23" s="61">
        <f t="shared" si="10"/>
        <v>2</v>
      </c>
      <c r="L23" s="61">
        <f t="shared" si="10"/>
        <v>4</v>
      </c>
      <c r="M23" s="61">
        <f t="shared" si="10"/>
        <v>6</v>
      </c>
      <c r="N23" s="61">
        <f t="shared" si="10"/>
        <v>3</v>
      </c>
      <c r="O23" s="61">
        <f t="shared" si="10"/>
        <v>7</v>
      </c>
      <c r="P23" s="61">
        <f t="shared" si="10"/>
        <v>1</v>
      </c>
      <c r="Q23" s="61">
        <f t="shared" si="10"/>
        <v>1</v>
      </c>
      <c r="R23" s="61">
        <f t="shared" si="10"/>
        <v>3</v>
      </c>
      <c r="S23" s="61">
        <f t="shared" si="10"/>
        <v>4</v>
      </c>
      <c r="T23" s="61">
        <f t="shared" si="10"/>
        <v>7</v>
      </c>
      <c r="U23" s="61">
        <f t="shared" si="10"/>
        <v>5</v>
      </c>
      <c r="V23" s="61">
        <f t="shared" si="10"/>
        <v>7</v>
      </c>
      <c r="W23" s="61">
        <f t="shared" si="10"/>
        <v>7</v>
      </c>
      <c r="X23" s="61">
        <f t="shared" si="10"/>
        <v>4</v>
      </c>
      <c r="Y23" s="61">
        <f t="shared" si="10"/>
        <v>0</v>
      </c>
      <c r="Z23" s="61">
        <f t="shared" si="10"/>
        <v>4</v>
      </c>
      <c r="AA23" s="61">
        <f t="shared" si="10"/>
        <v>3</v>
      </c>
      <c r="AB23" s="61">
        <f t="shared" si="10"/>
        <v>3</v>
      </c>
      <c r="AC23" s="61">
        <f t="shared" si="10"/>
        <v>3</v>
      </c>
      <c r="AE23" s="61">
        <f t="shared" ref="AE23:AE29" si="11">SUM(C23:AC23)</f>
        <v>111</v>
      </c>
    </row>
    <row r="24" spans="1:615" x14ac:dyDescent="0.4">
      <c r="A24" s="43" t="s">
        <v>49</v>
      </c>
      <c r="B24" s="47">
        <v>1</v>
      </c>
      <c r="C24" s="61">
        <f>COUNTIF(C$2:C$18,1)</f>
        <v>0</v>
      </c>
      <c r="D24" s="61">
        <f t="shared" ref="D24:AC24" si="12">COUNTIF(D$2:D$18,1)</f>
        <v>0</v>
      </c>
      <c r="E24" s="61">
        <f t="shared" si="12"/>
        <v>1</v>
      </c>
      <c r="F24" s="61">
        <f t="shared" si="12"/>
        <v>2</v>
      </c>
      <c r="G24" s="61">
        <f t="shared" si="12"/>
        <v>0</v>
      </c>
      <c r="H24" s="61">
        <f t="shared" si="12"/>
        <v>0</v>
      </c>
      <c r="I24" s="61">
        <f t="shared" si="12"/>
        <v>0</v>
      </c>
      <c r="J24" s="61">
        <f t="shared" si="12"/>
        <v>0</v>
      </c>
      <c r="K24" s="61">
        <f t="shared" si="12"/>
        <v>0</v>
      </c>
      <c r="L24" s="61">
        <f t="shared" si="12"/>
        <v>0</v>
      </c>
      <c r="M24" s="61">
        <f t="shared" si="12"/>
        <v>0</v>
      </c>
      <c r="N24" s="61">
        <f t="shared" si="12"/>
        <v>0</v>
      </c>
      <c r="O24" s="61">
        <f t="shared" si="12"/>
        <v>0</v>
      </c>
      <c r="P24" s="61">
        <f t="shared" si="12"/>
        <v>0</v>
      </c>
      <c r="Q24" s="61">
        <f t="shared" si="12"/>
        <v>2</v>
      </c>
      <c r="R24" s="61">
        <f t="shared" si="12"/>
        <v>1</v>
      </c>
      <c r="S24" s="61">
        <f t="shared" si="12"/>
        <v>0</v>
      </c>
      <c r="T24" s="61">
        <f t="shared" si="12"/>
        <v>0</v>
      </c>
      <c r="U24" s="61">
        <f t="shared" si="12"/>
        <v>0</v>
      </c>
      <c r="V24" s="61">
        <f t="shared" si="12"/>
        <v>0</v>
      </c>
      <c r="W24" s="61">
        <f t="shared" si="12"/>
        <v>0</v>
      </c>
      <c r="X24" s="61">
        <f t="shared" si="12"/>
        <v>0</v>
      </c>
      <c r="Y24" s="61">
        <f t="shared" si="12"/>
        <v>0</v>
      </c>
      <c r="Z24" s="61">
        <f t="shared" si="12"/>
        <v>1</v>
      </c>
      <c r="AA24" s="61">
        <f t="shared" si="12"/>
        <v>3</v>
      </c>
      <c r="AB24" s="61">
        <f t="shared" si="12"/>
        <v>0</v>
      </c>
      <c r="AC24" s="61">
        <f t="shared" si="12"/>
        <v>0</v>
      </c>
      <c r="AE24" s="61">
        <f t="shared" si="11"/>
        <v>10</v>
      </c>
    </row>
    <row r="25" spans="1:615" x14ac:dyDescent="0.4">
      <c r="A25" s="43" t="s">
        <v>50</v>
      </c>
      <c r="B25" s="2"/>
      <c r="C25" s="61">
        <f>COUNTIF(C$2:C$18,0)</f>
        <v>7</v>
      </c>
      <c r="D25" s="61">
        <f t="shared" ref="D25:AC25" si="13">COUNTIF(D$2:D$18,0)</f>
        <v>3</v>
      </c>
      <c r="E25" s="61">
        <f t="shared" si="13"/>
        <v>3</v>
      </c>
      <c r="F25" s="61">
        <f t="shared" si="13"/>
        <v>2</v>
      </c>
      <c r="G25" s="61">
        <f t="shared" si="13"/>
        <v>7</v>
      </c>
      <c r="H25" s="61">
        <f t="shared" si="13"/>
        <v>3</v>
      </c>
      <c r="I25" s="61">
        <f t="shared" si="13"/>
        <v>5</v>
      </c>
      <c r="J25" s="61">
        <f t="shared" si="13"/>
        <v>3</v>
      </c>
      <c r="K25" s="61">
        <f t="shared" si="13"/>
        <v>4</v>
      </c>
      <c r="L25" s="61">
        <f t="shared" si="13"/>
        <v>7</v>
      </c>
      <c r="M25" s="61">
        <f t="shared" si="13"/>
        <v>4</v>
      </c>
      <c r="N25" s="61">
        <f t="shared" si="13"/>
        <v>2</v>
      </c>
      <c r="O25" s="61">
        <f t="shared" si="13"/>
        <v>5</v>
      </c>
      <c r="P25" s="61">
        <f t="shared" si="13"/>
        <v>10</v>
      </c>
      <c r="Q25" s="61">
        <f t="shared" si="13"/>
        <v>5</v>
      </c>
      <c r="R25" s="61">
        <f t="shared" si="13"/>
        <v>4</v>
      </c>
      <c r="S25" s="61">
        <f t="shared" si="13"/>
        <v>4</v>
      </c>
      <c r="T25" s="61">
        <f t="shared" si="13"/>
        <v>3</v>
      </c>
      <c r="U25" s="61">
        <f t="shared" si="13"/>
        <v>3</v>
      </c>
      <c r="V25" s="61">
        <f t="shared" si="13"/>
        <v>7</v>
      </c>
      <c r="W25" s="61">
        <f t="shared" si="13"/>
        <v>2</v>
      </c>
      <c r="X25" s="61">
        <f t="shared" si="13"/>
        <v>9</v>
      </c>
      <c r="Y25" s="61">
        <f t="shared" si="13"/>
        <v>3</v>
      </c>
      <c r="Z25" s="61">
        <f t="shared" si="13"/>
        <v>5</v>
      </c>
      <c r="AA25" s="61">
        <f t="shared" si="13"/>
        <v>7</v>
      </c>
      <c r="AB25" s="61">
        <f t="shared" si="13"/>
        <v>3</v>
      </c>
      <c r="AC25" s="61">
        <f t="shared" si="13"/>
        <v>7</v>
      </c>
      <c r="AE25" s="61">
        <f t="shared" si="11"/>
        <v>127</v>
      </c>
    </row>
    <row r="26" spans="1:615" x14ac:dyDescent="0.4">
      <c r="A26" s="43" t="s">
        <v>51</v>
      </c>
      <c r="B26" s="48">
        <v>-1</v>
      </c>
      <c r="C26" s="61">
        <f>COUNTIF(C$2:C$18,-1)</f>
        <v>0</v>
      </c>
      <c r="D26" s="61">
        <f t="shared" ref="D26:AC26" si="14">COUNTIF(D$2:D$18,-1)</f>
        <v>3</v>
      </c>
      <c r="E26" s="61">
        <f t="shared" si="14"/>
        <v>0</v>
      </c>
      <c r="F26" s="61">
        <f t="shared" si="14"/>
        <v>0</v>
      </c>
      <c r="G26" s="61">
        <f t="shared" si="14"/>
        <v>0</v>
      </c>
      <c r="H26" s="61">
        <f t="shared" si="14"/>
        <v>0</v>
      </c>
      <c r="I26" s="61">
        <f t="shared" si="14"/>
        <v>0</v>
      </c>
      <c r="J26" s="61">
        <f t="shared" si="14"/>
        <v>4</v>
      </c>
      <c r="K26" s="61">
        <f t="shared" si="14"/>
        <v>4</v>
      </c>
      <c r="L26" s="61">
        <f t="shared" si="14"/>
        <v>0</v>
      </c>
      <c r="M26" s="61">
        <f t="shared" si="14"/>
        <v>0</v>
      </c>
      <c r="N26" s="61">
        <f t="shared" si="14"/>
        <v>5</v>
      </c>
      <c r="O26" s="61">
        <f t="shared" si="14"/>
        <v>0</v>
      </c>
      <c r="P26" s="61">
        <f t="shared" si="14"/>
        <v>0</v>
      </c>
      <c r="Q26" s="61">
        <f t="shared" si="14"/>
        <v>0</v>
      </c>
      <c r="R26" s="61">
        <f t="shared" si="14"/>
        <v>0</v>
      </c>
      <c r="S26" s="61">
        <f t="shared" si="14"/>
        <v>1</v>
      </c>
      <c r="T26" s="61">
        <f t="shared" si="14"/>
        <v>0</v>
      </c>
      <c r="U26" s="61">
        <f t="shared" si="14"/>
        <v>0</v>
      </c>
      <c r="V26" s="61">
        <f t="shared" si="14"/>
        <v>0</v>
      </c>
      <c r="W26" s="61">
        <f t="shared" si="14"/>
        <v>0</v>
      </c>
      <c r="X26" s="61">
        <f t="shared" si="14"/>
        <v>0</v>
      </c>
      <c r="Y26" s="61">
        <f t="shared" si="14"/>
        <v>3</v>
      </c>
      <c r="Z26" s="61">
        <f t="shared" si="14"/>
        <v>0</v>
      </c>
      <c r="AA26" s="61">
        <f t="shared" si="14"/>
        <v>0</v>
      </c>
      <c r="AB26" s="61">
        <f t="shared" si="14"/>
        <v>0</v>
      </c>
      <c r="AC26" s="61">
        <f t="shared" si="14"/>
        <v>0</v>
      </c>
      <c r="AE26" s="61">
        <f t="shared" si="11"/>
        <v>20</v>
      </c>
    </row>
    <row r="27" spans="1:615" x14ac:dyDescent="0.4">
      <c r="A27" s="43" t="s">
        <v>52</v>
      </c>
      <c r="B27" s="49">
        <v>-2</v>
      </c>
      <c r="C27" s="61">
        <f>COUNTIF(C$2:C$18,-2)</f>
        <v>1</v>
      </c>
      <c r="D27" s="61">
        <f t="shared" ref="D27:AC27" si="15">COUNTIF(D$2:D$18,-2)</f>
        <v>2</v>
      </c>
      <c r="E27" s="61">
        <f t="shared" si="15"/>
        <v>1</v>
      </c>
      <c r="F27" s="61">
        <f t="shared" si="15"/>
        <v>2</v>
      </c>
      <c r="G27" s="61">
        <f t="shared" si="15"/>
        <v>2</v>
      </c>
      <c r="H27" s="61">
        <f t="shared" si="15"/>
        <v>5</v>
      </c>
      <c r="I27" s="61">
        <f t="shared" si="15"/>
        <v>1</v>
      </c>
      <c r="J27" s="61">
        <f t="shared" si="15"/>
        <v>2</v>
      </c>
      <c r="K27" s="61">
        <f t="shared" si="15"/>
        <v>2</v>
      </c>
      <c r="L27" s="61">
        <f t="shared" si="15"/>
        <v>5</v>
      </c>
      <c r="M27" s="61">
        <f t="shared" si="15"/>
        <v>3</v>
      </c>
      <c r="N27" s="61">
        <f t="shared" si="15"/>
        <v>3</v>
      </c>
      <c r="O27" s="61">
        <f t="shared" si="15"/>
        <v>3</v>
      </c>
      <c r="P27" s="61">
        <f t="shared" si="15"/>
        <v>2</v>
      </c>
      <c r="Q27" s="61">
        <f t="shared" si="15"/>
        <v>6</v>
      </c>
      <c r="R27" s="61">
        <f t="shared" si="15"/>
        <v>7</v>
      </c>
      <c r="S27" s="61">
        <f t="shared" si="15"/>
        <v>5</v>
      </c>
      <c r="T27" s="61">
        <f t="shared" si="15"/>
        <v>4</v>
      </c>
      <c r="U27" s="61">
        <f t="shared" si="15"/>
        <v>1</v>
      </c>
      <c r="V27" s="61">
        <f t="shared" si="15"/>
        <v>2</v>
      </c>
      <c r="W27" s="61">
        <f t="shared" si="15"/>
        <v>1</v>
      </c>
      <c r="X27" s="61">
        <f t="shared" si="15"/>
        <v>2</v>
      </c>
      <c r="Y27" s="61">
        <f t="shared" si="15"/>
        <v>2</v>
      </c>
      <c r="Z27" s="61">
        <f t="shared" si="15"/>
        <v>3</v>
      </c>
      <c r="AA27" s="61">
        <f t="shared" si="15"/>
        <v>2</v>
      </c>
      <c r="AB27" s="61">
        <f t="shared" si="15"/>
        <v>4</v>
      </c>
      <c r="AC27" s="61">
        <f t="shared" si="15"/>
        <v>3</v>
      </c>
      <c r="AE27" s="61">
        <f t="shared" si="11"/>
        <v>76</v>
      </c>
    </row>
    <row r="28" spans="1:615" x14ac:dyDescent="0.4">
      <c r="A28" s="43" t="s">
        <v>53</v>
      </c>
      <c r="B28" s="50">
        <v>-3</v>
      </c>
      <c r="C28" s="61">
        <f>COUNTIF(C$2:C$18,-3)</f>
        <v>2</v>
      </c>
      <c r="D28" s="61">
        <f t="shared" ref="D28:AC28" si="16">COUNTIF(D$2:D$18,-3)</f>
        <v>4</v>
      </c>
      <c r="E28" s="61">
        <f t="shared" si="16"/>
        <v>3</v>
      </c>
      <c r="F28" s="61">
        <f t="shared" si="16"/>
        <v>1</v>
      </c>
      <c r="G28" s="61">
        <f t="shared" si="16"/>
        <v>1</v>
      </c>
      <c r="H28" s="61">
        <f t="shared" si="16"/>
        <v>1</v>
      </c>
      <c r="I28" s="61">
        <f t="shared" si="16"/>
        <v>1</v>
      </c>
      <c r="J28" s="61">
        <f t="shared" si="16"/>
        <v>7</v>
      </c>
      <c r="K28" s="61">
        <f t="shared" si="16"/>
        <v>4</v>
      </c>
      <c r="L28" s="61">
        <f t="shared" si="16"/>
        <v>0</v>
      </c>
      <c r="M28" s="61">
        <f t="shared" si="16"/>
        <v>3</v>
      </c>
      <c r="N28" s="61">
        <f t="shared" si="16"/>
        <v>3</v>
      </c>
      <c r="O28" s="61">
        <f t="shared" si="16"/>
        <v>1</v>
      </c>
      <c r="P28" s="61">
        <f t="shared" si="16"/>
        <v>3</v>
      </c>
      <c r="Q28" s="61">
        <f t="shared" si="16"/>
        <v>2</v>
      </c>
      <c r="R28" s="61">
        <f t="shared" si="16"/>
        <v>1</v>
      </c>
      <c r="S28" s="61">
        <f t="shared" si="16"/>
        <v>1</v>
      </c>
      <c r="T28" s="61">
        <f t="shared" si="16"/>
        <v>1</v>
      </c>
      <c r="U28" s="61">
        <f t="shared" si="16"/>
        <v>0</v>
      </c>
      <c r="V28" s="61">
        <f t="shared" si="16"/>
        <v>1</v>
      </c>
      <c r="W28" s="61">
        <f t="shared" si="16"/>
        <v>4</v>
      </c>
      <c r="X28" s="61">
        <f t="shared" si="16"/>
        <v>1</v>
      </c>
      <c r="Y28" s="61">
        <f t="shared" si="16"/>
        <v>8</v>
      </c>
      <c r="Z28" s="61">
        <f t="shared" si="16"/>
        <v>0</v>
      </c>
      <c r="AA28" s="61">
        <f t="shared" si="16"/>
        <v>2</v>
      </c>
      <c r="AB28" s="61">
        <f t="shared" si="16"/>
        <v>1</v>
      </c>
      <c r="AC28" s="61">
        <f t="shared" si="16"/>
        <v>0</v>
      </c>
      <c r="AE28" s="61">
        <f t="shared" si="11"/>
        <v>56</v>
      </c>
    </row>
    <row r="29" spans="1:615" x14ac:dyDescent="0.4">
      <c r="A29" s="43" t="s">
        <v>54</v>
      </c>
      <c r="B29" s="51"/>
      <c r="C29" s="61">
        <f>COUNTIF(C$2:C$18,"")</f>
        <v>0</v>
      </c>
      <c r="D29" s="61">
        <f t="shared" ref="D29:AC29" si="17">COUNTIF(D$2:D$18,"")</f>
        <v>1</v>
      </c>
      <c r="E29" s="61">
        <f t="shared" si="17"/>
        <v>0</v>
      </c>
      <c r="F29" s="61">
        <f t="shared" si="17"/>
        <v>1</v>
      </c>
      <c r="G29" s="61">
        <f t="shared" si="17"/>
        <v>0</v>
      </c>
      <c r="H29" s="61">
        <f t="shared" si="17"/>
        <v>0</v>
      </c>
      <c r="I29" s="61">
        <f t="shared" si="17"/>
        <v>0</v>
      </c>
      <c r="J29" s="61">
        <f t="shared" si="17"/>
        <v>0</v>
      </c>
      <c r="K29" s="61">
        <f t="shared" si="17"/>
        <v>0</v>
      </c>
      <c r="L29" s="61">
        <f t="shared" si="17"/>
        <v>0</v>
      </c>
      <c r="M29" s="61">
        <f t="shared" si="17"/>
        <v>0</v>
      </c>
      <c r="N29" s="61">
        <f t="shared" si="17"/>
        <v>0</v>
      </c>
      <c r="O29" s="61">
        <f t="shared" si="17"/>
        <v>0</v>
      </c>
      <c r="P29" s="61">
        <f t="shared" si="17"/>
        <v>0</v>
      </c>
      <c r="Q29" s="61">
        <f t="shared" si="17"/>
        <v>0</v>
      </c>
      <c r="R29" s="61">
        <f t="shared" si="17"/>
        <v>0</v>
      </c>
      <c r="S29" s="61">
        <f t="shared" si="17"/>
        <v>0</v>
      </c>
      <c r="T29" s="61">
        <f t="shared" si="17"/>
        <v>0</v>
      </c>
      <c r="U29" s="61">
        <f t="shared" si="17"/>
        <v>0</v>
      </c>
      <c r="V29" s="61">
        <f t="shared" si="17"/>
        <v>0</v>
      </c>
      <c r="W29" s="61">
        <f t="shared" si="17"/>
        <v>0</v>
      </c>
      <c r="X29" s="61">
        <f t="shared" si="17"/>
        <v>0</v>
      </c>
      <c r="Y29" s="61">
        <f t="shared" si="17"/>
        <v>0</v>
      </c>
      <c r="Z29" s="61">
        <f t="shared" si="17"/>
        <v>0</v>
      </c>
      <c r="AA29" s="61">
        <f t="shared" si="17"/>
        <v>0</v>
      </c>
      <c r="AB29" s="61">
        <f t="shared" si="17"/>
        <v>0</v>
      </c>
      <c r="AC29" s="61">
        <f t="shared" si="17"/>
        <v>0</v>
      </c>
      <c r="AE29" s="61">
        <f t="shared" si="11"/>
        <v>2</v>
      </c>
    </row>
    <row r="31" spans="1:615" x14ac:dyDescent="0.4">
      <c r="A31" s="43" t="s">
        <v>65</v>
      </c>
      <c r="C31" s="61">
        <f>C27+C28</f>
        <v>3</v>
      </c>
      <c r="D31" s="61">
        <f t="shared" ref="D31:AC31" si="18">D27+D28</f>
        <v>6</v>
      </c>
      <c r="E31" s="61">
        <f t="shared" si="18"/>
        <v>4</v>
      </c>
      <c r="F31" s="61">
        <f t="shared" si="18"/>
        <v>3</v>
      </c>
      <c r="G31" s="61">
        <f t="shared" si="18"/>
        <v>3</v>
      </c>
      <c r="H31" s="61">
        <f t="shared" si="18"/>
        <v>6</v>
      </c>
      <c r="I31" s="61">
        <f t="shared" si="18"/>
        <v>2</v>
      </c>
      <c r="J31" s="61">
        <f t="shared" si="18"/>
        <v>9</v>
      </c>
      <c r="K31" s="61">
        <f t="shared" si="18"/>
        <v>6</v>
      </c>
      <c r="L31" s="61">
        <f t="shared" si="18"/>
        <v>5</v>
      </c>
      <c r="M31" s="61">
        <f t="shared" si="18"/>
        <v>6</v>
      </c>
      <c r="N31" s="61">
        <f t="shared" si="18"/>
        <v>6</v>
      </c>
      <c r="O31" s="61">
        <f t="shared" si="18"/>
        <v>4</v>
      </c>
      <c r="P31" s="61">
        <f t="shared" si="18"/>
        <v>5</v>
      </c>
      <c r="Q31" s="61">
        <f t="shared" si="18"/>
        <v>8</v>
      </c>
      <c r="R31" s="61">
        <f t="shared" si="18"/>
        <v>8</v>
      </c>
      <c r="S31" s="61">
        <f t="shared" si="18"/>
        <v>6</v>
      </c>
      <c r="T31" s="61">
        <f t="shared" si="18"/>
        <v>5</v>
      </c>
      <c r="U31" s="61">
        <f t="shared" si="18"/>
        <v>1</v>
      </c>
      <c r="V31" s="61">
        <f t="shared" si="18"/>
        <v>3</v>
      </c>
      <c r="W31" s="61">
        <f t="shared" si="18"/>
        <v>5</v>
      </c>
      <c r="X31" s="61">
        <f t="shared" si="18"/>
        <v>3</v>
      </c>
      <c r="Y31" s="61">
        <f t="shared" si="18"/>
        <v>10</v>
      </c>
      <c r="Z31" s="61">
        <f t="shared" si="18"/>
        <v>3</v>
      </c>
      <c r="AA31" s="61">
        <f t="shared" si="18"/>
        <v>4</v>
      </c>
      <c r="AB31" s="61">
        <f t="shared" si="18"/>
        <v>5</v>
      </c>
      <c r="AC31" s="61">
        <f t="shared" si="18"/>
        <v>3</v>
      </c>
    </row>
    <row r="32" spans="1:615" ht="15.9" x14ac:dyDescent="0.4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</row>
  </sheetData>
  <conditionalFormatting sqref="C2:AC18">
    <cfRule type="containsBlanks" dxfId="18" priority="2">
      <formula>LEN(TRIM(C2))=0</formula>
    </cfRule>
    <cfRule type="cellIs" dxfId="17" priority="3" operator="equal">
      <formula>0</formula>
    </cfRule>
    <cfRule type="cellIs" dxfId="16" priority="4" operator="equal">
      <formula>3</formula>
    </cfRule>
    <cfRule type="cellIs" dxfId="15" priority="5" operator="equal">
      <formula>2</formula>
    </cfRule>
    <cfRule type="cellIs" dxfId="14" priority="6" operator="equal">
      <formula>1</formula>
    </cfRule>
    <cfRule type="cellIs" dxfId="13" priority="7" operator="equal">
      <formula>-1</formula>
    </cfRule>
    <cfRule type="cellIs" dxfId="12" priority="8" operator="equal">
      <formula>-2</formula>
    </cfRule>
    <cfRule type="cellIs" dxfId="11" priority="9" operator="equal">
      <formula>-3</formula>
    </cfRule>
  </conditionalFormatting>
  <conditionalFormatting sqref="C31:AC31">
    <cfRule type="cellIs" dxfId="10" priority="1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186D-6728-4200-A6E7-8B0ED9E43678}">
  <dimension ref="A1:WQ32"/>
  <sheetViews>
    <sheetView workbookViewId="0">
      <selection activeCell="A20" sqref="A20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  <col min="40" max="40" width="61.84375" customWidth="1"/>
    <col min="41" max="41" width="11.15234375" bestFit="1" customWidth="1"/>
    <col min="42" max="42" width="8.84375" style="61"/>
  </cols>
  <sheetData>
    <row r="1" spans="1:615" ht="30" customHeight="1" thickBot="1" x14ac:dyDescent="0.45">
      <c r="A1" t="s">
        <v>56</v>
      </c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F1" s="45">
        <v>3</v>
      </c>
      <c r="AG1" s="46">
        <v>2</v>
      </c>
      <c r="AH1" s="47">
        <v>1</v>
      </c>
      <c r="AI1" s="2"/>
      <c r="AJ1" s="48">
        <v>-1</v>
      </c>
      <c r="AK1" s="49">
        <v>-2</v>
      </c>
      <c r="AL1" s="50">
        <v>-3</v>
      </c>
      <c r="AM1" s="51"/>
      <c r="AO1" t="s">
        <v>28</v>
      </c>
    </row>
    <row r="2" spans="1:615" ht="22.2" customHeight="1" thickBot="1" x14ac:dyDescent="0.45">
      <c r="A2" s="21" t="s">
        <v>29</v>
      </c>
      <c r="B2" s="18">
        <v>2022</v>
      </c>
      <c r="C2" s="24">
        <v>0</v>
      </c>
      <c r="D2" s="25">
        <v>-3</v>
      </c>
      <c r="E2" s="25">
        <v>-3</v>
      </c>
      <c r="F2" s="25">
        <v>2</v>
      </c>
      <c r="G2" s="25">
        <v>3</v>
      </c>
      <c r="H2" s="25">
        <v>2</v>
      </c>
      <c r="I2" s="25">
        <v>2</v>
      </c>
      <c r="J2" s="25">
        <v>-3</v>
      </c>
      <c r="K2" s="25">
        <v>0</v>
      </c>
      <c r="L2" s="25">
        <v>2</v>
      </c>
      <c r="M2" s="25">
        <v>-2</v>
      </c>
      <c r="N2" s="25">
        <v>-2</v>
      </c>
      <c r="O2" s="25">
        <v>-2</v>
      </c>
      <c r="P2" s="25">
        <v>0</v>
      </c>
      <c r="Q2" s="25">
        <v>-2</v>
      </c>
      <c r="R2" s="25">
        <v>2</v>
      </c>
      <c r="S2" s="25">
        <v>3</v>
      </c>
      <c r="T2" s="25">
        <v>2</v>
      </c>
      <c r="U2" s="25">
        <v>3</v>
      </c>
      <c r="V2" s="25">
        <v>2</v>
      </c>
      <c r="W2" s="25">
        <v>-3</v>
      </c>
      <c r="X2" s="25">
        <v>0</v>
      </c>
      <c r="Y2" s="25">
        <v>-1</v>
      </c>
      <c r="Z2" s="25">
        <v>-2</v>
      </c>
      <c r="AA2" s="25">
        <v>2</v>
      </c>
      <c r="AB2" s="25">
        <v>2</v>
      </c>
      <c r="AC2" s="26">
        <v>3</v>
      </c>
      <c r="AD2">
        <v>0</v>
      </c>
      <c r="AF2" s="61">
        <f>COUNTIF($C2:$AC2,3)</f>
        <v>4</v>
      </c>
      <c r="AG2" s="61">
        <f>COUNTIF($C2:$AC2,2)</f>
        <v>9</v>
      </c>
      <c r="AH2" s="61">
        <f>COUNTIF($C2:$AC2,1)</f>
        <v>0</v>
      </c>
      <c r="AI2" s="61">
        <f>COUNTIF($C2:$AC2,0)</f>
        <v>4</v>
      </c>
      <c r="AJ2" s="61">
        <f>COUNTIF($C2:$AC2,-1)</f>
        <v>1</v>
      </c>
      <c r="AK2" s="61">
        <f>COUNTIF($C2:$AC2,-2)</f>
        <v>5</v>
      </c>
      <c r="AL2" s="61">
        <f>COUNTIF($C2:$AC2,-3)</f>
        <v>4</v>
      </c>
      <c r="AM2" s="61">
        <f>COUNTIF($C2:$AC2,"")</f>
        <v>0</v>
      </c>
      <c r="AN2" s="21" t="s">
        <v>29</v>
      </c>
      <c r="AO2">
        <f>AK2+AL2</f>
        <v>9</v>
      </c>
      <c r="AP2" s="61" t="s">
        <v>64</v>
      </c>
    </row>
    <row r="3" spans="1:615" ht="22.2" customHeight="1" x14ac:dyDescent="0.4">
      <c r="A3" s="22" t="s">
        <v>30</v>
      </c>
      <c r="B3" s="34">
        <v>2023</v>
      </c>
      <c r="C3" s="24">
        <v>2</v>
      </c>
      <c r="D3" s="25">
        <v>2</v>
      </c>
      <c r="E3" s="25">
        <v>2</v>
      </c>
      <c r="F3" s="25">
        <v>-2</v>
      </c>
      <c r="G3" s="25">
        <v>-3</v>
      </c>
      <c r="H3" s="25">
        <v>2</v>
      </c>
      <c r="I3" s="25">
        <v>3</v>
      </c>
      <c r="J3" s="25">
        <v>3</v>
      </c>
      <c r="K3" s="25">
        <v>-3</v>
      </c>
      <c r="L3" s="25">
        <v>0</v>
      </c>
      <c r="M3" s="25">
        <v>3</v>
      </c>
      <c r="N3" s="25">
        <v>-1</v>
      </c>
      <c r="O3" s="25">
        <v>-2</v>
      </c>
      <c r="P3" s="25">
        <v>0</v>
      </c>
      <c r="Q3" s="25">
        <v>1</v>
      </c>
      <c r="R3" s="25">
        <v>2</v>
      </c>
      <c r="S3" s="25">
        <v>-3</v>
      </c>
      <c r="T3" s="25">
        <v>-2</v>
      </c>
      <c r="U3" s="25">
        <v>2</v>
      </c>
      <c r="V3" s="25">
        <v>0</v>
      </c>
      <c r="W3" s="25">
        <v>3</v>
      </c>
      <c r="X3" s="25">
        <v>-2</v>
      </c>
      <c r="Y3" s="25">
        <v>-3</v>
      </c>
      <c r="Z3" s="25">
        <v>1</v>
      </c>
      <c r="AA3" s="25">
        <v>2</v>
      </c>
      <c r="AB3" s="25">
        <v>-2</v>
      </c>
      <c r="AC3" s="26">
        <v>2</v>
      </c>
      <c r="AD3">
        <v>0</v>
      </c>
      <c r="AF3" s="61">
        <f t="shared" ref="AF3:AF18" si="0">COUNTIF($C3:$AC3,3)</f>
        <v>4</v>
      </c>
      <c r="AG3" s="61">
        <f t="shared" ref="AG3:AG18" si="1">COUNTIF($C3:$AC3,2)</f>
        <v>8</v>
      </c>
      <c r="AH3" s="61">
        <f t="shared" ref="AH3:AH18" si="2">COUNTIF($C3:$AC3,1)</f>
        <v>2</v>
      </c>
      <c r="AI3" s="61">
        <f t="shared" ref="AI3:AI18" si="3">COUNTIF($C3:$AC3,0)</f>
        <v>3</v>
      </c>
      <c r="AJ3" s="61">
        <f t="shared" ref="AJ3:AJ18" si="4">COUNTIF($C3:$AC3,-1)</f>
        <v>1</v>
      </c>
      <c r="AK3" s="61">
        <f t="shared" ref="AK3:AK18" si="5">COUNTIF($C3:$AC3,-2)</f>
        <v>5</v>
      </c>
      <c r="AL3" s="61">
        <f t="shared" ref="AL3:AL18" si="6">COUNTIF($C3:$AC3,-3)</f>
        <v>4</v>
      </c>
      <c r="AM3" s="61">
        <f t="shared" ref="AM3:AM18" si="7">COUNTIF($C3:$AC3,"")</f>
        <v>0</v>
      </c>
      <c r="AN3" s="22" t="s">
        <v>30</v>
      </c>
      <c r="AO3">
        <f t="shared" ref="AO3:AO18" si="8">AK3+AL3</f>
        <v>9</v>
      </c>
      <c r="AP3" s="61" t="s">
        <v>64</v>
      </c>
    </row>
    <row r="4" spans="1:615" ht="22.2" customHeight="1" x14ac:dyDescent="0.4">
      <c r="A4" s="22" t="s">
        <v>31</v>
      </c>
      <c r="B4" s="35">
        <v>2023</v>
      </c>
      <c r="C4" s="27">
        <v>2</v>
      </c>
      <c r="D4" s="2">
        <v>-3</v>
      </c>
      <c r="E4" s="2">
        <v>2</v>
      </c>
      <c r="F4" s="2">
        <v>2</v>
      </c>
      <c r="G4" s="2">
        <v>0</v>
      </c>
      <c r="H4" s="2">
        <v>2</v>
      </c>
      <c r="I4" s="2">
        <v>3</v>
      </c>
      <c r="J4" s="2">
        <v>0</v>
      </c>
      <c r="K4" s="2">
        <v>2</v>
      </c>
      <c r="L4" s="2">
        <v>0</v>
      </c>
      <c r="M4" s="2">
        <v>-2</v>
      </c>
      <c r="N4" s="2">
        <v>-2</v>
      </c>
      <c r="O4" s="2">
        <v>-2</v>
      </c>
      <c r="P4" s="2">
        <v>-2</v>
      </c>
      <c r="Q4" s="2">
        <v>0</v>
      </c>
      <c r="R4" s="2">
        <v>-2</v>
      </c>
      <c r="S4" s="2">
        <v>2</v>
      </c>
      <c r="T4" s="2">
        <v>0</v>
      </c>
      <c r="U4" s="2">
        <v>3</v>
      </c>
      <c r="V4" s="2">
        <v>2</v>
      </c>
      <c r="W4" s="2">
        <v>-3</v>
      </c>
      <c r="X4" s="2">
        <v>0</v>
      </c>
      <c r="Y4" s="2">
        <v>-3</v>
      </c>
      <c r="Z4" s="2">
        <v>-2</v>
      </c>
      <c r="AA4" s="2">
        <v>-2</v>
      </c>
      <c r="AB4" s="2">
        <v>3</v>
      </c>
      <c r="AC4" s="28">
        <v>2</v>
      </c>
      <c r="AD4">
        <v>0</v>
      </c>
      <c r="AF4" s="61">
        <f t="shared" si="0"/>
        <v>3</v>
      </c>
      <c r="AG4" s="61">
        <f t="shared" si="1"/>
        <v>8</v>
      </c>
      <c r="AH4" s="61">
        <f t="shared" si="2"/>
        <v>0</v>
      </c>
      <c r="AI4" s="61">
        <f t="shared" si="3"/>
        <v>6</v>
      </c>
      <c r="AJ4" s="61">
        <f t="shared" si="4"/>
        <v>0</v>
      </c>
      <c r="AK4" s="61">
        <f t="shared" si="5"/>
        <v>7</v>
      </c>
      <c r="AL4" s="61">
        <f t="shared" si="6"/>
        <v>3</v>
      </c>
      <c r="AM4" s="61">
        <f t="shared" si="7"/>
        <v>0</v>
      </c>
      <c r="AN4" s="22" t="s">
        <v>31</v>
      </c>
      <c r="AO4">
        <f t="shared" si="8"/>
        <v>10</v>
      </c>
      <c r="AP4" s="61" t="s">
        <v>64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22" t="s">
        <v>32</v>
      </c>
      <c r="B5" s="35">
        <v>2023</v>
      </c>
      <c r="C5" s="27">
        <v>0</v>
      </c>
      <c r="D5" s="2">
        <v>-2</v>
      </c>
      <c r="E5" s="2">
        <v>0</v>
      </c>
      <c r="F5" s="2">
        <v>2</v>
      </c>
      <c r="G5" s="2">
        <v>2</v>
      </c>
      <c r="H5" s="2">
        <v>0</v>
      </c>
      <c r="I5" s="2">
        <v>2</v>
      </c>
      <c r="J5" s="2">
        <v>-3</v>
      </c>
      <c r="K5" s="2">
        <v>-2</v>
      </c>
      <c r="L5" s="2">
        <v>-2</v>
      </c>
      <c r="M5" s="2">
        <v>2</v>
      </c>
      <c r="N5" s="2">
        <v>-1</v>
      </c>
      <c r="O5" s="2">
        <v>-2</v>
      </c>
      <c r="P5" s="2">
        <v>0</v>
      </c>
      <c r="Q5" s="2">
        <v>-2</v>
      </c>
      <c r="R5" s="2">
        <v>1</v>
      </c>
      <c r="S5" s="2">
        <v>0</v>
      </c>
      <c r="T5" s="2">
        <v>2</v>
      </c>
      <c r="U5" s="2">
        <v>3</v>
      </c>
      <c r="V5" s="2">
        <v>0</v>
      </c>
      <c r="W5" s="2">
        <v>2</v>
      </c>
      <c r="X5" s="2">
        <v>2</v>
      </c>
      <c r="Y5" s="2">
        <v>-3</v>
      </c>
      <c r="Z5" s="2">
        <v>2</v>
      </c>
      <c r="AA5" s="2">
        <v>0</v>
      </c>
      <c r="AB5" s="2">
        <v>0</v>
      </c>
      <c r="AC5" s="28">
        <v>3</v>
      </c>
      <c r="AD5">
        <v>0</v>
      </c>
      <c r="AF5" s="61">
        <f t="shared" si="0"/>
        <v>2</v>
      </c>
      <c r="AG5" s="61">
        <f t="shared" si="1"/>
        <v>8</v>
      </c>
      <c r="AH5" s="61">
        <f t="shared" si="2"/>
        <v>1</v>
      </c>
      <c r="AI5" s="61">
        <f t="shared" si="3"/>
        <v>8</v>
      </c>
      <c r="AJ5" s="61">
        <f t="shared" si="4"/>
        <v>1</v>
      </c>
      <c r="AK5" s="61">
        <f t="shared" si="5"/>
        <v>5</v>
      </c>
      <c r="AL5" s="61">
        <f t="shared" si="6"/>
        <v>2</v>
      </c>
      <c r="AM5" s="61">
        <f t="shared" si="7"/>
        <v>0</v>
      </c>
      <c r="AN5" s="22" t="s">
        <v>32</v>
      </c>
      <c r="AO5">
        <f t="shared" si="8"/>
        <v>7</v>
      </c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22" t="s">
        <v>33</v>
      </c>
      <c r="B6" s="35">
        <v>2023</v>
      </c>
      <c r="C6" s="27">
        <v>0</v>
      </c>
      <c r="D6" s="2">
        <v>0</v>
      </c>
      <c r="E6" s="2">
        <v>-3</v>
      </c>
      <c r="F6" s="2">
        <v>2</v>
      </c>
      <c r="G6" s="2">
        <v>0</v>
      </c>
      <c r="H6" s="2">
        <v>3</v>
      </c>
      <c r="I6" s="2">
        <v>2</v>
      </c>
      <c r="J6" s="2">
        <v>-3</v>
      </c>
      <c r="K6" s="2">
        <v>0</v>
      </c>
      <c r="L6" s="2">
        <v>2</v>
      </c>
      <c r="M6" s="2">
        <v>2</v>
      </c>
      <c r="N6" s="2">
        <v>-3</v>
      </c>
      <c r="O6" s="2">
        <v>2</v>
      </c>
      <c r="P6" s="2">
        <v>3</v>
      </c>
      <c r="Q6" s="2">
        <v>1</v>
      </c>
      <c r="R6" s="2">
        <v>0</v>
      </c>
      <c r="S6" s="2">
        <v>0</v>
      </c>
      <c r="T6" s="2">
        <v>-3</v>
      </c>
      <c r="U6" s="2">
        <v>0</v>
      </c>
      <c r="V6" s="2">
        <v>0</v>
      </c>
      <c r="W6" s="2">
        <v>-2</v>
      </c>
      <c r="X6" s="2">
        <v>2</v>
      </c>
      <c r="Y6" s="2">
        <v>-3</v>
      </c>
      <c r="Z6" s="2">
        <v>0</v>
      </c>
      <c r="AA6" s="2">
        <v>0</v>
      </c>
      <c r="AB6" s="2">
        <v>3</v>
      </c>
      <c r="AC6" s="28">
        <v>2</v>
      </c>
      <c r="AD6">
        <v>0</v>
      </c>
      <c r="AF6" s="61">
        <f t="shared" si="0"/>
        <v>3</v>
      </c>
      <c r="AG6" s="61">
        <f t="shared" si="1"/>
        <v>7</v>
      </c>
      <c r="AH6" s="61">
        <f t="shared" si="2"/>
        <v>1</v>
      </c>
      <c r="AI6" s="61">
        <f t="shared" si="3"/>
        <v>10</v>
      </c>
      <c r="AJ6" s="61">
        <f t="shared" si="4"/>
        <v>0</v>
      </c>
      <c r="AK6" s="61">
        <f t="shared" si="5"/>
        <v>1</v>
      </c>
      <c r="AL6" s="61">
        <f t="shared" si="6"/>
        <v>5</v>
      </c>
      <c r="AM6" s="61">
        <f t="shared" si="7"/>
        <v>0</v>
      </c>
      <c r="AN6" s="22" t="s">
        <v>33</v>
      </c>
      <c r="AO6">
        <f t="shared" si="8"/>
        <v>6</v>
      </c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23" t="s">
        <v>34</v>
      </c>
      <c r="B7" s="37">
        <v>2023</v>
      </c>
      <c r="C7" s="27">
        <v>3</v>
      </c>
      <c r="D7" s="2">
        <v>-1</v>
      </c>
      <c r="E7" s="2">
        <v>3</v>
      </c>
      <c r="F7" s="2">
        <v>2</v>
      </c>
      <c r="G7" s="2">
        <v>0</v>
      </c>
      <c r="H7" s="2">
        <v>-2</v>
      </c>
      <c r="I7" s="2">
        <v>2</v>
      </c>
      <c r="J7" s="2">
        <v>-2</v>
      </c>
      <c r="K7" s="2">
        <v>-2</v>
      </c>
      <c r="L7" s="2">
        <v>0</v>
      </c>
      <c r="M7" s="2">
        <v>0</v>
      </c>
      <c r="N7" s="2">
        <v>-1</v>
      </c>
      <c r="O7" s="2">
        <v>0</v>
      </c>
      <c r="P7" s="2">
        <v>-3</v>
      </c>
      <c r="Q7" s="2">
        <v>-3</v>
      </c>
      <c r="R7" s="2">
        <v>0</v>
      </c>
      <c r="S7" s="2">
        <v>-2</v>
      </c>
      <c r="T7" s="2">
        <v>-2</v>
      </c>
      <c r="U7" s="2">
        <v>2</v>
      </c>
      <c r="V7" s="2">
        <v>0</v>
      </c>
      <c r="W7" s="2">
        <v>2</v>
      </c>
      <c r="X7" s="2">
        <v>-2</v>
      </c>
      <c r="Y7" s="2">
        <v>-3</v>
      </c>
      <c r="Z7" s="2">
        <v>3</v>
      </c>
      <c r="AA7" s="2">
        <v>1</v>
      </c>
      <c r="AB7" s="2">
        <v>3</v>
      </c>
      <c r="AC7" s="28">
        <v>-2</v>
      </c>
      <c r="AD7">
        <v>0</v>
      </c>
      <c r="AF7" s="61">
        <f t="shared" si="0"/>
        <v>4</v>
      </c>
      <c r="AG7" s="61">
        <f t="shared" si="1"/>
        <v>4</v>
      </c>
      <c r="AH7" s="61">
        <f t="shared" si="2"/>
        <v>1</v>
      </c>
      <c r="AI7" s="61">
        <f t="shared" si="3"/>
        <v>6</v>
      </c>
      <c r="AJ7" s="61">
        <f t="shared" si="4"/>
        <v>2</v>
      </c>
      <c r="AK7" s="61">
        <f t="shared" si="5"/>
        <v>7</v>
      </c>
      <c r="AL7" s="61">
        <f t="shared" si="6"/>
        <v>3</v>
      </c>
      <c r="AM7" s="61">
        <f t="shared" si="7"/>
        <v>0</v>
      </c>
      <c r="AN7" s="23" t="s">
        <v>34</v>
      </c>
      <c r="AO7">
        <f t="shared" si="8"/>
        <v>10</v>
      </c>
      <c r="AP7" s="61" t="s">
        <v>64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21" t="s">
        <v>35</v>
      </c>
      <c r="B8" s="35">
        <v>2023</v>
      </c>
      <c r="C8" s="29">
        <v>-3</v>
      </c>
      <c r="D8" s="3">
        <v>0</v>
      </c>
      <c r="E8" s="3">
        <v>3</v>
      </c>
      <c r="F8" s="3">
        <v>1</v>
      </c>
      <c r="G8" s="3">
        <v>2</v>
      </c>
      <c r="H8" s="3">
        <v>3</v>
      </c>
      <c r="I8" s="3">
        <v>0</v>
      </c>
      <c r="J8" s="3">
        <v>-1</v>
      </c>
      <c r="K8" s="3">
        <v>-1</v>
      </c>
      <c r="L8" s="3">
        <v>-2</v>
      </c>
      <c r="M8" s="3">
        <v>-3</v>
      </c>
      <c r="N8" s="3">
        <v>-1</v>
      </c>
      <c r="O8" s="3">
        <v>0</v>
      </c>
      <c r="P8" s="3">
        <v>0</v>
      </c>
      <c r="Q8" s="3">
        <v>-2</v>
      </c>
      <c r="R8" s="3">
        <v>0</v>
      </c>
      <c r="S8" s="3">
        <v>2</v>
      </c>
      <c r="T8" s="3">
        <v>3</v>
      </c>
      <c r="U8" s="3">
        <v>3</v>
      </c>
      <c r="V8" s="3">
        <v>-2</v>
      </c>
      <c r="W8" s="3">
        <v>2</v>
      </c>
      <c r="X8" s="3">
        <v>2</v>
      </c>
      <c r="Y8" s="3">
        <v>-3</v>
      </c>
      <c r="Z8" s="3">
        <v>-2</v>
      </c>
      <c r="AA8" s="3">
        <v>0</v>
      </c>
      <c r="AB8" s="3">
        <v>-2</v>
      </c>
      <c r="AC8" s="30">
        <v>3</v>
      </c>
      <c r="AD8">
        <v>0</v>
      </c>
      <c r="AF8" s="61">
        <f t="shared" si="0"/>
        <v>5</v>
      </c>
      <c r="AG8" s="61">
        <f t="shared" si="1"/>
        <v>4</v>
      </c>
      <c r="AH8" s="61">
        <f t="shared" si="2"/>
        <v>1</v>
      </c>
      <c r="AI8" s="61">
        <f t="shared" si="3"/>
        <v>6</v>
      </c>
      <c r="AJ8" s="61">
        <f t="shared" si="4"/>
        <v>3</v>
      </c>
      <c r="AK8" s="61">
        <f t="shared" si="5"/>
        <v>5</v>
      </c>
      <c r="AL8" s="61">
        <f t="shared" si="6"/>
        <v>3</v>
      </c>
      <c r="AM8" s="61">
        <f t="shared" si="7"/>
        <v>0</v>
      </c>
      <c r="AN8" s="21" t="s">
        <v>35</v>
      </c>
      <c r="AO8">
        <f t="shared" si="8"/>
        <v>8</v>
      </c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22" t="s">
        <v>36</v>
      </c>
      <c r="B9" s="35">
        <v>2023</v>
      </c>
      <c r="C9" s="29">
        <v>0</v>
      </c>
      <c r="D9" s="3">
        <v>2</v>
      </c>
      <c r="E9" s="3">
        <v>3</v>
      </c>
      <c r="F9" s="3">
        <v>-2</v>
      </c>
      <c r="G9" s="3">
        <v>3</v>
      </c>
      <c r="H9" s="3">
        <v>-2</v>
      </c>
      <c r="I9" s="3">
        <v>2</v>
      </c>
      <c r="J9" s="3">
        <v>-1</v>
      </c>
      <c r="K9" s="3">
        <v>-1</v>
      </c>
      <c r="L9" s="3">
        <v>-2</v>
      </c>
      <c r="M9" s="3">
        <v>2</v>
      </c>
      <c r="N9" s="3">
        <v>-2</v>
      </c>
      <c r="O9" s="3">
        <v>2</v>
      </c>
      <c r="P9" s="3">
        <v>0</v>
      </c>
      <c r="Q9" s="3">
        <v>-2</v>
      </c>
      <c r="R9" s="3">
        <v>-2</v>
      </c>
      <c r="S9" s="3">
        <v>2</v>
      </c>
      <c r="T9" s="3">
        <v>3</v>
      </c>
      <c r="U9" s="3">
        <v>2</v>
      </c>
      <c r="V9" s="3">
        <v>0</v>
      </c>
      <c r="W9" s="3">
        <v>3</v>
      </c>
      <c r="X9" s="3">
        <v>0</v>
      </c>
      <c r="Y9" s="3">
        <v>0</v>
      </c>
      <c r="Z9" s="3">
        <v>2</v>
      </c>
      <c r="AA9" s="3">
        <v>0</v>
      </c>
      <c r="AB9" s="3">
        <v>-2</v>
      </c>
      <c r="AC9" s="30">
        <v>-2</v>
      </c>
      <c r="AD9">
        <v>0</v>
      </c>
      <c r="AF9" s="61">
        <f t="shared" si="0"/>
        <v>4</v>
      </c>
      <c r="AG9" s="61">
        <f t="shared" si="1"/>
        <v>7</v>
      </c>
      <c r="AH9" s="61">
        <f t="shared" si="2"/>
        <v>0</v>
      </c>
      <c r="AI9" s="61">
        <f t="shared" si="3"/>
        <v>6</v>
      </c>
      <c r="AJ9" s="61">
        <f t="shared" si="4"/>
        <v>2</v>
      </c>
      <c r="AK9" s="61">
        <f t="shared" si="5"/>
        <v>8</v>
      </c>
      <c r="AL9" s="61">
        <f t="shared" si="6"/>
        <v>0</v>
      </c>
      <c r="AM9" s="61">
        <f t="shared" si="7"/>
        <v>0</v>
      </c>
      <c r="AN9" s="22" t="s">
        <v>36</v>
      </c>
      <c r="AO9">
        <f t="shared" si="8"/>
        <v>8</v>
      </c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22" t="s">
        <v>37</v>
      </c>
      <c r="B10" s="35">
        <v>2023</v>
      </c>
      <c r="C10" s="29">
        <v>0</v>
      </c>
      <c r="D10" s="3">
        <v>0</v>
      </c>
      <c r="E10" s="3">
        <v>1</v>
      </c>
      <c r="F10" s="3">
        <v>3</v>
      </c>
      <c r="G10" s="3">
        <v>2</v>
      </c>
      <c r="H10" s="3">
        <v>2</v>
      </c>
      <c r="I10" s="3">
        <v>2</v>
      </c>
      <c r="J10" s="3">
        <v>-1</v>
      </c>
      <c r="K10" s="3">
        <v>-1</v>
      </c>
      <c r="L10" s="3">
        <v>0</v>
      </c>
      <c r="M10" s="3">
        <v>0</v>
      </c>
      <c r="N10" s="3">
        <v>-3</v>
      </c>
      <c r="O10" s="3">
        <v>0</v>
      </c>
      <c r="P10" s="3">
        <v>0</v>
      </c>
      <c r="Q10" s="3">
        <v>0</v>
      </c>
      <c r="R10" s="3">
        <v>-2</v>
      </c>
      <c r="S10" s="3">
        <v>-2</v>
      </c>
      <c r="T10" s="3">
        <v>2</v>
      </c>
      <c r="U10" s="3">
        <v>3</v>
      </c>
      <c r="V10" s="3">
        <v>2</v>
      </c>
      <c r="W10" s="3">
        <v>2</v>
      </c>
      <c r="X10" s="3">
        <v>0</v>
      </c>
      <c r="Y10" s="3">
        <v>0</v>
      </c>
      <c r="Z10" s="3">
        <v>0</v>
      </c>
      <c r="AA10" s="3">
        <v>-3</v>
      </c>
      <c r="AB10" s="3">
        <v>0</v>
      </c>
      <c r="AC10" s="30">
        <v>0</v>
      </c>
      <c r="AD10">
        <v>0</v>
      </c>
      <c r="AF10" s="61">
        <f t="shared" si="0"/>
        <v>2</v>
      </c>
      <c r="AG10" s="61">
        <f t="shared" si="1"/>
        <v>6</v>
      </c>
      <c r="AH10" s="61">
        <f t="shared" si="2"/>
        <v>1</v>
      </c>
      <c r="AI10" s="61">
        <f t="shared" si="3"/>
        <v>12</v>
      </c>
      <c r="AJ10" s="61">
        <f t="shared" si="4"/>
        <v>2</v>
      </c>
      <c r="AK10" s="61">
        <f t="shared" si="5"/>
        <v>2</v>
      </c>
      <c r="AL10" s="61">
        <f t="shared" si="6"/>
        <v>2</v>
      </c>
      <c r="AM10" s="61">
        <f t="shared" si="7"/>
        <v>0</v>
      </c>
      <c r="AN10" s="22" t="s">
        <v>37</v>
      </c>
      <c r="AO10">
        <f t="shared" si="8"/>
        <v>4</v>
      </c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23" t="s">
        <v>38</v>
      </c>
      <c r="B11" s="37">
        <v>2022</v>
      </c>
      <c r="C11" s="29">
        <v>-2</v>
      </c>
      <c r="D11" s="3"/>
      <c r="E11" s="3">
        <v>-2</v>
      </c>
      <c r="F11" s="3">
        <v>0</v>
      </c>
      <c r="G11" s="3">
        <v>0</v>
      </c>
      <c r="H11" s="3">
        <v>1</v>
      </c>
      <c r="I11" s="3">
        <v>-2</v>
      </c>
      <c r="J11" s="3">
        <v>-3</v>
      </c>
      <c r="K11" s="3">
        <v>-3</v>
      </c>
      <c r="L11" s="3">
        <v>0</v>
      </c>
      <c r="M11" s="3">
        <v>2</v>
      </c>
      <c r="N11" s="3">
        <v>-3</v>
      </c>
      <c r="O11" s="3">
        <v>-2</v>
      </c>
      <c r="P11" s="3">
        <v>0</v>
      </c>
      <c r="Q11" s="3">
        <v>1</v>
      </c>
      <c r="R11" s="3">
        <v>0</v>
      </c>
      <c r="S11" s="3">
        <v>3</v>
      </c>
      <c r="T11" s="3">
        <v>3</v>
      </c>
      <c r="U11" s="3">
        <v>0</v>
      </c>
      <c r="V11" s="3">
        <v>-1</v>
      </c>
      <c r="W11" s="3">
        <v>3</v>
      </c>
      <c r="X11" s="3">
        <v>0</v>
      </c>
      <c r="Y11" s="3"/>
      <c r="Z11" s="3">
        <v>0</v>
      </c>
      <c r="AA11" s="3">
        <v>2</v>
      </c>
      <c r="AB11" s="3">
        <v>0</v>
      </c>
      <c r="AC11" s="30">
        <v>0</v>
      </c>
      <c r="AD11">
        <v>0</v>
      </c>
      <c r="AF11" s="61">
        <f t="shared" si="0"/>
        <v>3</v>
      </c>
      <c r="AG11" s="61">
        <f t="shared" si="1"/>
        <v>2</v>
      </c>
      <c r="AH11" s="61">
        <f t="shared" si="2"/>
        <v>2</v>
      </c>
      <c r="AI11" s="61">
        <f t="shared" si="3"/>
        <v>10</v>
      </c>
      <c r="AJ11" s="61">
        <f t="shared" si="4"/>
        <v>1</v>
      </c>
      <c r="AK11" s="61">
        <f t="shared" si="5"/>
        <v>4</v>
      </c>
      <c r="AL11" s="61">
        <f t="shared" si="6"/>
        <v>3</v>
      </c>
      <c r="AM11" s="61">
        <f t="shared" si="7"/>
        <v>2</v>
      </c>
      <c r="AN11" s="23" t="s">
        <v>38</v>
      </c>
      <c r="AO11">
        <f t="shared" si="8"/>
        <v>7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22" t="s">
        <v>39</v>
      </c>
      <c r="B12" s="35">
        <v>2023</v>
      </c>
      <c r="C12" s="29">
        <v>0</v>
      </c>
      <c r="D12" s="3">
        <v>-1</v>
      </c>
      <c r="E12" s="3">
        <v>3</v>
      </c>
      <c r="F12" s="3">
        <v>2</v>
      </c>
      <c r="G12" s="3">
        <v>0</v>
      </c>
      <c r="H12" s="3">
        <v>-2</v>
      </c>
      <c r="I12" s="3">
        <v>0</v>
      </c>
      <c r="J12" s="3">
        <v>-3</v>
      </c>
      <c r="K12" s="3">
        <v>-3</v>
      </c>
      <c r="L12" s="3">
        <v>0</v>
      </c>
      <c r="M12" s="3">
        <v>0</v>
      </c>
      <c r="N12" s="3">
        <v>2</v>
      </c>
      <c r="O12" s="3">
        <v>2</v>
      </c>
      <c r="P12" s="3">
        <v>-3</v>
      </c>
      <c r="Q12" s="3">
        <v>-2</v>
      </c>
      <c r="R12" s="3">
        <v>-2</v>
      </c>
      <c r="S12" s="3">
        <v>-2</v>
      </c>
      <c r="T12" s="3">
        <v>0</v>
      </c>
      <c r="U12" s="3">
        <v>2</v>
      </c>
      <c r="V12" s="3">
        <v>2</v>
      </c>
      <c r="W12" s="3">
        <v>2</v>
      </c>
      <c r="X12" s="3">
        <v>0</v>
      </c>
      <c r="Y12" s="3">
        <v>-1</v>
      </c>
      <c r="Z12" s="3">
        <v>3</v>
      </c>
      <c r="AA12" s="3">
        <v>1</v>
      </c>
      <c r="AB12" s="3">
        <v>3</v>
      </c>
      <c r="AC12" s="30">
        <v>0</v>
      </c>
      <c r="AD12">
        <v>0</v>
      </c>
      <c r="AF12" s="61">
        <f t="shared" si="0"/>
        <v>3</v>
      </c>
      <c r="AG12" s="61">
        <f t="shared" si="1"/>
        <v>6</v>
      </c>
      <c r="AH12" s="61">
        <f t="shared" si="2"/>
        <v>1</v>
      </c>
      <c r="AI12" s="61">
        <f t="shared" si="3"/>
        <v>8</v>
      </c>
      <c r="AJ12" s="61">
        <f t="shared" si="4"/>
        <v>2</v>
      </c>
      <c r="AK12" s="61">
        <f t="shared" si="5"/>
        <v>4</v>
      </c>
      <c r="AL12" s="61">
        <f t="shared" si="6"/>
        <v>3</v>
      </c>
      <c r="AM12" s="61">
        <f t="shared" si="7"/>
        <v>0</v>
      </c>
      <c r="AN12" s="22" t="s">
        <v>39</v>
      </c>
      <c r="AO12">
        <f t="shared" si="8"/>
        <v>7</v>
      </c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22" t="s">
        <v>40</v>
      </c>
      <c r="B13" s="35">
        <v>2023</v>
      </c>
      <c r="C13" s="29">
        <v>2</v>
      </c>
      <c r="D13" s="3">
        <v>-3</v>
      </c>
      <c r="E13" s="3">
        <v>3</v>
      </c>
      <c r="F13" s="3">
        <v>3</v>
      </c>
      <c r="G13" s="3">
        <v>0</v>
      </c>
      <c r="H13" s="3">
        <v>2</v>
      </c>
      <c r="I13" s="3">
        <v>0</v>
      </c>
      <c r="J13" s="3">
        <v>-2</v>
      </c>
      <c r="K13" s="3">
        <v>-3</v>
      </c>
      <c r="L13" s="3">
        <v>-2</v>
      </c>
      <c r="M13" s="3">
        <v>2</v>
      </c>
      <c r="N13" s="3">
        <v>-1</v>
      </c>
      <c r="O13" s="3">
        <v>2</v>
      </c>
      <c r="P13" s="3">
        <v>0</v>
      </c>
      <c r="Q13" s="3">
        <v>0</v>
      </c>
      <c r="R13" s="3">
        <v>-2</v>
      </c>
      <c r="S13" s="3">
        <v>-2</v>
      </c>
      <c r="T13" s="3">
        <v>0</v>
      </c>
      <c r="U13" s="3">
        <v>3</v>
      </c>
      <c r="V13" s="3">
        <v>0</v>
      </c>
      <c r="W13" s="3">
        <v>2</v>
      </c>
      <c r="X13" s="3">
        <v>0</v>
      </c>
      <c r="Y13" s="3">
        <v>-1</v>
      </c>
      <c r="Z13" s="3">
        <v>3</v>
      </c>
      <c r="AA13" s="3">
        <v>0</v>
      </c>
      <c r="AB13" s="3">
        <v>3</v>
      </c>
      <c r="AC13" s="30">
        <v>0</v>
      </c>
      <c r="AD13">
        <v>0</v>
      </c>
      <c r="AF13" s="61">
        <f t="shared" si="0"/>
        <v>5</v>
      </c>
      <c r="AG13" s="61">
        <f t="shared" si="1"/>
        <v>5</v>
      </c>
      <c r="AH13" s="61">
        <f t="shared" si="2"/>
        <v>0</v>
      </c>
      <c r="AI13" s="61">
        <f t="shared" si="3"/>
        <v>9</v>
      </c>
      <c r="AJ13" s="61">
        <f t="shared" si="4"/>
        <v>2</v>
      </c>
      <c r="AK13" s="61">
        <f t="shared" si="5"/>
        <v>4</v>
      </c>
      <c r="AL13" s="61">
        <f t="shared" si="6"/>
        <v>2</v>
      </c>
      <c r="AM13" s="61">
        <f t="shared" si="7"/>
        <v>0</v>
      </c>
      <c r="AN13" s="22" t="s">
        <v>40</v>
      </c>
      <c r="AO13">
        <f t="shared" si="8"/>
        <v>6</v>
      </c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22" t="s">
        <v>41</v>
      </c>
      <c r="B14" s="35">
        <v>2023</v>
      </c>
      <c r="C14" s="29">
        <v>3</v>
      </c>
      <c r="D14" s="3">
        <v>-1</v>
      </c>
      <c r="E14" s="3">
        <v>2</v>
      </c>
      <c r="F14" s="3">
        <v>3</v>
      </c>
      <c r="G14" s="3">
        <v>2</v>
      </c>
      <c r="H14" s="3">
        <v>-2</v>
      </c>
      <c r="I14" s="3">
        <v>3</v>
      </c>
      <c r="J14" s="3">
        <v>-3</v>
      </c>
      <c r="K14" s="3">
        <v>-2</v>
      </c>
      <c r="L14" s="3">
        <v>2</v>
      </c>
      <c r="M14" s="3">
        <v>-3</v>
      </c>
      <c r="N14" s="3">
        <v>2</v>
      </c>
      <c r="O14" s="3">
        <v>0</v>
      </c>
      <c r="P14" s="3">
        <v>-2</v>
      </c>
      <c r="Q14" s="3">
        <v>0</v>
      </c>
      <c r="R14" s="3">
        <v>-2</v>
      </c>
      <c r="S14" s="3">
        <v>0</v>
      </c>
      <c r="T14" s="3">
        <v>-2</v>
      </c>
      <c r="U14" s="3">
        <v>0</v>
      </c>
      <c r="V14" s="3">
        <v>2</v>
      </c>
      <c r="W14" s="3">
        <v>0</v>
      </c>
      <c r="X14" s="3">
        <v>-3</v>
      </c>
      <c r="Y14" s="3">
        <v>-3</v>
      </c>
      <c r="Z14" s="3">
        <v>0</v>
      </c>
      <c r="AA14" s="3">
        <v>2</v>
      </c>
      <c r="AB14" s="3">
        <v>3</v>
      </c>
      <c r="AC14" s="30">
        <v>0</v>
      </c>
      <c r="AD14">
        <v>0</v>
      </c>
      <c r="AF14" s="61">
        <f t="shared" si="0"/>
        <v>4</v>
      </c>
      <c r="AG14" s="61">
        <f t="shared" si="1"/>
        <v>6</v>
      </c>
      <c r="AH14" s="61">
        <f t="shared" si="2"/>
        <v>0</v>
      </c>
      <c r="AI14" s="61">
        <f t="shared" si="3"/>
        <v>7</v>
      </c>
      <c r="AJ14" s="61">
        <f t="shared" si="4"/>
        <v>1</v>
      </c>
      <c r="AK14" s="61">
        <f t="shared" si="5"/>
        <v>5</v>
      </c>
      <c r="AL14" s="61">
        <f t="shared" si="6"/>
        <v>4</v>
      </c>
      <c r="AM14" s="61">
        <f t="shared" si="7"/>
        <v>0</v>
      </c>
      <c r="AN14" s="22" t="s">
        <v>41</v>
      </c>
      <c r="AO14">
        <f t="shared" si="8"/>
        <v>9</v>
      </c>
      <c r="AP14" s="61" t="s">
        <v>64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22" t="s">
        <v>42</v>
      </c>
      <c r="B15" s="35">
        <v>2023</v>
      </c>
      <c r="C15" s="29">
        <v>-3</v>
      </c>
      <c r="D15" s="3">
        <v>-3</v>
      </c>
      <c r="E15" s="3">
        <v>0</v>
      </c>
      <c r="F15" s="3">
        <v>1</v>
      </c>
      <c r="G15" s="3">
        <v>0</v>
      </c>
      <c r="H15" s="3">
        <v>2</v>
      </c>
      <c r="I15" s="3">
        <v>-3</v>
      </c>
      <c r="J15" s="3">
        <v>0</v>
      </c>
      <c r="K15" s="3">
        <v>3</v>
      </c>
      <c r="L15" s="3">
        <v>2</v>
      </c>
      <c r="M15" s="3">
        <v>-3</v>
      </c>
      <c r="N15" s="3">
        <v>3</v>
      </c>
      <c r="O15" s="3">
        <v>0</v>
      </c>
      <c r="P15" s="3">
        <v>2</v>
      </c>
      <c r="Q15" s="3">
        <v>-3</v>
      </c>
      <c r="R15" s="3">
        <v>-2</v>
      </c>
      <c r="S15" s="3">
        <v>-2</v>
      </c>
      <c r="T15" s="3">
        <v>2</v>
      </c>
      <c r="U15" s="3">
        <v>0</v>
      </c>
      <c r="V15" s="3">
        <v>0</v>
      </c>
      <c r="W15" s="3">
        <v>-3</v>
      </c>
      <c r="X15" s="3">
        <v>3</v>
      </c>
      <c r="Y15" s="3">
        <v>-2</v>
      </c>
      <c r="Z15" s="3">
        <v>3</v>
      </c>
      <c r="AA15" s="3">
        <v>0</v>
      </c>
      <c r="AB15" s="3">
        <v>2</v>
      </c>
      <c r="AC15" s="30">
        <v>0</v>
      </c>
      <c r="AD15">
        <v>0</v>
      </c>
      <c r="AF15" s="61">
        <f t="shared" si="0"/>
        <v>4</v>
      </c>
      <c r="AG15" s="61">
        <f t="shared" si="1"/>
        <v>5</v>
      </c>
      <c r="AH15" s="61">
        <f t="shared" si="2"/>
        <v>1</v>
      </c>
      <c r="AI15" s="61">
        <f t="shared" si="3"/>
        <v>8</v>
      </c>
      <c r="AJ15" s="61">
        <f t="shared" si="4"/>
        <v>0</v>
      </c>
      <c r="AK15" s="61">
        <f t="shared" si="5"/>
        <v>3</v>
      </c>
      <c r="AL15" s="61">
        <f t="shared" si="6"/>
        <v>6</v>
      </c>
      <c r="AM15" s="61">
        <f t="shared" si="7"/>
        <v>0</v>
      </c>
      <c r="AN15" s="22" t="s">
        <v>42</v>
      </c>
      <c r="AO15">
        <f t="shared" si="8"/>
        <v>9</v>
      </c>
      <c r="AP15" s="61" t="s">
        <v>64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22" t="s">
        <v>43</v>
      </c>
      <c r="B16" s="35">
        <v>2023</v>
      </c>
      <c r="C16" s="29">
        <v>0</v>
      </c>
      <c r="D16" s="3">
        <v>2</v>
      </c>
      <c r="E16" s="3">
        <v>0</v>
      </c>
      <c r="F16" s="3">
        <v>-3</v>
      </c>
      <c r="G16" s="3">
        <v>-2</v>
      </c>
      <c r="H16" s="3">
        <v>0</v>
      </c>
      <c r="I16" s="3">
        <v>2</v>
      </c>
      <c r="J16" s="3">
        <v>-3</v>
      </c>
      <c r="K16" s="3">
        <v>0</v>
      </c>
      <c r="L16" s="3">
        <v>0</v>
      </c>
      <c r="M16" s="3">
        <v>2</v>
      </c>
      <c r="N16" s="3">
        <v>2</v>
      </c>
      <c r="O16" s="3">
        <v>3</v>
      </c>
      <c r="P16" s="3">
        <v>0</v>
      </c>
      <c r="Q16" s="3">
        <v>2</v>
      </c>
      <c r="R16" s="3">
        <v>-3</v>
      </c>
      <c r="S16" s="3">
        <v>0</v>
      </c>
      <c r="T16" s="3">
        <v>-2</v>
      </c>
      <c r="U16" s="3">
        <v>0</v>
      </c>
      <c r="V16" s="3">
        <v>2</v>
      </c>
      <c r="W16" s="3">
        <v>2</v>
      </c>
      <c r="X16" s="3">
        <v>2</v>
      </c>
      <c r="Y16" s="3">
        <v>0</v>
      </c>
      <c r="Z16" s="3">
        <v>2</v>
      </c>
      <c r="AA16" s="3">
        <v>1</v>
      </c>
      <c r="AB16" s="3">
        <v>2</v>
      </c>
      <c r="AC16" s="30">
        <v>0</v>
      </c>
      <c r="AD16">
        <v>0</v>
      </c>
      <c r="AF16" s="61">
        <f t="shared" si="0"/>
        <v>1</v>
      </c>
      <c r="AG16" s="61">
        <f t="shared" si="1"/>
        <v>10</v>
      </c>
      <c r="AH16" s="61">
        <f t="shared" si="2"/>
        <v>1</v>
      </c>
      <c r="AI16" s="61">
        <f t="shared" si="3"/>
        <v>10</v>
      </c>
      <c r="AJ16" s="61">
        <f t="shared" si="4"/>
        <v>0</v>
      </c>
      <c r="AK16" s="61">
        <f t="shared" si="5"/>
        <v>2</v>
      </c>
      <c r="AL16" s="61">
        <f t="shared" si="6"/>
        <v>3</v>
      </c>
      <c r="AM16" s="61">
        <f t="shared" si="7"/>
        <v>0</v>
      </c>
      <c r="AN16" s="22" t="s">
        <v>43</v>
      </c>
      <c r="AO16">
        <f t="shared" si="8"/>
        <v>5</v>
      </c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22" t="s">
        <v>44</v>
      </c>
      <c r="B17" s="35">
        <v>2023</v>
      </c>
      <c r="C17" s="29">
        <v>2</v>
      </c>
      <c r="D17" s="3">
        <v>-2</v>
      </c>
      <c r="E17" s="3">
        <v>-3</v>
      </c>
      <c r="F17" s="3">
        <v>1</v>
      </c>
      <c r="G17" s="3">
        <v>-2</v>
      </c>
      <c r="H17" s="3">
        <v>0</v>
      </c>
      <c r="I17" s="3">
        <v>-2</v>
      </c>
      <c r="J17" s="3">
        <v>0</v>
      </c>
      <c r="K17" s="3">
        <v>2</v>
      </c>
      <c r="L17" s="3">
        <v>3</v>
      </c>
      <c r="M17" s="3">
        <v>0</v>
      </c>
      <c r="N17" s="3">
        <v>0</v>
      </c>
      <c r="O17" s="3">
        <v>2</v>
      </c>
      <c r="P17" s="3">
        <v>0</v>
      </c>
      <c r="Q17" s="3">
        <v>-2</v>
      </c>
      <c r="R17" s="3">
        <v>3</v>
      </c>
      <c r="S17" s="3">
        <v>-1</v>
      </c>
      <c r="T17" s="3">
        <v>2</v>
      </c>
      <c r="U17" s="3">
        <v>3</v>
      </c>
      <c r="V17" s="3">
        <v>-2</v>
      </c>
      <c r="W17" s="3">
        <v>-3</v>
      </c>
      <c r="X17" s="3">
        <v>2</v>
      </c>
      <c r="Y17" s="3">
        <v>-3</v>
      </c>
      <c r="Z17" s="3">
        <v>2</v>
      </c>
      <c r="AA17" s="3">
        <v>-3</v>
      </c>
      <c r="AB17" s="3">
        <v>0</v>
      </c>
      <c r="AC17" s="30">
        <v>3</v>
      </c>
      <c r="AD17">
        <v>0</v>
      </c>
      <c r="AF17" s="61">
        <f t="shared" si="0"/>
        <v>4</v>
      </c>
      <c r="AG17" s="61">
        <f t="shared" si="1"/>
        <v>6</v>
      </c>
      <c r="AH17" s="61">
        <f t="shared" si="2"/>
        <v>1</v>
      </c>
      <c r="AI17" s="61">
        <f t="shared" si="3"/>
        <v>6</v>
      </c>
      <c r="AJ17" s="61">
        <f t="shared" si="4"/>
        <v>1</v>
      </c>
      <c r="AK17" s="61">
        <f t="shared" si="5"/>
        <v>5</v>
      </c>
      <c r="AL17" s="61">
        <f t="shared" si="6"/>
        <v>4</v>
      </c>
      <c r="AM17" s="61">
        <f t="shared" si="7"/>
        <v>0</v>
      </c>
      <c r="AN17" s="22" t="s">
        <v>44</v>
      </c>
      <c r="AO17">
        <f t="shared" si="8"/>
        <v>9</v>
      </c>
      <c r="AP17" s="61" t="s">
        <v>64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thickBot="1" x14ac:dyDescent="0.45">
      <c r="A18" s="23" t="s">
        <v>45</v>
      </c>
      <c r="B18" s="36">
        <v>2023</v>
      </c>
      <c r="C18" s="31">
        <v>2</v>
      </c>
      <c r="D18" s="32">
        <v>2</v>
      </c>
      <c r="E18" s="32">
        <v>2</v>
      </c>
      <c r="F18" s="32">
        <v>0</v>
      </c>
      <c r="G18" s="32">
        <v>2</v>
      </c>
      <c r="H18" s="32">
        <v>-3</v>
      </c>
      <c r="I18" s="32">
        <v>0</v>
      </c>
      <c r="J18" s="32">
        <v>-3</v>
      </c>
      <c r="K18" s="32">
        <v>0</v>
      </c>
      <c r="L18" s="32">
        <v>0</v>
      </c>
      <c r="M18" s="32">
        <v>2</v>
      </c>
      <c r="N18" s="32">
        <v>0</v>
      </c>
      <c r="O18" s="32">
        <v>2</v>
      </c>
      <c r="P18" s="32">
        <v>-3</v>
      </c>
      <c r="Q18" s="32">
        <v>0</v>
      </c>
      <c r="R18" s="32">
        <v>2</v>
      </c>
      <c r="S18" s="32">
        <v>2</v>
      </c>
      <c r="T18" s="32">
        <v>2</v>
      </c>
      <c r="U18" s="32">
        <v>2</v>
      </c>
      <c r="V18" s="32">
        <v>2</v>
      </c>
      <c r="W18" s="32">
        <v>0</v>
      </c>
      <c r="X18" s="32">
        <v>0</v>
      </c>
      <c r="Y18" s="32">
        <v>-2</v>
      </c>
      <c r="Z18" s="32">
        <v>0</v>
      </c>
      <c r="AA18" s="32">
        <v>0</v>
      </c>
      <c r="AB18" s="32">
        <v>-3</v>
      </c>
      <c r="AC18" s="33">
        <v>0</v>
      </c>
      <c r="AD18">
        <v>0</v>
      </c>
      <c r="AF18" s="61">
        <f t="shared" si="0"/>
        <v>0</v>
      </c>
      <c r="AG18" s="61">
        <f t="shared" si="1"/>
        <v>11</v>
      </c>
      <c r="AH18" s="61">
        <f t="shared" si="2"/>
        <v>0</v>
      </c>
      <c r="AI18" s="61">
        <f t="shared" si="3"/>
        <v>11</v>
      </c>
      <c r="AJ18" s="61">
        <f t="shared" si="4"/>
        <v>0</v>
      </c>
      <c r="AK18" s="61">
        <f t="shared" si="5"/>
        <v>1</v>
      </c>
      <c r="AL18" s="61">
        <f t="shared" si="6"/>
        <v>4</v>
      </c>
      <c r="AM18" s="61">
        <f t="shared" si="7"/>
        <v>0</v>
      </c>
      <c r="AN18" s="23" t="s">
        <v>45</v>
      </c>
      <c r="AO18">
        <f t="shared" si="8"/>
        <v>5</v>
      </c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20" spans="1:615" x14ac:dyDescent="0.4">
      <c r="A20" s="42"/>
      <c r="AF20" s="61"/>
      <c r="AG20" s="61"/>
      <c r="AH20" s="61"/>
      <c r="AI20" s="61"/>
      <c r="AJ20" s="61"/>
      <c r="AK20" s="61"/>
      <c r="AL20" s="61"/>
      <c r="AM20" s="61"/>
    </row>
    <row r="21" spans="1:615" x14ac:dyDescent="0.4">
      <c r="A21" s="44" t="s">
        <v>46</v>
      </c>
    </row>
    <row r="22" spans="1:615" x14ac:dyDescent="0.4">
      <c r="A22" s="43" t="s">
        <v>47</v>
      </c>
      <c r="B22" s="45">
        <v>3</v>
      </c>
      <c r="C22" s="61">
        <f>COUNTIF(C$2:C$18,3)</f>
        <v>2</v>
      </c>
      <c r="D22" s="61">
        <f t="shared" ref="D22:AC22" si="9">COUNTIF(D$2:D$18,3)</f>
        <v>0</v>
      </c>
      <c r="E22" s="61">
        <f t="shared" si="9"/>
        <v>5</v>
      </c>
      <c r="F22" s="61">
        <f t="shared" si="9"/>
        <v>3</v>
      </c>
      <c r="G22" s="61">
        <f t="shared" si="9"/>
        <v>2</v>
      </c>
      <c r="H22" s="61">
        <f t="shared" si="9"/>
        <v>2</v>
      </c>
      <c r="I22" s="61">
        <f t="shared" si="9"/>
        <v>3</v>
      </c>
      <c r="J22" s="61">
        <f t="shared" si="9"/>
        <v>1</v>
      </c>
      <c r="K22" s="61">
        <f t="shared" si="9"/>
        <v>1</v>
      </c>
      <c r="L22" s="61">
        <f t="shared" si="9"/>
        <v>1</v>
      </c>
      <c r="M22" s="61">
        <f t="shared" si="9"/>
        <v>1</v>
      </c>
      <c r="N22" s="61">
        <f t="shared" si="9"/>
        <v>1</v>
      </c>
      <c r="O22" s="61">
        <f t="shared" si="9"/>
        <v>1</v>
      </c>
      <c r="P22" s="61">
        <f t="shared" si="9"/>
        <v>1</v>
      </c>
      <c r="Q22" s="61">
        <f t="shared" si="9"/>
        <v>0</v>
      </c>
      <c r="R22" s="61">
        <f t="shared" si="9"/>
        <v>1</v>
      </c>
      <c r="S22" s="61">
        <f t="shared" si="9"/>
        <v>2</v>
      </c>
      <c r="T22" s="61">
        <f t="shared" si="9"/>
        <v>3</v>
      </c>
      <c r="U22" s="61">
        <f t="shared" si="9"/>
        <v>7</v>
      </c>
      <c r="V22" s="61">
        <f t="shared" si="9"/>
        <v>0</v>
      </c>
      <c r="W22" s="61">
        <f t="shared" si="9"/>
        <v>3</v>
      </c>
      <c r="X22" s="61">
        <f t="shared" si="9"/>
        <v>1</v>
      </c>
      <c r="Y22" s="61">
        <f t="shared" si="9"/>
        <v>0</v>
      </c>
      <c r="Z22" s="61">
        <f t="shared" si="9"/>
        <v>4</v>
      </c>
      <c r="AA22" s="61">
        <f t="shared" si="9"/>
        <v>0</v>
      </c>
      <c r="AB22" s="61">
        <f t="shared" si="9"/>
        <v>6</v>
      </c>
      <c r="AC22" s="61">
        <f t="shared" si="9"/>
        <v>4</v>
      </c>
      <c r="AE22" s="61">
        <f>SUM(C22:AC22)</f>
        <v>55</v>
      </c>
    </row>
    <row r="23" spans="1:615" x14ac:dyDescent="0.4">
      <c r="A23" s="43" t="s">
        <v>48</v>
      </c>
      <c r="B23" s="46">
        <v>2</v>
      </c>
      <c r="C23" s="61">
        <f>COUNTIF(C$2:C$18,2)</f>
        <v>5</v>
      </c>
      <c r="D23" s="61">
        <f t="shared" ref="D23:AC23" si="10">COUNTIF(D$2:D$18,2)</f>
        <v>4</v>
      </c>
      <c r="E23" s="61">
        <f t="shared" si="10"/>
        <v>4</v>
      </c>
      <c r="F23" s="61">
        <f t="shared" si="10"/>
        <v>6</v>
      </c>
      <c r="G23" s="61">
        <f t="shared" si="10"/>
        <v>5</v>
      </c>
      <c r="H23" s="61">
        <f t="shared" si="10"/>
        <v>6</v>
      </c>
      <c r="I23" s="61">
        <f t="shared" si="10"/>
        <v>7</v>
      </c>
      <c r="J23" s="61">
        <f t="shared" si="10"/>
        <v>0</v>
      </c>
      <c r="K23" s="61">
        <f t="shared" si="10"/>
        <v>2</v>
      </c>
      <c r="L23" s="61">
        <f t="shared" si="10"/>
        <v>4</v>
      </c>
      <c r="M23" s="61">
        <f t="shared" si="10"/>
        <v>7</v>
      </c>
      <c r="N23" s="61">
        <f t="shared" si="10"/>
        <v>3</v>
      </c>
      <c r="O23" s="61">
        <f t="shared" si="10"/>
        <v>6</v>
      </c>
      <c r="P23" s="61">
        <f t="shared" si="10"/>
        <v>1</v>
      </c>
      <c r="Q23" s="61">
        <f t="shared" si="10"/>
        <v>1</v>
      </c>
      <c r="R23" s="61">
        <f t="shared" si="10"/>
        <v>3</v>
      </c>
      <c r="S23" s="61">
        <f t="shared" si="10"/>
        <v>4</v>
      </c>
      <c r="T23" s="61">
        <f t="shared" si="10"/>
        <v>6</v>
      </c>
      <c r="U23" s="61">
        <f t="shared" si="10"/>
        <v>5</v>
      </c>
      <c r="V23" s="61">
        <f t="shared" si="10"/>
        <v>7</v>
      </c>
      <c r="W23" s="61">
        <f t="shared" si="10"/>
        <v>7</v>
      </c>
      <c r="X23" s="61">
        <f t="shared" si="10"/>
        <v>5</v>
      </c>
      <c r="Y23" s="61">
        <f t="shared" si="10"/>
        <v>0</v>
      </c>
      <c r="Z23" s="61">
        <f t="shared" si="10"/>
        <v>4</v>
      </c>
      <c r="AA23" s="61">
        <f t="shared" si="10"/>
        <v>4</v>
      </c>
      <c r="AB23" s="61">
        <f t="shared" si="10"/>
        <v>3</v>
      </c>
      <c r="AC23" s="61">
        <f t="shared" si="10"/>
        <v>3</v>
      </c>
      <c r="AE23" s="61">
        <f t="shared" ref="AE23:AE29" si="11">SUM(C23:AC23)</f>
        <v>112</v>
      </c>
    </row>
    <row r="24" spans="1:615" x14ac:dyDescent="0.4">
      <c r="A24" s="43" t="s">
        <v>49</v>
      </c>
      <c r="B24" s="47">
        <v>1</v>
      </c>
      <c r="C24" s="61">
        <f>COUNTIF(C$2:C$18,1)</f>
        <v>0</v>
      </c>
      <c r="D24" s="61">
        <f t="shared" ref="D24:AC24" si="12">COUNTIF(D$2:D$18,1)</f>
        <v>0</v>
      </c>
      <c r="E24" s="61">
        <f t="shared" si="12"/>
        <v>1</v>
      </c>
      <c r="F24" s="61">
        <f t="shared" si="12"/>
        <v>3</v>
      </c>
      <c r="G24" s="61">
        <f t="shared" si="12"/>
        <v>0</v>
      </c>
      <c r="H24" s="61">
        <f t="shared" si="12"/>
        <v>1</v>
      </c>
      <c r="I24" s="61">
        <f t="shared" si="12"/>
        <v>0</v>
      </c>
      <c r="J24" s="61">
        <f t="shared" si="12"/>
        <v>0</v>
      </c>
      <c r="K24" s="61">
        <f t="shared" si="12"/>
        <v>0</v>
      </c>
      <c r="L24" s="61">
        <f t="shared" si="12"/>
        <v>0</v>
      </c>
      <c r="M24" s="61">
        <f t="shared" si="12"/>
        <v>0</v>
      </c>
      <c r="N24" s="61">
        <f t="shared" si="12"/>
        <v>0</v>
      </c>
      <c r="O24" s="61">
        <f t="shared" si="12"/>
        <v>0</v>
      </c>
      <c r="P24" s="61">
        <f t="shared" si="12"/>
        <v>0</v>
      </c>
      <c r="Q24" s="61">
        <f t="shared" si="12"/>
        <v>3</v>
      </c>
      <c r="R24" s="61">
        <f t="shared" si="12"/>
        <v>1</v>
      </c>
      <c r="S24" s="61">
        <f t="shared" si="12"/>
        <v>0</v>
      </c>
      <c r="T24" s="61">
        <f t="shared" si="12"/>
        <v>0</v>
      </c>
      <c r="U24" s="61">
        <f t="shared" si="12"/>
        <v>0</v>
      </c>
      <c r="V24" s="61">
        <f t="shared" si="12"/>
        <v>0</v>
      </c>
      <c r="W24" s="61">
        <f t="shared" si="12"/>
        <v>0</v>
      </c>
      <c r="X24" s="61">
        <f t="shared" si="12"/>
        <v>0</v>
      </c>
      <c r="Y24" s="61">
        <f t="shared" si="12"/>
        <v>0</v>
      </c>
      <c r="Z24" s="61">
        <f t="shared" si="12"/>
        <v>1</v>
      </c>
      <c r="AA24" s="61">
        <f t="shared" si="12"/>
        <v>3</v>
      </c>
      <c r="AB24" s="61">
        <f t="shared" si="12"/>
        <v>0</v>
      </c>
      <c r="AC24" s="61">
        <f t="shared" si="12"/>
        <v>0</v>
      </c>
      <c r="AE24" s="61">
        <f t="shared" si="11"/>
        <v>13</v>
      </c>
    </row>
    <row r="25" spans="1:615" x14ac:dyDescent="0.4">
      <c r="A25" s="43" t="s">
        <v>50</v>
      </c>
      <c r="B25" s="2"/>
      <c r="C25" s="61">
        <f>COUNTIF(C$2:C$18,0)</f>
        <v>7</v>
      </c>
      <c r="D25" s="61">
        <f t="shared" ref="D25:AC25" si="13">COUNTIF(D$2:D$18,0)</f>
        <v>3</v>
      </c>
      <c r="E25" s="61">
        <f t="shared" si="13"/>
        <v>3</v>
      </c>
      <c r="F25" s="61">
        <f t="shared" si="13"/>
        <v>2</v>
      </c>
      <c r="G25" s="61">
        <f t="shared" si="13"/>
        <v>7</v>
      </c>
      <c r="H25" s="61">
        <f t="shared" si="13"/>
        <v>3</v>
      </c>
      <c r="I25" s="61">
        <f t="shared" si="13"/>
        <v>4</v>
      </c>
      <c r="J25" s="61">
        <f t="shared" si="13"/>
        <v>3</v>
      </c>
      <c r="K25" s="61">
        <f t="shared" si="13"/>
        <v>4</v>
      </c>
      <c r="L25" s="61">
        <f t="shared" si="13"/>
        <v>8</v>
      </c>
      <c r="M25" s="61">
        <f t="shared" si="13"/>
        <v>4</v>
      </c>
      <c r="N25" s="61">
        <f t="shared" si="13"/>
        <v>2</v>
      </c>
      <c r="O25" s="61">
        <f t="shared" si="13"/>
        <v>5</v>
      </c>
      <c r="P25" s="61">
        <f t="shared" si="13"/>
        <v>10</v>
      </c>
      <c r="Q25" s="61">
        <f t="shared" si="13"/>
        <v>5</v>
      </c>
      <c r="R25" s="61">
        <f t="shared" si="13"/>
        <v>4</v>
      </c>
      <c r="S25" s="61">
        <f t="shared" si="13"/>
        <v>4</v>
      </c>
      <c r="T25" s="61">
        <f t="shared" si="13"/>
        <v>3</v>
      </c>
      <c r="U25" s="61">
        <f t="shared" si="13"/>
        <v>5</v>
      </c>
      <c r="V25" s="61">
        <f t="shared" si="13"/>
        <v>7</v>
      </c>
      <c r="W25" s="61">
        <f t="shared" si="13"/>
        <v>2</v>
      </c>
      <c r="X25" s="61">
        <f t="shared" si="13"/>
        <v>8</v>
      </c>
      <c r="Y25" s="61">
        <f t="shared" si="13"/>
        <v>3</v>
      </c>
      <c r="Z25" s="61">
        <f t="shared" si="13"/>
        <v>5</v>
      </c>
      <c r="AA25" s="61">
        <f t="shared" si="13"/>
        <v>7</v>
      </c>
      <c r="AB25" s="61">
        <f t="shared" si="13"/>
        <v>4</v>
      </c>
      <c r="AC25" s="61">
        <f t="shared" si="13"/>
        <v>8</v>
      </c>
      <c r="AE25" s="61">
        <f t="shared" si="11"/>
        <v>130</v>
      </c>
    </row>
    <row r="26" spans="1:615" x14ac:dyDescent="0.4">
      <c r="A26" s="43" t="s">
        <v>51</v>
      </c>
      <c r="B26" s="48">
        <v>-1</v>
      </c>
      <c r="C26" s="61">
        <f>COUNTIF(C$2:C$18,-1)</f>
        <v>0</v>
      </c>
      <c r="D26" s="61">
        <f t="shared" ref="D26:AC26" si="14">COUNTIF(D$2:D$18,-1)</f>
        <v>3</v>
      </c>
      <c r="E26" s="61">
        <f t="shared" si="14"/>
        <v>0</v>
      </c>
      <c r="F26" s="61">
        <f t="shared" si="14"/>
        <v>0</v>
      </c>
      <c r="G26" s="61">
        <f t="shared" si="14"/>
        <v>0</v>
      </c>
      <c r="H26" s="61">
        <f t="shared" si="14"/>
        <v>0</v>
      </c>
      <c r="I26" s="61">
        <f t="shared" si="14"/>
        <v>0</v>
      </c>
      <c r="J26" s="61">
        <f t="shared" si="14"/>
        <v>3</v>
      </c>
      <c r="K26" s="61">
        <f t="shared" si="14"/>
        <v>3</v>
      </c>
      <c r="L26" s="61">
        <f t="shared" si="14"/>
        <v>0</v>
      </c>
      <c r="M26" s="61">
        <f t="shared" si="14"/>
        <v>0</v>
      </c>
      <c r="N26" s="61">
        <f t="shared" si="14"/>
        <v>5</v>
      </c>
      <c r="O26" s="61">
        <f t="shared" si="14"/>
        <v>0</v>
      </c>
      <c r="P26" s="61">
        <f t="shared" si="14"/>
        <v>0</v>
      </c>
      <c r="Q26" s="61">
        <f t="shared" si="14"/>
        <v>0</v>
      </c>
      <c r="R26" s="61">
        <f t="shared" si="14"/>
        <v>0</v>
      </c>
      <c r="S26" s="61">
        <f t="shared" si="14"/>
        <v>1</v>
      </c>
      <c r="T26" s="61">
        <f t="shared" si="14"/>
        <v>0</v>
      </c>
      <c r="U26" s="61">
        <f t="shared" si="14"/>
        <v>0</v>
      </c>
      <c r="V26" s="61">
        <f t="shared" si="14"/>
        <v>1</v>
      </c>
      <c r="W26" s="61">
        <f t="shared" si="14"/>
        <v>0</v>
      </c>
      <c r="X26" s="61">
        <f t="shared" si="14"/>
        <v>0</v>
      </c>
      <c r="Y26" s="61">
        <f t="shared" si="14"/>
        <v>3</v>
      </c>
      <c r="Z26" s="61">
        <f t="shared" si="14"/>
        <v>0</v>
      </c>
      <c r="AA26" s="61">
        <f t="shared" si="14"/>
        <v>0</v>
      </c>
      <c r="AB26" s="61">
        <f t="shared" si="14"/>
        <v>0</v>
      </c>
      <c r="AC26" s="61">
        <f t="shared" si="14"/>
        <v>0</v>
      </c>
      <c r="AE26" s="61">
        <f t="shared" si="11"/>
        <v>19</v>
      </c>
    </row>
    <row r="27" spans="1:615" x14ac:dyDescent="0.4">
      <c r="A27" s="43" t="s">
        <v>52</v>
      </c>
      <c r="B27" s="49">
        <v>-2</v>
      </c>
      <c r="C27" s="61">
        <f>COUNTIF(C$2:C$18,-2)</f>
        <v>1</v>
      </c>
      <c r="D27" s="61">
        <f t="shared" ref="D27:AC27" si="15">COUNTIF(D$2:D$18,-2)</f>
        <v>2</v>
      </c>
      <c r="E27" s="61">
        <f t="shared" si="15"/>
        <v>1</v>
      </c>
      <c r="F27" s="61">
        <f t="shared" si="15"/>
        <v>2</v>
      </c>
      <c r="G27" s="61">
        <f t="shared" si="15"/>
        <v>2</v>
      </c>
      <c r="H27" s="61">
        <f t="shared" si="15"/>
        <v>4</v>
      </c>
      <c r="I27" s="61">
        <f t="shared" si="15"/>
        <v>2</v>
      </c>
      <c r="J27" s="61">
        <f t="shared" si="15"/>
        <v>2</v>
      </c>
      <c r="K27" s="61">
        <f t="shared" si="15"/>
        <v>3</v>
      </c>
      <c r="L27" s="61">
        <f t="shared" si="15"/>
        <v>4</v>
      </c>
      <c r="M27" s="61">
        <f t="shared" si="15"/>
        <v>2</v>
      </c>
      <c r="N27" s="61">
        <f t="shared" si="15"/>
        <v>3</v>
      </c>
      <c r="O27" s="61">
        <f t="shared" si="15"/>
        <v>5</v>
      </c>
      <c r="P27" s="61">
        <f t="shared" si="15"/>
        <v>2</v>
      </c>
      <c r="Q27" s="61">
        <f t="shared" si="15"/>
        <v>6</v>
      </c>
      <c r="R27" s="61">
        <f t="shared" si="15"/>
        <v>7</v>
      </c>
      <c r="S27" s="61">
        <f t="shared" si="15"/>
        <v>5</v>
      </c>
      <c r="T27" s="61">
        <f t="shared" si="15"/>
        <v>4</v>
      </c>
      <c r="U27" s="61">
        <f t="shared" si="15"/>
        <v>0</v>
      </c>
      <c r="V27" s="61">
        <f t="shared" si="15"/>
        <v>2</v>
      </c>
      <c r="W27" s="61">
        <f t="shared" si="15"/>
        <v>1</v>
      </c>
      <c r="X27" s="61">
        <f t="shared" si="15"/>
        <v>2</v>
      </c>
      <c r="Y27" s="61">
        <f t="shared" si="15"/>
        <v>2</v>
      </c>
      <c r="Z27" s="61">
        <f t="shared" si="15"/>
        <v>3</v>
      </c>
      <c r="AA27" s="61">
        <f t="shared" si="15"/>
        <v>1</v>
      </c>
      <c r="AB27" s="61">
        <f t="shared" si="15"/>
        <v>3</v>
      </c>
      <c r="AC27" s="61">
        <f t="shared" si="15"/>
        <v>2</v>
      </c>
      <c r="AE27" s="61">
        <f t="shared" si="11"/>
        <v>73</v>
      </c>
    </row>
    <row r="28" spans="1:615" x14ac:dyDescent="0.4">
      <c r="A28" s="43" t="s">
        <v>53</v>
      </c>
      <c r="B28" s="50">
        <v>-3</v>
      </c>
      <c r="C28" s="61">
        <f>COUNTIF(C$2:C$18,-3)</f>
        <v>2</v>
      </c>
      <c r="D28" s="61">
        <f t="shared" ref="D28:AC28" si="16">COUNTIF(D$2:D$18,-3)</f>
        <v>4</v>
      </c>
      <c r="E28" s="61">
        <f t="shared" si="16"/>
        <v>3</v>
      </c>
      <c r="F28" s="61">
        <f t="shared" si="16"/>
        <v>1</v>
      </c>
      <c r="G28" s="61">
        <f t="shared" si="16"/>
        <v>1</v>
      </c>
      <c r="H28" s="61">
        <f t="shared" si="16"/>
        <v>1</v>
      </c>
      <c r="I28" s="61">
        <f t="shared" si="16"/>
        <v>1</v>
      </c>
      <c r="J28" s="61">
        <f t="shared" si="16"/>
        <v>8</v>
      </c>
      <c r="K28" s="61">
        <f t="shared" si="16"/>
        <v>4</v>
      </c>
      <c r="L28" s="61">
        <f t="shared" si="16"/>
        <v>0</v>
      </c>
      <c r="M28" s="61">
        <f t="shared" si="16"/>
        <v>3</v>
      </c>
      <c r="N28" s="61">
        <f t="shared" si="16"/>
        <v>3</v>
      </c>
      <c r="O28" s="61">
        <f t="shared" si="16"/>
        <v>0</v>
      </c>
      <c r="P28" s="61">
        <f t="shared" si="16"/>
        <v>3</v>
      </c>
      <c r="Q28" s="61">
        <f t="shared" si="16"/>
        <v>2</v>
      </c>
      <c r="R28" s="61">
        <f t="shared" si="16"/>
        <v>1</v>
      </c>
      <c r="S28" s="61">
        <f t="shared" si="16"/>
        <v>1</v>
      </c>
      <c r="T28" s="61">
        <f t="shared" si="16"/>
        <v>1</v>
      </c>
      <c r="U28" s="61">
        <f t="shared" si="16"/>
        <v>0</v>
      </c>
      <c r="V28" s="61">
        <f t="shared" si="16"/>
        <v>0</v>
      </c>
      <c r="W28" s="61">
        <f t="shared" si="16"/>
        <v>4</v>
      </c>
      <c r="X28" s="61">
        <f t="shared" si="16"/>
        <v>1</v>
      </c>
      <c r="Y28" s="61">
        <f t="shared" si="16"/>
        <v>8</v>
      </c>
      <c r="Z28" s="61">
        <f t="shared" si="16"/>
        <v>0</v>
      </c>
      <c r="AA28" s="61">
        <f t="shared" si="16"/>
        <v>2</v>
      </c>
      <c r="AB28" s="61">
        <f t="shared" si="16"/>
        <v>1</v>
      </c>
      <c r="AC28" s="61">
        <f t="shared" si="16"/>
        <v>0</v>
      </c>
      <c r="AE28" s="61">
        <f t="shared" si="11"/>
        <v>55</v>
      </c>
    </row>
    <row r="29" spans="1:615" x14ac:dyDescent="0.4">
      <c r="A29" s="43" t="s">
        <v>54</v>
      </c>
      <c r="B29" s="51"/>
      <c r="C29" s="61">
        <f>COUNTIF(C$2:C$18,"")</f>
        <v>0</v>
      </c>
      <c r="D29" s="61">
        <f t="shared" ref="D29:AC29" si="17">COUNTIF(D$2:D$18,"")</f>
        <v>1</v>
      </c>
      <c r="E29" s="61">
        <f t="shared" si="17"/>
        <v>0</v>
      </c>
      <c r="F29" s="61">
        <f t="shared" si="17"/>
        <v>0</v>
      </c>
      <c r="G29" s="61">
        <f t="shared" si="17"/>
        <v>0</v>
      </c>
      <c r="H29" s="61">
        <f t="shared" si="17"/>
        <v>0</v>
      </c>
      <c r="I29" s="61">
        <f t="shared" si="17"/>
        <v>0</v>
      </c>
      <c r="J29" s="61">
        <f t="shared" si="17"/>
        <v>0</v>
      </c>
      <c r="K29" s="61">
        <f t="shared" si="17"/>
        <v>0</v>
      </c>
      <c r="L29" s="61">
        <f t="shared" si="17"/>
        <v>0</v>
      </c>
      <c r="M29" s="61">
        <f t="shared" si="17"/>
        <v>0</v>
      </c>
      <c r="N29" s="61">
        <f t="shared" si="17"/>
        <v>0</v>
      </c>
      <c r="O29" s="61">
        <f t="shared" si="17"/>
        <v>0</v>
      </c>
      <c r="P29" s="61">
        <f t="shared" si="17"/>
        <v>0</v>
      </c>
      <c r="Q29" s="61">
        <f t="shared" si="17"/>
        <v>0</v>
      </c>
      <c r="R29" s="61">
        <f t="shared" si="17"/>
        <v>0</v>
      </c>
      <c r="S29" s="61">
        <f t="shared" si="17"/>
        <v>0</v>
      </c>
      <c r="T29" s="61">
        <f t="shared" si="17"/>
        <v>0</v>
      </c>
      <c r="U29" s="61">
        <f t="shared" si="17"/>
        <v>0</v>
      </c>
      <c r="V29" s="61">
        <f t="shared" si="17"/>
        <v>0</v>
      </c>
      <c r="W29" s="61">
        <f t="shared" si="17"/>
        <v>0</v>
      </c>
      <c r="X29" s="61">
        <f t="shared" si="17"/>
        <v>0</v>
      </c>
      <c r="Y29" s="61">
        <f t="shared" si="17"/>
        <v>1</v>
      </c>
      <c r="Z29" s="61">
        <f t="shared" si="17"/>
        <v>0</v>
      </c>
      <c r="AA29" s="61">
        <f t="shared" si="17"/>
        <v>0</v>
      </c>
      <c r="AB29" s="61">
        <f t="shared" si="17"/>
        <v>0</v>
      </c>
      <c r="AC29" s="61">
        <f t="shared" si="17"/>
        <v>0</v>
      </c>
      <c r="AE29" s="61">
        <f t="shared" si="11"/>
        <v>2</v>
      </c>
    </row>
    <row r="31" spans="1:615" x14ac:dyDescent="0.4">
      <c r="A31" s="43" t="s">
        <v>55</v>
      </c>
      <c r="C31" s="61">
        <f>C27+C28</f>
        <v>3</v>
      </c>
      <c r="D31" s="61">
        <f t="shared" ref="D31:AC31" si="18">D27+D28</f>
        <v>6</v>
      </c>
      <c r="E31" s="61">
        <f t="shared" si="18"/>
        <v>4</v>
      </c>
      <c r="F31" s="61">
        <f t="shared" si="18"/>
        <v>3</v>
      </c>
      <c r="G31" s="61">
        <f t="shared" si="18"/>
        <v>3</v>
      </c>
      <c r="H31" s="61">
        <f t="shared" si="18"/>
        <v>5</v>
      </c>
      <c r="I31" s="61">
        <f t="shared" si="18"/>
        <v>3</v>
      </c>
      <c r="J31" s="61">
        <f t="shared" si="18"/>
        <v>10</v>
      </c>
      <c r="K31" s="61">
        <f t="shared" si="18"/>
        <v>7</v>
      </c>
      <c r="L31" s="61">
        <f t="shared" si="18"/>
        <v>4</v>
      </c>
      <c r="M31" s="61">
        <f t="shared" si="18"/>
        <v>5</v>
      </c>
      <c r="N31" s="61">
        <f t="shared" si="18"/>
        <v>6</v>
      </c>
      <c r="O31" s="61">
        <f t="shared" si="18"/>
        <v>5</v>
      </c>
      <c r="P31" s="61">
        <f t="shared" si="18"/>
        <v>5</v>
      </c>
      <c r="Q31" s="61">
        <f t="shared" si="18"/>
        <v>8</v>
      </c>
      <c r="R31" s="61">
        <f t="shared" si="18"/>
        <v>8</v>
      </c>
      <c r="S31" s="61">
        <f t="shared" si="18"/>
        <v>6</v>
      </c>
      <c r="T31" s="61">
        <f t="shared" si="18"/>
        <v>5</v>
      </c>
      <c r="U31" s="61">
        <f t="shared" si="18"/>
        <v>0</v>
      </c>
      <c r="V31" s="61">
        <f t="shared" si="18"/>
        <v>2</v>
      </c>
      <c r="W31" s="61">
        <f t="shared" si="18"/>
        <v>5</v>
      </c>
      <c r="X31" s="61">
        <f t="shared" si="18"/>
        <v>3</v>
      </c>
      <c r="Y31" s="61">
        <f t="shared" si="18"/>
        <v>10</v>
      </c>
      <c r="Z31" s="61">
        <f t="shared" si="18"/>
        <v>3</v>
      </c>
      <c r="AA31" s="61">
        <f t="shared" si="18"/>
        <v>3</v>
      </c>
      <c r="AB31" s="61">
        <f t="shared" si="18"/>
        <v>4</v>
      </c>
      <c r="AC31" s="61">
        <f t="shared" si="18"/>
        <v>2</v>
      </c>
    </row>
    <row r="32" spans="1:615" ht="15.9" x14ac:dyDescent="0.4"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M32" s="1" t="s">
        <v>11</v>
      </c>
      <c r="N32" s="1" t="s">
        <v>12</v>
      </c>
      <c r="O32" s="1" t="s">
        <v>13</v>
      </c>
      <c r="P32" s="1" t="s">
        <v>14</v>
      </c>
      <c r="Q32" s="1" t="s">
        <v>15</v>
      </c>
      <c r="R32" s="1" t="s">
        <v>16</v>
      </c>
      <c r="S32" s="1" t="s">
        <v>17</v>
      </c>
      <c r="T32" s="1" t="s">
        <v>18</v>
      </c>
      <c r="U32" s="1" t="s">
        <v>19</v>
      </c>
      <c r="V32" s="1" t="s">
        <v>20</v>
      </c>
      <c r="W32" s="1" t="s">
        <v>21</v>
      </c>
      <c r="X32" s="1" t="s">
        <v>22</v>
      </c>
      <c r="Y32" s="1" t="s">
        <v>23</v>
      </c>
      <c r="Z32" s="1" t="s">
        <v>24</v>
      </c>
      <c r="AA32" s="1" t="s">
        <v>25</v>
      </c>
      <c r="AB32" s="1" t="s">
        <v>26</v>
      </c>
      <c r="AC32" s="1" t="s">
        <v>27</v>
      </c>
    </row>
  </sheetData>
  <conditionalFormatting sqref="C2:AC18">
    <cfRule type="containsBlanks" dxfId="9" priority="2">
      <formula>LEN(TRIM(C2))=0</formula>
    </cfRule>
    <cfRule type="cellIs" dxfId="8" priority="3" operator="equal">
      <formula>0</formula>
    </cfRule>
    <cfRule type="cellIs" dxfId="7" priority="4" operator="equal">
      <formula>3</formula>
    </cfRule>
    <cfRule type="cellIs" dxfId="6" priority="5" operator="equal">
      <formula>2</formula>
    </cfRule>
    <cfRule type="cellIs" dxfId="5" priority="6" operator="equal">
      <formula>1</formula>
    </cfRule>
    <cfRule type="cellIs" dxfId="4" priority="7" operator="equal">
      <formula>-1</formula>
    </cfRule>
    <cfRule type="cellIs" dxfId="3" priority="8" operator="equal">
      <formula>-2</formula>
    </cfRule>
    <cfRule type="cellIs" dxfId="2" priority="9" operator="equal">
      <formula>-3</formula>
    </cfRule>
  </conditionalFormatting>
  <conditionalFormatting sqref="C31:AC31">
    <cfRule type="cellIs" dxfId="1" priority="1" operator="greaterThan">
      <formula>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96FD-31CB-40F7-B13A-BF24320E22F9}">
  <dimension ref="A1:WQ33"/>
  <sheetViews>
    <sheetView workbookViewId="0">
      <selection activeCell="G10" sqref="G10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615" ht="30" customHeight="1" x14ac:dyDescent="0.4">
      <c r="A1" s="60"/>
      <c r="B1" s="19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57</v>
      </c>
      <c r="AE1" s="1" t="s">
        <v>58</v>
      </c>
      <c r="AF1" s="53" t="s">
        <v>59</v>
      </c>
      <c r="AG1" s="53" t="s">
        <v>60</v>
      </c>
    </row>
    <row r="2" spans="1:615" ht="22.2" customHeight="1" x14ac:dyDescent="0.4">
      <c r="A2" s="21" t="s">
        <v>29</v>
      </c>
      <c r="B2" s="59"/>
      <c r="C2" s="58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52" t="e">
        <f>AVERAGEIF(C2:AC2,"&lt;&gt;0")</f>
        <v>#DIV/0!</v>
      </c>
      <c r="AE2">
        <f>COUNTIF(C2:AC2,"&lt;&gt;0")</f>
        <v>27</v>
      </c>
      <c r="AF2">
        <f>COUNTIF(C2:AC2,"&gt;0")</f>
        <v>0</v>
      </c>
      <c r="AG2">
        <f>COUNTIF(C2:AC2,"&lt;0")</f>
        <v>0</v>
      </c>
    </row>
    <row r="3" spans="1:615" ht="22.2" customHeight="1" x14ac:dyDescent="0.4">
      <c r="A3" s="39" t="s">
        <v>30</v>
      </c>
      <c r="B3" s="35"/>
      <c r="C3" s="3">
        <f>IF(ISBLANK('SSB categories'!C3)+ISBLANK('SSB categories WAS'!C3)=0,'SSB categories'!C3-'SSB categories WAS'!C3,"")</f>
        <v>0</v>
      </c>
      <c r="D3" s="3">
        <f>IF(ISBLANK('SSB categories'!D3)+ISBLANK('SSB categories WAS'!D3)=0,'SSB categories'!D3-'SSB categories WAS'!D3,"")</f>
        <v>0</v>
      </c>
      <c r="E3" s="3">
        <f>IF(ISBLANK('SSB categories'!E3)+ISBLANK('SSB categories WAS'!E3)=0,'SSB categories'!E3-'SSB categories WAS'!E3,"")</f>
        <v>0</v>
      </c>
      <c r="F3" s="3">
        <f>IF(ISBLANK('SSB categories'!F3)+ISBLANK('SSB categories WAS'!F3)=0,'SSB categories'!F3-'SSB categories WAS'!F3,"")</f>
        <v>0</v>
      </c>
      <c r="G3" s="3">
        <f>IF(ISBLANK('SSB categories'!G3)+ISBLANK('SSB categories WAS'!G3)=0,'SSB categories'!G3-'SSB categories WAS'!G3,"")</f>
        <v>0</v>
      </c>
      <c r="H3" s="3">
        <f>IF(ISBLANK('SSB categories'!H3)+ISBLANK('SSB categories WAS'!H3)=0,'SSB categories'!H3-'SSB categories WAS'!H3,"")</f>
        <v>0</v>
      </c>
      <c r="I3" s="3">
        <f>IF(ISBLANK('SSB categories'!I3)+ISBLANK('SSB categories WAS'!I3)=0,'SSB categories'!I3-'SSB categories WAS'!I3,"")</f>
        <v>0</v>
      </c>
      <c r="J3" s="3">
        <f>IF(ISBLANK('SSB categories'!J3)+ISBLANK('SSB categories WAS'!J3)=0,'SSB categories'!J3-'SSB categories WAS'!J3,"")</f>
        <v>0</v>
      </c>
      <c r="K3" s="3">
        <f>IF(ISBLANK('SSB categories'!K3)+ISBLANK('SSB categories WAS'!K3)=0,'SSB categories'!K3-'SSB categories WAS'!K3,"")</f>
        <v>0</v>
      </c>
      <c r="L3" s="3">
        <f>IF(ISBLANK('SSB categories'!L3)+ISBLANK('SSB categories WAS'!L3)=0,'SSB categories'!L3-'SSB categories WAS'!L3,"")</f>
        <v>0</v>
      </c>
      <c r="M3" s="3">
        <f>IF(ISBLANK('SSB categories'!M3)+ISBLANK('SSB categories WAS'!M3)=0,'SSB categories'!M3-'SSB categories WAS'!M3,"")</f>
        <v>0</v>
      </c>
      <c r="N3" s="3">
        <f>IF(ISBLANK('SSB categories'!N3)+ISBLANK('SSB categories WAS'!N3)=0,'SSB categories'!N3-'SSB categories WAS'!N3,"")</f>
        <v>0</v>
      </c>
      <c r="O3" s="3">
        <f>IF(ISBLANK('SSB categories'!O3)+ISBLANK('SSB categories WAS'!O3)=0,'SSB categories'!O3-'SSB categories WAS'!O3,"")</f>
        <v>0</v>
      </c>
      <c r="P3" s="3">
        <f>IF(ISBLANK('SSB categories'!P3)+ISBLANK('SSB categories WAS'!P3)=0,'SSB categories'!P3-'SSB categories WAS'!P3,"")</f>
        <v>0</v>
      </c>
      <c r="Q3" s="3">
        <f>IF(ISBLANK('SSB categories'!Q3)+ISBLANK('SSB categories WAS'!Q3)=0,'SSB categories'!Q3-'SSB categories WAS'!Q3,"")</f>
        <v>0</v>
      </c>
      <c r="R3" s="3">
        <f>IF(ISBLANK('SSB categories'!R3)+ISBLANK('SSB categories WAS'!R3)=0,'SSB categories'!R3-'SSB categories WAS'!R3,"")</f>
        <v>0</v>
      </c>
      <c r="S3" s="3">
        <f>IF(ISBLANK('SSB categories'!S3)+ISBLANK('SSB categories WAS'!S3)=0,'SSB categories'!S3-'SSB categories WAS'!S3,"")</f>
        <v>0</v>
      </c>
      <c r="T3" s="3">
        <f>IF(ISBLANK('SSB categories'!T3)+ISBLANK('SSB categories WAS'!T3)=0,'SSB categories'!T3-'SSB categories WAS'!T3,"")</f>
        <v>0</v>
      </c>
      <c r="U3" s="3">
        <f>IF(ISBLANK('SSB categories'!U3)+ISBLANK('SSB categories WAS'!U3)=0,'SSB categories'!U3-'SSB categories WAS'!U3,"")</f>
        <v>0</v>
      </c>
      <c r="V3" s="3">
        <f>IF(ISBLANK('SSB categories'!V3)+ISBLANK('SSB categories WAS'!V3)=0,'SSB categories'!V3-'SSB categories WAS'!V3,"")</f>
        <v>0</v>
      </c>
      <c r="W3" s="3">
        <f>IF(ISBLANK('SSB categories'!W3)+ISBLANK('SSB categories WAS'!W3)=0,'SSB categories'!W3-'SSB categories WAS'!W3,"")</f>
        <v>0</v>
      </c>
      <c r="X3" s="3">
        <f>IF(ISBLANK('SSB categories'!X3)+ISBLANK('SSB categories WAS'!X3)=0,'SSB categories'!X3-'SSB categories WAS'!X3,"")</f>
        <v>0</v>
      </c>
      <c r="Y3" s="3">
        <f>IF(ISBLANK('SSB categories'!Y3)+ISBLANK('SSB categories WAS'!Y3)=0,'SSB categories'!Y3-'SSB categories WAS'!Y3,"")</f>
        <v>0</v>
      </c>
      <c r="Z3" s="3">
        <f>IF(ISBLANK('SSB categories'!Z3)+ISBLANK('SSB categories WAS'!Z3)=0,'SSB categories'!Z3-'SSB categories WAS'!Z3,"")</f>
        <v>0</v>
      </c>
      <c r="AA3" s="3">
        <f>IF(ISBLANK('SSB categories'!AA3)+ISBLANK('SSB categories WAS'!AA3)=0,'SSB categories'!AA3-'SSB categories WAS'!AA3,"")</f>
        <v>0</v>
      </c>
      <c r="AB3" s="3">
        <f>IF(ISBLANK('SSB categories'!AB3)+ISBLANK('SSB categories WAS'!AB3)=0,'SSB categories'!AB3-'SSB categories WAS'!AB3,"")</f>
        <v>0</v>
      </c>
      <c r="AC3" s="3">
        <f>IF(ISBLANK('SSB categories'!AC3)+ISBLANK('SSB categories WAS'!AC3)=0,'SSB categories'!AC3-'SSB categories WAS'!AC3,"")</f>
        <v>0</v>
      </c>
      <c r="AD3" s="52" t="e">
        <f>AVERAGEIF(C3:AC3,"&lt;&gt;0")</f>
        <v>#DIV/0!</v>
      </c>
      <c r="AE3">
        <f>COUNTIF(C3:AC3,"&lt;&gt;0")</f>
        <v>0</v>
      </c>
      <c r="AF3">
        <f>COUNTIF(C3:AC3,"&gt;0")</f>
        <v>0</v>
      </c>
      <c r="AG3">
        <f>COUNTIF(C3:AC3,"&lt;0")</f>
        <v>0</v>
      </c>
    </row>
    <row r="4" spans="1:615" ht="22.2" customHeight="1" x14ac:dyDescent="0.4">
      <c r="A4" s="39" t="s">
        <v>31</v>
      </c>
      <c r="B4" s="35"/>
      <c r="C4" s="3">
        <f>IF(ISBLANK('SSB categories'!C4)+ISBLANK('SSB categories WAS'!C4)=0,'SSB categories'!C4-'SSB categories WAS'!C4,"")</f>
        <v>0</v>
      </c>
      <c r="D4" s="3">
        <f>IF(ISBLANK('SSB categories'!D4)+ISBLANK('SSB categories WAS'!D4)=0,'SSB categories'!D4-'SSB categories WAS'!D4,"")</f>
        <v>0</v>
      </c>
      <c r="E4" s="3">
        <f>IF(ISBLANK('SSB categories'!E4)+ISBLANK('SSB categories WAS'!E4)=0,'SSB categories'!E4-'SSB categories WAS'!E4,"")</f>
        <v>0</v>
      </c>
      <c r="F4" s="3">
        <f>IF(ISBLANK('SSB categories'!F4)+ISBLANK('SSB categories WAS'!F4)=0,'SSB categories'!F4-'SSB categories WAS'!F4,"")</f>
        <v>0</v>
      </c>
      <c r="G4" s="3">
        <f>IF(ISBLANK('SSB categories'!G4)+ISBLANK('SSB categories WAS'!G4)=0,'SSB categories'!G4-'SSB categories WAS'!G4,"")</f>
        <v>0</v>
      </c>
      <c r="H4" s="3">
        <f>IF(ISBLANK('SSB categories'!H4)+ISBLANK('SSB categories WAS'!H4)=0,'SSB categories'!H4-'SSB categories WAS'!H4,"")</f>
        <v>0</v>
      </c>
      <c r="I4" s="3">
        <f>IF(ISBLANK('SSB categories'!I4)+ISBLANK('SSB categories WAS'!I4)=0,'SSB categories'!I4-'SSB categories WAS'!I4,"")</f>
        <v>0</v>
      </c>
      <c r="J4" s="3">
        <f>IF(ISBLANK('SSB categories'!J4)+ISBLANK('SSB categories WAS'!J4)=0,'SSB categories'!J4-'SSB categories WAS'!J4,"")</f>
        <v>0</v>
      </c>
      <c r="K4" s="3">
        <f>IF(ISBLANK('SSB categories'!K4)+ISBLANK('SSB categories WAS'!K4)=0,'SSB categories'!K4-'SSB categories WAS'!K4,"")</f>
        <v>0</v>
      </c>
      <c r="L4" s="3">
        <f>IF(ISBLANK('SSB categories'!L4)+ISBLANK('SSB categories WAS'!L4)=0,'SSB categories'!L4-'SSB categories WAS'!L4,"")</f>
        <v>0</v>
      </c>
      <c r="M4" s="3">
        <f>IF(ISBLANK('SSB categories'!M4)+ISBLANK('SSB categories WAS'!M4)=0,'SSB categories'!M4-'SSB categories WAS'!M4,"")</f>
        <v>0</v>
      </c>
      <c r="N4" s="3">
        <f>IF(ISBLANK('SSB categories'!N4)+ISBLANK('SSB categories WAS'!N4)=0,'SSB categories'!N4-'SSB categories WAS'!N4,"")</f>
        <v>0</v>
      </c>
      <c r="O4" s="3">
        <f>IF(ISBLANK('SSB categories'!O4)+ISBLANK('SSB categories WAS'!O4)=0,'SSB categories'!O4-'SSB categories WAS'!O4,"")</f>
        <v>0</v>
      </c>
      <c r="P4" s="3">
        <f>IF(ISBLANK('SSB categories'!P4)+ISBLANK('SSB categories WAS'!P4)=0,'SSB categories'!P4-'SSB categories WAS'!P4,"")</f>
        <v>0</v>
      </c>
      <c r="Q4" s="3">
        <f>IF(ISBLANK('SSB categories'!Q4)+ISBLANK('SSB categories WAS'!Q4)=0,'SSB categories'!Q4-'SSB categories WAS'!Q4,"")</f>
        <v>0</v>
      </c>
      <c r="R4" s="3">
        <f>IF(ISBLANK('SSB categories'!R4)+ISBLANK('SSB categories WAS'!R4)=0,'SSB categories'!R4-'SSB categories WAS'!R4,"")</f>
        <v>0</v>
      </c>
      <c r="S4" s="3">
        <f>IF(ISBLANK('SSB categories'!S4)+ISBLANK('SSB categories WAS'!S4)=0,'SSB categories'!S4-'SSB categories WAS'!S4,"")</f>
        <v>0</v>
      </c>
      <c r="T4" s="3">
        <f>IF(ISBLANK('SSB categories'!T4)+ISBLANK('SSB categories WAS'!T4)=0,'SSB categories'!T4-'SSB categories WAS'!T4,"")</f>
        <v>0</v>
      </c>
      <c r="U4" s="3">
        <f>IF(ISBLANK('SSB categories'!U4)+ISBLANK('SSB categories WAS'!U4)=0,'SSB categories'!U4-'SSB categories WAS'!U4,"")</f>
        <v>0</v>
      </c>
      <c r="V4" s="3">
        <f>IF(ISBLANK('SSB categories'!V4)+ISBLANK('SSB categories WAS'!V4)=0,'SSB categories'!V4-'SSB categories WAS'!V4,"")</f>
        <v>0</v>
      </c>
      <c r="W4" s="3">
        <f>IF(ISBLANK('SSB categories'!W4)+ISBLANK('SSB categories WAS'!W4)=0,'SSB categories'!W4-'SSB categories WAS'!W4,"")</f>
        <v>0</v>
      </c>
      <c r="X4" s="3">
        <f>IF(ISBLANK('SSB categories'!X4)+ISBLANK('SSB categories WAS'!X4)=0,'SSB categories'!X4-'SSB categories WAS'!X4,"")</f>
        <v>0</v>
      </c>
      <c r="Y4" s="3">
        <f>IF(ISBLANK('SSB categories'!Y4)+ISBLANK('SSB categories WAS'!Y4)=0,'SSB categories'!Y4-'SSB categories WAS'!Y4,"")</f>
        <v>0</v>
      </c>
      <c r="Z4" s="3">
        <f>IF(ISBLANK('SSB categories'!Z4)+ISBLANK('SSB categories WAS'!Z4)=0,'SSB categories'!Z4-'SSB categories WAS'!Z4,"")</f>
        <v>0</v>
      </c>
      <c r="AA4" s="3">
        <f>IF(ISBLANK('SSB categories'!AA4)+ISBLANK('SSB categories WAS'!AA4)=0,'SSB categories'!AA4-'SSB categories WAS'!AA4,"")</f>
        <v>0</v>
      </c>
      <c r="AB4" s="3">
        <f>IF(ISBLANK('SSB categories'!AB4)+ISBLANK('SSB categories WAS'!AB4)=0,'SSB categories'!AB4-'SSB categories WAS'!AB4,"")</f>
        <v>0</v>
      </c>
      <c r="AC4" s="3">
        <f>IF(ISBLANK('SSB categories'!AC4)+ISBLANK('SSB categories WAS'!AC4)=0,'SSB categories'!AC4-'SSB categories WAS'!AC4,"")</f>
        <v>0</v>
      </c>
      <c r="AD4" s="52" t="e">
        <f t="shared" ref="AD4:AD19" si="0">AVERAGEIF(C4:AC4,"&lt;&gt;0")</f>
        <v>#DIV/0!</v>
      </c>
      <c r="AE4">
        <f t="shared" ref="AE4:AE18" si="1">COUNTIF(C4:AC4,"&lt;&gt;0")</f>
        <v>0</v>
      </c>
      <c r="AF4">
        <f t="shared" ref="AF4:AF18" si="2">COUNTIF(C4:AC4,"&gt;0")</f>
        <v>0</v>
      </c>
      <c r="AG4">
        <f t="shared" ref="AG4:AG18" si="3">COUNTIF(C4:AC4,"&lt;0")</f>
        <v>0</v>
      </c>
      <c r="UX4">
        <v>54.23</v>
      </c>
      <c r="UY4">
        <v>31.18</v>
      </c>
      <c r="UZ4">
        <v>59.69</v>
      </c>
      <c r="VA4">
        <v>68.650000000000006</v>
      </c>
      <c r="VB4">
        <v>48.92</v>
      </c>
      <c r="VC4">
        <v>56.37</v>
      </c>
      <c r="VD4">
        <v>70.489999999999995</v>
      </c>
      <c r="VE4">
        <v>52.48</v>
      </c>
      <c r="VF4">
        <v>64.16</v>
      </c>
      <c r="VG4">
        <v>61.96</v>
      </c>
      <c r="VH4">
        <v>63.37</v>
      </c>
      <c r="VI4">
        <v>45.6</v>
      </c>
      <c r="VJ4">
        <v>50.21</v>
      </c>
      <c r="VK4">
        <v>50.8</v>
      </c>
      <c r="VL4">
        <v>48.84</v>
      </c>
      <c r="VM4">
        <v>63.79</v>
      </c>
      <c r="VN4">
        <v>49.09</v>
      </c>
      <c r="VO4">
        <v>61.23</v>
      </c>
      <c r="VP4">
        <v>78.94</v>
      </c>
      <c r="VQ4">
        <v>63.33</v>
      </c>
      <c r="VR4">
        <v>42.93</v>
      </c>
      <c r="VS4">
        <v>55.31</v>
      </c>
      <c r="VT4">
        <v>27.82</v>
      </c>
      <c r="VU4">
        <v>49.67</v>
      </c>
      <c r="VV4">
        <v>55.18</v>
      </c>
      <c r="VW4">
        <v>79.180000000000007</v>
      </c>
      <c r="VX4">
        <v>66.52</v>
      </c>
    </row>
    <row r="5" spans="1:615" ht="22.2" customHeight="1" x14ac:dyDescent="0.4">
      <c r="A5" s="39" t="s">
        <v>32</v>
      </c>
      <c r="B5" s="35"/>
      <c r="C5" s="3">
        <f>IF(ISBLANK('SSB categories'!C5)+ISBLANK('SSB categories WAS'!C5)=0,'SSB categories'!C5-'SSB categories WAS'!C5,"")</f>
        <v>0</v>
      </c>
      <c r="D5" s="3">
        <f>IF(ISBLANK('SSB categories'!D5)+ISBLANK('SSB categories WAS'!D5)=0,'SSB categories'!D5-'SSB categories WAS'!D5,"")</f>
        <v>0</v>
      </c>
      <c r="E5" s="3">
        <f>IF(ISBLANK('SSB categories'!E5)+ISBLANK('SSB categories WAS'!E5)=0,'SSB categories'!E5-'SSB categories WAS'!E5,"")</f>
        <v>0</v>
      </c>
      <c r="F5" s="3">
        <f>IF(ISBLANK('SSB categories'!F5)+ISBLANK('SSB categories WAS'!F5)=0,'SSB categories'!F5-'SSB categories WAS'!F5,"")</f>
        <v>0</v>
      </c>
      <c r="G5" s="3">
        <f>IF(ISBLANK('SSB categories'!G5)+ISBLANK('SSB categories WAS'!G5)=0,'SSB categories'!G5-'SSB categories WAS'!G5,"")</f>
        <v>0</v>
      </c>
      <c r="H5" s="3">
        <f>IF(ISBLANK('SSB categories'!H5)+ISBLANK('SSB categories WAS'!H5)=0,'SSB categories'!H5-'SSB categories WAS'!H5,"")</f>
        <v>0</v>
      </c>
      <c r="I5" s="3">
        <f>IF(ISBLANK('SSB categories'!I5)+ISBLANK('SSB categories WAS'!I5)=0,'SSB categories'!I5-'SSB categories WAS'!I5,"")</f>
        <v>0</v>
      </c>
      <c r="J5" s="3">
        <f>IF(ISBLANK('SSB categories'!J5)+ISBLANK('SSB categories WAS'!J5)=0,'SSB categories'!J5-'SSB categories WAS'!J5,"")</f>
        <v>0</v>
      </c>
      <c r="K5" s="3">
        <f>IF(ISBLANK('SSB categories'!K5)+ISBLANK('SSB categories WAS'!K5)=0,'SSB categories'!K5-'SSB categories WAS'!K5,"")</f>
        <v>0</v>
      </c>
      <c r="L5" s="3">
        <f>IF(ISBLANK('SSB categories'!L5)+ISBLANK('SSB categories WAS'!L5)=0,'SSB categories'!L5-'SSB categories WAS'!L5,"")</f>
        <v>0</v>
      </c>
      <c r="M5" s="3">
        <f>IF(ISBLANK('SSB categories'!M5)+ISBLANK('SSB categories WAS'!M5)=0,'SSB categories'!M5-'SSB categories WAS'!M5,"")</f>
        <v>-2</v>
      </c>
      <c r="N5" s="3">
        <f>IF(ISBLANK('SSB categories'!N5)+ISBLANK('SSB categories WAS'!N5)=0,'SSB categories'!N5-'SSB categories WAS'!N5,"")</f>
        <v>0</v>
      </c>
      <c r="O5" s="3">
        <f>IF(ISBLANK('SSB categories'!O5)+ISBLANK('SSB categories WAS'!O5)=0,'SSB categories'!O5-'SSB categories WAS'!O5,"")</f>
        <v>-1</v>
      </c>
      <c r="P5" s="3">
        <f>IF(ISBLANK('SSB categories'!P5)+ISBLANK('SSB categories WAS'!P5)=0,'SSB categories'!P5-'SSB categories WAS'!P5,"")</f>
        <v>0</v>
      </c>
      <c r="Q5" s="3">
        <f>IF(ISBLANK('SSB categories'!Q5)+ISBLANK('SSB categories WAS'!Q5)=0,'SSB categories'!Q5-'SSB categories WAS'!Q5,"")</f>
        <v>0</v>
      </c>
      <c r="R5" s="3">
        <f>IF(ISBLANK('SSB categories'!R5)+ISBLANK('SSB categories WAS'!R5)=0,'SSB categories'!R5-'SSB categories WAS'!R5,"")</f>
        <v>0</v>
      </c>
      <c r="S5" s="3">
        <f>IF(ISBLANK('SSB categories'!S5)+ISBLANK('SSB categories WAS'!S5)=0,'SSB categories'!S5-'SSB categories WAS'!S5,"")</f>
        <v>0</v>
      </c>
      <c r="T5" s="3">
        <f>IF(ISBLANK('SSB categories'!T5)+ISBLANK('SSB categories WAS'!T5)=0,'SSB categories'!T5-'SSB categories WAS'!T5,"")</f>
        <v>0</v>
      </c>
      <c r="U5" s="3">
        <f>IF(ISBLANK('SSB categories'!U5)+ISBLANK('SSB categories WAS'!U5)=0,'SSB categories'!U5-'SSB categories WAS'!U5,"")</f>
        <v>0</v>
      </c>
      <c r="V5" s="3">
        <f>IF(ISBLANK('SSB categories'!V5)+ISBLANK('SSB categories WAS'!V5)=0,'SSB categories'!V5-'SSB categories WAS'!V5,"")</f>
        <v>0</v>
      </c>
      <c r="W5" s="3">
        <f>IF(ISBLANK('SSB categories'!W5)+ISBLANK('SSB categories WAS'!W5)=0,'SSB categories'!W5-'SSB categories WAS'!W5,"")</f>
        <v>0</v>
      </c>
      <c r="X5" s="3">
        <f>IF(ISBLANK('SSB categories'!X5)+ISBLANK('SSB categories WAS'!X5)=0,'SSB categories'!X5-'SSB categories WAS'!X5,"")</f>
        <v>0</v>
      </c>
      <c r="Y5" s="3">
        <f>IF(ISBLANK('SSB categories'!Y5)+ISBLANK('SSB categories WAS'!Y5)=0,'SSB categories'!Y5-'SSB categories WAS'!Y5,"")</f>
        <v>0</v>
      </c>
      <c r="Z5" s="3">
        <f>IF(ISBLANK('SSB categories'!Z5)+ISBLANK('SSB categories WAS'!Z5)=0,'SSB categories'!Z5-'SSB categories WAS'!Z5,"")</f>
        <v>0</v>
      </c>
      <c r="AA5" s="3">
        <f>IF(ISBLANK('SSB categories'!AA5)+ISBLANK('SSB categories WAS'!AA5)=0,'SSB categories'!AA5-'SSB categories WAS'!AA5,"")</f>
        <v>0</v>
      </c>
      <c r="AB5" s="3">
        <f>IF(ISBLANK('SSB categories'!AB5)+ISBLANK('SSB categories WAS'!AB5)=0,'SSB categories'!AB5-'SSB categories WAS'!AB5,"")</f>
        <v>0</v>
      </c>
      <c r="AC5" s="3">
        <f>IF(ISBLANK('SSB categories'!AC5)+ISBLANK('SSB categories WAS'!AC5)=0,'SSB categories'!AC5-'SSB categories WAS'!AC5,"")</f>
        <v>0</v>
      </c>
      <c r="AD5" s="52">
        <f t="shared" si="0"/>
        <v>-1.5</v>
      </c>
      <c r="AE5">
        <f t="shared" si="1"/>
        <v>2</v>
      </c>
      <c r="AF5">
        <f t="shared" si="2"/>
        <v>0</v>
      </c>
      <c r="AG5">
        <f t="shared" si="3"/>
        <v>2</v>
      </c>
      <c r="EH5">
        <v>14</v>
      </c>
      <c r="EI5">
        <v>26.8</v>
      </c>
      <c r="EJ5">
        <v>16.899999999999999</v>
      </c>
      <c r="EK5">
        <v>5.9</v>
      </c>
      <c r="EL5">
        <v>13.8</v>
      </c>
      <c r="EM5">
        <v>13.5</v>
      </c>
      <c r="EN5">
        <v>11.8</v>
      </c>
      <c r="EO5">
        <v>18.5</v>
      </c>
      <c r="EP5">
        <v>14</v>
      </c>
      <c r="EQ5">
        <v>13.2</v>
      </c>
      <c r="ER5">
        <v>17.899999999999999</v>
      </c>
      <c r="ES5">
        <v>20</v>
      </c>
      <c r="ET5">
        <v>17.899999999999999</v>
      </c>
      <c r="EU5">
        <v>14.1</v>
      </c>
      <c r="EV5">
        <v>10.7</v>
      </c>
      <c r="EW5">
        <v>6.8</v>
      </c>
      <c r="EX5">
        <v>17.100000000000001</v>
      </c>
      <c r="EY5">
        <v>15</v>
      </c>
      <c r="EZ5">
        <v>7.7</v>
      </c>
      <c r="FA5">
        <v>10.1</v>
      </c>
      <c r="FB5">
        <v>18.399999999999999</v>
      </c>
      <c r="FC5">
        <v>12.3</v>
      </c>
      <c r="FD5">
        <v>18.399999999999999</v>
      </c>
      <c r="FE5">
        <v>9.6999999999999993</v>
      </c>
      <c r="FF5">
        <v>20.2</v>
      </c>
      <c r="FG5">
        <v>9.5</v>
      </c>
      <c r="FH5">
        <v>10.4</v>
      </c>
      <c r="FI5">
        <v>12.9</v>
      </c>
      <c r="FJ5">
        <v>23.9</v>
      </c>
      <c r="FK5">
        <v>13.7</v>
      </c>
      <c r="FL5">
        <v>4.7</v>
      </c>
      <c r="FM5">
        <v>12.7</v>
      </c>
      <c r="FN5">
        <v>10.8</v>
      </c>
      <c r="FO5">
        <v>11.1</v>
      </c>
      <c r="FP5">
        <v>15.5</v>
      </c>
      <c r="FQ5">
        <v>12.9</v>
      </c>
      <c r="FR5">
        <v>13.2</v>
      </c>
      <c r="FS5">
        <v>15.8</v>
      </c>
      <c r="FT5">
        <v>19.2</v>
      </c>
      <c r="FU5">
        <v>11.9</v>
      </c>
      <c r="FV5">
        <v>13.7</v>
      </c>
      <c r="FW5">
        <v>10.3</v>
      </c>
      <c r="FX5">
        <v>8</v>
      </c>
      <c r="FY5">
        <v>16.5</v>
      </c>
      <c r="FZ5">
        <v>13.6</v>
      </c>
      <c r="GA5">
        <v>6.2</v>
      </c>
      <c r="GB5">
        <v>9.6</v>
      </c>
      <c r="GC5">
        <v>16.600000000000001</v>
      </c>
      <c r="GD5">
        <v>12</v>
      </c>
      <c r="GE5">
        <v>16.5</v>
      </c>
      <c r="GF5">
        <v>9.6999999999999993</v>
      </c>
      <c r="GG5">
        <v>18.100000000000001</v>
      </c>
      <c r="GH5">
        <v>9.4</v>
      </c>
      <c r="GI5">
        <v>9.6</v>
      </c>
      <c r="GJ5">
        <v>13</v>
      </c>
      <c r="GK5">
        <v>20.3</v>
      </c>
      <c r="GL5">
        <v>11.6</v>
      </c>
      <c r="GM5">
        <v>5.3</v>
      </c>
      <c r="GN5">
        <v>11.6</v>
      </c>
      <c r="GO5">
        <v>11.6</v>
      </c>
      <c r="GP5">
        <v>11.1</v>
      </c>
      <c r="GQ5">
        <v>15.2</v>
      </c>
      <c r="GR5">
        <v>12.8</v>
      </c>
      <c r="GS5">
        <v>12.8</v>
      </c>
      <c r="GT5">
        <v>14.5</v>
      </c>
      <c r="GU5">
        <v>18.8</v>
      </c>
      <c r="GV5">
        <v>10.3</v>
      </c>
      <c r="GW5">
        <v>13.9</v>
      </c>
      <c r="GX5">
        <v>10.1</v>
      </c>
      <c r="GY5">
        <v>7.3</v>
      </c>
      <c r="GZ5">
        <v>15.7</v>
      </c>
      <c r="HA5">
        <v>13.7</v>
      </c>
      <c r="HB5">
        <v>5.4</v>
      </c>
      <c r="HC5">
        <v>9.4</v>
      </c>
      <c r="HD5">
        <v>14.4</v>
      </c>
      <c r="HE5">
        <v>12.7</v>
      </c>
      <c r="HF5">
        <v>14.8</v>
      </c>
      <c r="HG5">
        <v>8.1999999999999993</v>
      </c>
      <c r="HH5">
        <v>16.899999999999999</v>
      </c>
      <c r="HI5">
        <v>8.4</v>
      </c>
      <c r="HJ5">
        <v>7.9</v>
      </c>
      <c r="HK5">
        <v>12</v>
      </c>
      <c r="HL5">
        <v>18.5</v>
      </c>
      <c r="HM5">
        <v>10.7</v>
      </c>
      <c r="HN5">
        <v>5.8</v>
      </c>
      <c r="HO5">
        <v>11</v>
      </c>
      <c r="HP5">
        <v>11.4</v>
      </c>
      <c r="HQ5">
        <v>15.6</v>
      </c>
      <c r="HR5">
        <v>14.8</v>
      </c>
      <c r="HS5">
        <v>15.3</v>
      </c>
      <c r="HT5">
        <v>12.6</v>
      </c>
      <c r="HU5">
        <v>13</v>
      </c>
      <c r="HV5">
        <v>19.3</v>
      </c>
      <c r="HW5">
        <v>10.9</v>
      </c>
      <c r="HX5">
        <v>13.6</v>
      </c>
      <c r="HY5">
        <v>11.9</v>
      </c>
      <c r="HZ5">
        <v>9.1999999999999993</v>
      </c>
      <c r="IA5">
        <v>15.9</v>
      </c>
      <c r="IB5">
        <v>11.4</v>
      </c>
      <c r="IC5">
        <v>5</v>
      </c>
      <c r="ID5">
        <v>8.9</v>
      </c>
      <c r="IE5">
        <v>12.7</v>
      </c>
      <c r="IF5">
        <v>11.9</v>
      </c>
      <c r="IG5">
        <v>13.2</v>
      </c>
      <c r="IH5">
        <v>7.5</v>
      </c>
      <c r="II5">
        <v>15.3</v>
      </c>
      <c r="IJ5">
        <v>8.9</v>
      </c>
      <c r="IK5">
        <v>8</v>
      </c>
      <c r="IL5">
        <v>12.8</v>
      </c>
      <c r="IM5">
        <v>20.8</v>
      </c>
      <c r="IN5">
        <v>12.7</v>
      </c>
      <c r="IO5">
        <v>7.4</v>
      </c>
      <c r="IP5">
        <v>11.4</v>
      </c>
      <c r="IQ5">
        <v>18.3</v>
      </c>
      <c r="IR5">
        <v>20.2</v>
      </c>
      <c r="IS5">
        <v>15.9</v>
      </c>
      <c r="IT5">
        <v>19.899999999999999</v>
      </c>
      <c r="IU5">
        <v>14.7</v>
      </c>
      <c r="IV5">
        <v>14.9</v>
      </c>
      <c r="IW5">
        <v>20.5</v>
      </c>
      <c r="IX5">
        <v>11.5</v>
      </c>
      <c r="IY5">
        <v>20.8</v>
      </c>
      <c r="IZ5">
        <v>15</v>
      </c>
      <c r="JA5">
        <v>7.5</v>
      </c>
      <c r="JB5">
        <v>17.899999999999999</v>
      </c>
      <c r="JC5">
        <v>12.6</v>
      </c>
      <c r="JD5">
        <v>5.8</v>
      </c>
      <c r="JE5">
        <v>9.6</v>
      </c>
      <c r="JF5">
        <v>14</v>
      </c>
      <c r="JG5">
        <v>12.5</v>
      </c>
      <c r="JH5">
        <v>15.7</v>
      </c>
      <c r="JI5">
        <v>9.3000000000000007</v>
      </c>
      <c r="JJ5">
        <v>17.3</v>
      </c>
      <c r="JK5">
        <v>11.3</v>
      </c>
      <c r="JL5">
        <v>9.9</v>
      </c>
      <c r="JM5">
        <v>13</v>
      </c>
      <c r="JN5">
        <v>23.5</v>
      </c>
      <c r="JO5">
        <v>12.9</v>
      </c>
      <c r="JP5">
        <v>8.1999999999999993</v>
      </c>
      <c r="JQ5">
        <v>10.8</v>
      </c>
      <c r="JR5">
        <v>18.100000000000001</v>
      </c>
      <c r="JS5">
        <v>21.7</v>
      </c>
      <c r="JT5">
        <v>18.600000000000001</v>
      </c>
      <c r="JU5">
        <v>20</v>
      </c>
      <c r="JV5">
        <v>14.8</v>
      </c>
      <c r="JW5">
        <v>17.600000000000001</v>
      </c>
      <c r="JX5">
        <v>22</v>
      </c>
      <c r="JY5">
        <v>12.9</v>
      </c>
      <c r="JZ5">
        <v>20.7</v>
      </c>
      <c r="KA5">
        <v>17</v>
      </c>
      <c r="KB5">
        <v>6.1</v>
      </c>
      <c r="KC5">
        <v>17.7</v>
      </c>
      <c r="KD5">
        <v>12.2</v>
      </c>
      <c r="KE5">
        <v>6.1</v>
      </c>
      <c r="KF5">
        <v>9.1</v>
      </c>
      <c r="KG5">
        <v>14.8</v>
      </c>
      <c r="KH5">
        <v>13.6</v>
      </c>
      <c r="KI5">
        <v>18.899999999999999</v>
      </c>
      <c r="KJ5">
        <v>9.4</v>
      </c>
      <c r="KK5">
        <v>19</v>
      </c>
      <c r="KL5">
        <v>10.5</v>
      </c>
      <c r="KM5">
        <v>8.3000000000000007</v>
      </c>
      <c r="KN5">
        <v>13.8</v>
      </c>
      <c r="KO5">
        <v>24.7</v>
      </c>
      <c r="KP5">
        <v>12.1</v>
      </c>
      <c r="KQ5">
        <v>8.4</v>
      </c>
      <c r="KR5">
        <v>9.6999999999999993</v>
      </c>
      <c r="KS5">
        <v>14.7</v>
      </c>
      <c r="KT5">
        <v>22.4</v>
      </c>
      <c r="KU5">
        <v>23</v>
      </c>
      <c r="KV5">
        <v>20.6</v>
      </c>
      <c r="KW5">
        <v>14.7</v>
      </c>
      <c r="KX5">
        <v>19.100000000000001</v>
      </c>
      <c r="KY5">
        <v>22.5</v>
      </c>
      <c r="KZ5">
        <v>14.8</v>
      </c>
      <c r="LA5">
        <v>19.100000000000001</v>
      </c>
      <c r="LB5">
        <v>14.7</v>
      </c>
      <c r="LC5">
        <v>6.6</v>
      </c>
      <c r="LD5">
        <v>17.600000000000001</v>
      </c>
      <c r="LE5">
        <v>12.1</v>
      </c>
      <c r="LF5">
        <v>5.9</v>
      </c>
      <c r="LG5">
        <v>8.5</v>
      </c>
      <c r="LH5">
        <v>15.2</v>
      </c>
      <c r="LI5">
        <v>13.9</v>
      </c>
      <c r="LJ5">
        <v>19.5</v>
      </c>
      <c r="LK5">
        <v>9.4</v>
      </c>
      <c r="LL5">
        <v>18.7</v>
      </c>
      <c r="LM5">
        <v>10</v>
      </c>
      <c r="LN5">
        <v>7.9</v>
      </c>
      <c r="LO5">
        <v>14.4</v>
      </c>
      <c r="LP5">
        <v>24.7</v>
      </c>
      <c r="LQ5">
        <v>12.9</v>
      </c>
      <c r="LR5">
        <v>9</v>
      </c>
      <c r="LS5">
        <v>9.3000000000000007</v>
      </c>
      <c r="LT5">
        <v>15.1</v>
      </c>
      <c r="LU5">
        <v>21.6</v>
      </c>
      <c r="LV5">
        <v>26.8</v>
      </c>
      <c r="LW5">
        <v>22.2</v>
      </c>
      <c r="LX5">
        <v>15.1</v>
      </c>
      <c r="LY5">
        <v>19.7</v>
      </c>
      <c r="LZ5">
        <v>23.8</v>
      </c>
      <c r="MA5">
        <v>17.3</v>
      </c>
      <c r="MB5">
        <v>17.2</v>
      </c>
      <c r="MC5">
        <v>13.9</v>
      </c>
      <c r="MD5">
        <v>7.6</v>
      </c>
      <c r="ME5">
        <v>18.7</v>
      </c>
      <c r="MF5">
        <v>12</v>
      </c>
      <c r="MG5">
        <v>6.5</v>
      </c>
      <c r="MH5">
        <v>8.1999999999999993</v>
      </c>
      <c r="MI5">
        <v>15.7</v>
      </c>
      <c r="MJ5">
        <v>15.6</v>
      </c>
      <c r="MK5">
        <v>19.3</v>
      </c>
      <c r="ML5">
        <v>11.8</v>
      </c>
      <c r="MM5">
        <v>18.8</v>
      </c>
      <c r="MN5">
        <v>10.4</v>
      </c>
      <c r="MO5">
        <v>8.4</v>
      </c>
      <c r="MP5">
        <v>14.9</v>
      </c>
      <c r="MQ5">
        <v>25.7</v>
      </c>
      <c r="MR5">
        <v>12.8</v>
      </c>
      <c r="MS5">
        <v>8.1999999999999993</v>
      </c>
      <c r="MT5">
        <v>8.6999999999999993</v>
      </c>
      <c r="MU5">
        <v>14.3</v>
      </c>
      <c r="MV5">
        <v>18.8</v>
      </c>
      <c r="MW5">
        <v>28.5</v>
      </c>
      <c r="MX5">
        <v>22.5</v>
      </c>
      <c r="MY5">
        <v>13.8</v>
      </c>
      <c r="MZ5">
        <v>22.3</v>
      </c>
      <c r="NA5">
        <v>26</v>
      </c>
      <c r="NB5">
        <v>20.399999999999999</v>
      </c>
      <c r="NC5">
        <v>15.6</v>
      </c>
      <c r="ND5">
        <v>13.7</v>
      </c>
      <c r="NE5">
        <v>7.2</v>
      </c>
      <c r="NF5">
        <v>18.399999999999999</v>
      </c>
      <c r="NG5">
        <v>10.9</v>
      </c>
      <c r="NH5">
        <v>7.5</v>
      </c>
      <c r="NI5">
        <v>8.6</v>
      </c>
      <c r="NJ5">
        <v>16.2</v>
      </c>
      <c r="NK5">
        <v>16.399999999999999</v>
      </c>
      <c r="NL5">
        <v>19.600000000000001</v>
      </c>
      <c r="NM5">
        <v>12.9</v>
      </c>
      <c r="NN5">
        <v>19</v>
      </c>
      <c r="NO5">
        <v>10.9</v>
      </c>
      <c r="NP5">
        <v>7.9</v>
      </c>
      <c r="NQ5">
        <v>14.1</v>
      </c>
      <c r="NR5">
        <v>24</v>
      </c>
      <c r="NS5">
        <v>12.1</v>
      </c>
      <c r="NT5">
        <v>8</v>
      </c>
      <c r="NU5">
        <v>8.6999999999999993</v>
      </c>
      <c r="NV5">
        <v>13.8</v>
      </c>
      <c r="NW5">
        <v>17.8</v>
      </c>
      <c r="NX5">
        <v>26.7</v>
      </c>
      <c r="NY5">
        <v>20.7</v>
      </c>
      <c r="NZ5">
        <v>14.1</v>
      </c>
      <c r="OA5">
        <v>21.8</v>
      </c>
      <c r="OB5">
        <v>26.2</v>
      </c>
      <c r="OC5">
        <v>19.5</v>
      </c>
      <c r="OD5">
        <v>15.2</v>
      </c>
      <c r="OE5">
        <v>12.9</v>
      </c>
      <c r="OF5">
        <v>6.5</v>
      </c>
      <c r="OG5">
        <v>16.399999999999999</v>
      </c>
      <c r="OH5">
        <v>11.6</v>
      </c>
      <c r="OI5">
        <v>7.6</v>
      </c>
      <c r="OJ5">
        <v>9.3000000000000007</v>
      </c>
      <c r="OK5">
        <v>15.5</v>
      </c>
      <c r="OL5">
        <v>14.6</v>
      </c>
      <c r="OM5">
        <v>19.899999999999999</v>
      </c>
      <c r="ON5">
        <v>12.9</v>
      </c>
      <c r="OO5">
        <v>18.2</v>
      </c>
      <c r="OP5">
        <v>11.8</v>
      </c>
      <c r="OQ5">
        <v>7.8</v>
      </c>
      <c r="OR5">
        <v>14.4</v>
      </c>
      <c r="OS5">
        <v>22.2</v>
      </c>
      <c r="OT5">
        <v>11.8</v>
      </c>
      <c r="OU5">
        <v>8.5</v>
      </c>
      <c r="OV5">
        <v>8.5</v>
      </c>
      <c r="OW5">
        <v>13.2</v>
      </c>
      <c r="OX5">
        <v>16.5</v>
      </c>
      <c r="OY5">
        <v>24.1</v>
      </c>
      <c r="OZ5">
        <v>19.399999999999999</v>
      </c>
      <c r="PA5">
        <v>14.7</v>
      </c>
      <c r="PB5">
        <v>19.899999999999999</v>
      </c>
      <c r="PC5">
        <v>25.7</v>
      </c>
      <c r="PD5">
        <v>18.5</v>
      </c>
      <c r="PE5">
        <v>13.8</v>
      </c>
      <c r="PF5">
        <v>11.8</v>
      </c>
      <c r="PG5">
        <v>7.6</v>
      </c>
      <c r="PH5">
        <v>15.1</v>
      </c>
      <c r="PI5">
        <v>11.8</v>
      </c>
      <c r="PJ5">
        <v>6.7</v>
      </c>
      <c r="PK5">
        <v>8.6999999999999993</v>
      </c>
      <c r="PL5">
        <v>14.6</v>
      </c>
      <c r="PM5">
        <v>13.2</v>
      </c>
      <c r="PN5">
        <v>20.9</v>
      </c>
      <c r="PO5">
        <v>12.3</v>
      </c>
      <c r="PP5">
        <v>17.2</v>
      </c>
      <c r="PQ5">
        <v>12.4</v>
      </c>
      <c r="PR5">
        <v>7.4</v>
      </c>
      <c r="PS5">
        <v>13</v>
      </c>
      <c r="PT5">
        <v>22.4</v>
      </c>
      <c r="PU5">
        <v>11.1</v>
      </c>
      <c r="PV5">
        <v>8.4</v>
      </c>
      <c r="PW5">
        <v>8.9</v>
      </c>
      <c r="PX5">
        <v>14.1</v>
      </c>
      <c r="PY5">
        <v>14.5</v>
      </c>
      <c r="PZ5">
        <v>22.2</v>
      </c>
      <c r="QA5">
        <v>18.100000000000001</v>
      </c>
      <c r="QB5">
        <v>14.3</v>
      </c>
      <c r="QC5">
        <v>19.5</v>
      </c>
      <c r="QD5">
        <v>24.3</v>
      </c>
      <c r="QE5">
        <v>18</v>
      </c>
      <c r="QF5">
        <v>13.3</v>
      </c>
      <c r="QG5">
        <v>10.7</v>
      </c>
      <c r="QH5">
        <v>6.8</v>
      </c>
      <c r="QI5">
        <v>14.1</v>
      </c>
      <c r="QJ5">
        <v>9.4</v>
      </c>
      <c r="QK5">
        <v>6.3</v>
      </c>
      <c r="QL5">
        <v>8.9</v>
      </c>
      <c r="QM5">
        <v>13.8</v>
      </c>
      <c r="QN5">
        <v>12.8</v>
      </c>
      <c r="QO5">
        <v>20.2</v>
      </c>
      <c r="QP5">
        <v>10.9</v>
      </c>
      <c r="QQ5">
        <v>15.9</v>
      </c>
      <c r="QR5">
        <v>11.7</v>
      </c>
      <c r="QS5">
        <v>7.1</v>
      </c>
      <c r="QT5">
        <v>12.6</v>
      </c>
      <c r="QU5">
        <v>18.899999999999999</v>
      </c>
      <c r="QV5">
        <v>10</v>
      </c>
      <c r="QW5">
        <v>9.8000000000000007</v>
      </c>
      <c r="QX5">
        <v>8.5</v>
      </c>
      <c r="QY5">
        <v>11.6</v>
      </c>
      <c r="QZ5">
        <v>12.8</v>
      </c>
      <c r="RA5">
        <v>21.3</v>
      </c>
      <c r="RB5">
        <v>16.399999999999999</v>
      </c>
      <c r="RC5">
        <v>13.8</v>
      </c>
      <c r="RD5">
        <v>17.899999999999999</v>
      </c>
      <c r="RE5">
        <v>24.1</v>
      </c>
      <c r="RF5">
        <v>17.600000000000001</v>
      </c>
      <c r="RG5">
        <v>12.3</v>
      </c>
      <c r="RH5">
        <v>10.199999999999999</v>
      </c>
      <c r="RI5">
        <v>6.6</v>
      </c>
      <c r="RJ5">
        <v>13.3</v>
      </c>
      <c r="RK5">
        <v>8.8000000000000007</v>
      </c>
      <c r="RL5">
        <v>5.9</v>
      </c>
      <c r="RM5">
        <v>8.4</v>
      </c>
      <c r="RN5">
        <v>12.9</v>
      </c>
      <c r="RO5">
        <v>10.6</v>
      </c>
      <c r="RP5">
        <v>17.8</v>
      </c>
      <c r="RQ5">
        <v>9.3000000000000007</v>
      </c>
      <c r="RR5">
        <v>16</v>
      </c>
      <c r="RS5">
        <v>10.9</v>
      </c>
      <c r="RT5">
        <v>6.8</v>
      </c>
      <c r="RU5">
        <v>12</v>
      </c>
      <c r="RV5">
        <v>18.100000000000001</v>
      </c>
      <c r="RW5">
        <v>9.5</v>
      </c>
      <c r="RX5">
        <v>9.6</v>
      </c>
      <c r="RY5">
        <v>7.9</v>
      </c>
      <c r="RZ5">
        <v>12.1</v>
      </c>
      <c r="SA5">
        <v>11.6</v>
      </c>
      <c r="SB5">
        <v>19.5</v>
      </c>
      <c r="SC5">
        <v>15.3</v>
      </c>
      <c r="SD5">
        <v>13.6</v>
      </c>
      <c r="SE5">
        <v>15.6</v>
      </c>
      <c r="SF5">
        <v>23.4</v>
      </c>
      <c r="SG5">
        <v>14.9</v>
      </c>
      <c r="SH5">
        <v>11.6</v>
      </c>
      <c r="SI5">
        <v>9.3000000000000007</v>
      </c>
      <c r="SJ5">
        <v>7.5</v>
      </c>
      <c r="SK5">
        <v>12.9</v>
      </c>
      <c r="SL5">
        <v>7.3</v>
      </c>
      <c r="SM5">
        <v>5.7</v>
      </c>
      <c r="SN5">
        <v>8.4</v>
      </c>
      <c r="SO5">
        <v>12.1</v>
      </c>
      <c r="SP5">
        <v>9.6</v>
      </c>
      <c r="SQ5">
        <v>17</v>
      </c>
      <c r="SR5">
        <v>8.8000000000000007</v>
      </c>
      <c r="SS5">
        <v>14.6</v>
      </c>
      <c r="ST5">
        <v>10.1</v>
      </c>
      <c r="SU5">
        <v>6.9</v>
      </c>
      <c r="SV5">
        <v>11.8</v>
      </c>
      <c r="SW5">
        <v>16.7</v>
      </c>
      <c r="SX5">
        <v>9.8000000000000007</v>
      </c>
      <c r="SY5">
        <v>9.6</v>
      </c>
      <c r="SZ5">
        <v>7.6</v>
      </c>
      <c r="TA5">
        <v>10.6</v>
      </c>
      <c r="TB5">
        <v>11.4</v>
      </c>
      <c r="TC5">
        <v>17.7</v>
      </c>
      <c r="TD5">
        <v>14.9</v>
      </c>
      <c r="TE5">
        <v>13</v>
      </c>
      <c r="TF5">
        <v>14.2</v>
      </c>
      <c r="TG5">
        <v>22.2</v>
      </c>
      <c r="TH5">
        <v>14.1</v>
      </c>
      <c r="TI5">
        <v>10.3</v>
      </c>
      <c r="TJ5">
        <v>10.9</v>
      </c>
      <c r="TK5">
        <v>6.5</v>
      </c>
      <c r="TL5">
        <v>13.2</v>
      </c>
      <c r="TM5">
        <v>7.9</v>
      </c>
      <c r="TN5">
        <v>5.7</v>
      </c>
      <c r="TO5">
        <v>8.3000000000000007</v>
      </c>
      <c r="TP5">
        <v>12</v>
      </c>
      <c r="TQ5">
        <v>9.1999999999999993</v>
      </c>
      <c r="TR5">
        <v>16.8</v>
      </c>
      <c r="TS5">
        <v>8.8000000000000007</v>
      </c>
      <c r="TT5">
        <v>14.5</v>
      </c>
      <c r="TU5">
        <v>9.5</v>
      </c>
      <c r="TV5">
        <v>6.3</v>
      </c>
      <c r="TW5">
        <v>12</v>
      </c>
      <c r="TX5">
        <v>18.100000000000001</v>
      </c>
      <c r="TY5">
        <v>11</v>
      </c>
      <c r="TZ5">
        <v>10.199999999999999</v>
      </c>
      <c r="UA5">
        <v>9.1</v>
      </c>
      <c r="UB5">
        <v>11.9</v>
      </c>
      <c r="UC5">
        <v>14.2</v>
      </c>
      <c r="UD5">
        <v>18.7</v>
      </c>
      <c r="UE5">
        <v>17.3</v>
      </c>
      <c r="UF5">
        <v>14</v>
      </c>
      <c r="UG5">
        <v>14.6</v>
      </c>
      <c r="UH5">
        <v>23.3</v>
      </c>
      <c r="UI5">
        <v>15.3</v>
      </c>
      <c r="UJ5">
        <v>11.9</v>
      </c>
      <c r="UK5">
        <v>13</v>
      </c>
      <c r="UL5">
        <v>7.7</v>
      </c>
      <c r="UM5">
        <v>14.7</v>
      </c>
      <c r="UN5">
        <v>9.5</v>
      </c>
      <c r="UO5">
        <v>5.7</v>
      </c>
      <c r="UP5">
        <v>9.5</v>
      </c>
      <c r="UQ5">
        <v>12.9</v>
      </c>
      <c r="UR5">
        <v>11</v>
      </c>
      <c r="US5">
        <v>16.600000000000001</v>
      </c>
      <c r="UT5">
        <v>9.1999999999999993</v>
      </c>
      <c r="UU5">
        <v>15.2</v>
      </c>
      <c r="UV5">
        <v>10.3</v>
      </c>
      <c r="UW5">
        <v>7.2</v>
      </c>
      <c r="UX5">
        <v>10.1</v>
      </c>
      <c r="UY5">
        <v>17.600000000000001</v>
      </c>
      <c r="UZ5">
        <v>10.9</v>
      </c>
      <c r="VA5">
        <v>8.3000000000000007</v>
      </c>
      <c r="VB5">
        <v>9.1999999999999993</v>
      </c>
      <c r="VC5">
        <v>11.2</v>
      </c>
      <c r="VD5">
        <v>9.8000000000000007</v>
      </c>
      <c r="VE5">
        <v>17.3</v>
      </c>
      <c r="VF5">
        <v>14.1</v>
      </c>
      <c r="VG5">
        <v>12.8</v>
      </c>
      <c r="VH5">
        <v>14.9</v>
      </c>
      <c r="VI5">
        <v>23.1</v>
      </c>
      <c r="VJ5">
        <v>15.4</v>
      </c>
      <c r="VK5">
        <v>12.1</v>
      </c>
      <c r="VL5">
        <v>12.7</v>
      </c>
      <c r="VM5">
        <v>8.8000000000000007</v>
      </c>
      <c r="VN5">
        <v>11.7</v>
      </c>
      <c r="VO5">
        <v>9.5</v>
      </c>
      <c r="VP5">
        <v>5.5</v>
      </c>
      <c r="VQ5">
        <v>9.4</v>
      </c>
      <c r="VR5">
        <v>13.4</v>
      </c>
      <c r="VS5">
        <v>9.5</v>
      </c>
      <c r="VT5">
        <v>20.3</v>
      </c>
      <c r="VU5">
        <v>7.3</v>
      </c>
      <c r="VV5">
        <v>14.2</v>
      </c>
      <c r="VW5">
        <v>9.3000000000000007</v>
      </c>
      <c r="VX5">
        <v>6</v>
      </c>
    </row>
    <row r="6" spans="1:615" ht="22.2" customHeight="1" x14ac:dyDescent="0.4">
      <c r="A6" s="39" t="s">
        <v>33</v>
      </c>
      <c r="B6" s="35"/>
      <c r="C6" s="3">
        <f>IF(ISBLANK('SSB categories'!C6)+ISBLANK('SSB categories WAS'!C6)=0,'SSB categories'!C6-'SSB categories WAS'!C6,"")</f>
        <v>0</v>
      </c>
      <c r="D6" s="3">
        <f>IF(ISBLANK('SSB categories'!D6)+ISBLANK('SSB categories WAS'!D6)=0,'SSB categories'!D6-'SSB categories WAS'!D6,"")</f>
        <v>0</v>
      </c>
      <c r="E6" s="3">
        <f>IF(ISBLANK('SSB categories'!E6)+ISBLANK('SSB categories WAS'!E6)=0,'SSB categories'!E6-'SSB categories WAS'!E6,"")</f>
        <v>0</v>
      </c>
      <c r="F6" s="3">
        <f>IF(ISBLANK('SSB categories'!F6)+ISBLANK('SSB categories WAS'!F6)=0,'SSB categories'!F6-'SSB categories WAS'!F6,"")</f>
        <v>0</v>
      </c>
      <c r="G6" s="3">
        <f>IF(ISBLANK('SSB categories'!G6)+ISBLANK('SSB categories WAS'!G6)=0,'SSB categories'!G6-'SSB categories WAS'!G6,"")</f>
        <v>0</v>
      </c>
      <c r="H6" s="3">
        <f>IF(ISBLANK('SSB categories'!H6)+ISBLANK('SSB categories WAS'!H6)=0,'SSB categories'!H6-'SSB categories WAS'!H6,"")</f>
        <v>0</v>
      </c>
      <c r="I6" s="3">
        <f>IF(ISBLANK('SSB categories'!I6)+ISBLANK('SSB categories WAS'!I6)=0,'SSB categories'!I6-'SSB categories WAS'!I6,"")</f>
        <v>0</v>
      </c>
      <c r="J6" s="3">
        <f>IF(ISBLANK('SSB categories'!J6)+ISBLANK('SSB categories WAS'!J6)=0,'SSB categories'!J6-'SSB categories WAS'!J6,"")</f>
        <v>0</v>
      </c>
      <c r="K6" s="3">
        <f>IF(ISBLANK('SSB categories'!K6)+ISBLANK('SSB categories WAS'!K6)=0,'SSB categories'!K6-'SSB categories WAS'!K6,"")</f>
        <v>0</v>
      </c>
      <c r="L6" s="3">
        <f>IF(ISBLANK('SSB categories'!L6)+ISBLANK('SSB categories WAS'!L6)=0,'SSB categories'!L6-'SSB categories WAS'!L6,"")</f>
        <v>0</v>
      </c>
      <c r="M6" s="3">
        <f>IF(ISBLANK('SSB categories'!M6)+ISBLANK('SSB categories WAS'!M6)=0,'SSB categories'!M6-'SSB categories WAS'!M6,"")</f>
        <v>0</v>
      </c>
      <c r="N6" s="3">
        <f>IF(ISBLANK('SSB categories'!N6)+ISBLANK('SSB categories WAS'!N6)=0,'SSB categories'!N6-'SSB categories WAS'!N6,"")</f>
        <v>0</v>
      </c>
      <c r="O6" s="3">
        <f>IF(ISBLANK('SSB categories'!O6)+ISBLANK('SSB categories WAS'!O6)=0,'SSB categories'!O6-'SSB categories WAS'!O6,"")</f>
        <v>0</v>
      </c>
      <c r="P6" s="3">
        <f>IF(ISBLANK('SSB categories'!P6)+ISBLANK('SSB categories WAS'!P6)=0,'SSB categories'!P6-'SSB categories WAS'!P6,"")</f>
        <v>0</v>
      </c>
      <c r="Q6" s="3">
        <f>IF(ISBLANK('SSB categories'!Q6)+ISBLANK('SSB categories WAS'!Q6)=0,'SSB categories'!Q6-'SSB categories WAS'!Q6,"")</f>
        <v>0</v>
      </c>
      <c r="R6" s="3">
        <f>IF(ISBLANK('SSB categories'!R6)+ISBLANK('SSB categories WAS'!R6)=0,'SSB categories'!R6-'SSB categories WAS'!R6,"")</f>
        <v>0</v>
      </c>
      <c r="S6" s="3">
        <f>IF(ISBLANK('SSB categories'!S6)+ISBLANK('SSB categories WAS'!S6)=0,'SSB categories'!S6-'SSB categories WAS'!S6,"")</f>
        <v>0</v>
      </c>
      <c r="T6" s="3">
        <f>IF(ISBLANK('SSB categories'!T6)+ISBLANK('SSB categories WAS'!T6)=0,'SSB categories'!T6-'SSB categories WAS'!T6,"")</f>
        <v>0</v>
      </c>
      <c r="U6" s="3">
        <f>IF(ISBLANK('SSB categories'!U6)+ISBLANK('SSB categories WAS'!U6)=0,'SSB categories'!U6-'SSB categories WAS'!U6,"")</f>
        <v>0</v>
      </c>
      <c r="V6" s="3">
        <f>IF(ISBLANK('SSB categories'!V6)+ISBLANK('SSB categories WAS'!V6)=0,'SSB categories'!V6-'SSB categories WAS'!V6,"")</f>
        <v>0</v>
      </c>
      <c r="W6" s="3">
        <f>IF(ISBLANK('SSB categories'!W6)+ISBLANK('SSB categories WAS'!W6)=0,'SSB categories'!W6-'SSB categories WAS'!W6,"")</f>
        <v>0</v>
      </c>
      <c r="X6" s="3">
        <f>IF(ISBLANK('SSB categories'!X6)+ISBLANK('SSB categories WAS'!X6)=0,'SSB categories'!X6-'SSB categories WAS'!X6,"")</f>
        <v>0</v>
      </c>
      <c r="Y6" s="3">
        <f>IF(ISBLANK('SSB categories'!Y6)+ISBLANK('SSB categories WAS'!Y6)=0,'SSB categories'!Y6-'SSB categories WAS'!Y6,"")</f>
        <v>0</v>
      </c>
      <c r="Z6" s="3">
        <f>IF(ISBLANK('SSB categories'!Z6)+ISBLANK('SSB categories WAS'!Z6)=0,'SSB categories'!Z6-'SSB categories WAS'!Z6,"")</f>
        <v>0</v>
      </c>
      <c r="AA6" s="3">
        <f>IF(ISBLANK('SSB categories'!AA6)+ISBLANK('SSB categories WAS'!AA6)=0,'SSB categories'!AA6-'SSB categories WAS'!AA6,"")</f>
        <v>0</v>
      </c>
      <c r="AB6" s="3">
        <f>IF(ISBLANK('SSB categories'!AB6)+ISBLANK('SSB categories WAS'!AB6)=0,'SSB categories'!AB6-'SSB categories WAS'!AB6,"")</f>
        <v>0</v>
      </c>
      <c r="AC6" s="3">
        <f>IF(ISBLANK('SSB categories'!AC6)+ISBLANK('SSB categories WAS'!AC6)=0,'SSB categories'!AC6-'SSB categories WAS'!AC6,"")</f>
        <v>0</v>
      </c>
      <c r="AD6" s="52" t="e">
        <f t="shared" si="0"/>
        <v>#DIV/0!</v>
      </c>
      <c r="AE6">
        <f t="shared" si="1"/>
        <v>0</v>
      </c>
      <c r="AF6">
        <f t="shared" si="2"/>
        <v>0</v>
      </c>
      <c r="AG6">
        <f t="shared" si="3"/>
        <v>0</v>
      </c>
      <c r="EQ6">
        <v>10.199999999999999</v>
      </c>
      <c r="FR6">
        <v>9.6999999999999993</v>
      </c>
      <c r="GS6">
        <v>8.8000000000000007</v>
      </c>
      <c r="HT6">
        <v>8.6999999999999993</v>
      </c>
      <c r="IL6">
        <v>12.2</v>
      </c>
      <c r="IM6">
        <v>9.3000000000000007</v>
      </c>
      <c r="IN6">
        <v>18.8</v>
      </c>
      <c r="IO6">
        <v>6</v>
      </c>
      <c r="IP6">
        <v>10.7</v>
      </c>
      <c r="IQ6">
        <v>1.1000000000000001</v>
      </c>
      <c r="IR6">
        <v>10.4</v>
      </c>
      <c r="IS6">
        <v>26.2</v>
      </c>
      <c r="IT6">
        <v>14.2</v>
      </c>
      <c r="IU6">
        <v>8</v>
      </c>
      <c r="IV6">
        <v>12.5</v>
      </c>
      <c r="IW6">
        <v>23.4</v>
      </c>
      <c r="IX6">
        <v>14.5</v>
      </c>
      <c r="IY6">
        <v>0.2</v>
      </c>
      <c r="IZ6">
        <v>-0.4</v>
      </c>
      <c r="JA6">
        <v>17.5</v>
      </c>
      <c r="JB6">
        <v>7.9</v>
      </c>
      <c r="JC6">
        <v>37.5</v>
      </c>
      <c r="JD6">
        <v>13.3</v>
      </c>
      <c r="JE6">
        <v>10.5</v>
      </c>
      <c r="JF6">
        <v>14.3</v>
      </c>
      <c r="JG6">
        <v>10.8</v>
      </c>
      <c r="JH6">
        <v>17.5</v>
      </c>
      <c r="JI6">
        <v>7.4</v>
      </c>
      <c r="JJ6">
        <v>11.8</v>
      </c>
      <c r="JK6">
        <v>2.2000000000000002</v>
      </c>
      <c r="JL6">
        <v>5.5</v>
      </c>
      <c r="JM6">
        <v>11.9</v>
      </c>
      <c r="JN6">
        <v>7.5</v>
      </c>
      <c r="JO6">
        <v>18.7</v>
      </c>
      <c r="JP6">
        <v>5.7</v>
      </c>
      <c r="JQ6">
        <v>10.5</v>
      </c>
      <c r="JR6">
        <v>0.5</v>
      </c>
      <c r="JS6">
        <v>9</v>
      </c>
      <c r="JT6">
        <v>24.8</v>
      </c>
      <c r="JU6">
        <v>12.9</v>
      </c>
      <c r="JV6">
        <v>7.9</v>
      </c>
      <c r="JW6">
        <v>11.5</v>
      </c>
      <c r="JX6">
        <v>22.7</v>
      </c>
      <c r="JY6">
        <v>12.9</v>
      </c>
      <c r="JZ6">
        <v>-0.6</v>
      </c>
      <c r="KA6">
        <v>-1.5</v>
      </c>
      <c r="KB6">
        <v>17.2</v>
      </c>
      <c r="KC6">
        <v>6.6</v>
      </c>
      <c r="KD6">
        <v>36.6</v>
      </c>
      <c r="KE6">
        <v>12.1</v>
      </c>
      <c r="KF6">
        <v>10.199999999999999</v>
      </c>
      <c r="KG6">
        <v>13.2</v>
      </c>
      <c r="KH6">
        <v>9.9</v>
      </c>
      <c r="KI6">
        <v>17.5</v>
      </c>
      <c r="KJ6">
        <v>7.1</v>
      </c>
      <c r="KK6">
        <v>9.9</v>
      </c>
      <c r="KL6">
        <v>3.1</v>
      </c>
      <c r="KM6">
        <v>6.5</v>
      </c>
      <c r="KN6">
        <v>11.5</v>
      </c>
      <c r="KO6">
        <v>5.8</v>
      </c>
      <c r="KP6">
        <v>18.2</v>
      </c>
      <c r="KQ6">
        <v>6.9</v>
      </c>
      <c r="KR6">
        <v>10.3</v>
      </c>
      <c r="KS6">
        <v>4.9000000000000004</v>
      </c>
      <c r="KT6">
        <v>8.9</v>
      </c>
      <c r="KU6">
        <v>22.7</v>
      </c>
      <c r="KV6">
        <v>11.6</v>
      </c>
      <c r="KW6">
        <v>8.1</v>
      </c>
      <c r="KX6">
        <v>12.5</v>
      </c>
      <c r="KY6">
        <v>22.1</v>
      </c>
      <c r="KZ6">
        <v>11.9</v>
      </c>
      <c r="LA6">
        <v>2</v>
      </c>
      <c r="LB6">
        <v>0.6</v>
      </c>
      <c r="LC6">
        <v>16.2</v>
      </c>
      <c r="LD6">
        <v>7.3</v>
      </c>
      <c r="LE6">
        <v>35.200000000000003</v>
      </c>
      <c r="LF6">
        <v>11.4</v>
      </c>
      <c r="LG6">
        <v>10</v>
      </c>
      <c r="LH6">
        <v>13.5</v>
      </c>
      <c r="LI6">
        <v>8.8000000000000007</v>
      </c>
      <c r="LJ6">
        <v>16.7</v>
      </c>
      <c r="LK6">
        <v>6.7</v>
      </c>
      <c r="LL6">
        <v>10.5</v>
      </c>
      <c r="LM6">
        <v>3.9</v>
      </c>
      <c r="LN6">
        <v>6.1</v>
      </c>
      <c r="LO6">
        <v>11</v>
      </c>
      <c r="LP6">
        <v>5.2</v>
      </c>
      <c r="LQ6">
        <v>17.7</v>
      </c>
      <c r="LR6">
        <v>6.4</v>
      </c>
      <c r="LS6">
        <v>10.3</v>
      </c>
      <c r="LT6">
        <v>4.0999999999999996</v>
      </c>
      <c r="LU6">
        <v>8.6</v>
      </c>
      <c r="LV6">
        <v>20.100000000000001</v>
      </c>
      <c r="LW6">
        <v>10</v>
      </c>
      <c r="LX6">
        <v>7.6</v>
      </c>
      <c r="LY6">
        <v>11.1</v>
      </c>
      <c r="LZ6">
        <v>20.5</v>
      </c>
      <c r="MA6">
        <v>11.3</v>
      </c>
      <c r="MB6">
        <v>3.6</v>
      </c>
      <c r="MC6">
        <v>1.2</v>
      </c>
      <c r="MD6">
        <v>14.4</v>
      </c>
      <c r="ME6">
        <v>6.9</v>
      </c>
      <c r="MF6">
        <v>31.4</v>
      </c>
      <c r="MG6">
        <v>10.8</v>
      </c>
      <c r="MH6">
        <v>9.6999999999999993</v>
      </c>
      <c r="MI6">
        <v>13.5</v>
      </c>
      <c r="MJ6">
        <v>6.7</v>
      </c>
      <c r="MK6">
        <v>17.2</v>
      </c>
      <c r="ML6">
        <v>6.9</v>
      </c>
      <c r="MM6">
        <v>10.9</v>
      </c>
      <c r="MN6">
        <v>3.3</v>
      </c>
      <c r="MO6">
        <v>5.5</v>
      </c>
      <c r="MP6">
        <v>10.199999999999999</v>
      </c>
      <c r="MQ6">
        <v>5.4</v>
      </c>
      <c r="MR6">
        <v>17.2</v>
      </c>
      <c r="MS6">
        <v>6.3</v>
      </c>
      <c r="MT6">
        <v>9.5</v>
      </c>
      <c r="MU6">
        <v>5.2</v>
      </c>
      <c r="MV6">
        <v>10.6</v>
      </c>
      <c r="MW6">
        <v>19.5</v>
      </c>
      <c r="MX6">
        <v>9.6</v>
      </c>
      <c r="MY6">
        <v>6.9</v>
      </c>
      <c r="MZ6">
        <v>8.8000000000000007</v>
      </c>
      <c r="NA6">
        <v>19.2</v>
      </c>
      <c r="NB6">
        <v>10.4</v>
      </c>
      <c r="NC6">
        <v>4.2</v>
      </c>
      <c r="ND6">
        <v>2.6</v>
      </c>
      <c r="NE6">
        <v>14.1</v>
      </c>
      <c r="NF6">
        <v>8.1</v>
      </c>
      <c r="NG6">
        <v>28.6</v>
      </c>
      <c r="NH6">
        <v>9.9</v>
      </c>
      <c r="NI6">
        <v>9.1</v>
      </c>
      <c r="NJ6">
        <v>13.7</v>
      </c>
      <c r="NK6">
        <v>6.1</v>
      </c>
      <c r="NL6">
        <v>17.2</v>
      </c>
      <c r="NM6">
        <v>8</v>
      </c>
      <c r="NN6">
        <v>9.8000000000000007</v>
      </c>
      <c r="NO6">
        <v>2.9</v>
      </c>
      <c r="NP6">
        <v>5.5</v>
      </c>
      <c r="NQ6">
        <v>8.6999999999999993</v>
      </c>
      <c r="NR6">
        <v>5.8</v>
      </c>
      <c r="NS6">
        <v>17.5</v>
      </c>
      <c r="NT6">
        <v>7.4</v>
      </c>
      <c r="NU6">
        <v>9.1</v>
      </c>
      <c r="NV6">
        <v>6.5</v>
      </c>
      <c r="NW6">
        <v>11.8</v>
      </c>
      <c r="NX6">
        <v>18.8</v>
      </c>
      <c r="NY6">
        <v>10.199999999999999</v>
      </c>
      <c r="NZ6">
        <v>6.1</v>
      </c>
      <c r="OA6">
        <v>10</v>
      </c>
      <c r="OB6">
        <v>18.899999999999999</v>
      </c>
      <c r="OC6">
        <v>7.7</v>
      </c>
      <c r="OD6">
        <v>4.5</v>
      </c>
      <c r="OE6">
        <v>2.5</v>
      </c>
      <c r="OF6">
        <v>12.9</v>
      </c>
      <c r="OG6">
        <v>9.4</v>
      </c>
      <c r="OH6">
        <v>26.8</v>
      </c>
      <c r="OI6">
        <v>10.9</v>
      </c>
      <c r="OJ6">
        <v>8.1999999999999993</v>
      </c>
      <c r="OK6">
        <v>13.6</v>
      </c>
      <c r="OL6">
        <v>6.6</v>
      </c>
      <c r="OM6">
        <v>17.5</v>
      </c>
      <c r="ON6">
        <v>7.8</v>
      </c>
      <c r="OO6">
        <v>9.8000000000000007</v>
      </c>
      <c r="OP6">
        <v>2</v>
      </c>
      <c r="OQ6">
        <v>4.9000000000000004</v>
      </c>
      <c r="OR6">
        <v>8.3000000000000007</v>
      </c>
      <c r="OS6">
        <v>6.3</v>
      </c>
      <c r="OT6">
        <v>16.600000000000001</v>
      </c>
      <c r="OU6">
        <v>7.8</v>
      </c>
      <c r="OV6">
        <v>8.6</v>
      </c>
      <c r="OW6">
        <v>6.3</v>
      </c>
      <c r="OX6">
        <v>12.4</v>
      </c>
      <c r="OY6">
        <v>18.600000000000001</v>
      </c>
      <c r="OZ6">
        <v>11.2</v>
      </c>
      <c r="PA6">
        <v>5.9</v>
      </c>
      <c r="PB6">
        <v>9.5</v>
      </c>
      <c r="PC6">
        <v>19.7</v>
      </c>
      <c r="PD6">
        <v>8.3000000000000007</v>
      </c>
      <c r="PE6">
        <v>4.0999999999999996</v>
      </c>
      <c r="PF6">
        <v>2.4</v>
      </c>
      <c r="PG6">
        <v>11.7</v>
      </c>
      <c r="PH6">
        <v>9.6</v>
      </c>
      <c r="PI6">
        <v>26.8</v>
      </c>
      <c r="PJ6">
        <v>10.6</v>
      </c>
      <c r="PK6">
        <v>8.1999999999999993</v>
      </c>
      <c r="PL6">
        <v>13</v>
      </c>
      <c r="PM6">
        <v>6.4</v>
      </c>
      <c r="PN6">
        <v>17.7</v>
      </c>
      <c r="PO6">
        <v>8.5</v>
      </c>
      <c r="PP6">
        <v>9.9</v>
      </c>
      <c r="PQ6">
        <v>2.1</v>
      </c>
      <c r="PR6">
        <v>4.5999999999999996</v>
      </c>
      <c r="PS6">
        <v>9.3000000000000007</v>
      </c>
      <c r="PT6">
        <v>6.8</v>
      </c>
      <c r="PU6">
        <v>16</v>
      </c>
      <c r="PV6">
        <v>6.9</v>
      </c>
      <c r="PW6">
        <v>8.1</v>
      </c>
      <c r="PX6">
        <v>6.8</v>
      </c>
      <c r="PY6">
        <v>12.2</v>
      </c>
      <c r="PZ6">
        <v>19.5</v>
      </c>
      <c r="QA6">
        <v>11.5</v>
      </c>
      <c r="QB6">
        <v>6.1</v>
      </c>
      <c r="QC6">
        <v>9.6</v>
      </c>
      <c r="QD6">
        <v>19.899999999999999</v>
      </c>
      <c r="QE6">
        <v>9.6999999999999993</v>
      </c>
      <c r="QF6">
        <v>2.8</v>
      </c>
      <c r="QG6">
        <v>1.9</v>
      </c>
      <c r="QH6">
        <v>11</v>
      </c>
      <c r="QI6">
        <v>9.6999999999999993</v>
      </c>
      <c r="QJ6">
        <v>25.5</v>
      </c>
      <c r="QK6">
        <v>10.5</v>
      </c>
      <c r="QL6">
        <v>7.8</v>
      </c>
      <c r="QM6">
        <v>13.4</v>
      </c>
      <c r="QN6">
        <v>6.5</v>
      </c>
      <c r="QO6">
        <v>17.7</v>
      </c>
      <c r="QP6">
        <v>6.5</v>
      </c>
      <c r="QQ6">
        <v>9.1999999999999993</v>
      </c>
      <c r="QR6">
        <v>3.2</v>
      </c>
      <c r="QS6">
        <v>4.3</v>
      </c>
      <c r="QT6">
        <v>9.8000000000000007</v>
      </c>
      <c r="QU6">
        <v>7.6</v>
      </c>
      <c r="QV6">
        <v>15.8</v>
      </c>
      <c r="QW6">
        <v>6.7</v>
      </c>
      <c r="QX6">
        <v>7.8</v>
      </c>
      <c r="QY6">
        <v>4.9000000000000004</v>
      </c>
      <c r="QZ6">
        <v>12.2</v>
      </c>
      <c r="RA6">
        <v>20.2</v>
      </c>
      <c r="RB6">
        <v>11.9</v>
      </c>
      <c r="RC6">
        <v>6.6</v>
      </c>
      <c r="RD6">
        <v>10.6</v>
      </c>
      <c r="RE6">
        <v>19.7</v>
      </c>
      <c r="RF6">
        <v>9.5</v>
      </c>
      <c r="RG6">
        <v>4.3</v>
      </c>
      <c r="RH6">
        <v>1</v>
      </c>
      <c r="RI6">
        <v>7.9</v>
      </c>
      <c r="RJ6">
        <v>11.1</v>
      </c>
      <c r="RK6">
        <v>24.1</v>
      </c>
      <c r="RL6">
        <v>9.9</v>
      </c>
      <c r="RM6">
        <v>8</v>
      </c>
      <c r="RN6">
        <v>14</v>
      </c>
      <c r="RO6">
        <v>7.2</v>
      </c>
      <c r="RP6">
        <v>17.3</v>
      </c>
      <c r="RQ6">
        <v>6.9</v>
      </c>
      <c r="RR6">
        <v>7.6</v>
      </c>
      <c r="RS6">
        <v>3.8</v>
      </c>
      <c r="RT6">
        <v>4.4000000000000004</v>
      </c>
      <c r="RU6">
        <v>8.4</v>
      </c>
      <c r="RV6">
        <v>7.7</v>
      </c>
      <c r="RW6">
        <v>15.2</v>
      </c>
      <c r="RX6">
        <v>7</v>
      </c>
      <c r="RY6">
        <v>8</v>
      </c>
      <c r="RZ6">
        <v>6</v>
      </c>
      <c r="SA6">
        <v>12.3</v>
      </c>
      <c r="SB6">
        <v>21.6</v>
      </c>
      <c r="SC6">
        <v>12.1</v>
      </c>
      <c r="SD6">
        <v>6.4</v>
      </c>
      <c r="SE6">
        <v>10.199999999999999</v>
      </c>
      <c r="SF6">
        <v>19.7</v>
      </c>
      <c r="SG6">
        <v>10.4</v>
      </c>
      <c r="SH6">
        <v>4.3</v>
      </c>
      <c r="SI6">
        <v>2.2999999999999998</v>
      </c>
      <c r="SJ6">
        <v>8</v>
      </c>
      <c r="SK6">
        <v>10.7</v>
      </c>
      <c r="SL6">
        <v>21.9</v>
      </c>
      <c r="SM6">
        <v>9.6</v>
      </c>
      <c r="SN6">
        <v>9</v>
      </c>
      <c r="SO6">
        <v>13.8</v>
      </c>
      <c r="SP6">
        <v>6.6</v>
      </c>
      <c r="SQ6">
        <v>18.5</v>
      </c>
      <c r="SR6">
        <v>7.1</v>
      </c>
      <c r="SS6">
        <v>8.5</v>
      </c>
      <c r="ST6">
        <v>3.8</v>
      </c>
      <c r="SU6">
        <v>4.7</v>
      </c>
      <c r="SV6">
        <v>8</v>
      </c>
      <c r="SW6">
        <v>8.1</v>
      </c>
      <c r="SX6">
        <v>15</v>
      </c>
      <c r="SY6">
        <v>7.2</v>
      </c>
      <c r="SZ6">
        <v>8</v>
      </c>
      <c r="TA6">
        <v>6</v>
      </c>
      <c r="TB6">
        <v>12.5</v>
      </c>
      <c r="TC6">
        <v>20.7</v>
      </c>
      <c r="TD6">
        <v>11.9</v>
      </c>
      <c r="TE6">
        <v>5.9</v>
      </c>
      <c r="TF6">
        <v>10.5</v>
      </c>
      <c r="TG6">
        <v>19.399999999999999</v>
      </c>
      <c r="TH6">
        <v>11.6</v>
      </c>
      <c r="TI6">
        <v>3.7</v>
      </c>
      <c r="TJ6">
        <v>1.6</v>
      </c>
      <c r="TK6">
        <v>9.1</v>
      </c>
      <c r="TL6">
        <v>11</v>
      </c>
      <c r="TM6">
        <v>20.7</v>
      </c>
      <c r="TN6">
        <v>8.9</v>
      </c>
      <c r="TO6">
        <v>8.8000000000000007</v>
      </c>
      <c r="TP6">
        <v>14.8</v>
      </c>
      <c r="TQ6">
        <v>6.9</v>
      </c>
      <c r="TR6">
        <v>19.2</v>
      </c>
      <c r="TS6">
        <v>6.5</v>
      </c>
      <c r="TT6">
        <v>7.7</v>
      </c>
      <c r="TU6">
        <v>3.3</v>
      </c>
      <c r="TV6">
        <v>5.0999999999999996</v>
      </c>
      <c r="TW6">
        <v>8.1</v>
      </c>
      <c r="TX6">
        <v>8.3000000000000007</v>
      </c>
      <c r="TY6">
        <v>15.3</v>
      </c>
      <c r="TZ6">
        <v>7</v>
      </c>
      <c r="UA6">
        <v>7.5</v>
      </c>
      <c r="UB6">
        <v>4.4000000000000004</v>
      </c>
      <c r="UC6">
        <v>12.7</v>
      </c>
      <c r="UD6">
        <v>19.399999999999999</v>
      </c>
      <c r="UE6">
        <v>11.4</v>
      </c>
      <c r="UF6">
        <v>5.7</v>
      </c>
      <c r="UG6">
        <v>11.2</v>
      </c>
      <c r="UH6">
        <v>19.7</v>
      </c>
      <c r="UI6">
        <v>12</v>
      </c>
      <c r="UJ6">
        <v>3.7</v>
      </c>
      <c r="UK6">
        <v>1.7</v>
      </c>
      <c r="UL6">
        <v>7.1</v>
      </c>
      <c r="UM6">
        <v>11.2</v>
      </c>
      <c r="UN6">
        <v>17.8</v>
      </c>
      <c r="UO6">
        <v>8.4</v>
      </c>
      <c r="UP6">
        <v>8.4</v>
      </c>
      <c r="UQ6">
        <v>15</v>
      </c>
      <c r="UR6">
        <v>5.7</v>
      </c>
      <c r="US6">
        <v>19.3</v>
      </c>
      <c r="UT6">
        <v>5.9</v>
      </c>
      <c r="UU6">
        <v>7.3</v>
      </c>
      <c r="UV6">
        <v>3.3</v>
      </c>
      <c r="UW6">
        <v>5.4</v>
      </c>
      <c r="UX6">
        <v>7.7</v>
      </c>
      <c r="UY6">
        <v>8.4</v>
      </c>
      <c r="UZ6">
        <v>15.4</v>
      </c>
      <c r="VA6">
        <v>6.9</v>
      </c>
      <c r="VB6">
        <v>7.3</v>
      </c>
      <c r="VC6">
        <v>3.7</v>
      </c>
      <c r="VD6">
        <v>10</v>
      </c>
      <c r="VE6">
        <v>19.8</v>
      </c>
      <c r="VF6">
        <v>10.6</v>
      </c>
      <c r="VG6">
        <v>6.2</v>
      </c>
      <c r="VH6">
        <v>10.5</v>
      </c>
      <c r="VI6">
        <v>19.2</v>
      </c>
      <c r="VJ6">
        <v>12.2</v>
      </c>
      <c r="VK6">
        <v>4.8</v>
      </c>
      <c r="VL6">
        <v>1.4</v>
      </c>
      <c r="VM6">
        <v>7.4</v>
      </c>
      <c r="VN6">
        <v>10.6</v>
      </c>
      <c r="VO6">
        <v>16.399999999999999</v>
      </c>
      <c r="VP6">
        <v>8.1999999999999993</v>
      </c>
      <c r="VQ6">
        <v>8.6</v>
      </c>
      <c r="VR6">
        <v>14</v>
      </c>
      <c r="VS6">
        <v>5.9</v>
      </c>
      <c r="VT6">
        <v>20.100000000000001</v>
      </c>
      <c r="VU6">
        <v>6.7</v>
      </c>
      <c r="VV6">
        <v>8.5</v>
      </c>
      <c r="VW6">
        <v>2</v>
      </c>
      <c r="VX6">
        <v>5.3</v>
      </c>
    </row>
    <row r="7" spans="1:615" ht="22.2" customHeight="1" x14ac:dyDescent="0.4">
      <c r="A7" s="40" t="s">
        <v>34</v>
      </c>
      <c r="B7" s="41"/>
      <c r="C7" s="3">
        <f>IF(ISBLANK('SSB categories'!C7)+ISBLANK('SSB categories WAS'!C7)=0,'SSB categories'!C7-'SSB categories WAS'!C7,"")</f>
        <v>0</v>
      </c>
      <c r="D7" s="3">
        <f>IF(ISBLANK('SSB categories'!D7)+ISBLANK('SSB categories WAS'!D7)=0,'SSB categories'!D7-'SSB categories WAS'!D7,"")</f>
        <v>0</v>
      </c>
      <c r="E7" s="3">
        <f>IF(ISBLANK('SSB categories'!E7)+ISBLANK('SSB categories WAS'!E7)=0,'SSB categories'!E7-'SSB categories WAS'!E7,"")</f>
        <v>0</v>
      </c>
      <c r="F7" s="3">
        <f>IF(ISBLANK('SSB categories'!F7)+ISBLANK('SSB categories WAS'!F7)=0,'SSB categories'!F7-'SSB categories WAS'!F7,"")</f>
        <v>0</v>
      </c>
      <c r="G7" s="3">
        <f>IF(ISBLANK('SSB categories'!G7)+ISBLANK('SSB categories WAS'!G7)=0,'SSB categories'!G7-'SSB categories WAS'!G7,"")</f>
        <v>0</v>
      </c>
      <c r="H7" s="3">
        <f>IF(ISBLANK('SSB categories'!H7)+ISBLANK('SSB categories WAS'!H7)=0,'SSB categories'!H7-'SSB categories WAS'!H7,"")</f>
        <v>0</v>
      </c>
      <c r="I7" s="3">
        <f>IF(ISBLANK('SSB categories'!I7)+ISBLANK('SSB categories WAS'!I7)=0,'SSB categories'!I7-'SSB categories WAS'!I7,"")</f>
        <v>0</v>
      </c>
      <c r="J7" s="3">
        <f>IF(ISBLANK('SSB categories'!J7)+ISBLANK('SSB categories WAS'!J7)=0,'SSB categories'!J7-'SSB categories WAS'!J7,"")</f>
        <v>0</v>
      </c>
      <c r="K7" s="3">
        <f>IF(ISBLANK('SSB categories'!K7)+ISBLANK('SSB categories WAS'!K7)=0,'SSB categories'!K7-'SSB categories WAS'!K7,"")</f>
        <v>0</v>
      </c>
      <c r="L7" s="3">
        <f>IF(ISBLANK('SSB categories'!L7)+ISBLANK('SSB categories WAS'!L7)=0,'SSB categories'!L7-'SSB categories WAS'!L7,"")</f>
        <v>0</v>
      </c>
      <c r="M7" s="3">
        <f>IF(ISBLANK('SSB categories'!M7)+ISBLANK('SSB categories WAS'!M7)=0,'SSB categories'!M7-'SSB categories WAS'!M7,"")</f>
        <v>-2</v>
      </c>
      <c r="N7" s="3">
        <f>IF(ISBLANK('SSB categories'!N7)+ISBLANK('SSB categories WAS'!N7)=0,'SSB categories'!N7-'SSB categories WAS'!N7,"")</f>
        <v>0</v>
      </c>
      <c r="O7" s="3">
        <f>IF(ISBLANK('SSB categories'!O7)+ISBLANK('SSB categories WAS'!O7)=0,'SSB categories'!O7-'SSB categories WAS'!O7,"")</f>
        <v>0</v>
      </c>
      <c r="P7" s="3">
        <f>IF(ISBLANK('SSB categories'!P7)+ISBLANK('SSB categories WAS'!P7)=0,'SSB categories'!P7-'SSB categories WAS'!P7,"")</f>
        <v>0</v>
      </c>
      <c r="Q7" s="3">
        <f>IF(ISBLANK('SSB categories'!Q7)+ISBLANK('SSB categories WAS'!Q7)=0,'SSB categories'!Q7-'SSB categories WAS'!Q7,"")</f>
        <v>0</v>
      </c>
      <c r="R7" s="3">
        <f>IF(ISBLANK('SSB categories'!R7)+ISBLANK('SSB categories WAS'!R7)=0,'SSB categories'!R7-'SSB categories WAS'!R7,"")</f>
        <v>0</v>
      </c>
      <c r="S7" s="3">
        <f>IF(ISBLANK('SSB categories'!S7)+ISBLANK('SSB categories WAS'!S7)=0,'SSB categories'!S7-'SSB categories WAS'!S7,"")</f>
        <v>0</v>
      </c>
      <c r="T7" s="3">
        <f>IF(ISBLANK('SSB categories'!T7)+ISBLANK('SSB categories WAS'!T7)=0,'SSB categories'!T7-'SSB categories WAS'!T7,"")</f>
        <v>0</v>
      </c>
      <c r="U7" s="3">
        <f>IF(ISBLANK('SSB categories'!U7)+ISBLANK('SSB categories WAS'!U7)=0,'SSB categories'!U7-'SSB categories WAS'!U7,"")</f>
        <v>0</v>
      </c>
      <c r="V7" s="3">
        <f>IF(ISBLANK('SSB categories'!V7)+ISBLANK('SSB categories WAS'!V7)=0,'SSB categories'!V7-'SSB categories WAS'!V7,"")</f>
        <v>0</v>
      </c>
      <c r="W7" s="3">
        <f>IF(ISBLANK('SSB categories'!W7)+ISBLANK('SSB categories WAS'!W7)=0,'SSB categories'!W7-'SSB categories WAS'!W7,"")</f>
        <v>0</v>
      </c>
      <c r="X7" s="3">
        <f>IF(ISBLANK('SSB categories'!X7)+ISBLANK('SSB categories WAS'!X7)=0,'SSB categories'!X7-'SSB categories WAS'!X7,"")</f>
        <v>0</v>
      </c>
      <c r="Y7" s="3">
        <f>IF(ISBLANK('SSB categories'!Y7)+ISBLANK('SSB categories WAS'!Y7)=0,'SSB categories'!Y7-'SSB categories WAS'!Y7,"")</f>
        <v>0</v>
      </c>
      <c r="Z7" s="3">
        <f>IF(ISBLANK('SSB categories'!Z7)+ISBLANK('SSB categories WAS'!Z7)=0,'SSB categories'!Z7-'SSB categories WAS'!Z7,"")</f>
        <v>0</v>
      </c>
      <c r="AA7" s="3">
        <f>IF(ISBLANK('SSB categories'!AA7)+ISBLANK('SSB categories WAS'!AA7)=0,'SSB categories'!AA7-'SSB categories WAS'!AA7,"")</f>
        <v>0</v>
      </c>
      <c r="AB7" s="3">
        <f>IF(ISBLANK('SSB categories'!AB7)+ISBLANK('SSB categories WAS'!AB7)=0,'SSB categories'!AB7-'SSB categories WAS'!AB7,"")</f>
        <v>0</v>
      </c>
      <c r="AC7" s="3">
        <f>IF(ISBLANK('SSB categories'!AC7)+ISBLANK('SSB categories WAS'!AC7)=0,'SSB categories'!AC7-'SSB categories WAS'!AC7,"")</f>
        <v>0</v>
      </c>
      <c r="AD7" s="52">
        <f t="shared" si="0"/>
        <v>-2</v>
      </c>
      <c r="AE7">
        <f t="shared" si="1"/>
        <v>1</v>
      </c>
      <c r="AF7">
        <f t="shared" si="2"/>
        <v>0</v>
      </c>
      <c r="AG7">
        <f t="shared" si="3"/>
        <v>1</v>
      </c>
      <c r="EH7">
        <v>4.04</v>
      </c>
      <c r="EJ7">
        <v>3.67</v>
      </c>
      <c r="EK7">
        <v>3.5</v>
      </c>
      <c r="EL7">
        <v>3.79</v>
      </c>
      <c r="EM7">
        <v>5.93</v>
      </c>
      <c r="EN7">
        <v>5.01</v>
      </c>
      <c r="EO7">
        <v>5.79</v>
      </c>
      <c r="EP7">
        <v>5.55</v>
      </c>
      <c r="EQ7">
        <v>4.0199999999999996</v>
      </c>
      <c r="ES7">
        <v>5.57</v>
      </c>
      <c r="ET7">
        <v>4.34</v>
      </c>
      <c r="EU7">
        <v>6.69</v>
      </c>
      <c r="EV7">
        <v>6.95</v>
      </c>
      <c r="EW7">
        <v>3.87</v>
      </c>
      <c r="EX7">
        <v>4.04</v>
      </c>
      <c r="EY7">
        <v>3.95</v>
      </c>
      <c r="EZ7">
        <v>3.99</v>
      </c>
      <c r="FA7">
        <v>3.81</v>
      </c>
      <c r="FB7">
        <v>6.64</v>
      </c>
      <c r="FC7">
        <v>6.96</v>
      </c>
      <c r="FE7">
        <v>3.43</v>
      </c>
      <c r="FF7">
        <v>3.92</v>
      </c>
      <c r="FG7">
        <v>3.64</v>
      </c>
      <c r="FH7">
        <v>3.33</v>
      </c>
      <c r="FI7">
        <v>4.17</v>
      </c>
      <c r="FJ7">
        <v>5.12</v>
      </c>
      <c r="FK7">
        <v>3.53</v>
      </c>
      <c r="FL7">
        <v>3.44</v>
      </c>
      <c r="FM7">
        <v>4.0599999999999996</v>
      </c>
      <c r="FN7">
        <v>5.51</v>
      </c>
      <c r="FO7">
        <v>4.8600000000000003</v>
      </c>
      <c r="FP7">
        <v>6.05</v>
      </c>
      <c r="FQ7">
        <v>5.52</v>
      </c>
      <c r="FR7">
        <v>3.98</v>
      </c>
      <c r="FT7">
        <v>5.45</v>
      </c>
      <c r="FU7">
        <v>4.2699999999999996</v>
      </c>
      <c r="FV7">
        <v>7.76</v>
      </c>
      <c r="FW7">
        <v>6.34</v>
      </c>
      <c r="FX7">
        <v>4.18</v>
      </c>
      <c r="FY7">
        <v>5.48</v>
      </c>
      <c r="FZ7">
        <v>4.03</v>
      </c>
      <c r="GA7">
        <v>3.82</v>
      </c>
      <c r="GB7">
        <v>3.66</v>
      </c>
      <c r="GC7">
        <v>5.65</v>
      </c>
      <c r="GD7">
        <v>6.73</v>
      </c>
      <c r="GF7">
        <v>3.39</v>
      </c>
      <c r="GG7">
        <v>4.0599999999999996</v>
      </c>
      <c r="GH7">
        <v>3.64</v>
      </c>
      <c r="GI7">
        <v>3.58</v>
      </c>
      <c r="GJ7">
        <v>3.87</v>
      </c>
      <c r="GK7">
        <v>6.98</v>
      </c>
      <c r="GL7">
        <v>3.52</v>
      </c>
      <c r="GM7">
        <v>3.73</v>
      </c>
      <c r="GN7">
        <v>4.93</v>
      </c>
      <c r="GO7">
        <v>5.54</v>
      </c>
      <c r="GP7">
        <v>4.82</v>
      </c>
      <c r="GQ7">
        <v>6.01</v>
      </c>
      <c r="GR7">
        <v>5.48</v>
      </c>
      <c r="GS7">
        <v>3.88</v>
      </c>
      <c r="GU7">
        <v>5.42</v>
      </c>
      <c r="GV7">
        <v>4.4400000000000004</v>
      </c>
      <c r="GW7">
        <v>6.37</v>
      </c>
      <c r="GX7">
        <v>5.91</v>
      </c>
      <c r="GY7">
        <v>4.0199999999999996</v>
      </c>
      <c r="GZ7">
        <v>3.67</v>
      </c>
      <c r="HA7">
        <v>3.89</v>
      </c>
      <c r="HB7">
        <v>3.97</v>
      </c>
      <c r="HC7">
        <v>3.77</v>
      </c>
      <c r="HD7">
        <v>5.26</v>
      </c>
      <c r="HE7">
        <v>6.47</v>
      </c>
      <c r="HF7">
        <v>8.11</v>
      </c>
      <c r="HG7">
        <v>3.31</v>
      </c>
      <c r="HH7">
        <v>3.48</v>
      </c>
      <c r="HI7">
        <v>3.71</v>
      </c>
      <c r="HJ7">
        <v>3.35</v>
      </c>
      <c r="HK7">
        <v>4.0599999999999996</v>
      </c>
      <c r="HL7">
        <v>6.48</v>
      </c>
      <c r="HM7">
        <v>3.43</v>
      </c>
      <c r="HN7">
        <v>3.63</v>
      </c>
      <c r="HO7">
        <v>4.76</v>
      </c>
      <c r="HP7">
        <v>4.99</v>
      </c>
      <c r="HQ7">
        <v>4.43</v>
      </c>
      <c r="HR7">
        <v>5.89</v>
      </c>
      <c r="HS7">
        <v>5.59</v>
      </c>
      <c r="HT7">
        <v>4.4000000000000004</v>
      </c>
      <c r="HV7">
        <v>5.21</v>
      </c>
      <c r="HW7">
        <v>4.3</v>
      </c>
      <c r="HX7">
        <v>7.27</v>
      </c>
      <c r="HY7">
        <v>6.11</v>
      </c>
      <c r="HZ7">
        <v>4.1100000000000003</v>
      </c>
      <c r="IA7">
        <v>3.6</v>
      </c>
      <c r="IB7">
        <v>4.26</v>
      </c>
      <c r="IC7">
        <v>4.01</v>
      </c>
      <c r="ID7">
        <v>4.1900000000000004</v>
      </c>
      <c r="IE7">
        <v>5.12</v>
      </c>
      <c r="IF7">
        <v>6.11</v>
      </c>
      <c r="IG7">
        <v>7</v>
      </c>
      <c r="IH7">
        <v>3.36</v>
      </c>
      <c r="II7">
        <v>3.36</v>
      </c>
      <c r="IJ7">
        <v>3.76</v>
      </c>
      <c r="IK7">
        <v>3.7</v>
      </c>
      <c r="IL7">
        <v>3.91</v>
      </c>
      <c r="IM7">
        <v>5.91</v>
      </c>
      <c r="IN7">
        <v>3.47</v>
      </c>
      <c r="IO7">
        <v>4.6100000000000003</v>
      </c>
      <c r="IP7">
        <v>4.4800000000000004</v>
      </c>
      <c r="IQ7">
        <v>5.01</v>
      </c>
      <c r="IR7">
        <v>4.24</v>
      </c>
      <c r="IS7">
        <v>5.76</v>
      </c>
      <c r="IT7">
        <v>5.87</v>
      </c>
      <c r="IU7">
        <v>4.42</v>
      </c>
      <c r="IW7">
        <v>5.31</v>
      </c>
      <c r="IX7">
        <v>4.37</v>
      </c>
      <c r="IY7">
        <v>7.4</v>
      </c>
      <c r="IZ7">
        <v>6.39</v>
      </c>
      <c r="JA7">
        <v>4.3099999999999996</v>
      </c>
      <c r="JB7">
        <v>3.51</v>
      </c>
      <c r="JC7">
        <v>3.99</v>
      </c>
      <c r="JD7">
        <v>3.97</v>
      </c>
      <c r="JE7">
        <v>4.1500000000000004</v>
      </c>
      <c r="JF7">
        <v>4.97</v>
      </c>
      <c r="JG7">
        <v>6.01</v>
      </c>
      <c r="JH7">
        <v>6.53</v>
      </c>
      <c r="JI7">
        <v>3.24</v>
      </c>
      <c r="JJ7">
        <v>3.56</v>
      </c>
      <c r="JK7">
        <v>3.71</v>
      </c>
      <c r="JL7">
        <v>3.96</v>
      </c>
      <c r="JM7">
        <v>3.92</v>
      </c>
      <c r="JN7">
        <v>5.86</v>
      </c>
      <c r="JO7">
        <v>3.47</v>
      </c>
      <c r="JP7">
        <v>4.41</v>
      </c>
      <c r="JQ7">
        <v>4.49</v>
      </c>
      <c r="JR7">
        <v>5.01</v>
      </c>
      <c r="JS7">
        <v>4.7</v>
      </c>
      <c r="JT7">
        <v>5.61</v>
      </c>
      <c r="JU7">
        <v>6.16</v>
      </c>
      <c r="JV7">
        <v>4.43</v>
      </c>
      <c r="JW7">
        <v>5.54</v>
      </c>
      <c r="JX7">
        <v>5.38</v>
      </c>
      <c r="JY7">
        <v>4.54</v>
      </c>
      <c r="JZ7">
        <v>6.84</v>
      </c>
      <c r="KA7">
        <v>7.35</v>
      </c>
      <c r="KB7">
        <v>4.0999999999999996</v>
      </c>
      <c r="KC7">
        <v>3.41</v>
      </c>
      <c r="KD7">
        <v>4.33</v>
      </c>
      <c r="KE7">
        <v>3.65</v>
      </c>
      <c r="KF7">
        <v>4.34</v>
      </c>
      <c r="KG7">
        <v>4.9800000000000004</v>
      </c>
      <c r="KH7">
        <v>5.56</v>
      </c>
      <c r="KI7">
        <v>6.11</v>
      </c>
      <c r="KJ7">
        <v>3.42</v>
      </c>
      <c r="KK7">
        <v>3.8</v>
      </c>
      <c r="KL7">
        <v>3.61</v>
      </c>
      <c r="KM7">
        <v>3.85</v>
      </c>
      <c r="KN7">
        <v>3.86</v>
      </c>
      <c r="KO7">
        <v>6.46</v>
      </c>
      <c r="KP7">
        <v>3.54</v>
      </c>
      <c r="KQ7">
        <v>3.98</v>
      </c>
      <c r="KR7">
        <v>4.46</v>
      </c>
      <c r="KS7">
        <v>5.35</v>
      </c>
      <c r="KT7">
        <v>4.63</v>
      </c>
      <c r="KU7">
        <v>5.96</v>
      </c>
      <c r="KV7">
        <v>6.28</v>
      </c>
      <c r="KW7">
        <v>4.6100000000000003</v>
      </c>
      <c r="KX7">
        <v>5.58</v>
      </c>
      <c r="KY7">
        <v>5.73</v>
      </c>
      <c r="KZ7">
        <v>4.34</v>
      </c>
      <c r="LA7">
        <v>6.5</v>
      </c>
      <c r="LB7">
        <v>5.84</v>
      </c>
      <c r="LC7">
        <v>3.97</v>
      </c>
      <c r="LD7">
        <v>3.94</v>
      </c>
      <c r="LE7">
        <v>4.01</v>
      </c>
      <c r="LF7">
        <v>3.75</v>
      </c>
      <c r="LG7">
        <v>4.12</v>
      </c>
      <c r="LH7">
        <v>4.95</v>
      </c>
      <c r="LI7">
        <v>5.68</v>
      </c>
      <c r="LJ7">
        <v>6.24</v>
      </c>
      <c r="LK7">
        <v>3.46</v>
      </c>
      <c r="LL7">
        <v>3.81</v>
      </c>
      <c r="LM7">
        <v>3.69</v>
      </c>
      <c r="LN7">
        <v>3.95</v>
      </c>
      <c r="LO7">
        <v>3.95</v>
      </c>
      <c r="LP7">
        <v>6.12</v>
      </c>
      <c r="LQ7">
        <v>3.49</v>
      </c>
      <c r="LR7">
        <v>3.94</v>
      </c>
      <c r="LS7">
        <v>4.3</v>
      </c>
      <c r="LT7">
        <v>5.41</v>
      </c>
      <c r="LU7">
        <v>4.82</v>
      </c>
      <c r="LV7">
        <v>6.63</v>
      </c>
      <c r="LW7">
        <v>6.47</v>
      </c>
      <c r="LX7">
        <v>4.54</v>
      </c>
      <c r="LY7">
        <v>5.36</v>
      </c>
      <c r="LZ7">
        <v>5.64</v>
      </c>
      <c r="MA7">
        <v>4.67</v>
      </c>
      <c r="MB7">
        <v>6.47</v>
      </c>
      <c r="MC7">
        <v>5.32</v>
      </c>
      <c r="MD7">
        <v>4.13</v>
      </c>
      <c r="ME7">
        <v>4</v>
      </c>
      <c r="MF7">
        <v>3.94</v>
      </c>
      <c r="MG7">
        <v>3.61</v>
      </c>
      <c r="MH7">
        <v>4.2</v>
      </c>
      <c r="MI7">
        <v>4.92</v>
      </c>
      <c r="MJ7">
        <v>5.82</v>
      </c>
      <c r="MK7">
        <v>6.6</v>
      </c>
      <c r="ML7">
        <v>3.44</v>
      </c>
      <c r="MM7">
        <v>3.73</v>
      </c>
      <c r="MN7">
        <v>3.69</v>
      </c>
      <c r="MO7">
        <v>3.98</v>
      </c>
      <c r="MP7">
        <v>3.81</v>
      </c>
      <c r="MQ7">
        <v>6.59</v>
      </c>
      <c r="MR7">
        <v>3.4</v>
      </c>
      <c r="MS7">
        <v>4.01</v>
      </c>
      <c r="MT7">
        <v>4.5999999999999996</v>
      </c>
      <c r="MU7">
        <v>5.54</v>
      </c>
      <c r="MV7">
        <v>4.7300000000000004</v>
      </c>
      <c r="MW7">
        <v>6.6</v>
      </c>
      <c r="MX7">
        <v>6.29</v>
      </c>
      <c r="MY7">
        <v>4.4800000000000004</v>
      </c>
      <c r="MZ7">
        <v>5.34</v>
      </c>
      <c r="NA7">
        <v>5.85</v>
      </c>
      <c r="NB7">
        <v>4.91</v>
      </c>
      <c r="NC7">
        <v>6.32</v>
      </c>
      <c r="ND7">
        <v>6.05</v>
      </c>
      <c r="NE7">
        <v>4.59</v>
      </c>
      <c r="NF7">
        <v>4.29</v>
      </c>
      <c r="NG7">
        <v>4.1399999999999997</v>
      </c>
      <c r="NH7">
        <v>3.58</v>
      </c>
      <c r="NI7">
        <v>4.1100000000000003</v>
      </c>
      <c r="NJ7">
        <v>4.88</v>
      </c>
      <c r="NK7">
        <v>6.01</v>
      </c>
      <c r="NL7">
        <v>6.83</v>
      </c>
      <c r="NM7">
        <v>3.6</v>
      </c>
      <c r="NN7">
        <v>3.58</v>
      </c>
      <c r="NO7">
        <v>3.59</v>
      </c>
      <c r="NP7">
        <v>3.97</v>
      </c>
      <c r="NQ7">
        <v>3.81</v>
      </c>
      <c r="NR7">
        <v>6.81</v>
      </c>
      <c r="NS7">
        <v>3.5</v>
      </c>
      <c r="NT7">
        <v>4.12</v>
      </c>
      <c r="NU7">
        <v>5.12</v>
      </c>
      <c r="NV7">
        <v>6.48</v>
      </c>
      <c r="NW7">
        <v>4.9000000000000004</v>
      </c>
      <c r="NX7">
        <v>6.46</v>
      </c>
      <c r="NY7">
        <v>6.81</v>
      </c>
      <c r="NZ7">
        <v>4.2699999999999996</v>
      </c>
      <c r="OA7">
        <v>5.12</v>
      </c>
      <c r="OB7">
        <v>5.78</v>
      </c>
      <c r="OC7">
        <v>5.37</v>
      </c>
      <c r="OD7">
        <v>6.48</v>
      </c>
      <c r="OE7">
        <v>6.1</v>
      </c>
      <c r="OF7">
        <v>4.42</v>
      </c>
      <c r="OG7">
        <v>4.33</v>
      </c>
      <c r="OH7">
        <v>4.05</v>
      </c>
      <c r="OI7">
        <v>3.83</v>
      </c>
      <c r="OJ7">
        <v>4.13</v>
      </c>
      <c r="OK7">
        <v>4.91</v>
      </c>
      <c r="OL7">
        <v>6.23</v>
      </c>
      <c r="OM7">
        <v>7.24</v>
      </c>
      <c r="ON7">
        <v>3.7</v>
      </c>
      <c r="OO7">
        <v>3.93</v>
      </c>
      <c r="OP7">
        <v>3.62</v>
      </c>
      <c r="OQ7">
        <v>4.1500000000000004</v>
      </c>
      <c r="OR7">
        <v>3.83</v>
      </c>
      <c r="OS7">
        <v>7.11</v>
      </c>
      <c r="OT7">
        <v>3.51</v>
      </c>
      <c r="OU7">
        <v>4.08</v>
      </c>
      <c r="OV7">
        <v>4.8</v>
      </c>
      <c r="OW7">
        <v>6.21</v>
      </c>
      <c r="OX7">
        <v>4.5</v>
      </c>
      <c r="OY7">
        <v>6.51</v>
      </c>
      <c r="OZ7">
        <v>6.87</v>
      </c>
      <c r="PA7">
        <v>4.29</v>
      </c>
      <c r="PB7">
        <v>5.16</v>
      </c>
      <c r="PC7">
        <v>5.84</v>
      </c>
      <c r="PD7">
        <v>5.2</v>
      </c>
      <c r="PE7">
        <v>6.51</v>
      </c>
      <c r="PF7">
        <v>7.46</v>
      </c>
      <c r="PG7">
        <v>4.26</v>
      </c>
      <c r="PH7">
        <v>4.3</v>
      </c>
      <c r="PI7">
        <v>4.1500000000000004</v>
      </c>
      <c r="PJ7">
        <v>3.82</v>
      </c>
      <c r="PK7">
        <v>4.05</v>
      </c>
      <c r="PL7">
        <v>4.92</v>
      </c>
      <c r="PM7">
        <v>6.01</v>
      </c>
      <c r="PN7">
        <v>8.32</v>
      </c>
      <c r="PO7">
        <v>3.6</v>
      </c>
      <c r="PP7">
        <v>3.54</v>
      </c>
      <c r="PQ7">
        <v>3.56</v>
      </c>
      <c r="PR7">
        <v>4.0599999999999996</v>
      </c>
      <c r="PS7">
        <v>3.85</v>
      </c>
      <c r="PT7">
        <v>7.69</v>
      </c>
      <c r="PU7">
        <v>3.5</v>
      </c>
      <c r="PV7">
        <v>4.0599999999999996</v>
      </c>
      <c r="PW7">
        <v>4.62</v>
      </c>
      <c r="PX7">
        <v>5.56</v>
      </c>
      <c r="PY7">
        <v>4.45</v>
      </c>
      <c r="PZ7">
        <v>6.55</v>
      </c>
      <c r="QA7">
        <v>6.6</v>
      </c>
      <c r="QB7">
        <v>4.32</v>
      </c>
      <c r="QC7">
        <v>5</v>
      </c>
      <c r="QD7">
        <v>6.27</v>
      </c>
      <c r="QE7">
        <v>4.88</v>
      </c>
      <c r="QF7">
        <v>6.2</v>
      </c>
      <c r="QG7">
        <v>7.06</v>
      </c>
      <c r="QH7">
        <v>4.62</v>
      </c>
      <c r="QI7">
        <v>4.26</v>
      </c>
      <c r="QJ7">
        <v>4.22</v>
      </c>
      <c r="QK7">
        <v>3.93</v>
      </c>
      <c r="QL7">
        <v>4.09</v>
      </c>
      <c r="QM7">
        <v>4.76</v>
      </c>
      <c r="QN7">
        <v>5.88</v>
      </c>
      <c r="QO7">
        <v>7.2</v>
      </c>
      <c r="QP7">
        <v>3.56</v>
      </c>
      <c r="QQ7">
        <v>3.63</v>
      </c>
      <c r="QR7">
        <v>3.58</v>
      </c>
      <c r="QS7">
        <v>4.25</v>
      </c>
      <c r="QT7">
        <v>3.84</v>
      </c>
      <c r="QU7">
        <v>8.23</v>
      </c>
      <c r="QV7">
        <v>3.4</v>
      </c>
      <c r="QW7">
        <v>4.08</v>
      </c>
      <c r="QX7">
        <v>4.49</v>
      </c>
      <c r="QY7">
        <v>5.42</v>
      </c>
      <c r="QZ7">
        <v>4.63</v>
      </c>
      <c r="RA7">
        <v>6.11</v>
      </c>
      <c r="RB7">
        <v>6.59</v>
      </c>
      <c r="RC7">
        <v>4.3099999999999996</v>
      </c>
      <c r="RD7">
        <v>5.03</v>
      </c>
      <c r="RE7">
        <v>5.92</v>
      </c>
      <c r="RF7">
        <v>4.5599999999999996</v>
      </c>
      <c r="RG7">
        <v>6.3</v>
      </c>
      <c r="RH7">
        <v>7.28</v>
      </c>
      <c r="RI7">
        <v>4.5599999999999996</v>
      </c>
      <c r="RJ7">
        <v>4.2699999999999996</v>
      </c>
      <c r="RK7">
        <v>4.21</v>
      </c>
      <c r="RL7">
        <v>3.99</v>
      </c>
      <c r="RM7">
        <v>4.29</v>
      </c>
      <c r="RN7">
        <v>4.5599999999999996</v>
      </c>
      <c r="RO7">
        <v>5.75</v>
      </c>
      <c r="RP7">
        <v>6.45</v>
      </c>
      <c r="RQ7">
        <v>3.42</v>
      </c>
      <c r="RR7">
        <v>3.49</v>
      </c>
      <c r="RS7">
        <v>3.54</v>
      </c>
      <c r="RT7">
        <v>4.2699999999999996</v>
      </c>
      <c r="RU7">
        <v>3.79</v>
      </c>
      <c r="RV7">
        <v>7.66</v>
      </c>
      <c r="RW7">
        <v>3.32</v>
      </c>
      <c r="RX7">
        <v>4.1100000000000003</v>
      </c>
      <c r="RY7">
        <v>5.07</v>
      </c>
      <c r="RZ7">
        <v>5.07</v>
      </c>
      <c r="SA7">
        <v>4.2300000000000004</v>
      </c>
      <c r="SB7">
        <v>5.51</v>
      </c>
      <c r="SC7">
        <v>6.03</v>
      </c>
      <c r="SD7">
        <v>4.2300000000000004</v>
      </c>
      <c r="SE7">
        <v>5</v>
      </c>
      <c r="SF7">
        <v>6.09</v>
      </c>
      <c r="SG7">
        <v>4.29</v>
      </c>
      <c r="SH7">
        <v>6.78</v>
      </c>
      <c r="SI7">
        <v>7.09</v>
      </c>
      <c r="SJ7">
        <v>5.18</v>
      </c>
      <c r="SK7">
        <v>4.3499999999999996</v>
      </c>
      <c r="SL7">
        <v>4.28</v>
      </c>
      <c r="SM7">
        <v>4.05</v>
      </c>
      <c r="SN7">
        <v>4.04</v>
      </c>
      <c r="SO7">
        <v>4.25</v>
      </c>
      <c r="SP7">
        <v>5.22</v>
      </c>
      <c r="SQ7">
        <v>7.21</v>
      </c>
      <c r="SR7">
        <v>3.38</v>
      </c>
      <c r="SS7">
        <v>3.03</v>
      </c>
      <c r="ST7">
        <v>3.65</v>
      </c>
      <c r="SU7">
        <v>4.13</v>
      </c>
      <c r="SV7">
        <v>3.61</v>
      </c>
      <c r="SW7">
        <v>8.1</v>
      </c>
      <c r="SX7">
        <v>3.34</v>
      </c>
      <c r="SY7">
        <v>4.09</v>
      </c>
      <c r="SZ7">
        <v>4.8899999999999997</v>
      </c>
      <c r="TA7">
        <v>5.08</v>
      </c>
      <c r="TB7">
        <v>4.03</v>
      </c>
      <c r="TC7">
        <v>5.1100000000000003</v>
      </c>
      <c r="TD7">
        <v>5.94</v>
      </c>
      <c r="TE7">
        <v>4.2699999999999996</v>
      </c>
      <c r="TF7">
        <v>4.76</v>
      </c>
      <c r="TG7">
        <v>6.01</v>
      </c>
      <c r="TH7">
        <v>4.58</v>
      </c>
      <c r="TI7">
        <v>6.54</v>
      </c>
      <c r="TJ7">
        <v>6.44</v>
      </c>
      <c r="TK7">
        <v>5.34</v>
      </c>
      <c r="TL7">
        <v>4.2300000000000004</v>
      </c>
      <c r="TM7">
        <v>4.18</v>
      </c>
      <c r="TN7">
        <v>3.94</v>
      </c>
      <c r="TO7">
        <v>4.17</v>
      </c>
      <c r="TP7">
        <v>4.37</v>
      </c>
      <c r="TQ7">
        <v>5.16</v>
      </c>
      <c r="TR7">
        <v>7.08</v>
      </c>
      <c r="TS7">
        <v>3.39</v>
      </c>
      <c r="TT7">
        <v>3.34</v>
      </c>
      <c r="TU7">
        <v>3.69</v>
      </c>
      <c r="TV7">
        <v>4.33</v>
      </c>
      <c r="TW7">
        <v>3.65</v>
      </c>
      <c r="TX7">
        <v>8.01</v>
      </c>
      <c r="TY7">
        <v>3.34</v>
      </c>
      <c r="TZ7">
        <v>4</v>
      </c>
      <c r="UA7">
        <v>4.87</v>
      </c>
      <c r="UB7">
        <v>5.03</v>
      </c>
      <c r="UC7">
        <v>4.07</v>
      </c>
      <c r="UD7">
        <v>5.23</v>
      </c>
      <c r="UE7">
        <v>5.77</v>
      </c>
      <c r="UF7">
        <v>4.42</v>
      </c>
      <c r="UG7">
        <v>4.6100000000000003</v>
      </c>
      <c r="UH7">
        <v>5.75</v>
      </c>
      <c r="UI7">
        <v>4.3099999999999996</v>
      </c>
      <c r="UJ7">
        <v>6.27</v>
      </c>
      <c r="UK7">
        <v>6.14</v>
      </c>
      <c r="UL7">
        <v>4.99</v>
      </c>
      <c r="UM7">
        <v>4.16</v>
      </c>
      <c r="UN7">
        <v>4.6900000000000004</v>
      </c>
      <c r="UO7">
        <v>4.1500000000000004</v>
      </c>
      <c r="UP7">
        <v>4.1100000000000003</v>
      </c>
      <c r="UQ7">
        <v>4.07</v>
      </c>
      <c r="UR7">
        <v>4.99</v>
      </c>
      <c r="US7">
        <v>6.62</v>
      </c>
      <c r="UT7">
        <v>3.32</v>
      </c>
      <c r="UU7">
        <v>3.03</v>
      </c>
      <c r="UV7">
        <v>3.72</v>
      </c>
      <c r="UW7">
        <v>4.12</v>
      </c>
      <c r="UX7">
        <v>3.42</v>
      </c>
      <c r="UY7">
        <v>7.45</v>
      </c>
      <c r="UZ7">
        <v>3.43</v>
      </c>
      <c r="VA7">
        <v>3.93</v>
      </c>
      <c r="VB7">
        <v>4.9800000000000004</v>
      </c>
      <c r="VC7">
        <v>5.03</v>
      </c>
      <c r="VD7">
        <v>3.83</v>
      </c>
      <c r="VE7">
        <v>5.79</v>
      </c>
      <c r="VF7">
        <v>6.19</v>
      </c>
      <c r="VG7">
        <v>4.41</v>
      </c>
      <c r="VH7">
        <v>4.78</v>
      </c>
      <c r="VI7">
        <v>5.86</v>
      </c>
      <c r="VJ7">
        <v>4.2300000000000004</v>
      </c>
      <c r="VK7">
        <v>6.63</v>
      </c>
      <c r="VL7">
        <v>6.14</v>
      </c>
      <c r="VM7">
        <v>4.59</v>
      </c>
      <c r="VN7">
        <v>4.1500000000000004</v>
      </c>
      <c r="VO7">
        <v>5.03</v>
      </c>
      <c r="VP7">
        <v>3.88</v>
      </c>
      <c r="VQ7">
        <v>4.08</v>
      </c>
      <c r="VR7">
        <v>4.0199999999999996</v>
      </c>
      <c r="VS7">
        <v>5.66</v>
      </c>
      <c r="VT7">
        <v>7.14</v>
      </c>
      <c r="VU7">
        <v>3.24</v>
      </c>
      <c r="VW7">
        <v>3.58</v>
      </c>
      <c r="VX7">
        <v>4.04</v>
      </c>
      <c r="VY7">
        <v>3.57</v>
      </c>
      <c r="VZ7">
        <v>7.3</v>
      </c>
      <c r="WQ7">
        <v>3.94</v>
      </c>
    </row>
    <row r="8" spans="1:615" ht="22.2" customHeight="1" x14ac:dyDescent="0.4">
      <c r="A8" s="38" t="s">
        <v>35</v>
      </c>
      <c r="B8" s="35"/>
      <c r="C8" s="3">
        <f>IF(ISBLANK('SSB categories'!C8)+ISBLANK('SSB categories WAS'!C8)=0,'SSB categories'!C8-'SSB categories WAS'!C8,"")</f>
        <v>0</v>
      </c>
      <c r="D8" s="3">
        <f>IF(ISBLANK('SSB categories'!D8)+ISBLANK('SSB categories WAS'!D8)=0,'SSB categories'!D8-'SSB categories WAS'!D8,"")</f>
        <v>0</v>
      </c>
      <c r="E8" s="3">
        <f>IF(ISBLANK('SSB categories'!E8)+ISBLANK('SSB categories WAS'!E8)=0,'SSB categories'!E8-'SSB categories WAS'!E8,"")</f>
        <v>0</v>
      </c>
      <c r="F8" s="3">
        <f>IF(ISBLANK('SSB categories'!F8)+ISBLANK('SSB categories WAS'!F8)=0,'SSB categories'!F8-'SSB categories WAS'!F8,"")</f>
        <v>0</v>
      </c>
      <c r="G8" s="3">
        <f>IF(ISBLANK('SSB categories'!G8)+ISBLANK('SSB categories WAS'!G8)=0,'SSB categories'!G8-'SSB categories WAS'!G8,"")</f>
        <v>0</v>
      </c>
      <c r="H8" s="3">
        <f>IF(ISBLANK('SSB categories'!H8)+ISBLANK('SSB categories WAS'!H8)=0,'SSB categories'!H8-'SSB categories WAS'!H8,"")</f>
        <v>0</v>
      </c>
      <c r="I8" s="3">
        <f>IF(ISBLANK('SSB categories'!I8)+ISBLANK('SSB categories WAS'!I8)=0,'SSB categories'!I8-'SSB categories WAS'!I8,"")</f>
        <v>0</v>
      </c>
      <c r="J8" s="3">
        <f>IF(ISBLANK('SSB categories'!J8)+ISBLANK('SSB categories WAS'!J8)=0,'SSB categories'!J8-'SSB categories WAS'!J8,"")</f>
        <v>0</v>
      </c>
      <c r="K8" s="3">
        <f>IF(ISBLANK('SSB categories'!K8)+ISBLANK('SSB categories WAS'!K8)=0,'SSB categories'!K8-'SSB categories WAS'!K8,"")</f>
        <v>0</v>
      </c>
      <c r="L8" s="3">
        <f>IF(ISBLANK('SSB categories'!L8)+ISBLANK('SSB categories WAS'!L8)=0,'SSB categories'!L8-'SSB categories WAS'!L8,"")</f>
        <v>0</v>
      </c>
      <c r="M8" s="3">
        <f>IF(ISBLANK('SSB categories'!M8)+ISBLANK('SSB categories WAS'!M8)=0,'SSB categories'!M8-'SSB categories WAS'!M8,"")</f>
        <v>0</v>
      </c>
      <c r="N8" s="3">
        <f>IF(ISBLANK('SSB categories'!N8)+ISBLANK('SSB categories WAS'!N8)=0,'SSB categories'!N8-'SSB categories WAS'!N8,"")</f>
        <v>0</v>
      </c>
      <c r="O8" s="3">
        <f>IF(ISBLANK('SSB categories'!O8)+ISBLANK('SSB categories WAS'!O8)=0,'SSB categories'!O8-'SSB categories WAS'!O8,"")</f>
        <v>2</v>
      </c>
      <c r="P8" s="3">
        <f>IF(ISBLANK('SSB categories'!P8)+ISBLANK('SSB categories WAS'!P8)=0,'SSB categories'!P8-'SSB categories WAS'!P8,"")</f>
        <v>0</v>
      </c>
      <c r="Q8" s="3">
        <f>IF(ISBLANK('SSB categories'!Q8)+ISBLANK('SSB categories WAS'!Q8)=0,'SSB categories'!Q8-'SSB categories WAS'!Q8,"")</f>
        <v>0</v>
      </c>
      <c r="R8" s="3">
        <f>IF(ISBLANK('SSB categories'!R8)+ISBLANK('SSB categories WAS'!R8)=0,'SSB categories'!R8-'SSB categories WAS'!R8,"")</f>
        <v>0</v>
      </c>
      <c r="S8" s="3">
        <f>IF(ISBLANK('SSB categories'!S8)+ISBLANK('SSB categories WAS'!S8)=0,'SSB categories'!S8-'SSB categories WAS'!S8,"")</f>
        <v>0</v>
      </c>
      <c r="T8" s="3">
        <f>IF(ISBLANK('SSB categories'!T8)+ISBLANK('SSB categories WAS'!T8)=0,'SSB categories'!T8-'SSB categories WAS'!T8,"")</f>
        <v>-1</v>
      </c>
      <c r="U8" s="3">
        <f>IF(ISBLANK('SSB categories'!U8)+ISBLANK('SSB categories WAS'!U8)=0,'SSB categories'!U8-'SSB categories WAS'!U8,"")</f>
        <v>0</v>
      </c>
      <c r="V8" s="3">
        <f>IF(ISBLANK('SSB categories'!V8)+ISBLANK('SSB categories WAS'!V8)=0,'SSB categories'!V8-'SSB categories WAS'!V8,"")</f>
        <v>0</v>
      </c>
      <c r="W8" s="3">
        <f>IF(ISBLANK('SSB categories'!W8)+ISBLANK('SSB categories WAS'!W8)=0,'SSB categories'!W8-'SSB categories WAS'!W8,"")</f>
        <v>0</v>
      </c>
      <c r="X8" s="3">
        <f>IF(ISBLANK('SSB categories'!X8)+ISBLANK('SSB categories WAS'!X8)=0,'SSB categories'!X8-'SSB categories WAS'!X8,"")</f>
        <v>-2</v>
      </c>
      <c r="Y8" s="3">
        <f>IF(ISBLANK('SSB categories'!Y8)+ISBLANK('SSB categories WAS'!Y8)=0,'SSB categories'!Y8-'SSB categories WAS'!Y8,"")</f>
        <v>0</v>
      </c>
      <c r="Z8" s="3">
        <f>IF(ISBLANK('SSB categories'!Z8)+ISBLANK('SSB categories WAS'!Z8)=0,'SSB categories'!Z8-'SSB categories WAS'!Z8,"")</f>
        <v>0</v>
      </c>
      <c r="AA8" s="3">
        <f>IF(ISBLANK('SSB categories'!AA8)+ISBLANK('SSB categories WAS'!AA8)=0,'SSB categories'!AA8-'SSB categories WAS'!AA8,"")</f>
        <v>0</v>
      </c>
      <c r="AB8" s="3">
        <f>IF(ISBLANK('SSB categories'!AB8)+ISBLANK('SSB categories WAS'!AB8)=0,'SSB categories'!AB8-'SSB categories WAS'!AB8,"")</f>
        <v>0</v>
      </c>
      <c r="AC8" s="3">
        <f>IF(ISBLANK('SSB categories'!AC8)+ISBLANK('SSB categories WAS'!AC8)=0,'SSB categories'!AC8-'SSB categories WAS'!AC8,"")</f>
        <v>0</v>
      </c>
      <c r="AD8" s="52">
        <f t="shared" si="0"/>
        <v>-0.33333333333333331</v>
      </c>
      <c r="AE8">
        <f t="shared" si="1"/>
        <v>3</v>
      </c>
      <c r="AF8">
        <f t="shared" si="2"/>
        <v>1</v>
      </c>
      <c r="AG8">
        <f t="shared" si="3"/>
        <v>2</v>
      </c>
      <c r="CO8">
        <v>70.099999999999994</v>
      </c>
      <c r="DP8">
        <v>69.900000000000006</v>
      </c>
      <c r="EQ8">
        <v>69.8</v>
      </c>
      <c r="FR8">
        <v>69.7</v>
      </c>
      <c r="GS8">
        <v>70.2</v>
      </c>
      <c r="HT8">
        <v>70.8</v>
      </c>
      <c r="IL8">
        <v>67.099999999999994</v>
      </c>
      <c r="IM8">
        <v>68.2</v>
      </c>
      <c r="IN8">
        <v>70.900000000000006</v>
      </c>
      <c r="IO8">
        <v>76.099999999999994</v>
      </c>
      <c r="IP8">
        <v>73.2</v>
      </c>
      <c r="IQ8">
        <v>70.5</v>
      </c>
      <c r="IR8">
        <v>68</v>
      </c>
      <c r="IS8">
        <v>65.400000000000006</v>
      </c>
      <c r="IT8">
        <v>64</v>
      </c>
      <c r="IU8">
        <v>69.8</v>
      </c>
      <c r="IV8">
        <v>64.2</v>
      </c>
      <c r="IW8">
        <v>61.1</v>
      </c>
      <c r="IX8">
        <v>75.3</v>
      </c>
      <c r="IY8">
        <v>66.3</v>
      </c>
      <c r="IZ8">
        <v>67</v>
      </c>
      <c r="JA8">
        <v>70.400000000000006</v>
      </c>
      <c r="JB8">
        <v>62.5</v>
      </c>
      <c r="JC8">
        <v>59</v>
      </c>
      <c r="JD8">
        <v>77.599999999999994</v>
      </c>
      <c r="JE8">
        <v>73.400000000000006</v>
      </c>
      <c r="JF8">
        <v>62.6</v>
      </c>
      <c r="JG8">
        <v>67.599999999999994</v>
      </c>
      <c r="JH8">
        <v>53.9</v>
      </c>
      <c r="JI8">
        <v>71.400000000000006</v>
      </c>
      <c r="JJ8">
        <v>68.3</v>
      </c>
      <c r="JK8">
        <v>72.599999999999994</v>
      </c>
      <c r="JL8">
        <v>77.7</v>
      </c>
      <c r="JM8">
        <v>67.599999999999994</v>
      </c>
      <c r="JN8">
        <v>64.099999999999994</v>
      </c>
      <c r="JO8">
        <v>70.400000000000006</v>
      </c>
      <c r="JP8">
        <v>74.900000000000006</v>
      </c>
      <c r="JQ8">
        <v>74</v>
      </c>
      <c r="JR8">
        <v>67.599999999999994</v>
      </c>
      <c r="JS8">
        <v>65.5</v>
      </c>
      <c r="JT8">
        <v>63.5</v>
      </c>
      <c r="JU8">
        <v>62.8</v>
      </c>
      <c r="JV8">
        <v>69.599999999999994</v>
      </c>
      <c r="JW8">
        <v>62.1</v>
      </c>
      <c r="JX8">
        <v>60.5</v>
      </c>
      <c r="JY8">
        <v>75</v>
      </c>
      <c r="JZ8">
        <v>63.9</v>
      </c>
      <c r="KA8">
        <v>64.3</v>
      </c>
      <c r="KB8">
        <v>70.7</v>
      </c>
      <c r="KC8">
        <v>62.2</v>
      </c>
      <c r="KD8">
        <v>60.1</v>
      </c>
      <c r="KE8">
        <v>77</v>
      </c>
      <c r="KF8">
        <v>73.900000000000006</v>
      </c>
      <c r="KG8">
        <v>62.2</v>
      </c>
      <c r="KH8">
        <v>66.900000000000006</v>
      </c>
      <c r="KI8">
        <v>56.3</v>
      </c>
      <c r="KJ8">
        <v>69.7</v>
      </c>
      <c r="KK8">
        <v>66.5</v>
      </c>
      <c r="KL8">
        <v>71.900000000000006</v>
      </c>
      <c r="KM8">
        <v>77.5</v>
      </c>
      <c r="KN8">
        <v>67.3</v>
      </c>
      <c r="KO8">
        <v>62.3</v>
      </c>
      <c r="KP8">
        <v>70.900000000000006</v>
      </c>
      <c r="KQ8">
        <v>74.8</v>
      </c>
      <c r="KR8">
        <v>75.400000000000006</v>
      </c>
      <c r="KS8">
        <v>71</v>
      </c>
      <c r="KT8">
        <v>64.5</v>
      </c>
      <c r="KU8">
        <v>59.3</v>
      </c>
      <c r="KV8">
        <v>62</v>
      </c>
      <c r="KW8">
        <v>69.5</v>
      </c>
      <c r="KX8">
        <v>59.8</v>
      </c>
      <c r="KY8">
        <v>60.5</v>
      </c>
      <c r="KZ8">
        <v>73.400000000000006</v>
      </c>
      <c r="LA8">
        <v>66.099999999999994</v>
      </c>
      <c r="LB8">
        <v>66.900000000000006</v>
      </c>
      <c r="LC8">
        <v>70.099999999999994</v>
      </c>
      <c r="LD8">
        <v>62.8</v>
      </c>
      <c r="LE8">
        <v>61.6</v>
      </c>
      <c r="LF8">
        <v>77.2</v>
      </c>
      <c r="LG8">
        <v>74.2</v>
      </c>
      <c r="LH8">
        <v>62.5</v>
      </c>
      <c r="LI8">
        <v>66.7</v>
      </c>
      <c r="LJ8">
        <v>56</v>
      </c>
      <c r="LK8">
        <v>67.8</v>
      </c>
      <c r="LL8">
        <v>66.8</v>
      </c>
      <c r="LM8">
        <v>72.7</v>
      </c>
      <c r="LN8">
        <v>78.8</v>
      </c>
      <c r="LO8">
        <v>67.2</v>
      </c>
      <c r="LP8">
        <v>62.4</v>
      </c>
      <c r="LQ8">
        <v>71.5</v>
      </c>
      <c r="LR8">
        <v>74.3</v>
      </c>
      <c r="LS8">
        <v>75.8</v>
      </c>
      <c r="LT8">
        <v>73.099999999999994</v>
      </c>
      <c r="LU8">
        <v>64.5</v>
      </c>
      <c r="LV8">
        <v>54.5</v>
      </c>
      <c r="LW8">
        <v>59.6</v>
      </c>
      <c r="LX8">
        <v>69.7</v>
      </c>
      <c r="LY8">
        <v>58.1</v>
      </c>
      <c r="LZ8">
        <v>60.2</v>
      </c>
      <c r="MA8">
        <v>70.2</v>
      </c>
      <c r="MB8">
        <v>67.900000000000006</v>
      </c>
      <c r="MC8">
        <v>68.5</v>
      </c>
      <c r="MD8">
        <v>71.400000000000006</v>
      </c>
      <c r="ME8">
        <v>63.8</v>
      </c>
      <c r="MF8">
        <v>63.9</v>
      </c>
      <c r="MG8">
        <v>77.5</v>
      </c>
      <c r="MH8">
        <v>74.400000000000006</v>
      </c>
      <c r="MI8">
        <v>62.9</v>
      </c>
      <c r="MJ8">
        <v>64</v>
      </c>
      <c r="MK8">
        <v>56.8</v>
      </c>
      <c r="ML8">
        <v>67.8</v>
      </c>
      <c r="MM8">
        <v>66.900000000000006</v>
      </c>
      <c r="MN8">
        <v>73</v>
      </c>
      <c r="MO8">
        <v>78.900000000000006</v>
      </c>
      <c r="MP8">
        <v>67.2</v>
      </c>
      <c r="MQ8">
        <v>62.9</v>
      </c>
      <c r="MR8">
        <v>72.5</v>
      </c>
      <c r="MS8">
        <v>74.3</v>
      </c>
      <c r="MT8">
        <v>76.3</v>
      </c>
      <c r="MU8">
        <v>74.099999999999994</v>
      </c>
      <c r="MV8">
        <v>66.5</v>
      </c>
      <c r="MW8">
        <v>52.5</v>
      </c>
      <c r="MX8">
        <v>58.6</v>
      </c>
      <c r="MY8">
        <v>69.7</v>
      </c>
      <c r="MZ8">
        <v>57.2</v>
      </c>
      <c r="NA8">
        <v>59.1</v>
      </c>
      <c r="NB8">
        <v>67.2</v>
      </c>
      <c r="NC8">
        <v>69.5</v>
      </c>
      <c r="ND8">
        <v>69.900000000000006</v>
      </c>
      <c r="NE8">
        <v>71.099999999999994</v>
      </c>
      <c r="NF8">
        <v>65.2</v>
      </c>
      <c r="NG8">
        <v>66.2</v>
      </c>
      <c r="NH8">
        <v>76.7</v>
      </c>
      <c r="NI8">
        <v>74.599999999999994</v>
      </c>
      <c r="NJ8">
        <v>63.2</v>
      </c>
      <c r="NK8">
        <v>63.4</v>
      </c>
      <c r="NL8">
        <v>56.9</v>
      </c>
      <c r="NM8">
        <v>66.7</v>
      </c>
      <c r="NN8">
        <v>66.900000000000006</v>
      </c>
      <c r="NO8">
        <v>72.5</v>
      </c>
      <c r="NP8">
        <v>79.2</v>
      </c>
      <c r="NQ8">
        <v>67.3</v>
      </c>
      <c r="NR8">
        <v>64.400000000000006</v>
      </c>
      <c r="NS8">
        <v>73.5</v>
      </c>
      <c r="NT8">
        <v>74.7</v>
      </c>
      <c r="NU8">
        <v>76.7</v>
      </c>
      <c r="NV8">
        <v>75</v>
      </c>
      <c r="NW8">
        <v>68.099999999999994</v>
      </c>
      <c r="NX8">
        <v>53.1</v>
      </c>
      <c r="NY8">
        <v>59.9</v>
      </c>
      <c r="NZ8">
        <v>70</v>
      </c>
      <c r="OA8">
        <v>59.2</v>
      </c>
      <c r="OB8">
        <v>59.5</v>
      </c>
      <c r="OC8">
        <v>67.599999999999994</v>
      </c>
      <c r="OD8">
        <v>70.599999999999994</v>
      </c>
      <c r="OE8">
        <v>71.8</v>
      </c>
      <c r="OF8">
        <v>72.099999999999994</v>
      </c>
      <c r="OG8">
        <v>68.7</v>
      </c>
      <c r="OH8">
        <v>67.900000000000006</v>
      </c>
      <c r="OI8">
        <v>76.3</v>
      </c>
      <c r="OJ8">
        <v>74.2</v>
      </c>
      <c r="OK8">
        <v>64.900000000000006</v>
      </c>
      <c r="OL8">
        <v>66.099999999999994</v>
      </c>
      <c r="OM8">
        <v>58</v>
      </c>
      <c r="ON8">
        <v>67.3</v>
      </c>
      <c r="OO8">
        <v>67.8</v>
      </c>
      <c r="OP8">
        <v>72.2</v>
      </c>
      <c r="OQ8">
        <v>79.400000000000006</v>
      </c>
      <c r="OR8">
        <v>67.2</v>
      </c>
      <c r="OS8">
        <v>66.5</v>
      </c>
      <c r="OT8">
        <v>74.8</v>
      </c>
      <c r="OU8">
        <v>75.400000000000006</v>
      </c>
      <c r="OV8">
        <v>76.900000000000006</v>
      </c>
      <c r="OW8">
        <v>76.7</v>
      </c>
      <c r="OX8">
        <v>69.8</v>
      </c>
      <c r="OY8">
        <v>54.8</v>
      </c>
      <c r="OZ8">
        <v>62</v>
      </c>
      <c r="PA8">
        <v>70.3</v>
      </c>
      <c r="PB8">
        <v>60.6</v>
      </c>
      <c r="PC8">
        <v>60.2</v>
      </c>
      <c r="PD8">
        <v>67.900000000000006</v>
      </c>
      <c r="PE8">
        <v>72.5</v>
      </c>
      <c r="PF8">
        <v>73.3</v>
      </c>
      <c r="PG8">
        <v>70.900000000000006</v>
      </c>
      <c r="PH8">
        <v>70.900000000000006</v>
      </c>
      <c r="PI8">
        <v>69</v>
      </c>
      <c r="PJ8">
        <v>77.2</v>
      </c>
      <c r="PK8">
        <v>74.3</v>
      </c>
      <c r="PL8">
        <v>66.3</v>
      </c>
      <c r="PM8">
        <v>67.900000000000006</v>
      </c>
      <c r="PN8">
        <v>59.2</v>
      </c>
      <c r="PO8">
        <v>68.599999999999994</v>
      </c>
      <c r="PP8">
        <v>69.599999999999994</v>
      </c>
      <c r="PQ8">
        <v>71.8</v>
      </c>
      <c r="PR8">
        <v>79.900000000000006</v>
      </c>
      <c r="PS8">
        <v>67.7</v>
      </c>
      <c r="PT8">
        <v>67</v>
      </c>
      <c r="PU8">
        <v>76.7</v>
      </c>
      <c r="PV8">
        <v>76</v>
      </c>
      <c r="PW8">
        <v>77.599999999999994</v>
      </c>
      <c r="PX8">
        <v>77</v>
      </c>
      <c r="PY8">
        <v>71.3</v>
      </c>
      <c r="PZ8">
        <v>55.9</v>
      </c>
      <c r="QA8">
        <v>63.9</v>
      </c>
      <c r="QB8">
        <v>70.7</v>
      </c>
      <c r="QC8">
        <v>61.4</v>
      </c>
      <c r="QD8">
        <v>61.4</v>
      </c>
      <c r="QE8">
        <v>68.7</v>
      </c>
      <c r="QF8">
        <v>73</v>
      </c>
      <c r="QG8">
        <v>75.2</v>
      </c>
      <c r="QH8">
        <v>70.7</v>
      </c>
      <c r="QI8">
        <v>73.7</v>
      </c>
      <c r="QJ8">
        <v>71.099999999999994</v>
      </c>
      <c r="QK8">
        <v>77.900000000000006</v>
      </c>
      <c r="QL8">
        <v>74.8</v>
      </c>
      <c r="QM8">
        <v>68.2</v>
      </c>
      <c r="QN8">
        <v>69.5</v>
      </c>
      <c r="QO8">
        <v>60.3</v>
      </c>
      <c r="QP8">
        <v>69.5</v>
      </c>
      <c r="QQ8">
        <v>71.8</v>
      </c>
      <c r="QR8">
        <v>72.400000000000006</v>
      </c>
      <c r="QS8">
        <v>80.599999999999994</v>
      </c>
      <c r="QT8">
        <v>68.5</v>
      </c>
      <c r="QU8">
        <v>70.599999999999994</v>
      </c>
      <c r="QV8">
        <v>78.5</v>
      </c>
      <c r="QW8">
        <v>76.599999999999994</v>
      </c>
      <c r="QX8">
        <v>78.2</v>
      </c>
      <c r="QY8">
        <v>79.2</v>
      </c>
      <c r="QZ8">
        <v>72.900000000000006</v>
      </c>
      <c r="RA8">
        <v>57.4</v>
      </c>
      <c r="RB8">
        <v>65.5</v>
      </c>
      <c r="RC8">
        <v>71.3</v>
      </c>
      <c r="RD8">
        <v>63.6</v>
      </c>
      <c r="RE8">
        <v>62.3</v>
      </c>
      <c r="RF8">
        <v>70.8</v>
      </c>
      <c r="RG8">
        <v>74.599999999999994</v>
      </c>
      <c r="RH8">
        <v>76</v>
      </c>
      <c r="RI8">
        <v>71.5</v>
      </c>
      <c r="RJ8">
        <v>75.400000000000006</v>
      </c>
      <c r="RK8">
        <v>73</v>
      </c>
      <c r="RL8">
        <v>78.900000000000006</v>
      </c>
      <c r="RM8">
        <v>75.400000000000006</v>
      </c>
      <c r="RN8">
        <v>70</v>
      </c>
      <c r="RO8">
        <v>72.5</v>
      </c>
      <c r="RP8">
        <v>62.7</v>
      </c>
      <c r="RQ8">
        <v>72.900000000000006</v>
      </c>
      <c r="RR8">
        <v>73.2</v>
      </c>
      <c r="RS8">
        <v>73.2</v>
      </c>
      <c r="RT8">
        <v>81.2</v>
      </c>
      <c r="RU8">
        <v>69.7</v>
      </c>
      <c r="RV8">
        <v>71.7</v>
      </c>
      <c r="RW8">
        <v>79.900000000000006</v>
      </c>
      <c r="RX8">
        <v>77.5</v>
      </c>
      <c r="RY8">
        <v>78.900000000000006</v>
      </c>
      <c r="RZ8">
        <v>79.7</v>
      </c>
      <c r="SA8">
        <v>74</v>
      </c>
      <c r="SB8">
        <v>59</v>
      </c>
      <c r="SC8">
        <v>67</v>
      </c>
      <c r="SD8">
        <v>72</v>
      </c>
      <c r="SE8">
        <v>65.2</v>
      </c>
      <c r="SF8">
        <v>63</v>
      </c>
      <c r="SG8">
        <v>73.900000000000006</v>
      </c>
      <c r="SH8">
        <v>76.8</v>
      </c>
      <c r="SI8">
        <v>77.8</v>
      </c>
      <c r="SJ8">
        <v>72.099999999999994</v>
      </c>
      <c r="SK8">
        <v>76.7</v>
      </c>
      <c r="SL8">
        <v>75.5</v>
      </c>
      <c r="SM8">
        <v>80</v>
      </c>
      <c r="SN8">
        <v>76.2</v>
      </c>
      <c r="SO8">
        <v>71.400000000000006</v>
      </c>
      <c r="SP8">
        <v>74.7</v>
      </c>
      <c r="SQ8">
        <v>63.9</v>
      </c>
      <c r="SR8">
        <v>74.900000000000006</v>
      </c>
      <c r="SS8">
        <v>74.5</v>
      </c>
      <c r="ST8">
        <v>75.3</v>
      </c>
      <c r="SU8">
        <v>81.8</v>
      </c>
      <c r="SV8">
        <v>70.5</v>
      </c>
      <c r="SW8">
        <v>74.3</v>
      </c>
      <c r="SX8">
        <v>80.3</v>
      </c>
      <c r="SY8">
        <v>78.3</v>
      </c>
      <c r="SZ8">
        <v>79.599999999999994</v>
      </c>
      <c r="TA8">
        <v>80.5</v>
      </c>
      <c r="TB8">
        <v>75</v>
      </c>
      <c r="TC8">
        <v>60.8</v>
      </c>
      <c r="TD8">
        <v>68</v>
      </c>
      <c r="TE8">
        <v>72.3</v>
      </c>
      <c r="TF8">
        <v>66.7</v>
      </c>
      <c r="TG8">
        <v>63.5</v>
      </c>
      <c r="TH8">
        <v>75.7</v>
      </c>
      <c r="TI8">
        <v>77.3</v>
      </c>
      <c r="TJ8">
        <v>78.2</v>
      </c>
      <c r="TK8">
        <v>72.8</v>
      </c>
      <c r="TL8">
        <v>77.599999999999994</v>
      </c>
      <c r="TM8">
        <v>76.8</v>
      </c>
      <c r="TN8">
        <v>81</v>
      </c>
      <c r="TO8">
        <v>76.8</v>
      </c>
      <c r="TP8">
        <v>72.3</v>
      </c>
      <c r="TQ8">
        <v>75.5</v>
      </c>
      <c r="TR8">
        <v>65.099999999999994</v>
      </c>
      <c r="TS8">
        <v>75.900000000000006</v>
      </c>
      <c r="TT8">
        <v>75.599999999999994</v>
      </c>
      <c r="TU8">
        <v>76.2</v>
      </c>
      <c r="TV8">
        <v>81.5</v>
      </c>
      <c r="TW8">
        <v>69.7</v>
      </c>
      <c r="TX8">
        <v>72.7</v>
      </c>
      <c r="TY8">
        <v>79.7</v>
      </c>
      <c r="TZ8">
        <v>77.8</v>
      </c>
      <c r="UA8">
        <v>78.2</v>
      </c>
      <c r="UB8">
        <v>79.099999999999994</v>
      </c>
      <c r="UC8">
        <v>72.099999999999994</v>
      </c>
      <c r="UD8">
        <v>58.3</v>
      </c>
      <c r="UE8">
        <v>65.7</v>
      </c>
      <c r="UF8">
        <v>72.099999999999994</v>
      </c>
      <c r="UG8">
        <v>66.900000000000006</v>
      </c>
      <c r="UH8">
        <v>61.9</v>
      </c>
      <c r="UI8">
        <v>74.900000000000006</v>
      </c>
      <c r="UJ8">
        <v>76.900000000000006</v>
      </c>
      <c r="UK8">
        <v>76.7</v>
      </c>
      <c r="UL8">
        <v>72.099999999999994</v>
      </c>
      <c r="UM8">
        <v>77.5</v>
      </c>
      <c r="UN8">
        <v>77.3</v>
      </c>
      <c r="UO8">
        <v>80.8</v>
      </c>
      <c r="UP8">
        <v>74.8</v>
      </c>
      <c r="UQ8">
        <v>72.7</v>
      </c>
      <c r="UR8">
        <v>74.2</v>
      </c>
      <c r="US8">
        <v>65.2</v>
      </c>
      <c r="UT8">
        <v>74.8</v>
      </c>
      <c r="UU8">
        <v>74.599999999999994</v>
      </c>
      <c r="UV8">
        <v>75.5</v>
      </c>
      <c r="UW8">
        <v>80.099999999999994</v>
      </c>
      <c r="UX8">
        <v>70.599999999999994</v>
      </c>
      <c r="UY8">
        <v>73.2</v>
      </c>
      <c r="UZ8">
        <v>80</v>
      </c>
      <c r="VA8">
        <v>79.099999999999994</v>
      </c>
      <c r="VB8">
        <v>79.599999999999994</v>
      </c>
      <c r="VC8">
        <v>79.3</v>
      </c>
      <c r="VD8">
        <v>74.900000000000006</v>
      </c>
      <c r="VE8">
        <v>62.6</v>
      </c>
      <c r="VF8">
        <v>67.7</v>
      </c>
      <c r="VG8">
        <v>73.2</v>
      </c>
      <c r="VH8">
        <v>68.2</v>
      </c>
      <c r="VI8">
        <v>62.7</v>
      </c>
      <c r="VJ8">
        <v>75.900000000000006</v>
      </c>
      <c r="VK8">
        <v>75.3</v>
      </c>
      <c r="VL8">
        <v>77.400000000000006</v>
      </c>
      <c r="VM8">
        <v>74.099999999999994</v>
      </c>
      <c r="VN8">
        <v>78.8</v>
      </c>
      <c r="VO8">
        <v>79.099999999999994</v>
      </c>
      <c r="VP8">
        <v>81.7</v>
      </c>
      <c r="VQ8">
        <v>75.599999999999994</v>
      </c>
      <c r="VR8">
        <v>75.400000000000006</v>
      </c>
      <c r="VS8">
        <v>75.900000000000006</v>
      </c>
      <c r="VT8">
        <v>67.099999999999994</v>
      </c>
      <c r="VU8">
        <v>76.099999999999994</v>
      </c>
      <c r="VV8">
        <v>74.599999999999994</v>
      </c>
      <c r="VW8">
        <v>76.8</v>
      </c>
      <c r="VX8">
        <v>80.7</v>
      </c>
    </row>
    <row r="9" spans="1:615" ht="22.2" customHeight="1" x14ac:dyDescent="0.4">
      <c r="A9" s="39" t="s">
        <v>36</v>
      </c>
      <c r="B9" s="35"/>
      <c r="C9" s="3">
        <f>IF(ISBLANK('SSB categories'!C9)+ISBLANK('SSB categories WAS'!C9)=0,'SSB categories'!C9-'SSB categories WAS'!C9,"")</f>
        <v>0</v>
      </c>
      <c r="D9" s="3">
        <f>IF(ISBLANK('SSB categories'!D9)+ISBLANK('SSB categories WAS'!D9)=0,'SSB categories'!D9-'SSB categories WAS'!D9,"")</f>
        <v>0</v>
      </c>
      <c r="E9" s="3">
        <f>IF(ISBLANK('SSB categories'!E9)+ISBLANK('SSB categories WAS'!E9)=0,'SSB categories'!E9-'SSB categories WAS'!E9,"")</f>
        <v>0</v>
      </c>
      <c r="F9" s="3">
        <f>IF(ISBLANK('SSB categories'!F9)+ISBLANK('SSB categories WAS'!F9)=0,'SSB categories'!F9-'SSB categories WAS'!F9,"")</f>
        <v>0</v>
      </c>
      <c r="G9" s="3">
        <f>IF(ISBLANK('SSB categories'!G9)+ISBLANK('SSB categories WAS'!G9)=0,'SSB categories'!G9-'SSB categories WAS'!G9,"")</f>
        <v>0</v>
      </c>
      <c r="H9" s="3">
        <f>IF(ISBLANK('SSB categories'!H9)+ISBLANK('SSB categories WAS'!H9)=0,'SSB categories'!H9-'SSB categories WAS'!H9,"")</f>
        <v>0</v>
      </c>
      <c r="I9" s="3">
        <f>IF(ISBLANK('SSB categories'!I9)+ISBLANK('SSB categories WAS'!I9)=0,'SSB categories'!I9-'SSB categories WAS'!I9,"")</f>
        <v>0</v>
      </c>
      <c r="J9" s="3">
        <f>IF(ISBLANK('SSB categories'!J9)+ISBLANK('SSB categories WAS'!J9)=0,'SSB categories'!J9-'SSB categories WAS'!J9,"")</f>
        <v>0</v>
      </c>
      <c r="K9" s="3">
        <f>IF(ISBLANK('SSB categories'!K9)+ISBLANK('SSB categories WAS'!K9)=0,'SSB categories'!K9-'SSB categories WAS'!K9,"")</f>
        <v>0</v>
      </c>
      <c r="L9" s="3">
        <f>IF(ISBLANK('SSB categories'!L9)+ISBLANK('SSB categories WAS'!L9)=0,'SSB categories'!L9-'SSB categories WAS'!L9,"")</f>
        <v>0</v>
      </c>
      <c r="M9" s="3">
        <f>IF(ISBLANK('SSB categories'!M9)+ISBLANK('SSB categories WAS'!M9)=0,'SSB categories'!M9-'SSB categories WAS'!M9,"")</f>
        <v>0</v>
      </c>
      <c r="N9" s="3">
        <f>IF(ISBLANK('SSB categories'!N9)+ISBLANK('SSB categories WAS'!N9)=0,'SSB categories'!N9-'SSB categories WAS'!N9,"")</f>
        <v>0</v>
      </c>
      <c r="O9" s="3">
        <f>IF(ISBLANK('SSB categories'!O9)+ISBLANK('SSB categories WAS'!O9)=0,'SSB categories'!O9-'SSB categories WAS'!O9,"")</f>
        <v>0</v>
      </c>
      <c r="P9" s="3">
        <f>IF(ISBLANK('SSB categories'!P9)+ISBLANK('SSB categories WAS'!P9)=0,'SSB categories'!P9-'SSB categories WAS'!P9,"")</f>
        <v>0</v>
      </c>
      <c r="Q9" s="3">
        <f>IF(ISBLANK('SSB categories'!Q9)+ISBLANK('SSB categories WAS'!Q9)=0,'SSB categories'!Q9-'SSB categories WAS'!Q9,"")</f>
        <v>0</v>
      </c>
      <c r="R9" s="3">
        <f>IF(ISBLANK('SSB categories'!R9)+ISBLANK('SSB categories WAS'!R9)=0,'SSB categories'!R9-'SSB categories WAS'!R9,"")</f>
        <v>0</v>
      </c>
      <c r="S9" s="3">
        <f>IF(ISBLANK('SSB categories'!S9)+ISBLANK('SSB categories WAS'!S9)=0,'SSB categories'!S9-'SSB categories WAS'!S9,"")</f>
        <v>0</v>
      </c>
      <c r="T9" s="3">
        <f>IF(ISBLANK('SSB categories'!T9)+ISBLANK('SSB categories WAS'!T9)=0,'SSB categories'!T9-'SSB categories WAS'!T9,"")</f>
        <v>0</v>
      </c>
      <c r="U9" s="3">
        <f>IF(ISBLANK('SSB categories'!U9)+ISBLANK('SSB categories WAS'!U9)=0,'SSB categories'!U9-'SSB categories WAS'!U9,"")</f>
        <v>0</v>
      </c>
      <c r="V9" s="3">
        <f>IF(ISBLANK('SSB categories'!V9)+ISBLANK('SSB categories WAS'!V9)=0,'SSB categories'!V9-'SSB categories WAS'!V9,"")</f>
        <v>0</v>
      </c>
      <c r="W9" s="3">
        <f>IF(ISBLANK('SSB categories'!W9)+ISBLANK('SSB categories WAS'!W9)=0,'SSB categories'!W9-'SSB categories WAS'!W9,"")</f>
        <v>0</v>
      </c>
      <c r="X9" s="3">
        <f>IF(ISBLANK('SSB categories'!X9)+ISBLANK('SSB categories WAS'!X9)=0,'SSB categories'!X9-'SSB categories WAS'!X9,"")</f>
        <v>0</v>
      </c>
      <c r="Y9" s="3">
        <f>IF(ISBLANK('SSB categories'!Y9)+ISBLANK('SSB categories WAS'!Y9)=0,'SSB categories'!Y9-'SSB categories WAS'!Y9,"")</f>
        <v>0</v>
      </c>
      <c r="Z9" s="3">
        <f>IF(ISBLANK('SSB categories'!Z9)+ISBLANK('SSB categories WAS'!Z9)=0,'SSB categories'!Z9-'SSB categories WAS'!Z9,"")</f>
        <v>0</v>
      </c>
      <c r="AA9" s="3">
        <f>IF(ISBLANK('SSB categories'!AA9)+ISBLANK('SSB categories WAS'!AA9)=0,'SSB categories'!AA9-'SSB categories WAS'!AA9,"")</f>
        <v>0</v>
      </c>
      <c r="AB9" s="3">
        <f>IF(ISBLANK('SSB categories'!AB9)+ISBLANK('SSB categories WAS'!AB9)=0,'SSB categories'!AB9-'SSB categories WAS'!AB9,"")</f>
        <v>0</v>
      </c>
      <c r="AC9" s="3">
        <f>IF(ISBLANK('SSB categories'!AC9)+ISBLANK('SSB categories WAS'!AC9)=0,'SSB categories'!AC9-'SSB categories WAS'!AC9,"")</f>
        <v>0</v>
      </c>
      <c r="AD9" s="52" t="e">
        <f t="shared" si="0"/>
        <v>#DIV/0!</v>
      </c>
      <c r="AE9">
        <f t="shared" si="1"/>
        <v>0</v>
      </c>
      <c r="AF9">
        <f t="shared" si="2"/>
        <v>0</v>
      </c>
      <c r="AG9">
        <f t="shared" si="3"/>
        <v>0</v>
      </c>
      <c r="EQ9">
        <v>8.9</v>
      </c>
      <c r="FR9">
        <v>8.9</v>
      </c>
      <c r="GS9">
        <v>8</v>
      </c>
      <c r="HT9">
        <v>7.4</v>
      </c>
      <c r="IL9">
        <v>8</v>
      </c>
      <c r="IM9">
        <v>7.9</v>
      </c>
      <c r="IN9">
        <v>6.7</v>
      </c>
      <c r="IO9">
        <v>6.4</v>
      </c>
      <c r="IP9">
        <v>7.3</v>
      </c>
      <c r="IQ9">
        <v>13.5</v>
      </c>
      <c r="IR9">
        <v>12.6</v>
      </c>
      <c r="IS9">
        <v>9.8000000000000007</v>
      </c>
      <c r="IT9">
        <v>17.899999999999999</v>
      </c>
      <c r="IU9">
        <v>9.1</v>
      </c>
      <c r="IV9">
        <v>9.1999999999999993</v>
      </c>
      <c r="IW9">
        <v>7.9</v>
      </c>
      <c r="IX9">
        <v>5.4</v>
      </c>
      <c r="IY9">
        <v>17.7</v>
      </c>
      <c r="IZ9">
        <v>13.8</v>
      </c>
      <c r="JA9">
        <v>5.0999999999999996</v>
      </c>
      <c r="JB9">
        <v>9.6999999999999993</v>
      </c>
      <c r="JC9">
        <v>6.9</v>
      </c>
      <c r="JD9">
        <v>5.4</v>
      </c>
      <c r="JE9">
        <v>5.7</v>
      </c>
      <c r="JF9">
        <v>8.5</v>
      </c>
      <c r="JG9">
        <v>11.2</v>
      </c>
      <c r="JH9">
        <v>8.4</v>
      </c>
      <c r="JI9">
        <v>5.9</v>
      </c>
      <c r="JJ9">
        <v>12</v>
      </c>
      <c r="JK9">
        <v>8.3000000000000007</v>
      </c>
      <c r="JL9">
        <v>8.5</v>
      </c>
      <c r="JM9">
        <v>8.4</v>
      </c>
      <c r="JN9">
        <v>11.3</v>
      </c>
      <c r="JO9">
        <v>7.3</v>
      </c>
      <c r="JP9">
        <v>7.7</v>
      </c>
      <c r="JQ9">
        <v>6.6</v>
      </c>
      <c r="JR9">
        <v>16.600000000000001</v>
      </c>
      <c r="JS9">
        <v>14.6</v>
      </c>
      <c r="JT9">
        <v>12.9</v>
      </c>
      <c r="JU9">
        <v>19.899999999999999</v>
      </c>
      <c r="JV9">
        <v>9.3000000000000007</v>
      </c>
      <c r="JW9">
        <v>11.7</v>
      </c>
      <c r="JX9">
        <v>8.5</v>
      </c>
      <c r="JY9">
        <v>6.3</v>
      </c>
      <c r="JZ9">
        <v>19.7</v>
      </c>
      <c r="KA9">
        <v>17.8</v>
      </c>
      <c r="KB9">
        <v>4.4000000000000004</v>
      </c>
      <c r="KC9">
        <v>10.8</v>
      </c>
      <c r="KD9">
        <v>6.9</v>
      </c>
      <c r="KE9">
        <v>6.1</v>
      </c>
      <c r="KF9">
        <v>5.2</v>
      </c>
      <c r="KG9">
        <v>10</v>
      </c>
      <c r="KH9">
        <v>12.6</v>
      </c>
      <c r="KI9">
        <v>9</v>
      </c>
      <c r="KJ9">
        <v>7.3</v>
      </c>
      <c r="KK9">
        <v>14.3</v>
      </c>
      <c r="KL9">
        <v>8.6</v>
      </c>
      <c r="KM9">
        <v>8.8000000000000007</v>
      </c>
      <c r="KN9">
        <v>7.2</v>
      </c>
      <c r="KO9">
        <v>12.3</v>
      </c>
      <c r="KP9">
        <v>6.7</v>
      </c>
      <c r="KQ9">
        <v>7.8</v>
      </c>
      <c r="KR9">
        <v>5.5</v>
      </c>
      <c r="KS9">
        <v>12.3</v>
      </c>
      <c r="KT9">
        <v>15.4</v>
      </c>
      <c r="KU9">
        <v>18.100000000000001</v>
      </c>
      <c r="KV9">
        <v>21.4</v>
      </c>
      <c r="KW9">
        <v>9.1999999999999993</v>
      </c>
      <c r="KX9">
        <v>13.7</v>
      </c>
      <c r="KY9">
        <v>8.5</v>
      </c>
      <c r="KZ9">
        <v>7.9</v>
      </c>
      <c r="LA9">
        <v>16.3</v>
      </c>
      <c r="LB9">
        <v>15.4</v>
      </c>
      <c r="LC9">
        <v>4.9000000000000004</v>
      </c>
      <c r="LD9">
        <v>10.7</v>
      </c>
      <c r="LE9">
        <v>6.4</v>
      </c>
      <c r="LF9">
        <v>6</v>
      </c>
      <c r="LG9">
        <v>4.9000000000000004</v>
      </c>
      <c r="LH9">
        <v>10</v>
      </c>
      <c r="LI9">
        <v>13.5</v>
      </c>
      <c r="LJ9">
        <v>9.1</v>
      </c>
      <c r="LK9">
        <v>8.1999999999999993</v>
      </c>
      <c r="LL9">
        <v>13.5</v>
      </c>
      <c r="LM9">
        <v>8</v>
      </c>
      <c r="LN9">
        <v>8</v>
      </c>
      <c r="LO9">
        <v>7.6</v>
      </c>
      <c r="LP9">
        <v>13.3</v>
      </c>
      <c r="LQ9">
        <v>7</v>
      </c>
      <c r="LR9">
        <v>7.8</v>
      </c>
      <c r="LS9">
        <v>5.0999999999999996</v>
      </c>
      <c r="LT9">
        <v>9.9</v>
      </c>
      <c r="LU9">
        <v>15.5</v>
      </c>
      <c r="LV9">
        <v>24.8</v>
      </c>
      <c r="LW9">
        <v>24.8</v>
      </c>
      <c r="LX9">
        <v>9.8000000000000007</v>
      </c>
      <c r="LY9">
        <v>16</v>
      </c>
      <c r="LZ9">
        <v>10.9</v>
      </c>
      <c r="MA9">
        <v>11.9</v>
      </c>
      <c r="MB9">
        <v>15.1</v>
      </c>
      <c r="MC9">
        <v>13.4</v>
      </c>
      <c r="MD9">
        <v>5.0999999999999996</v>
      </c>
      <c r="ME9">
        <v>10.7</v>
      </c>
      <c r="MF9">
        <v>6.2</v>
      </c>
      <c r="MG9">
        <v>6.8</v>
      </c>
      <c r="MH9">
        <v>5.2</v>
      </c>
      <c r="MI9">
        <v>10.4</v>
      </c>
      <c r="MJ9">
        <v>16.600000000000001</v>
      </c>
      <c r="MK9">
        <v>8.6999999999999993</v>
      </c>
      <c r="ML9">
        <v>8.9</v>
      </c>
      <c r="MM9">
        <v>13.9</v>
      </c>
      <c r="MN9">
        <v>7.9</v>
      </c>
      <c r="MO9">
        <v>8.1</v>
      </c>
      <c r="MP9">
        <v>8.6</v>
      </c>
      <c r="MQ9">
        <v>13.9</v>
      </c>
      <c r="MR9">
        <v>7</v>
      </c>
      <c r="MS9">
        <v>7.4</v>
      </c>
      <c r="MT9">
        <v>5</v>
      </c>
      <c r="MU9">
        <v>8.6</v>
      </c>
      <c r="MV9">
        <v>13.8</v>
      </c>
      <c r="MW9">
        <v>27.8</v>
      </c>
      <c r="MX9">
        <v>26.1</v>
      </c>
      <c r="MY9">
        <v>10.3</v>
      </c>
      <c r="MZ9">
        <v>17.3</v>
      </c>
      <c r="NA9">
        <v>12.4</v>
      </c>
      <c r="NB9">
        <v>15.9</v>
      </c>
      <c r="NC9">
        <v>11.9</v>
      </c>
      <c r="ND9">
        <v>11.8</v>
      </c>
      <c r="NE9">
        <v>5.9</v>
      </c>
      <c r="NF9">
        <v>9.8000000000000007</v>
      </c>
      <c r="NG9">
        <v>6.1</v>
      </c>
      <c r="NH9">
        <v>8.1999999999999993</v>
      </c>
      <c r="NI9">
        <v>5.7</v>
      </c>
      <c r="NJ9">
        <v>10.6</v>
      </c>
      <c r="NK9">
        <v>17.2</v>
      </c>
      <c r="NL9">
        <v>9</v>
      </c>
      <c r="NM9">
        <v>10.1</v>
      </c>
      <c r="NN9">
        <v>14.1</v>
      </c>
      <c r="NO9">
        <v>8.3000000000000007</v>
      </c>
      <c r="NP9">
        <v>8.1999999999999993</v>
      </c>
      <c r="NQ9">
        <v>8.6999999999999993</v>
      </c>
      <c r="NR9">
        <v>12.4</v>
      </c>
      <c r="NS9">
        <v>6.1</v>
      </c>
      <c r="NT9">
        <v>6.9</v>
      </c>
      <c r="NU9">
        <v>4.7</v>
      </c>
      <c r="NV9">
        <v>7.3</v>
      </c>
      <c r="NW9">
        <v>11.9</v>
      </c>
      <c r="NX9">
        <v>26.6</v>
      </c>
      <c r="NY9">
        <v>24.5</v>
      </c>
      <c r="NZ9">
        <v>10.3</v>
      </c>
      <c r="OA9">
        <v>17.3</v>
      </c>
      <c r="OB9">
        <v>12.9</v>
      </c>
      <c r="OC9">
        <v>16.100000000000001</v>
      </c>
      <c r="OD9">
        <v>10.9</v>
      </c>
      <c r="OE9">
        <v>10.7</v>
      </c>
      <c r="OF9">
        <v>5.9</v>
      </c>
      <c r="OG9">
        <v>7.5</v>
      </c>
      <c r="OH9">
        <v>5.7</v>
      </c>
      <c r="OI9">
        <v>8.4</v>
      </c>
      <c r="OJ9">
        <v>6</v>
      </c>
      <c r="OK9">
        <v>9.1999999999999993</v>
      </c>
      <c r="OL9">
        <v>14.6</v>
      </c>
      <c r="OM9">
        <v>8.6</v>
      </c>
      <c r="ON9">
        <v>9.6999999999999993</v>
      </c>
      <c r="OO9">
        <v>13.1</v>
      </c>
      <c r="OP9">
        <v>8.6999999999999993</v>
      </c>
      <c r="OQ9">
        <v>8.1</v>
      </c>
      <c r="OR9">
        <v>8.6999999999999993</v>
      </c>
      <c r="OS9">
        <v>10.1</v>
      </c>
      <c r="OT9">
        <v>5.0999999999999996</v>
      </c>
      <c r="OU9">
        <v>6.3</v>
      </c>
      <c r="OV9">
        <v>4.4000000000000004</v>
      </c>
      <c r="OW9">
        <v>6.4</v>
      </c>
      <c r="OX9">
        <v>9.9</v>
      </c>
      <c r="OY9">
        <v>25</v>
      </c>
      <c r="OZ9">
        <v>22.1</v>
      </c>
      <c r="PA9">
        <v>10.3</v>
      </c>
      <c r="PB9">
        <v>16.2</v>
      </c>
      <c r="PC9">
        <v>12</v>
      </c>
      <c r="PD9">
        <v>15</v>
      </c>
      <c r="PE9">
        <v>9.9</v>
      </c>
      <c r="PF9">
        <v>9.1</v>
      </c>
      <c r="PG9">
        <v>6.7</v>
      </c>
      <c r="PH9">
        <v>6.6</v>
      </c>
      <c r="PI9">
        <v>5.4</v>
      </c>
      <c r="PJ9">
        <v>7.9</v>
      </c>
      <c r="PK9">
        <v>6.1</v>
      </c>
      <c r="PL9">
        <v>7.7</v>
      </c>
      <c r="PM9">
        <v>13</v>
      </c>
      <c r="PN9">
        <v>8.4</v>
      </c>
      <c r="PO9">
        <v>9</v>
      </c>
      <c r="PP9">
        <v>11.5</v>
      </c>
      <c r="PQ9">
        <v>9.4</v>
      </c>
      <c r="PR9">
        <v>7.6</v>
      </c>
      <c r="PS9">
        <v>7.9</v>
      </c>
      <c r="PT9">
        <v>8.6</v>
      </c>
      <c r="PU9">
        <v>4</v>
      </c>
      <c r="PV9">
        <v>6</v>
      </c>
      <c r="PW9">
        <v>3.9</v>
      </c>
      <c r="PX9">
        <v>6.8</v>
      </c>
      <c r="PY9">
        <v>8.4</v>
      </c>
      <c r="PZ9">
        <v>23.9</v>
      </c>
      <c r="QA9">
        <v>19.600000000000001</v>
      </c>
      <c r="QB9">
        <v>10.1</v>
      </c>
      <c r="QC9">
        <v>13.1</v>
      </c>
      <c r="QD9">
        <v>11.7</v>
      </c>
      <c r="QE9">
        <v>13</v>
      </c>
      <c r="QF9">
        <v>9.6999999999999993</v>
      </c>
      <c r="QG9">
        <v>7.9</v>
      </c>
      <c r="QH9">
        <v>6.3</v>
      </c>
      <c r="QI9">
        <v>5</v>
      </c>
      <c r="QJ9">
        <v>4.7</v>
      </c>
      <c r="QK9">
        <v>7</v>
      </c>
      <c r="QL9">
        <v>6.5</v>
      </c>
      <c r="QM9">
        <v>6.3</v>
      </c>
      <c r="QN9">
        <v>11.5</v>
      </c>
      <c r="QO9">
        <v>7.2</v>
      </c>
      <c r="QP9">
        <v>8</v>
      </c>
      <c r="QQ9">
        <v>9.6</v>
      </c>
      <c r="QR9">
        <v>8.9</v>
      </c>
      <c r="QS9">
        <v>7.1</v>
      </c>
      <c r="QT9">
        <v>7.2</v>
      </c>
      <c r="QU9">
        <v>7.2</v>
      </c>
      <c r="QV9">
        <v>2.9</v>
      </c>
      <c r="QW9">
        <v>5.8</v>
      </c>
      <c r="QX9">
        <v>3.6</v>
      </c>
      <c r="QY9">
        <v>5.8</v>
      </c>
      <c r="QZ9">
        <v>6.7</v>
      </c>
      <c r="RA9">
        <v>21.8</v>
      </c>
      <c r="RB9">
        <v>17.2</v>
      </c>
      <c r="RC9">
        <v>9.4</v>
      </c>
      <c r="RD9">
        <v>11.2</v>
      </c>
      <c r="RE9">
        <v>11.3</v>
      </c>
      <c r="RF9">
        <v>11.1</v>
      </c>
      <c r="RG9">
        <v>8.6999999999999993</v>
      </c>
      <c r="RH9">
        <v>7.1</v>
      </c>
      <c r="RI9">
        <v>5.5</v>
      </c>
      <c r="RJ9">
        <v>4</v>
      </c>
      <c r="RK9">
        <v>4</v>
      </c>
      <c r="RL9">
        <v>5.9</v>
      </c>
      <c r="RM9">
        <v>5.9</v>
      </c>
      <c r="RN9">
        <v>5</v>
      </c>
      <c r="RO9">
        <v>9.1999999999999993</v>
      </c>
      <c r="RP9">
        <v>6.1</v>
      </c>
      <c r="RQ9">
        <v>6.6</v>
      </c>
      <c r="RR9">
        <v>8.1</v>
      </c>
      <c r="RS9">
        <v>8.6999999999999993</v>
      </c>
      <c r="RT9">
        <v>6.8</v>
      </c>
      <c r="RU9">
        <v>6</v>
      </c>
      <c r="RV9">
        <v>6.2</v>
      </c>
      <c r="RW9">
        <v>2.2000000000000002</v>
      </c>
      <c r="RX9">
        <v>5.0999999999999996</v>
      </c>
      <c r="RY9">
        <v>3.2</v>
      </c>
      <c r="RZ9">
        <v>5.4</v>
      </c>
      <c r="SA9">
        <v>5.8</v>
      </c>
      <c r="SB9">
        <v>19.7</v>
      </c>
      <c r="SC9">
        <v>15.3</v>
      </c>
      <c r="SD9">
        <v>9</v>
      </c>
      <c r="SE9">
        <v>8.5</v>
      </c>
      <c r="SF9">
        <v>10.6</v>
      </c>
      <c r="SG9">
        <v>8.4</v>
      </c>
      <c r="SH9">
        <v>7.4</v>
      </c>
      <c r="SI9">
        <v>6.2</v>
      </c>
      <c r="SJ9">
        <v>5.6</v>
      </c>
      <c r="SK9">
        <v>3.6</v>
      </c>
      <c r="SL9">
        <v>3.7</v>
      </c>
      <c r="SM9">
        <v>4.9000000000000004</v>
      </c>
      <c r="SN9">
        <v>5.2</v>
      </c>
      <c r="SO9">
        <v>3.9</v>
      </c>
      <c r="SP9">
        <v>7.2</v>
      </c>
      <c r="SQ9">
        <v>5.3</v>
      </c>
      <c r="SR9">
        <v>5.0999999999999996</v>
      </c>
      <c r="SS9">
        <v>6.5</v>
      </c>
      <c r="ST9">
        <v>7.5</v>
      </c>
      <c r="SU9">
        <v>6.5</v>
      </c>
      <c r="SV9">
        <v>5.5</v>
      </c>
      <c r="SW9">
        <v>5.2</v>
      </c>
      <c r="SX9">
        <v>2</v>
      </c>
      <c r="SY9">
        <v>5</v>
      </c>
      <c r="SZ9">
        <v>3</v>
      </c>
      <c r="TA9">
        <v>4.5</v>
      </c>
      <c r="TB9">
        <v>5</v>
      </c>
      <c r="TC9">
        <v>17.899999999999999</v>
      </c>
      <c r="TD9">
        <v>14.1</v>
      </c>
      <c r="TE9">
        <v>8.4</v>
      </c>
      <c r="TF9">
        <v>6.6</v>
      </c>
      <c r="TG9">
        <v>9.9</v>
      </c>
      <c r="TH9">
        <v>7.1</v>
      </c>
      <c r="TI9">
        <v>6.3</v>
      </c>
      <c r="TJ9">
        <v>6.3</v>
      </c>
      <c r="TK9">
        <v>5.6</v>
      </c>
      <c r="TL9">
        <v>3.3</v>
      </c>
      <c r="TM9">
        <v>3.6</v>
      </c>
      <c r="TN9">
        <v>4.4000000000000004</v>
      </c>
      <c r="TO9">
        <v>4.8</v>
      </c>
      <c r="TP9">
        <v>3.3</v>
      </c>
      <c r="TQ9">
        <v>6.7</v>
      </c>
      <c r="TR9">
        <v>4.9000000000000004</v>
      </c>
      <c r="TS9">
        <v>4.4000000000000004</v>
      </c>
      <c r="TT9">
        <v>5.7</v>
      </c>
      <c r="TU9">
        <v>6.8</v>
      </c>
      <c r="TV9">
        <v>7</v>
      </c>
      <c r="TW9">
        <v>5.8</v>
      </c>
      <c r="TX9">
        <v>6.1</v>
      </c>
      <c r="TY9">
        <v>2.6</v>
      </c>
      <c r="TZ9">
        <v>5.6</v>
      </c>
      <c r="UA9">
        <v>3.7</v>
      </c>
      <c r="UB9">
        <v>6.9</v>
      </c>
      <c r="UC9">
        <v>5.9</v>
      </c>
      <c r="UD9">
        <v>17.600000000000001</v>
      </c>
      <c r="UE9">
        <v>15.5</v>
      </c>
      <c r="UF9">
        <v>8</v>
      </c>
      <c r="UG9">
        <v>7.5</v>
      </c>
      <c r="UH9">
        <v>9.3000000000000007</v>
      </c>
      <c r="UI9">
        <v>7.6</v>
      </c>
      <c r="UJ9">
        <v>8.1</v>
      </c>
      <c r="UK9">
        <v>8.5</v>
      </c>
      <c r="UL9">
        <v>6.8</v>
      </c>
      <c r="UM9">
        <v>4.0999999999999996</v>
      </c>
      <c r="UN9">
        <v>4.4000000000000004</v>
      </c>
      <c r="UO9">
        <v>4.9000000000000004</v>
      </c>
      <c r="UP9">
        <v>6</v>
      </c>
      <c r="UQ9">
        <v>3.2</v>
      </c>
      <c r="UR9">
        <v>7</v>
      </c>
      <c r="US9">
        <v>6.1</v>
      </c>
      <c r="UT9">
        <v>5</v>
      </c>
      <c r="UU9">
        <v>6.7</v>
      </c>
      <c r="UV9">
        <v>7.7</v>
      </c>
      <c r="UW9">
        <v>8.5</v>
      </c>
      <c r="UX9">
        <v>6.3</v>
      </c>
      <c r="UY9">
        <v>5.3</v>
      </c>
      <c r="UZ9">
        <v>2.8</v>
      </c>
      <c r="VA9">
        <v>5.0999999999999996</v>
      </c>
      <c r="VB9">
        <v>3.6</v>
      </c>
      <c r="VC9">
        <v>6.2</v>
      </c>
      <c r="VD9">
        <v>6.2</v>
      </c>
      <c r="VE9">
        <v>14.7</v>
      </c>
      <c r="VF9">
        <v>14.8</v>
      </c>
      <c r="VG9">
        <v>7.9</v>
      </c>
      <c r="VH9">
        <v>7.6</v>
      </c>
      <c r="VI9">
        <v>9.5</v>
      </c>
      <c r="VJ9">
        <v>7.5</v>
      </c>
      <c r="VK9">
        <v>7.6</v>
      </c>
      <c r="VL9">
        <v>7.1</v>
      </c>
      <c r="VM9">
        <v>5.3</v>
      </c>
      <c r="VN9">
        <v>4.0999999999999996</v>
      </c>
      <c r="VO9">
        <v>3.4</v>
      </c>
      <c r="VP9">
        <v>4.2</v>
      </c>
      <c r="VQ9">
        <v>6.2</v>
      </c>
      <c r="VR9">
        <v>3.4</v>
      </c>
      <c r="VS9">
        <v>6.6</v>
      </c>
      <c r="VT9">
        <v>5.6</v>
      </c>
      <c r="VU9">
        <v>4.8</v>
      </c>
      <c r="VV9">
        <v>6.8</v>
      </c>
      <c r="VW9">
        <v>7.7</v>
      </c>
      <c r="VX9">
        <v>8.8000000000000007</v>
      </c>
    </row>
    <row r="10" spans="1:615" ht="22.2" customHeight="1" x14ac:dyDescent="0.4">
      <c r="A10" s="39" t="s">
        <v>37</v>
      </c>
      <c r="B10" s="35"/>
      <c r="C10" s="3">
        <f>IF(ISBLANK('SSB categories'!C10)+ISBLANK('SSB categories WAS'!C10)=0,'SSB categories'!C10-'SSB categories WAS'!C10,"")</f>
        <v>0</v>
      </c>
      <c r="D10" s="3">
        <f>IF(ISBLANK('SSB categories'!D10)+ISBLANK('SSB categories WAS'!D10)=0,'SSB categories'!D10-'SSB categories WAS'!D10,"")</f>
        <v>0</v>
      </c>
      <c r="E10" s="3">
        <f>IF(ISBLANK('SSB categories'!E10)+ISBLANK('SSB categories WAS'!E10)=0,'SSB categories'!E10-'SSB categories WAS'!E10,"")</f>
        <v>0</v>
      </c>
      <c r="F10" s="3">
        <f>IF(ISBLANK('SSB categories'!F10)+ISBLANK('SSB categories WAS'!F10)=0,'SSB categories'!F10-'SSB categories WAS'!F10,"")</f>
        <v>0</v>
      </c>
      <c r="G10" s="3">
        <f>IF(ISBLANK('SSB categories'!G10)+ISBLANK('SSB categories WAS'!G10)=0,'SSB categories'!G10-'SSB categories WAS'!G10,"")</f>
        <v>0</v>
      </c>
      <c r="H10" s="3">
        <f>IF(ISBLANK('SSB categories'!H10)+ISBLANK('SSB categories WAS'!H10)=0,'SSB categories'!H10-'SSB categories WAS'!H10,"")</f>
        <v>0</v>
      </c>
      <c r="I10" s="3">
        <f>IF(ISBLANK('SSB categories'!I10)+ISBLANK('SSB categories WAS'!I10)=0,'SSB categories'!I10-'SSB categories WAS'!I10,"")</f>
        <v>0</v>
      </c>
      <c r="J10" s="3">
        <f>IF(ISBLANK('SSB categories'!J10)+ISBLANK('SSB categories WAS'!J10)=0,'SSB categories'!J10-'SSB categories WAS'!J10,"")</f>
        <v>0</v>
      </c>
      <c r="K10" s="3">
        <f>IF(ISBLANK('SSB categories'!K10)+ISBLANK('SSB categories WAS'!K10)=0,'SSB categories'!K10-'SSB categories WAS'!K10,"")</f>
        <v>0</v>
      </c>
      <c r="L10" s="3">
        <f>IF(ISBLANK('SSB categories'!L10)+ISBLANK('SSB categories WAS'!L10)=0,'SSB categories'!L10-'SSB categories WAS'!L10,"")</f>
        <v>0</v>
      </c>
      <c r="M10" s="3">
        <f>IF(ISBLANK('SSB categories'!M10)+ISBLANK('SSB categories WAS'!M10)=0,'SSB categories'!M10-'SSB categories WAS'!M10,"")</f>
        <v>0</v>
      </c>
      <c r="N10" s="3">
        <f>IF(ISBLANK('SSB categories'!N10)+ISBLANK('SSB categories WAS'!N10)=0,'SSB categories'!N10-'SSB categories WAS'!N10,"")</f>
        <v>0</v>
      </c>
      <c r="O10" s="3">
        <f>IF(ISBLANK('SSB categories'!O10)+ISBLANK('SSB categories WAS'!O10)=0,'SSB categories'!O10-'SSB categories WAS'!O10,"")</f>
        <v>0</v>
      </c>
      <c r="P10" s="3">
        <f>IF(ISBLANK('SSB categories'!P10)+ISBLANK('SSB categories WAS'!P10)=0,'SSB categories'!P10-'SSB categories WAS'!P10,"")</f>
        <v>0</v>
      </c>
      <c r="Q10" s="3">
        <f>IF(ISBLANK('SSB categories'!Q10)+ISBLANK('SSB categories WAS'!Q10)=0,'SSB categories'!Q10-'SSB categories WAS'!Q10,"")</f>
        <v>0</v>
      </c>
      <c r="R10" s="3">
        <f>IF(ISBLANK('SSB categories'!R10)+ISBLANK('SSB categories WAS'!R10)=0,'SSB categories'!R10-'SSB categories WAS'!R10,"")</f>
        <v>0</v>
      </c>
      <c r="S10" s="3">
        <f>IF(ISBLANK('SSB categories'!S10)+ISBLANK('SSB categories WAS'!S10)=0,'SSB categories'!S10-'SSB categories WAS'!S10,"")</f>
        <v>0</v>
      </c>
      <c r="T10" s="3">
        <f>IF(ISBLANK('SSB categories'!T10)+ISBLANK('SSB categories WAS'!T10)=0,'SSB categories'!T10-'SSB categories WAS'!T10,"")</f>
        <v>0</v>
      </c>
      <c r="U10" s="3">
        <f>IF(ISBLANK('SSB categories'!U10)+ISBLANK('SSB categories WAS'!U10)=0,'SSB categories'!U10-'SSB categories WAS'!U10,"")</f>
        <v>0</v>
      </c>
      <c r="V10" s="3">
        <f>IF(ISBLANK('SSB categories'!V10)+ISBLANK('SSB categories WAS'!V10)=0,'SSB categories'!V10-'SSB categories WAS'!V10,"")</f>
        <v>0</v>
      </c>
      <c r="W10" s="3">
        <f>IF(ISBLANK('SSB categories'!W10)+ISBLANK('SSB categories WAS'!W10)=0,'SSB categories'!W10-'SSB categories WAS'!W10,"")</f>
        <v>0</v>
      </c>
      <c r="X10" s="3">
        <f>IF(ISBLANK('SSB categories'!X10)+ISBLANK('SSB categories WAS'!X10)=0,'SSB categories'!X10-'SSB categories WAS'!X10,"")</f>
        <v>0</v>
      </c>
      <c r="Y10" s="3">
        <f>IF(ISBLANK('SSB categories'!Y10)+ISBLANK('SSB categories WAS'!Y10)=0,'SSB categories'!Y10-'SSB categories WAS'!Y10,"")</f>
        <v>0</v>
      </c>
      <c r="Z10" s="3">
        <f>IF(ISBLANK('SSB categories'!Z10)+ISBLANK('SSB categories WAS'!Z10)=0,'SSB categories'!Z10-'SSB categories WAS'!Z10,"")</f>
        <v>0</v>
      </c>
      <c r="AA10" s="3">
        <f>IF(ISBLANK('SSB categories'!AA10)+ISBLANK('SSB categories WAS'!AA10)=0,'SSB categories'!AA10-'SSB categories WAS'!AA10,"")</f>
        <v>0</v>
      </c>
      <c r="AB10" s="3">
        <f>IF(ISBLANK('SSB categories'!AB10)+ISBLANK('SSB categories WAS'!AB10)=0,'SSB categories'!AB10-'SSB categories WAS'!AB10,"")</f>
        <v>0</v>
      </c>
      <c r="AC10" s="3">
        <f>IF(ISBLANK('SSB categories'!AC10)+ISBLANK('SSB categories WAS'!AC10)=0,'SSB categories'!AC10-'SSB categories WAS'!AC10,"")</f>
        <v>0</v>
      </c>
      <c r="AD10" s="52" t="e">
        <f t="shared" si="0"/>
        <v>#DIV/0!</v>
      </c>
      <c r="AE10">
        <f t="shared" si="1"/>
        <v>0</v>
      </c>
      <c r="AF10">
        <f t="shared" si="2"/>
        <v>0</v>
      </c>
      <c r="AG10">
        <f t="shared" si="3"/>
        <v>0</v>
      </c>
      <c r="EQ10">
        <v>2.4</v>
      </c>
      <c r="FR10">
        <v>2.5</v>
      </c>
      <c r="GS10">
        <v>2.1</v>
      </c>
      <c r="HT10">
        <v>1.8</v>
      </c>
      <c r="IL10">
        <v>3.2</v>
      </c>
      <c r="IM10">
        <v>3.4</v>
      </c>
      <c r="IN10">
        <v>2</v>
      </c>
      <c r="IO10">
        <v>0.6</v>
      </c>
      <c r="IP10">
        <v>3.4</v>
      </c>
      <c r="IQ10">
        <v>3.7</v>
      </c>
      <c r="IR10">
        <v>3.5</v>
      </c>
      <c r="IS10">
        <v>3.6</v>
      </c>
      <c r="IT10">
        <v>4.3</v>
      </c>
      <c r="IU10">
        <v>2</v>
      </c>
      <c r="IV10">
        <v>5.0999999999999996</v>
      </c>
      <c r="IW10">
        <v>3.7</v>
      </c>
      <c r="IX10">
        <v>0.6</v>
      </c>
      <c r="IY10">
        <v>5</v>
      </c>
      <c r="IZ10">
        <v>3.3</v>
      </c>
      <c r="JA10">
        <v>1.2</v>
      </c>
      <c r="JB10">
        <v>4</v>
      </c>
      <c r="JC10">
        <v>2.9</v>
      </c>
      <c r="JD10">
        <v>0.9</v>
      </c>
      <c r="JE10">
        <v>1.4</v>
      </c>
      <c r="JF10">
        <v>2.6</v>
      </c>
      <c r="JG10">
        <v>4.8</v>
      </c>
      <c r="JH10">
        <v>2.6</v>
      </c>
      <c r="JI10">
        <v>1.8</v>
      </c>
      <c r="JJ10">
        <v>7.6</v>
      </c>
      <c r="JK10">
        <v>1.7</v>
      </c>
      <c r="JL10">
        <v>1.7</v>
      </c>
      <c r="JM10">
        <v>3.7</v>
      </c>
      <c r="JN10">
        <v>5.2</v>
      </c>
      <c r="JO10">
        <v>3</v>
      </c>
      <c r="JP10">
        <v>1.4</v>
      </c>
      <c r="JQ10">
        <v>3.2</v>
      </c>
      <c r="JR10">
        <v>7.5</v>
      </c>
      <c r="JS10">
        <v>6.9</v>
      </c>
      <c r="JT10">
        <v>5.2</v>
      </c>
      <c r="JU10">
        <v>7.3</v>
      </c>
      <c r="JV10">
        <v>2.4</v>
      </c>
      <c r="JW10">
        <v>6.6</v>
      </c>
      <c r="JX10">
        <v>4.3</v>
      </c>
      <c r="JY10">
        <v>1.3</v>
      </c>
      <c r="JZ10">
        <v>9.6999999999999993</v>
      </c>
      <c r="KA10">
        <v>7.4</v>
      </c>
      <c r="KB10">
        <v>1.3</v>
      </c>
      <c r="KC10">
        <v>5.3</v>
      </c>
      <c r="KD10">
        <v>4.0999999999999996</v>
      </c>
      <c r="KE10">
        <v>1.1000000000000001</v>
      </c>
      <c r="KF10">
        <v>1.5</v>
      </c>
      <c r="KG10">
        <v>3.1</v>
      </c>
      <c r="KH10">
        <v>6.3</v>
      </c>
      <c r="KI10">
        <v>3</v>
      </c>
      <c r="KJ10">
        <v>3.2</v>
      </c>
      <c r="KK10">
        <v>10.7</v>
      </c>
      <c r="KL10">
        <v>2.5</v>
      </c>
      <c r="KM10">
        <v>2.5</v>
      </c>
      <c r="KN10">
        <v>3.1</v>
      </c>
      <c r="KO10">
        <v>6.8</v>
      </c>
      <c r="KP10">
        <v>2.7</v>
      </c>
      <c r="KQ10">
        <v>1.8</v>
      </c>
      <c r="KR10">
        <v>2.7</v>
      </c>
      <c r="KS10">
        <v>7</v>
      </c>
      <c r="KT10">
        <v>8.8000000000000007</v>
      </c>
      <c r="KU10">
        <v>8</v>
      </c>
      <c r="KV10">
        <v>8.9</v>
      </c>
      <c r="KW10">
        <v>2.5</v>
      </c>
      <c r="KX10">
        <v>8.4</v>
      </c>
      <c r="KY10">
        <v>4.5999999999999996</v>
      </c>
      <c r="KZ10">
        <v>1.6</v>
      </c>
      <c r="LA10">
        <v>9.8000000000000007</v>
      </c>
      <c r="LB10">
        <v>8</v>
      </c>
      <c r="LC10">
        <v>1.4</v>
      </c>
      <c r="LD10">
        <v>5.0999999999999996</v>
      </c>
      <c r="LE10">
        <v>3.9</v>
      </c>
      <c r="LF10">
        <v>1.4</v>
      </c>
      <c r="LG10">
        <v>1.5</v>
      </c>
      <c r="LH10">
        <v>3.7</v>
      </c>
      <c r="LI10">
        <v>6.5</v>
      </c>
      <c r="LJ10">
        <v>3.6</v>
      </c>
      <c r="LK10">
        <v>3.7</v>
      </c>
      <c r="LL10">
        <v>10.7</v>
      </c>
      <c r="LM10">
        <v>2.2000000000000002</v>
      </c>
      <c r="LN10">
        <v>2.2999999999999998</v>
      </c>
      <c r="LO10">
        <v>3.1</v>
      </c>
      <c r="LP10">
        <v>7.2</v>
      </c>
      <c r="LQ10">
        <v>3</v>
      </c>
      <c r="LR10">
        <v>2.1</v>
      </c>
      <c r="LS10">
        <v>2.4</v>
      </c>
      <c r="LT10">
        <v>5.4</v>
      </c>
      <c r="LU10">
        <v>9.1999999999999993</v>
      </c>
      <c r="LV10">
        <v>13.1</v>
      </c>
      <c r="LW10">
        <v>11</v>
      </c>
      <c r="LX10">
        <v>2.6</v>
      </c>
      <c r="LY10">
        <v>10.199999999999999</v>
      </c>
      <c r="LZ10">
        <v>6</v>
      </c>
      <c r="MA10">
        <v>3.6</v>
      </c>
      <c r="MB10">
        <v>8.6</v>
      </c>
      <c r="MC10">
        <v>6.6</v>
      </c>
      <c r="MD10">
        <v>1.6</v>
      </c>
      <c r="ME10">
        <v>4.8</v>
      </c>
      <c r="MF10">
        <v>3.8</v>
      </c>
      <c r="MG10">
        <v>1.7</v>
      </c>
      <c r="MH10">
        <v>1.5</v>
      </c>
      <c r="MI10">
        <v>4.2</v>
      </c>
      <c r="MJ10">
        <v>8.1</v>
      </c>
      <c r="MK10">
        <v>3.7</v>
      </c>
      <c r="ML10">
        <v>4.3</v>
      </c>
      <c r="MM10">
        <v>10.9</v>
      </c>
      <c r="MN10">
        <v>2.1</v>
      </c>
      <c r="MO10">
        <v>2.2999999999999998</v>
      </c>
      <c r="MP10">
        <v>3.5</v>
      </c>
      <c r="MQ10">
        <v>7.9</v>
      </c>
      <c r="MR10">
        <v>3</v>
      </c>
      <c r="MS10">
        <v>1.8</v>
      </c>
      <c r="MT10">
        <v>2.2999999999999998</v>
      </c>
      <c r="MU10">
        <v>3.8</v>
      </c>
      <c r="MV10">
        <v>7.9</v>
      </c>
      <c r="MW10">
        <v>16.7</v>
      </c>
      <c r="MX10">
        <v>13</v>
      </c>
      <c r="MY10">
        <v>2.9</v>
      </c>
      <c r="MZ10">
        <v>11</v>
      </c>
      <c r="NA10">
        <v>7.4</v>
      </c>
      <c r="NB10">
        <v>6.1</v>
      </c>
      <c r="NC10">
        <v>6.3</v>
      </c>
      <c r="ND10">
        <v>5.0999999999999996</v>
      </c>
      <c r="NE10">
        <v>1.8</v>
      </c>
      <c r="NF10">
        <v>4.8</v>
      </c>
      <c r="NG10">
        <v>3.5</v>
      </c>
      <c r="NH10">
        <v>2.2999999999999998</v>
      </c>
      <c r="NI10">
        <v>1.6</v>
      </c>
      <c r="NJ10">
        <v>4.5</v>
      </c>
      <c r="NK10">
        <v>9.6999999999999993</v>
      </c>
      <c r="NL10">
        <v>3.9</v>
      </c>
      <c r="NM10">
        <v>5.2</v>
      </c>
      <c r="NN10">
        <v>11.6</v>
      </c>
      <c r="NO10">
        <v>2.1</v>
      </c>
      <c r="NP10">
        <v>2.2999999999999998</v>
      </c>
      <c r="NQ10">
        <v>3.9</v>
      </c>
      <c r="NR10">
        <v>7.4</v>
      </c>
      <c r="NS10">
        <v>2.7</v>
      </c>
      <c r="NT10">
        <v>1.7</v>
      </c>
      <c r="NU10">
        <v>2.2000000000000002</v>
      </c>
      <c r="NV10">
        <v>3.3</v>
      </c>
      <c r="NW10">
        <v>6.6</v>
      </c>
      <c r="NX10">
        <v>17.5</v>
      </c>
      <c r="NY10">
        <v>12.9</v>
      </c>
      <c r="NZ10">
        <v>3.1</v>
      </c>
      <c r="OA10">
        <v>10.1</v>
      </c>
      <c r="OB10">
        <v>8.1999999999999993</v>
      </c>
      <c r="OC10">
        <v>7.7</v>
      </c>
      <c r="OD10">
        <v>5.0999999999999996</v>
      </c>
      <c r="OE10">
        <v>4.8</v>
      </c>
      <c r="OF10">
        <v>1.6</v>
      </c>
      <c r="OG10">
        <v>3.6</v>
      </c>
      <c r="OH10">
        <v>2.9</v>
      </c>
      <c r="OI10">
        <v>2.7</v>
      </c>
      <c r="OJ10">
        <v>1.9</v>
      </c>
      <c r="OK10">
        <v>3.9</v>
      </c>
      <c r="OL10">
        <v>8.6999999999999993</v>
      </c>
      <c r="OM10">
        <v>3.4</v>
      </c>
      <c r="ON10">
        <v>5.3</v>
      </c>
      <c r="OO10">
        <v>10.7</v>
      </c>
      <c r="OP10">
        <v>2.4</v>
      </c>
      <c r="OQ10">
        <v>2.2999999999999998</v>
      </c>
      <c r="OR10">
        <v>4</v>
      </c>
      <c r="OS10">
        <v>6.1</v>
      </c>
      <c r="OT10">
        <v>2.4</v>
      </c>
      <c r="OU10">
        <v>1.6</v>
      </c>
      <c r="OV10">
        <v>2</v>
      </c>
      <c r="OW10">
        <v>2.4</v>
      </c>
      <c r="OX10">
        <v>5.3</v>
      </c>
      <c r="OY10">
        <v>16.399999999999999</v>
      </c>
      <c r="OZ10">
        <v>11.4</v>
      </c>
      <c r="PA10">
        <v>3.1</v>
      </c>
      <c r="PB10">
        <v>10.199999999999999</v>
      </c>
      <c r="PC10">
        <v>7.4</v>
      </c>
      <c r="PD10">
        <v>6.8</v>
      </c>
      <c r="PE10">
        <v>4.9000000000000004</v>
      </c>
      <c r="PF10">
        <v>3.9</v>
      </c>
      <c r="PG10">
        <v>1.9</v>
      </c>
      <c r="PH10">
        <v>3</v>
      </c>
      <c r="PI10">
        <v>2.7</v>
      </c>
      <c r="PJ10">
        <v>2.7</v>
      </c>
      <c r="PK10">
        <v>2</v>
      </c>
      <c r="PL10">
        <v>3</v>
      </c>
      <c r="PM10">
        <v>7.5</v>
      </c>
      <c r="PN10">
        <v>3.6</v>
      </c>
      <c r="PO10">
        <v>4.7</v>
      </c>
      <c r="PP10">
        <v>8.8000000000000007</v>
      </c>
      <c r="PQ10">
        <v>2.9</v>
      </c>
      <c r="PR10">
        <v>2.2999999999999998</v>
      </c>
      <c r="PS10">
        <v>3.7</v>
      </c>
      <c r="PT10">
        <v>5</v>
      </c>
      <c r="PU10">
        <v>1.7</v>
      </c>
      <c r="PV10">
        <v>1.2</v>
      </c>
      <c r="PW10">
        <v>1.7</v>
      </c>
      <c r="PX10">
        <v>2.2000000000000002</v>
      </c>
      <c r="PY10">
        <v>4.2</v>
      </c>
      <c r="PZ10">
        <v>15.4</v>
      </c>
      <c r="QA10">
        <v>9.5</v>
      </c>
      <c r="QB10">
        <v>3.1</v>
      </c>
      <c r="QC10">
        <v>6.6</v>
      </c>
      <c r="QD10">
        <v>7.1</v>
      </c>
      <c r="QE10">
        <v>5.8</v>
      </c>
      <c r="QF10">
        <v>4.4000000000000004</v>
      </c>
      <c r="QG10">
        <v>3</v>
      </c>
      <c r="QH10">
        <v>2.2000000000000002</v>
      </c>
      <c r="QI10">
        <v>2.2999999999999998</v>
      </c>
      <c r="QJ10">
        <v>2.4</v>
      </c>
      <c r="QK10">
        <v>2.2999999999999998</v>
      </c>
      <c r="QL10">
        <v>2.4</v>
      </c>
      <c r="QM10">
        <v>2.2000000000000002</v>
      </c>
      <c r="QN10">
        <v>6.4</v>
      </c>
      <c r="QO10">
        <v>3.4</v>
      </c>
      <c r="QP10">
        <v>4.3</v>
      </c>
      <c r="QQ10">
        <v>6.8</v>
      </c>
      <c r="QR10">
        <v>2.9</v>
      </c>
      <c r="QS10">
        <v>2</v>
      </c>
      <c r="QT10">
        <v>3.1</v>
      </c>
      <c r="QU10">
        <v>3.9</v>
      </c>
      <c r="QV10">
        <v>1</v>
      </c>
      <c r="QW10">
        <v>1.2</v>
      </c>
      <c r="QX10">
        <v>1.5</v>
      </c>
      <c r="QY10">
        <v>2</v>
      </c>
      <c r="QZ10">
        <v>3</v>
      </c>
      <c r="RA10">
        <v>14.3</v>
      </c>
      <c r="RB10">
        <v>7.7</v>
      </c>
      <c r="RC10">
        <v>2.9</v>
      </c>
      <c r="RD10">
        <v>4.5999999999999996</v>
      </c>
      <c r="RE10">
        <v>6.9</v>
      </c>
      <c r="RF10">
        <v>4.5</v>
      </c>
      <c r="RG10">
        <v>3.6</v>
      </c>
      <c r="RH10">
        <v>2.7</v>
      </c>
      <c r="RI10">
        <v>2.1</v>
      </c>
      <c r="RJ10">
        <v>1.6</v>
      </c>
      <c r="RK10">
        <v>2</v>
      </c>
      <c r="RL10">
        <v>1.7</v>
      </c>
      <c r="RM10">
        <v>2.2999999999999998</v>
      </c>
      <c r="RN10">
        <v>1.5</v>
      </c>
      <c r="RO10">
        <v>4.5999999999999996</v>
      </c>
      <c r="RP10">
        <v>2.4</v>
      </c>
      <c r="RQ10">
        <v>3.1</v>
      </c>
      <c r="RR10">
        <v>5.9</v>
      </c>
      <c r="RS10">
        <v>2.6</v>
      </c>
      <c r="RT10">
        <v>2</v>
      </c>
      <c r="RU10">
        <v>2.6</v>
      </c>
      <c r="RV10">
        <v>3.6</v>
      </c>
      <c r="RW10">
        <v>0.7</v>
      </c>
      <c r="RX10">
        <v>1</v>
      </c>
      <c r="RY10">
        <v>1.4</v>
      </c>
      <c r="RZ10">
        <v>1.3</v>
      </c>
      <c r="SA10">
        <v>2.1</v>
      </c>
      <c r="SB10">
        <v>12.5</v>
      </c>
      <c r="SC10">
        <v>6.4</v>
      </c>
      <c r="SD10">
        <v>2.5</v>
      </c>
      <c r="SE10">
        <v>3.4</v>
      </c>
      <c r="SF10">
        <v>6.5</v>
      </c>
      <c r="SG10">
        <v>2.7</v>
      </c>
      <c r="SH10">
        <v>3.4</v>
      </c>
      <c r="SI10">
        <v>2</v>
      </c>
      <c r="SJ10">
        <v>1.4</v>
      </c>
      <c r="SK10">
        <v>1.4</v>
      </c>
      <c r="SL10">
        <v>1.8</v>
      </c>
      <c r="SM10">
        <v>1.2</v>
      </c>
      <c r="SN10">
        <v>1.7</v>
      </c>
      <c r="SO10">
        <v>1</v>
      </c>
      <c r="SP10">
        <v>3.2</v>
      </c>
      <c r="SQ10">
        <v>2.2000000000000002</v>
      </c>
      <c r="SR10">
        <v>2.2000000000000002</v>
      </c>
      <c r="SS10">
        <v>4.7</v>
      </c>
      <c r="ST10">
        <v>2</v>
      </c>
      <c r="SU10">
        <v>1.7</v>
      </c>
      <c r="SV10">
        <v>2.1</v>
      </c>
      <c r="SW10">
        <v>2.9</v>
      </c>
      <c r="SX10">
        <v>0.6</v>
      </c>
      <c r="SY10">
        <v>0.8</v>
      </c>
      <c r="SZ10">
        <v>1.2</v>
      </c>
      <c r="TA10">
        <v>0.9</v>
      </c>
      <c r="TB10">
        <v>1.6</v>
      </c>
      <c r="TC10">
        <v>11.3</v>
      </c>
      <c r="TD10">
        <v>5.3</v>
      </c>
      <c r="TE10">
        <v>2.2999999999999998</v>
      </c>
      <c r="TF10">
        <v>2.4</v>
      </c>
      <c r="TG10">
        <v>5.9</v>
      </c>
      <c r="TH10">
        <v>2.1</v>
      </c>
      <c r="TI10">
        <v>2.7</v>
      </c>
      <c r="TJ10">
        <v>1.9</v>
      </c>
      <c r="TK10">
        <v>1.3</v>
      </c>
      <c r="TL10">
        <v>1.1000000000000001</v>
      </c>
      <c r="TM10">
        <v>0.9</v>
      </c>
      <c r="TN10">
        <v>0.9</v>
      </c>
      <c r="TO10">
        <v>1.4</v>
      </c>
      <c r="TP10">
        <v>0.7</v>
      </c>
      <c r="TQ10">
        <v>2.8</v>
      </c>
      <c r="TR10">
        <v>2</v>
      </c>
      <c r="TS10">
        <v>1.9</v>
      </c>
      <c r="TT10">
        <v>3.9</v>
      </c>
      <c r="TU10">
        <v>1.5</v>
      </c>
      <c r="TV10">
        <v>1.5</v>
      </c>
      <c r="TW10">
        <v>2.1</v>
      </c>
      <c r="TX10">
        <v>2.7</v>
      </c>
      <c r="TY10">
        <v>0.6</v>
      </c>
      <c r="TZ10">
        <v>0.9</v>
      </c>
      <c r="UA10">
        <v>1.1000000000000001</v>
      </c>
      <c r="UB10">
        <v>1.2</v>
      </c>
      <c r="UC10">
        <v>1.4</v>
      </c>
      <c r="UD10">
        <v>10.5</v>
      </c>
      <c r="UE10">
        <v>5</v>
      </c>
      <c r="UF10">
        <v>1.9</v>
      </c>
      <c r="UG10">
        <v>2.1</v>
      </c>
      <c r="UH10">
        <v>5.0999999999999996</v>
      </c>
      <c r="UI10">
        <v>2.1</v>
      </c>
      <c r="UJ10">
        <v>2.4</v>
      </c>
      <c r="UK10">
        <v>2.5</v>
      </c>
      <c r="UL10">
        <v>1.7</v>
      </c>
      <c r="UM10">
        <v>1.1000000000000001</v>
      </c>
      <c r="UN10">
        <v>1.1000000000000001</v>
      </c>
      <c r="UO10">
        <v>0.7</v>
      </c>
      <c r="UP10">
        <v>1.7</v>
      </c>
      <c r="UQ10">
        <v>0.6</v>
      </c>
      <c r="UR10">
        <v>2.2999999999999998</v>
      </c>
      <c r="US10">
        <v>1.8</v>
      </c>
      <c r="UT10">
        <v>1.9</v>
      </c>
      <c r="UU10">
        <v>3.7</v>
      </c>
      <c r="UV10">
        <v>1.5</v>
      </c>
      <c r="UW10">
        <v>1.8</v>
      </c>
      <c r="UX10">
        <v>2.6</v>
      </c>
      <c r="UY10">
        <v>2.6</v>
      </c>
      <c r="UZ10">
        <v>0.8</v>
      </c>
      <c r="VA10">
        <v>1</v>
      </c>
      <c r="VB10">
        <v>1.2</v>
      </c>
      <c r="VC10">
        <v>1.6</v>
      </c>
      <c r="VD10">
        <v>1.8</v>
      </c>
      <c r="VE10">
        <v>9.1999999999999993</v>
      </c>
      <c r="VF10">
        <v>6.2</v>
      </c>
      <c r="VG10">
        <v>2.2999999999999998</v>
      </c>
      <c r="VH10">
        <v>2.8</v>
      </c>
      <c r="VI10">
        <v>5.4</v>
      </c>
      <c r="VJ10">
        <v>2.6</v>
      </c>
      <c r="VK10">
        <v>2.2999999999999998</v>
      </c>
      <c r="VL10">
        <v>2.6</v>
      </c>
      <c r="VM10">
        <v>1.8</v>
      </c>
      <c r="VN10">
        <v>1.3</v>
      </c>
      <c r="VO10">
        <v>0.9</v>
      </c>
      <c r="VP10">
        <v>0.8</v>
      </c>
      <c r="VQ10">
        <v>2</v>
      </c>
      <c r="VR10">
        <v>0.9</v>
      </c>
      <c r="VS10">
        <v>2.9</v>
      </c>
      <c r="VT10">
        <v>2</v>
      </c>
      <c r="VU10">
        <v>1.9</v>
      </c>
      <c r="VV10">
        <v>3.9</v>
      </c>
      <c r="VW10">
        <v>1.8</v>
      </c>
      <c r="VX10">
        <v>2</v>
      </c>
    </row>
    <row r="11" spans="1:615" ht="22.2" customHeight="1" x14ac:dyDescent="0.4">
      <c r="A11" s="40" t="s">
        <v>38</v>
      </c>
      <c r="B11" s="41"/>
      <c r="C11" s="3">
        <f>IF(ISBLANK('SSB categories'!C11)+ISBLANK('SSB categories WAS'!C11)=0,'SSB categories'!C11-'SSB categories WAS'!C11,"")</f>
        <v>0</v>
      </c>
      <c r="D11" s="3" t="str">
        <f>IF(ISBLANK('SSB categories'!D11)+ISBLANK('SSB categories WAS'!D11)=0,'SSB categories'!D11-'SSB categories WAS'!D11,"")</f>
        <v/>
      </c>
      <c r="E11" s="3">
        <f>IF(ISBLANK('SSB categories'!E11)+ISBLANK('SSB categories WAS'!E11)=0,'SSB categories'!E11-'SSB categories WAS'!E11,"")</f>
        <v>0</v>
      </c>
      <c r="F11" s="3">
        <f>IF(ISBLANK('SSB categories'!F11)+ISBLANK('SSB categories WAS'!F11)=0,'SSB categories'!F11-'SSB categories WAS'!F11,"")</f>
        <v>0</v>
      </c>
      <c r="G11" s="3">
        <f>IF(ISBLANK('SSB categories'!G11)+ISBLANK('SSB categories WAS'!G11)=0,'SSB categories'!G11-'SSB categories WAS'!G11,"")</f>
        <v>0</v>
      </c>
      <c r="H11" s="3">
        <f>IF(ISBLANK('SSB categories'!H11)+ISBLANK('SSB categories WAS'!H11)=0,'SSB categories'!H11-'SSB categories WAS'!H11,"")</f>
        <v>-3</v>
      </c>
      <c r="I11" s="3">
        <f>IF(ISBLANK('SSB categories'!I11)+ISBLANK('SSB categories WAS'!I11)=0,'SSB categories'!I11-'SSB categories WAS'!I11,"")</f>
        <v>2</v>
      </c>
      <c r="J11" s="3">
        <f>IF(ISBLANK('SSB categories'!J11)+ISBLANK('SSB categories WAS'!J11)=0,'SSB categories'!J11-'SSB categories WAS'!J11,"")</f>
        <v>2</v>
      </c>
      <c r="K11" s="3">
        <f>IF(ISBLANK('SSB categories'!K11)+ISBLANK('SSB categories WAS'!K11)=0,'SSB categories'!K11-'SSB categories WAS'!K11,"")</f>
        <v>2</v>
      </c>
      <c r="L11" s="3">
        <f>IF(ISBLANK('SSB categories'!L11)+ISBLANK('SSB categories WAS'!L11)=0,'SSB categories'!L11-'SSB categories WAS'!L11,"")</f>
        <v>-2</v>
      </c>
      <c r="M11" s="3">
        <f>IF(ISBLANK('SSB categories'!M11)+ISBLANK('SSB categories WAS'!M11)=0,'SSB categories'!M11-'SSB categories WAS'!M11,"")</f>
        <v>0</v>
      </c>
      <c r="N11" s="3">
        <f>IF(ISBLANK('SSB categories'!N11)+ISBLANK('SSB categories WAS'!N11)=0,'SSB categories'!N11-'SSB categories WAS'!N11,"")</f>
        <v>0</v>
      </c>
      <c r="O11" s="3">
        <f>IF(ISBLANK('SSB categories'!O11)+ISBLANK('SSB categories WAS'!O11)=0,'SSB categories'!O11-'SSB categories WAS'!O11,"")</f>
        <v>2</v>
      </c>
      <c r="P11" s="3">
        <f>IF(ISBLANK('SSB categories'!P11)+ISBLANK('SSB categories WAS'!P11)=0,'SSB categories'!P11-'SSB categories WAS'!P11,"")</f>
        <v>0</v>
      </c>
      <c r="Q11" s="3">
        <f>IF(ISBLANK('SSB categories'!Q11)+ISBLANK('SSB categories WAS'!Q11)=0,'SSB categories'!Q11-'SSB categories WAS'!Q11,"")</f>
        <v>2</v>
      </c>
      <c r="R11" s="3">
        <f>IF(ISBLANK('SSB categories'!R11)+ISBLANK('SSB categories WAS'!R11)=0,'SSB categories'!R11-'SSB categories WAS'!R11,"")</f>
        <v>0</v>
      </c>
      <c r="S11" s="3">
        <f>IF(ISBLANK('SSB categories'!S11)+ISBLANK('SSB categories WAS'!S11)=0,'SSB categories'!S11-'SSB categories WAS'!S11,"")</f>
        <v>0</v>
      </c>
      <c r="T11" s="3">
        <f>IF(ISBLANK('SSB categories'!T11)+ISBLANK('SSB categories WAS'!T11)=0,'SSB categories'!T11-'SSB categories WAS'!T11,"")</f>
        <v>0</v>
      </c>
      <c r="U11" s="3">
        <f>IF(ISBLANK('SSB categories'!U11)+ISBLANK('SSB categories WAS'!U11)=0,'SSB categories'!U11-'SSB categories WAS'!U11,"")</f>
        <v>-2</v>
      </c>
      <c r="V11" s="3">
        <f>IF(ISBLANK('SSB categories'!V11)+ISBLANK('SSB categories WAS'!V11)=0,'SSB categories'!V11-'SSB categories WAS'!V11,"")</f>
        <v>-2</v>
      </c>
      <c r="W11" s="3">
        <f>IF(ISBLANK('SSB categories'!W11)+ISBLANK('SSB categories WAS'!W11)=0,'SSB categories'!W11-'SSB categories WAS'!W11,"")</f>
        <v>0</v>
      </c>
      <c r="X11" s="3">
        <f>IF(ISBLANK('SSB categories'!X11)+ISBLANK('SSB categories WAS'!X11)=0,'SSB categories'!X11-'SSB categories WAS'!X11,"")</f>
        <v>0</v>
      </c>
      <c r="Y11" s="3" t="str">
        <f>IF(ISBLANK('SSB categories'!Y11)+ISBLANK('SSB categories WAS'!Y11)=0,'SSB categories'!Y11-'SSB categories WAS'!Y11,"")</f>
        <v/>
      </c>
      <c r="Z11" s="3">
        <f>IF(ISBLANK('SSB categories'!Z11)+ISBLANK('SSB categories WAS'!Z11)=0,'SSB categories'!Z11-'SSB categories WAS'!Z11,"")</f>
        <v>0</v>
      </c>
      <c r="AA11" s="3">
        <f>IF(ISBLANK('SSB categories'!AA11)+ISBLANK('SSB categories WAS'!AA11)=0,'SSB categories'!AA11-'SSB categories WAS'!AA11,"")</f>
        <v>-4</v>
      </c>
      <c r="AB11" s="3">
        <f>IF(ISBLANK('SSB categories'!AB11)+ISBLANK('SSB categories WAS'!AB11)=0,'SSB categories'!AB11-'SSB categories WAS'!AB11,"")</f>
        <v>-2</v>
      </c>
      <c r="AC11" s="3">
        <f>IF(ISBLANK('SSB categories'!AC11)+ISBLANK('SSB categories WAS'!AC11)=0,'SSB categories'!AC11-'SSB categories WAS'!AC11,"")</f>
        <v>-2</v>
      </c>
      <c r="AD11" s="52">
        <f t="shared" si="0"/>
        <v>-0.58333333333333337</v>
      </c>
      <c r="AE11">
        <f t="shared" si="1"/>
        <v>14</v>
      </c>
      <c r="AF11">
        <f t="shared" si="2"/>
        <v>5</v>
      </c>
      <c r="AG11">
        <f t="shared" si="3"/>
        <v>7</v>
      </c>
      <c r="EH11">
        <v>94.9</v>
      </c>
      <c r="EI11">
        <v>74.62</v>
      </c>
      <c r="EJ11">
        <v>91.55</v>
      </c>
      <c r="EK11">
        <v>99.66</v>
      </c>
      <c r="EL11">
        <v>97.73</v>
      </c>
      <c r="EM11">
        <v>76.22</v>
      </c>
      <c r="EN11">
        <v>93.51</v>
      </c>
      <c r="EO11">
        <v>91.65</v>
      </c>
      <c r="EP11">
        <v>99.59</v>
      </c>
      <c r="EQ11">
        <v>95.41</v>
      </c>
      <c r="ER11">
        <v>95.73</v>
      </c>
      <c r="ES11">
        <v>100.92</v>
      </c>
      <c r="ET11">
        <v>91.76</v>
      </c>
      <c r="EU11">
        <v>73.92</v>
      </c>
      <c r="EV11">
        <v>79.63</v>
      </c>
      <c r="EW11">
        <v>95.96</v>
      </c>
      <c r="EX11">
        <v>103.07</v>
      </c>
      <c r="EY11">
        <v>93.82</v>
      </c>
      <c r="EZ11">
        <v>95.85</v>
      </c>
      <c r="FA11">
        <v>95.64</v>
      </c>
      <c r="FB11">
        <v>87.26</v>
      </c>
      <c r="FC11">
        <v>98.25</v>
      </c>
      <c r="FD11">
        <v>70.66</v>
      </c>
      <c r="FE11">
        <v>91.79</v>
      </c>
      <c r="FF11">
        <v>82.55</v>
      </c>
      <c r="FG11">
        <v>92.73</v>
      </c>
      <c r="FH11">
        <v>88.67</v>
      </c>
      <c r="FI11">
        <v>96.8</v>
      </c>
      <c r="FJ11">
        <v>83.07</v>
      </c>
      <c r="FK11">
        <v>96</v>
      </c>
      <c r="FL11">
        <v>101.81</v>
      </c>
      <c r="FM11">
        <v>98.97</v>
      </c>
      <c r="FN11">
        <v>86.69</v>
      </c>
      <c r="FO11">
        <v>95.74</v>
      </c>
      <c r="FP11">
        <v>96.59</v>
      </c>
      <c r="FQ11">
        <v>100.19</v>
      </c>
      <c r="FR11">
        <v>97.51</v>
      </c>
      <c r="FS11">
        <v>96.26</v>
      </c>
      <c r="FT11">
        <v>101.51</v>
      </c>
      <c r="FU11">
        <v>93.82</v>
      </c>
      <c r="FV11">
        <v>86.29</v>
      </c>
      <c r="FW11">
        <v>88.97</v>
      </c>
      <c r="FX11">
        <v>97.69</v>
      </c>
      <c r="FY11">
        <v>105.12</v>
      </c>
      <c r="FZ11">
        <v>94.22</v>
      </c>
      <c r="GA11">
        <v>97.33</v>
      </c>
      <c r="GB11">
        <v>97.52</v>
      </c>
      <c r="GC11">
        <v>91.47</v>
      </c>
      <c r="GD11">
        <v>97.83</v>
      </c>
      <c r="GE11">
        <v>80.42</v>
      </c>
      <c r="GF11">
        <v>94.04</v>
      </c>
      <c r="GG11">
        <v>86.2</v>
      </c>
      <c r="GH11">
        <v>94.77</v>
      </c>
      <c r="GI11">
        <v>92.86</v>
      </c>
      <c r="GJ11">
        <v>98.52</v>
      </c>
      <c r="GK11">
        <v>87.22</v>
      </c>
      <c r="GL11">
        <v>98.66</v>
      </c>
      <c r="GM11">
        <v>101.11</v>
      </c>
      <c r="GN11">
        <v>99.26</v>
      </c>
      <c r="GO11">
        <v>94.06</v>
      </c>
      <c r="GP11">
        <v>97.66</v>
      </c>
      <c r="GQ11">
        <v>99.15</v>
      </c>
      <c r="GR11">
        <v>100.01</v>
      </c>
      <c r="GS11">
        <v>99.98</v>
      </c>
      <c r="GT11">
        <v>99.18</v>
      </c>
      <c r="GU11">
        <v>102.29</v>
      </c>
      <c r="GV11">
        <v>94.59</v>
      </c>
      <c r="GW11">
        <v>96.06</v>
      </c>
      <c r="GX11">
        <v>92</v>
      </c>
      <c r="GY11">
        <v>99.22</v>
      </c>
      <c r="GZ11">
        <v>101.91</v>
      </c>
      <c r="HA11">
        <v>99.08</v>
      </c>
      <c r="HB11">
        <v>99.15</v>
      </c>
      <c r="HC11">
        <v>99.31</v>
      </c>
      <c r="HD11">
        <v>95.84</v>
      </c>
      <c r="HE11">
        <v>98.93</v>
      </c>
      <c r="HF11">
        <v>90.52</v>
      </c>
      <c r="HG11">
        <v>97.64</v>
      </c>
      <c r="HH11">
        <v>93.91</v>
      </c>
      <c r="HI11">
        <v>98.16</v>
      </c>
      <c r="HJ11">
        <v>97.65</v>
      </c>
      <c r="HK11">
        <v>100</v>
      </c>
      <c r="HL11">
        <v>100</v>
      </c>
      <c r="HM11">
        <v>100</v>
      </c>
      <c r="HN11">
        <v>100</v>
      </c>
      <c r="HO11">
        <v>100</v>
      </c>
      <c r="HP11">
        <v>100</v>
      </c>
      <c r="HQ11">
        <v>100</v>
      </c>
      <c r="HR11">
        <v>100</v>
      </c>
      <c r="HS11">
        <v>100</v>
      </c>
      <c r="HT11">
        <v>100</v>
      </c>
      <c r="HU11">
        <v>100</v>
      </c>
      <c r="HV11">
        <v>100</v>
      </c>
      <c r="HW11">
        <v>100</v>
      </c>
      <c r="HX11">
        <v>100</v>
      </c>
      <c r="HY11">
        <v>100</v>
      </c>
      <c r="HZ11">
        <v>100</v>
      </c>
      <c r="IA11">
        <v>100</v>
      </c>
      <c r="IB11">
        <v>100</v>
      </c>
      <c r="IC11">
        <v>100</v>
      </c>
      <c r="ID11">
        <v>100</v>
      </c>
      <c r="IE11">
        <v>100</v>
      </c>
      <c r="IF11">
        <v>100</v>
      </c>
      <c r="IG11">
        <v>100</v>
      </c>
      <c r="IH11">
        <v>100</v>
      </c>
      <c r="II11">
        <v>100</v>
      </c>
      <c r="IJ11">
        <v>100</v>
      </c>
      <c r="IK11">
        <v>100</v>
      </c>
      <c r="IL11">
        <v>100.24</v>
      </c>
      <c r="IM11">
        <v>103.05</v>
      </c>
      <c r="IN11">
        <v>101.26</v>
      </c>
      <c r="IO11">
        <v>100.36</v>
      </c>
      <c r="IP11">
        <v>99.68</v>
      </c>
      <c r="IQ11">
        <v>91.68</v>
      </c>
      <c r="IR11">
        <v>98.7</v>
      </c>
      <c r="IS11">
        <v>100.62</v>
      </c>
      <c r="IT11">
        <v>99.43</v>
      </c>
      <c r="IU11">
        <v>101.21</v>
      </c>
      <c r="IV11">
        <v>97.22</v>
      </c>
      <c r="IW11">
        <v>97.68</v>
      </c>
      <c r="IX11">
        <v>97.7</v>
      </c>
      <c r="IY11">
        <v>86.37</v>
      </c>
      <c r="IZ11">
        <v>89.22</v>
      </c>
      <c r="JA11">
        <v>102.21</v>
      </c>
      <c r="JB11">
        <v>96.06</v>
      </c>
      <c r="JC11">
        <v>97.46</v>
      </c>
      <c r="JD11">
        <v>100.88</v>
      </c>
      <c r="JE11">
        <v>99.6</v>
      </c>
      <c r="JF11">
        <v>104.59</v>
      </c>
      <c r="JG11">
        <v>102.48</v>
      </c>
      <c r="JH11">
        <v>94.51</v>
      </c>
      <c r="JI11">
        <v>98.36</v>
      </c>
      <c r="JJ11">
        <v>100.99</v>
      </c>
      <c r="JK11">
        <v>100.2</v>
      </c>
      <c r="JL11">
        <v>100.7</v>
      </c>
      <c r="JM11">
        <v>98.67</v>
      </c>
      <c r="JN11">
        <v>103.06</v>
      </c>
      <c r="JO11">
        <v>101.69</v>
      </c>
      <c r="JP11">
        <v>103.18</v>
      </c>
      <c r="JQ11">
        <v>100.59</v>
      </c>
      <c r="JR11">
        <v>87.56</v>
      </c>
      <c r="JS11">
        <v>97.41</v>
      </c>
      <c r="JT11">
        <v>91.63</v>
      </c>
      <c r="JU11">
        <v>97.54</v>
      </c>
      <c r="JV11">
        <v>102.43</v>
      </c>
      <c r="JW11">
        <v>96.31</v>
      </c>
      <c r="JX11">
        <v>95.66</v>
      </c>
      <c r="JY11">
        <v>95.11</v>
      </c>
      <c r="JZ11">
        <v>84</v>
      </c>
      <c r="KA11">
        <v>90.92</v>
      </c>
      <c r="KB11">
        <v>102.15</v>
      </c>
      <c r="KC11">
        <v>95.71</v>
      </c>
      <c r="KD11">
        <v>100.35</v>
      </c>
      <c r="KE11">
        <v>100.24</v>
      </c>
      <c r="KF11">
        <v>98.53</v>
      </c>
      <c r="KG11">
        <v>109.15</v>
      </c>
      <c r="KH11">
        <v>102.14</v>
      </c>
      <c r="KI11">
        <v>93.4</v>
      </c>
      <c r="KJ11">
        <v>97.66</v>
      </c>
      <c r="KK11">
        <v>102.93</v>
      </c>
      <c r="KL11">
        <v>102.32</v>
      </c>
      <c r="KM11">
        <v>103.03</v>
      </c>
      <c r="KN11">
        <v>97.57</v>
      </c>
      <c r="KO11">
        <v>109.3</v>
      </c>
      <c r="KP11">
        <v>100.92</v>
      </c>
      <c r="KQ11">
        <v>103.85</v>
      </c>
      <c r="KR11">
        <v>102.29</v>
      </c>
      <c r="KS11">
        <v>90.93</v>
      </c>
      <c r="KT11">
        <v>91.03</v>
      </c>
      <c r="KU11">
        <v>80.319999999999993</v>
      </c>
      <c r="KV11">
        <v>95.52</v>
      </c>
      <c r="KW11">
        <v>102.06</v>
      </c>
      <c r="KX11">
        <v>94.84</v>
      </c>
      <c r="KY11">
        <v>95.04</v>
      </c>
      <c r="KZ11">
        <v>92.05</v>
      </c>
      <c r="LA11">
        <v>81.31</v>
      </c>
      <c r="LB11">
        <v>93.52</v>
      </c>
      <c r="LC11">
        <v>101.8</v>
      </c>
      <c r="LD11">
        <v>99.4</v>
      </c>
      <c r="LE11">
        <v>101.89</v>
      </c>
      <c r="LF11">
        <v>99.93</v>
      </c>
      <c r="LG11">
        <v>97.72</v>
      </c>
      <c r="LH11">
        <v>109.42</v>
      </c>
      <c r="LI11">
        <v>98.51</v>
      </c>
      <c r="LJ11">
        <v>92.19</v>
      </c>
      <c r="LK11">
        <v>97.7</v>
      </c>
      <c r="LL11">
        <v>100.48</v>
      </c>
      <c r="LM11">
        <v>102.52</v>
      </c>
      <c r="LN11">
        <v>105.87</v>
      </c>
      <c r="LO11">
        <v>97.79</v>
      </c>
      <c r="LP11">
        <v>106.58</v>
      </c>
      <c r="LQ11">
        <v>100.08</v>
      </c>
      <c r="LR11">
        <v>103.22</v>
      </c>
      <c r="LS11">
        <v>103.2</v>
      </c>
      <c r="LT11">
        <v>90.2</v>
      </c>
      <c r="LU11">
        <v>91.51</v>
      </c>
      <c r="LV11">
        <v>71.319999999999993</v>
      </c>
      <c r="LW11">
        <v>88.66</v>
      </c>
      <c r="LX11">
        <v>101.2</v>
      </c>
      <c r="LY11">
        <v>90.6</v>
      </c>
      <c r="LZ11">
        <v>89.83</v>
      </c>
      <c r="MA11">
        <v>85.58</v>
      </c>
      <c r="MB11">
        <v>85.64</v>
      </c>
      <c r="MC11">
        <v>95.94</v>
      </c>
      <c r="MD11">
        <v>102.32</v>
      </c>
      <c r="ME11">
        <v>96.48</v>
      </c>
      <c r="MF11">
        <v>100.78</v>
      </c>
      <c r="MG11">
        <v>99.21</v>
      </c>
      <c r="MH11">
        <v>98.78</v>
      </c>
      <c r="MI11">
        <v>110.79</v>
      </c>
      <c r="MJ11">
        <v>94.52</v>
      </c>
      <c r="MK11">
        <v>92.34</v>
      </c>
      <c r="ML11">
        <v>93.66</v>
      </c>
      <c r="MM11">
        <v>99.62</v>
      </c>
      <c r="MN11">
        <v>102.12</v>
      </c>
      <c r="MO11">
        <v>109.32</v>
      </c>
      <c r="MP11">
        <v>97.62</v>
      </c>
      <c r="MQ11">
        <v>111.55</v>
      </c>
      <c r="MR11">
        <v>99.6</v>
      </c>
      <c r="MS11">
        <v>103.96</v>
      </c>
      <c r="MT11">
        <v>103.18</v>
      </c>
      <c r="MU11">
        <v>95.06</v>
      </c>
      <c r="MV11">
        <v>89.61</v>
      </c>
      <c r="MW11">
        <v>68.33</v>
      </c>
      <c r="MX11">
        <v>87.83</v>
      </c>
      <c r="MY11">
        <v>99.57</v>
      </c>
      <c r="MZ11">
        <v>89.98</v>
      </c>
      <c r="NA11">
        <v>89.08</v>
      </c>
      <c r="NB11">
        <v>81.569999999999993</v>
      </c>
      <c r="NC11">
        <v>88.85</v>
      </c>
      <c r="ND11">
        <v>100.4</v>
      </c>
      <c r="NE11">
        <v>104.19</v>
      </c>
      <c r="NF11">
        <v>98.45</v>
      </c>
      <c r="NG11">
        <v>105.32</v>
      </c>
      <c r="NH11">
        <v>97.9</v>
      </c>
      <c r="NI11">
        <v>96.42</v>
      </c>
      <c r="NJ11">
        <v>111.76</v>
      </c>
      <c r="NK11">
        <v>93.48</v>
      </c>
      <c r="NL11">
        <v>96.06</v>
      </c>
      <c r="NM11">
        <v>91.65</v>
      </c>
      <c r="NN11">
        <v>98.55</v>
      </c>
      <c r="NO11">
        <v>101.83</v>
      </c>
      <c r="NP11">
        <v>110.45</v>
      </c>
      <c r="NQ11">
        <v>97.61</v>
      </c>
      <c r="NR11">
        <v>112.98</v>
      </c>
      <c r="NS11">
        <v>102.04</v>
      </c>
      <c r="NT11">
        <v>104.14</v>
      </c>
      <c r="NU11">
        <v>104.5</v>
      </c>
      <c r="NV11">
        <v>99.54</v>
      </c>
      <c r="NW11">
        <v>89.39</v>
      </c>
      <c r="NX11">
        <v>70.45</v>
      </c>
      <c r="NY11">
        <v>88.01</v>
      </c>
      <c r="NZ11">
        <v>100.31</v>
      </c>
      <c r="OA11">
        <v>89.6</v>
      </c>
      <c r="OB11">
        <v>89.41</v>
      </c>
      <c r="OC11">
        <v>77.760000000000005</v>
      </c>
      <c r="OD11">
        <v>94.27</v>
      </c>
      <c r="OE11">
        <v>102.6</v>
      </c>
      <c r="OF11">
        <v>104.5</v>
      </c>
      <c r="OG11">
        <v>101.64</v>
      </c>
      <c r="OH11">
        <v>107.26</v>
      </c>
      <c r="OI11">
        <v>99.05</v>
      </c>
      <c r="OJ11">
        <v>96.35</v>
      </c>
      <c r="OK11">
        <v>118.02</v>
      </c>
      <c r="OL11">
        <v>93.52</v>
      </c>
      <c r="OM11">
        <v>97.73</v>
      </c>
      <c r="ON11">
        <v>92.91</v>
      </c>
      <c r="OO11">
        <v>100.73</v>
      </c>
      <c r="OP11">
        <v>101.19</v>
      </c>
      <c r="OQ11">
        <v>111.72</v>
      </c>
      <c r="OR11">
        <v>97.69</v>
      </c>
      <c r="OS11">
        <v>116.89</v>
      </c>
      <c r="OT11">
        <v>105.57</v>
      </c>
      <c r="OU11">
        <v>107.42</v>
      </c>
      <c r="OV11">
        <v>105.88</v>
      </c>
      <c r="OW11">
        <v>104.05</v>
      </c>
      <c r="OX11">
        <v>92.43</v>
      </c>
      <c r="OY11">
        <v>71.62</v>
      </c>
      <c r="OZ11">
        <v>91.67</v>
      </c>
      <c r="PA11">
        <v>100.78</v>
      </c>
      <c r="PB11">
        <v>92.33</v>
      </c>
      <c r="PC11">
        <v>90.5</v>
      </c>
      <c r="PD11">
        <v>80.38</v>
      </c>
      <c r="PE11">
        <v>100.29</v>
      </c>
      <c r="PF11">
        <v>107.77</v>
      </c>
      <c r="PG11">
        <v>103.41</v>
      </c>
      <c r="PH11">
        <v>105.48</v>
      </c>
      <c r="PI11">
        <v>112.85</v>
      </c>
      <c r="PJ11">
        <v>100.21</v>
      </c>
      <c r="PK11">
        <v>95.25</v>
      </c>
      <c r="PL11">
        <v>121.58</v>
      </c>
      <c r="PM11">
        <v>96.27</v>
      </c>
      <c r="PN11">
        <v>104.34</v>
      </c>
      <c r="PO11">
        <v>95.06</v>
      </c>
      <c r="PP11">
        <v>105.99</v>
      </c>
      <c r="PQ11">
        <v>102.03</v>
      </c>
      <c r="PR11">
        <v>113.7</v>
      </c>
      <c r="PS11">
        <v>98.52</v>
      </c>
      <c r="PT11">
        <v>123.16</v>
      </c>
      <c r="PU11">
        <v>108.57</v>
      </c>
      <c r="PV11">
        <v>111.19</v>
      </c>
      <c r="PW11">
        <v>107.84</v>
      </c>
      <c r="PX11">
        <v>108.81</v>
      </c>
      <c r="PY11">
        <v>95.24</v>
      </c>
      <c r="PZ11">
        <v>71.62</v>
      </c>
      <c r="QA11">
        <v>93.91</v>
      </c>
      <c r="QB11">
        <v>101.97</v>
      </c>
      <c r="QC11">
        <v>97.19</v>
      </c>
      <c r="QD11">
        <v>91.74</v>
      </c>
      <c r="QE11">
        <v>86.27</v>
      </c>
      <c r="QF11">
        <v>105.72</v>
      </c>
      <c r="QG11">
        <v>116.22</v>
      </c>
      <c r="QH11">
        <v>102.7</v>
      </c>
      <c r="QI11">
        <v>110.19</v>
      </c>
      <c r="QJ11">
        <v>113.78</v>
      </c>
      <c r="QK11">
        <v>101.9</v>
      </c>
      <c r="QL11">
        <v>96.48</v>
      </c>
      <c r="QM11">
        <v>128.91999999999999</v>
      </c>
      <c r="QN11">
        <v>99.24</v>
      </c>
      <c r="QO11">
        <v>113.71</v>
      </c>
      <c r="QP11">
        <v>99.5</v>
      </c>
      <c r="QQ11">
        <v>109.66</v>
      </c>
      <c r="QR11">
        <v>103.5</v>
      </c>
      <c r="QS11">
        <v>116.28</v>
      </c>
      <c r="QT11">
        <v>100.06</v>
      </c>
      <c r="QU11">
        <v>130.04</v>
      </c>
      <c r="QV11">
        <v>113.33</v>
      </c>
      <c r="QW11">
        <v>112.9</v>
      </c>
      <c r="QX11">
        <v>109.41</v>
      </c>
      <c r="QY11">
        <v>112.81</v>
      </c>
      <c r="QZ11">
        <v>98.79</v>
      </c>
      <c r="RA11">
        <v>71.349999999999994</v>
      </c>
      <c r="RB11">
        <v>95.27</v>
      </c>
      <c r="RC11">
        <v>103.33</v>
      </c>
      <c r="RD11">
        <v>101.44</v>
      </c>
      <c r="RE11">
        <v>92.8</v>
      </c>
      <c r="RF11">
        <v>89.88</v>
      </c>
      <c r="RG11">
        <v>109.19</v>
      </c>
      <c r="RH11">
        <v>118.88</v>
      </c>
      <c r="RI11">
        <v>105.02</v>
      </c>
      <c r="RJ11">
        <v>117.14</v>
      </c>
      <c r="RK11">
        <v>120.32</v>
      </c>
      <c r="RL11">
        <v>102.31</v>
      </c>
      <c r="RM11">
        <v>97.45</v>
      </c>
      <c r="RN11">
        <v>133.32</v>
      </c>
      <c r="RO11">
        <v>101.03</v>
      </c>
      <c r="RP11">
        <v>126.76</v>
      </c>
      <c r="RQ11">
        <v>102.58</v>
      </c>
      <c r="RR11">
        <v>113.42</v>
      </c>
      <c r="RS11">
        <v>104.68</v>
      </c>
      <c r="RT11">
        <v>117.12</v>
      </c>
      <c r="RU11">
        <v>100.76</v>
      </c>
      <c r="RW11">
        <v>117.5</v>
      </c>
      <c r="RX11">
        <v>115</v>
      </c>
      <c r="RY11">
        <v>111.96</v>
      </c>
      <c r="RZ11">
        <v>119.94</v>
      </c>
      <c r="SA11">
        <v>100.17</v>
      </c>
      <c r="SB11">
        <v>72.12</v>
      </c>
      <c r="SC11">
        <v>96.2</v>
      </c>
      <c r="SD11">
        <v>104.19</v>
      </c>
      <c r="SE11">
        <v>106.3</v>
      </c>
      <c r="SF11">
        <v>93.77</v>
      </c>
      <c r="SG11">
        <v>93.31</v>
      </c>
      <c r="SH11">
        <v>114.68</v>
      </c>
      <c r="SI11">
        <v>124.46</v>
      </c>
      <c r="SJ11">
        <v>105.58</v>
      </c>
      <c r="SK11">
        <v>126.99</v>
      </c>
      <c r="SL11">
        <v>124.64</v>
      </c>
      <c r="SM11">
        <v>104.53</v>
      </c>
      <c r="SN11">
        <v>98.19</v>
      </c>
      <c r="SO11">
        <v>138.63</v>
      </c>
      <c r="SP11">
        <v>103.95</v>
      </c>
      <c r="SQ11">
        <v>136.79</v>
      </c>
      <c r="SR11">
        <v>106.63</v>
      </c>
      <c r="SS11">
        <v>121.02</v>
      </c>
      <c r="ST11">
        <v>106.64</v>
      </c>
      <c r="SU11">
        <v>118.18</v>
      </c>
      <c r="SV11">
        <v>102.91</v>
      </c>
      <c r="SX11">
        <v>121.34</v>
      </c>
      <c r="SY11">
        <v>117.41</v>
      </c>
      <c r="SZ11">
        <v>112.87</v>
      </c>
      <c r="TA11">
        <v>125.47</v>
      </c>
      <c r="TB11">
        <v>103.31</v>
      </c>
      <c r="TC11">
        <v>76.13</v>
      </c>
      <c r="TD11">
        <v>99.17</v>
      </c>
      <c r="TE11">
        <v>106.3</v>
      </c>
      <c r="TF11">
        <v>111.05</v>
      </c>
      <c r="TG11">
        <v>94.12</v>
      </c>
      <c r="TH11">
        <v>98.32</v>
      </c>
      <c r="TI11">
        <v>118.25</v>
      </c>
      <c r="TJ11">
        <v>133.38</v>
      </c>
      <c r="TK11">
        <v>107.52</v>
      </c>
      <c r="TL11">
        <v>133.07</v>
      </c>
      <c r="TM11">
        <v>128.85</v>
      </c>
      <c r="TN11">
        <v>106.45</v>
      </c>
      <c r="TO11">
        <v>99.32</v>
      </c>
      <c r="TP11">
        <v>144.88</v>
      </c>
      <c r="TQ11">
        <v>107.84</v>
      </c>
      <c r="TR11">
        <v>140.56</v>
      </c>
      <c r="TS11">
        <v>110.7</v>
      </c>
      <c r="TT11">
        <v>123.41</v>
      </c>
      <c r="TU11">
        <v>108.81</v>
      </c>
      <c r="TV11">
        <v>119.57</v>
      </c>
      <c r="TW11">
        <v>104.02</v>
      </c>
      <c r="TY11">
        <v>120.62</v>
      </c>
      <c r="TZ11">
        <v>117.19</v>
      </c>
      <c r="UA11">
        <v>113.88</v>
      </c>
      <c r="UB11">
        <v>128.43</v>
      </c>
      <c r="UC11">
        <v>108.53</v>
      </c>
      <c r="UD11">
        <v>73.88</v>
      </c>
      <c r="UE11">
        <v>96.7</v>
      </c>
      <c r="UF11">
        <v>106.02</v>
      </c>
      <c r="UG11">
        <v>110.9</v>
      </c>
      <c r="UH11">
        <v>92.36</v>
      </c>
      <c r="UI11">
        <v>97.72</v>
      </c>
      <c r="UJ11">
        <v>121.18</v>
      </c>
      <c r="UK11">
        <v>143.25</v>
      </c>
      <c r="UL11">
        <v>111.35</v>
      </c>
      <c r="UM11">
        <v>132.99</v>
      </c>
      <c r="UN11">
        <v>125.72</v>
      </c>
      <c r="UO11">
        <v>108.57</v>
      </c>
      <c r="UP11">
        <v>96.29</v>
      </c>
      <c r="UQ11">
        <v>150.78</v>
      </c>
      <c r="UR11">
        <v>105.86</v>
      </c>
      <c r="US11">
        <v>142.79</v>
      </c>
      <c r="UT11">
        <v>114.84</v>
      </c>
      <c r="UU11">
        <v>124.15</v>
      </c>
      <c r="UV11">
        <v>109.55</v>
      </c>
      <c r="UW11">
        <v>118.48</v>
      </c>
      <c r="UX11">
        <v>105.25</v>
      </c>
      <c r="UZ11">
        <v>125.81</v>
      </c>
      <c r="VA11">
        <v>116.07</v>
      </c>
      <c r="VB11">
        <v>113.41</v>
      </c>
      <c r="VC11">
        <v>133.65</v>
      </c>
      <c r="VD11">
        <v>110.84</v>
      </c>
      <c r="VE11">
        <v>79.319999999999993</v>
      </c>
      <c r="VF11">
        <v>97.68</v>
      </c>
      <c r="VG11">
        <v>108.22</v>
      </c>
      <c r="VH11">
        <v>122.23</v>
      </c>
      <c r="VI11">
        <v>94.69</v>
      </c>
      <c r="VJ11">
        <v>98.41</v>
      </c>
      <c r="VK11">
        <v>131.59</v>
      </c>
      <c r="VL11">
        <v>143.1</v>
      </c>
      <c r="VM11">
        <v>111.09</v>
      </c>
      <c r="VN11">
        <v>142.72</v>
      </c>
      <c r="VO11">
        <v>131.71</v>
      </c>
      <c r="VP11">
        <v>110.29</v>
      </c>
      <c r="VQ11">
        <v>97.95</v>
      </c>
      <c r="VR11">
        <v>146.35</v>
      </c>
      <c r="VS11">
        <v>108.34</v>
      </c>
      <c r="VU11">
        <v>119.29</v>
      </c>
      <c r="VV11">
        <v>124.33</v>
      </c>
      <c r="VW11">
        <v>110.26</v>
      </c>
      <c r="VX11">
        <v>121.47</v>
      </c>
    </row>
    <row r="12" spans="1:615" ht="22.2" customHeight="1" x14ac:dyDescent="0.4">
      <c r="A12" s="39" t="s">
        <v>39</v>
      </c>
      <c r="B12" s="35"/>
      <c r="C12" s="3">
        <f>IF(ISBLANK('SSB categories'!C12)+ISBLANK('SSB categories WAS'!C12)=0,'SSB categories'!C12-'SSB categories WAS'!C12,"")</f>
        <v>0</v>
      </c>
      <c r="D12" s="3">
        <f>IF(ISBLANK('SSB categories'!D12)+ISBLANK('SSB categories WAS'!D12)=0,'SSB categories'!D12-'SSB categories WAS'!D12,"")</f>
        <v>0</v>
      </c>
      <c r="E12" s="3">
        <f>IF(ISBLANK('SSB categories'!E12)+ISBLANK('SSB categories WAS'!E12)=0,'SSB categories'!E12-'SSB categories WAS'!E12,"")</f>
        <v>0</v>
      </c>
      <c r="F12" s="3">
        <f>IF(ISBLANK('SSB categories'!F12)+ISBLANK('SSB categories WAS'!F12)=0,'SSB categories'!F12-'SSB categories WAS'!F12,"")</f>
        <v>0</v>
      </c>
      <c r="G12" s="3">
        <f>IF(ISBLANK('SSB categories'!G12)+ISBLANK('SSB categories WAS'!G12)=0,'SSB categories'!G12-'SSB categories WAS'!G12,"")</f>
        <v>0</v>
      </c>
      <c r="H12" s="3">
        <f>IF(ISBLANK('SSB categories'!H12)+ISBLANK('SSB categories WAS'!H12)=0,'SSB categories'!H12-'SSB categories WAS'!H12,"")</f>
        <v>0</v>
      </c>
      <c r="I12" s="3">
        <f>IF(ISBLANK('SSB categories'!I12)+ISBLANK('SSB categories WAS'!I12)=0,'SSB categories'!I12-'SSB categories WAS'!I12,"")</f>
        <v>0</v>
      </c>
      <c r="J12" s="3">
        <f>IF(ISBLANK('SSB categories'!J12)+ISBLANK('SSB categories WAS'!J12)=0,'SSB categories'!J12-'SSB categories WAS'!J12,"")</f>
        <v>0</v>
      </c>
      <c r="K12" s="3">
        <f>IF(ISBLANK('SSB categories'!K12)+ISBLANK('SSB categories WAS'!K12)=0,'SSB categories'!K12-'SSB categories WAS'!K12,"")</f>
        <v>0</v>
      </c>
      <c r="L12" s="3">
        <f>IF(ISBLANK('SSB categories'!L12)+ISBLANK('SSB categories WAS'!L12)=0,'SSB categories'!L12-'SSB categories WAS'!L12,"")</f>
        <v>0</v>
      </c>
      <c r="M12" s="3">
        <f>IF(ISBLANK('SSB categories'!M12)+ISBLANK('SSB categories WAS'!M12)=0,'SSB categories'!M12-'SSB categories WAS'!M12,"")</f>
        <v>0</v>
      </c>
      <c r="N12" s="3">
        <f>IF(ISBLANK('SSB categories'!N12)+ISBLANK('SSB categories WAS'!N12)=0,'SSB categories'!N12-'SSB categories WAS'!N12,"")</f>
        <v>0</v>
      </c>
      <c r="O12" s="3">
        <f>IF(ISBLANK('SSB categories'!O12)+ISBLANK('SSB categories WAS'!O12)=0,'SSB categories'!O12-'SSB categories WAS'!O12,"")</f>
        <v>0</v>
      </c>
      <c r="P12" s="3">
        <f>IF(ISBLANK('SSB categories'!P12)+ISBLANK('SSB categories WAS'!P12)=0,'SSB categories'!P12-'SSB categories WAS'!P12,"")</f>
        <v>0</v>
      </c>
      <c r="Q12" s="3">
        <f>IF(ISBLANK('SSB categories'!Q12)+ISBLANK('SSB categories WAS'!Q12)=0,'SSB categories'!Q12-'SSB categories WAS'!Q12,"")</f>
        <v>0</v>
      </c>
      <c r="R12" s="3">
        <f>IF(ISBLANK('SSB categories'!R12)+ISBLANK('SSB categories WAS'!R12)=0,'SSB categories'!R12-'SSB categories WAS'!R12,"")</f>
        <v>0</v>
      </c>
      <c r="S12" s="3">
        <f>IF(ISBLANK('SSB categories'!S12)+ISBLANK('SSB categories WAS'!S12)=0,'SSB categories'!S12-'SSB categories WAS'!S12,"")</f>
        <v>0</v>
      </c>
      <c r="T12" s="3">
        <f>IF(ISBLANK('SSB categories'!T12)+ISBLANK('SSB categories WAS'!T12)=0,'SSB categories'!T12-'SSB categories WAS'!T12,"")</f>
        <v>0</v>
      </c>
      <c r="U12" s="3">
        <f>IF(ISBLANK('SSB categories'!U12)+ISBLANK('SSB categories WAS'!U12)=0,'SSB categories'!U12-'SSB categories WAS'!U12,"")</f>
        <v>1</v>
      </c>
      <c r="V12" s="3">
        <f>IF(ISBLANK('SSB categories'!V12)+ISBLANK('SSB categories WAS'!V12)=0,'SSB categories'!V12-'SSB categories WAS'!V12,"")</f>
        <v>0</v>
      </c>
      <c r="W12" s="3">
        <f>IF(ISBLANK('SSB categories'!W12)+ISBLANK('SSB categories WAS'!W12)=0,'SSB categories'!W12-'SSB categories WAS'!W12,"")</f>
        <v>0</v>
      </c>
      <c r="X12" s="3">
        <f>IF(ISBLANK('SSB categories'!X12)+ISBLANK('SSB categories WAS'!X12)=0,'SSB categories'!X12-'SSB categories WAS'!X12,"")</f>
        <v>0</v>
      </c>
      <c r="Y12" s="3">
        <f>IF(ISBLANK('SSB categories'!Y12)+ISBLANK('SSB categories WAS'!Y12)=0,'SSB categories'!Y12-'SSB categories WAS'!Y12,"")</f>
        <v>0</v>
      </c>
      <c r="Z12" s="3">
        <f>IF(ISBLANK('SSB categories'!Z12)+ISBLANK('SSB categories WAS'!Z12)=0,'SSB categories'!Z12-'SSB categories WAS'!Z12,"")</f>
        <v>0</v>
      </c>
      <c r="AA12" s="3">
        <f>IF(ISBLANK('SSB categories'!AA12)+ISBLANK('SSB categories WAS'!AA12)=0,'SSB categories'!AA12-'SSB categories WAS'!AA12,"")</f>
        <v>0</v>
      </c>
      <c r="AB12" s="3">
        <f>IF(ISBLANK('SSB categories'!AB12)+ISBLANK('SSB categories WAS'!AB12)=0,'SSB categories'!AB12-'SSB categories WAS'!AB12,"")</f>
        <v>0</v>
      </c>
      <c r="AC12" s="3">
        <f>IF(ISBLANK('SSB categories'!AC12)+ISBLANK('SSB categories WAS'!AC12)=0,'SSB categories'!AC12-'SSB categories WAS'!AC12,"")</f>
        <v>0</v>
      </c>
      <c r="AD12" s="52">
        <f t="shared" si="0"/>
        <v>1</v>
      </c>
      <c r="AE12">
        <f t="shared" si="1"/>
        <v>1</v>
      </c>
      <c r="AF12">
        <f t="shared" si="2"/>
        <v>1</v>
      </c>
      <c r="AG12">
        <f t="shared" si="3"/>
        <v>0</v>
      </c>
      <c r="OR12">
        <v>21.6</v>
      </c>
      <c r="OS12">
        <v>43.3</v>
      </c>
      <c r="OT12">
        <v>13</v>
      </c>
      <c r="OU12">
        <v>18.600000000000001</v>
      </c>
      <c r="OV12">
        <v>20</v>
      </c>
      <c r="OW12">
        <v>23.6</v>
      </c>
      <c r="OX12">
        <v>25.4</v>
      </c>
      <c r="OY12">
        <v>32.4</v>
      </c>
      <c r="OZ12">
        <v>28.7</v>
      </c>
      <c r="PA12">
        <v>18.399999999999999</v>
      </c>
      <c r="PB12">
        <v>24.4</v>
      </c>
      <c r="PC12">
        <v>28.4</v>
      </c>
      <c r="PD12">
        <v>22.8</v>
      </c>
      <c r="PE12">
        <v>30</v>
      </c>
      <c r="PF12">
        <v>29.4</v>
      </c>
      <c r="PG12">
        <v>18.399999999999999</v>
      </c>
      <c r="PH12">
        <v>30.6</v>
      </c>
      <c r="PI12">
        <v>22.2</v>
      </c>
      <c r="PJ12">
        <v>16.399999999999999</v>
      </c>
      <c r="PK12">
        <v>16.899999999999999</v>
      </c>
      <c r="PL12">
        <v>22.5</v>
      </c>
      <c r="PM12">
        <v>26.4</v>
      </c>
      <c r="PN12">
        <v>44.5</v>
      </c>
      <c r="PO12">
        <v>17.7</v>
      </c>
      <c r="PP12">
        <v>17.3</v>
      </c>
      <c r="PQ12">
        <v>16.899999999999999</v>
      </c>
      <c r="PR12">
        <v>18.2</v>
      </c>
      <c r="PS12">
        <v>22.2</v>
      </c>
      <c r="PT12">
        <v>41</v>
      </c>
      <c r="PU12">
        <v>12.4</v>
      </c>
      <c r="PV12">
        <v>17.5</v>
      </c>
      <c r="PW12">
        <v>19.8</v>
      </c>
      <c r="PX12">
        <v>23.1</v>
      </c>
      <c r="PY12">
        <v>23.8</v>
      </c>
      <c r="PZ12">
        <v>32.6</v>
      </c>
      <c r="QA12">
        <v>28.8</v>
      </c>
      <c r="QB12">
        <v>18.7</v>
      </c>
      <c r="QC12">
        <v>23.5</v>
      </c>
      <c r="QD12">
        <v>27.8</v>
      </c>
      <c r="QE12">
        <v>22.6</v>
      </c>
      <c r="QF12">
        <v>28.2</v>
      </c>
      <c r="QG12">
        <v>30</v>
      </c>
      <c r="QH12">
        <v>19.100000000000001</v>
      </c>
      <c r="QI12">
        <v>28.6</v>
      </c>
      <c r="QJ12">
        <v>20.2</v>
      </c>
      <c r="QK12">
        <v>16.3</v>
      </c>
      <c r="QL12">
        <v>17.2</v>
      </c>
      <c r="QM12">
        <v>20.6</v>
      </c>
      <c r="QN12">
        <v>24.9</v>
      </c>
      <c r="QO12">
        <v>46</v>
      </c>
      <c r="QP12">
        <v>16.899999999999999</v>
      </c>
      <c r="QQ12">
        <v>17.100000000000001</v>
      </c>
      <c r="QR12">
        <v>16.5</v>
      </c>
      <c r="QS12">
        <v>17.7</v>
      </c>
      <c r="QT12">
        <v>22</v>
      </c>
      <c r="QU12">
        <v>38</v>
      </c>
      <c r="QV12">
        <v>12.1</v>
      </c>
      <c r="QW12">
        <v>17.8</v>
      </c>
      <c r="QX12">
        <v>18.8</v>
      </c>
      <c r="QY12">
        <v>23.3</v>
      </c>
      <c r="QZ12">
        <v>22.4</v>
      </c>
      <c r="RA12">
        <v>32.200000000000003</v>
      </c>
      <c r="RB12">
        <v>27.5</v>
      </c>
      <c r="RC12">
        <v>17.8</v>
      </c>
      <c r="RD12">
        <v>23.7</v>
      </c>
      <c r="RE12">
        <v>25.9</v>
      </c>
      <c r="RF12">
        <v>21.4</v>
      </c>
      <c r="RG12">
        <v>28.5</v>
      </c>
      <c r="RH12">
        <v>29.8</v>
      </c>
      <c r="RI12">
        <v>19.3</v>
      </c>
      <c r="RJ12">
        <v>25.9</v>
      </c>
      <c r="RK12">
        <v>19.399999999999999</v>
      </c>
      <c r="RL12">
        <v>16.600000000000001</v>
      </c>
      <c r="RM12">
        <v>17.100000000000001</v>
      </c>
      <c r="RN12">
        <v>18.7</v>
      </c>
      <c r="RO12">
        <v>23.4</v>
      </c>
      <c r="RP12">
        <v>42.5</v>
      </c>
      <c r="RQ12">
        <v>16.600000000000001</v>
      </c>
      <c r="RR12">
        <v>15.8</v>
      </c>
      <c r="RS12">
        <v>16</v>
      </c>
      <c r="RT12">
        <v>17.2</v>
      </c>
      <c r="RU12">
        <v>20.5</v>
      </c>
      <c r="RV12">
        <v>33</v>
      </c>
      <c r="RW12">
        <v>11.8</v>
      </c>
      <c r="RX12">
        <v>17.5</v>
      </c>
      <c r="RY12">
        <v>18.5</v>
      </c>
      <c r="RZ12">
        <v>23.6</v>
      </c>
      <c r="SA12">
        <v>20.8</v>
      </c>
      <c r="SB12">
        <v>30.3</v>
      </c>
      <c r="SC12">
        <v>27.3</v>
      </c>
      <c r="SD12">
        <v>17.899999999999999</v>
      </c>
      <c r="SE12">
        <v>22.1</v>
      </c>
      <c r="SF12">
        <v>25.7</v>
      </c>
      <c r="SG12">
        <v>19.100000000000001</v>
      </c>
      <c r="SH12">
        <v>28.4</v>
      </c>
      <c r="SI12">
        <v>28.5</v>
      </c>
      <c r="SJ12">
        <v>20.100000000000001</v>
      </c>
      <c r="SK12">
        <v>20.6</v>
      </c>
      <c r="SL12">
        <v>19.2</v>
      </c>
      <c r="SM12">
        <v>16.5</v>
      </c>
      <c r="SN12">
        <v>16.8</v>
      </c>
      <c r="SO12">
        <v>18.2</v>
      </c>
      <c r="SP12">
        <v>21.6</v>
      </c>
      <c r="SQ12">
        <v>38.700000000000003</v>
      </c>
      <c r="SR12">
        <v>15.4</v>
      </c>
      <c r="SS12">
        <v>15.2</v>
      </c>
      <c r="ST12">
        <v>16.600000000000001</v>
      </c>
      <c r="SU12">
        <v>17.7</v>
      </c>
      <c r="SV12">
        <v>20</v>
      </c>
      <c r="SW12">
        <v>33.200000000000003</v>
      </c>
      <c r="SX12">
        <v>12.1</v>
      </c>
      <c r="SY12">
        <v>17.3</v>
      </c>
      <c r="SZ12">
        <v>17.3</v>
      </c>
      <c r="TA12">
        <v>23.7</v>
      </c>
      <c r="TB12">
        <v>20.399999999999999</v>
      </c>
      <c r="TC12">
        <v>29</v>
      </c>
      <c r="TD12">
        <v>26.2</v>
      </c>
      <c r="TE12">
        <v>18.8</v>
      </c>
      <c r="TF12">
        <v>20.8</v>
      </c>
      <c r="TG12">
        <v>24.6</v>
      </c>
      <c r="TH12">
        <v>18.600000000000001</v>
      </c>
      <c r="TI12">
        <v>26.7</v>
      </c>
      <c r="TJ12">
        <v>25.5</v>
      </c>
      <c r="TK12">
        <v>20.100000000000001</v>
      </c>
      <c r="TL12">
        <v>20</v>
      </c>
      <c r="TM12">
        <v>20.7</v>
      </c>
      <c r="TN12">
        <v>16.5</v>
      </c>
      <c r="TO12">
        <v>16.5</v>
      </c>
      <c r="TP12">
        <v>17.899999999999999</v>
      </c>
      <c r="TQ12">
        <v>21.1</v>
      </c>
      <c r="TR12">
        <v>36.1</v>
      </c>
      <c r="TS12">
        <v>13.7</v>
      </c>
      <c r="TT12">
        <v>14.8</v>
      </c>
      <c r="TU12">
        <v>15.4</v>
      </c>
      <c r="TV12">
        <v>18.399999999999999</v>
      </c>
      <c r="TW12">
        <v>20.3</v>
      </c>
      <c r="TX12">
        <v>33.6</v>
      </c>
      <c r="TY12">
        <v>11.5</v>
      </c>
      <c r="TZ12">
        <v>16.8</v>
      </c>
      <c r="UA12">
        <v>20.399999999999999</v>
      </c>
      <c r="UB12">
        <v>22.8</v>
      </c>
      <c r="UC12">
        <v>20.100000000000001</v>
      </c>
      <c r="UD12">
        <v>27.4</v>
      </c>
      <c r="UE12">
        <v>27</v>
      </c>
      <c r="UF12">
        <v>19.3</v>
      </c>
      <c r="UG12">
        <v>20.5</v>
      </c>
      <c r="UH12">
        <v>24.9</v>
      </c>
      <c r="UI12">
        <v>17.600000000000001</v>
      </c>
      <c r="UJ12">
        <v>25.1</v>
      </c>
      <c r="UK12">
        <v>24.5</v>
      </c>
      <c r="UL12">
        <v>19.899999999999999</v>
      </c>
      <c r="UM12">
        <v>19.399999999999999</v>
      </c>
      <c r="UN12">
        <v>19.899999999999999</v>
      </c>
      <c r="UO12">
        <v>16</v>
      </c>
      <c r="UP12">
        <v>16.7</v>
      </c>
      <c r="UQ12">
        <v>17</v>
      </c>
      <c r="UR12">
        <v>20</v>
      </c>
      <c r="US12">
        <v>35.6</v>
      </c>
      <c r="UT12">
        <v>14.3</v>
      </c>
      <c r="UU12">
        <v>13.8</v>
      </c>
      <c r="UV12">
        <v>15.9</v>
      </c>
      <c r="UW12">
        <v>17.7</v>
      </c>
      <c r="UX12">
        <v>18.8</v>
      </c>
      <c r="UY12">
        <v>31.7</v>
      </c>
      <c r="UZ12">
        <v>10.7</v>
      </c>
      <c r="VA12">
        <v>17.3</v>
      </c>
      <c r="VB12">
        <v>21</v>
      </c>
      <c r="VC12">
        <v>22.2</v>
      </c>
      <c r="VD12">
        <v>20</v>
      </c>
      <c r="VE12">
        <v>28.3</v>
      </c>
      <c r="VF12">
        <v>27.8</v>
      </c>
      <c r="VG12">
        <v>19.2</v>
      </c>
      <c r="VH12">
        <v>20.9</v>
      </c>
      <c r="VI12">
        <v>25.2</v>
      </c>
      <c r="VJ12">
        <v>17.3</v>
      </c>
      <c r="VK12">
        <v>26.1</v>
      </c>
      <c r="VL12">
        <v>23.4</v>
      </c>
      <c r="VM12">
        <v>21.1</v>
      </c>
      <c r="VN12">
        <v>19.399999999999999</v>
      </c>
      <c r="VO12">
        <v>20.3</v>
      </c>
      <c r="VP12">
        <v>16.600000000000001</v>
      </c>
      <c r="VQ12">
        <v>17.3</v>
      </c>
      <c r="VR12">
        <v>16.8</v>
      </c>
      <c r="VS12">
        <v>22.4</v>
      </c>
      <c r="VT12">
        <v>34.5</v>
      </c>
      <c r="VU12">
        <v>13.2</v>
      </c>
      <c r="VV12">
        <v>15.6</v>
      </c>
      <c r="VW12">
        <v>14.2</v>
      </c>
      <c r="VX12">
        <v>17.2</v>
      </c>
      <c r="VY12">
        <v>18.7</v>
      </c>
      <c r="VZ12">
        <v>32.200000000000003</v>
      </c>
      <c r="WQ12">
        <v>16.5</v>
      </c>
    </row>
    <row r="13" spans="1:615" ht="22.2" customHeight="1" x14ac:dyDescent="0.4">
      <c r="A13" s="39" t="s">
        <v>40</v>
      </c>
      <c r="B13" s="35"/>
      <c r="C13" s="3">
        <f>IF(ISBLANK('SSB categories'!C13)+ISBLANK('SSB categories WAS'!C13)=0,'SSB categories'!C13-'SSB categories WAS'!C13,"")</f>
        <v>0</v>
      </c>
      <c r="D13" s="3">
        <f>IF(ISBLANK('SSB categories'!D13)+ISBLANK('SSB categories WAS'!D13)=0,'SSB categories'!D13-'SSB categories WAS'!D13,"")</f>
        <v>0</v>
      </c>
      <c r="E13" s="3">
        <f>IF(ISBLANK('SSB categories'!E13)+ISBLANK('SSB categories WAS'!E13)=0,'SSB categories'!E13-'SSB categories WAS'!E13,"")</f>
        <v>0</v>
      </c>
      <c r="F13" s="3">
        <f>IF(ISBLANK('SSB categories'!F13)+ISBLANK('SSB categories WAS'!F13)=0,'SSB categories'!F13-'SSB categories WAS'!F13,"")</f>
        <v>0</v>
      </c>
      <c r="G13" s="3">
        <f>IF(ISBLANK('SSB categories'!G13)+ISBLANK('SSB categories WAS'!G13)=0,'SSB categories'!G13-'SSB categories WAS'!G13,"")</f>
        <v>0</v>
      </c>
      <c r="H13" s="3">
        <f>IF(ISBLANK('SSB categories'!H13)+ISBLANK('SSB categories WAS'!H13)=0,'SSB categories'!H13-'SSB categories WAS'!H13,"")</f>
        <v>0</v>
      </c>
      <c r="I13" s="3">
        <f>IF(ISBLANK('SSB categories'!I13)+ISBLANK('SSB categories WAS'!I13)=0,'SSB categories'!I13-'SSB categories WAS'!I13,"")</f>
        <v>0</v>
      </c>
      <c r="J13" s="3">
        <f>IF(ISBLANK('SSB categories'!J13)+ISBLANK('SSB categories WAS'!J13)=0,'SSB categories'!J13-'SSB categories WAS'!J13,"")</f>
        <v>0</v>
      </c>
      <c r="K13" s="3">
        <f>IF(ISBLANK('SSB categories'!K13)+ISBLANK('SSB categories WAS'!K13)=0,'SSB categories'!K13-'SSB categories WAS'!K13,"")</f>
        <v>0</v>
      </c>
      <c r="L13" s="3">
        <f>IF(ISBLANK('SSB categories'!L13)+ISBLANK('SSB categories WAS'!L13)=0,'SSB categories'!L13-'SSB categories WAS'!L13,"")</f>
        <v>0</v>
      </c>
      <c r="M13" s="3">
        <f>IF(ISBLANK('SSB categories'!M13)+ISBLANK('SSB categories WAS'!M13)=0,'SSB categories'!M13-'SSB categories WAS'!M13,"")</f>
        <v>0</v>
      </c>
      <c r="N13" s="3">
        <f>IF(ISBLANK('SSB categories'!N13)+ISBLANK('SSB categories WAS'!N13)=0,'SSB categories'!N13-'SSB categories WAS'!N13,"")</f>
        <v>0</v>
      </c>
      <c r="O13" s="3">
        <f>IF(ISBLANK('SSB categories'!O13)+ISBLANK('SSB categories WAS'!O13)=0,'SSB categories'!O13-'SSB categories WAS'!O13,"")</f>
        <v>0</v>
      </c>
      <c r="P13" s="3">
        <f>IF(ISBLANK('SSB categories'!P13)+ISBLANK('SSB categories WAS'!P13)=0,'SSB categories'!P13-'SSB categories WAS'!P13,"")</f>
        <v>0</v>
      </c>
      <c r="Q13" s="3">
        <f>IF(ISBLANK('SSB categories'!Q13)+ISBLANK('SSB categories WAS'!Q13)=0,'SSB categories'!Q13-'SSB categories WAS'!Q13,"")</f>
        <v>0</v>
      </c>
      <c r="R13" s="3">
        <f>IF(ISBLANK('SSB categories'!R13)+ISBLANK('SSB categories WAS'!R13)=0,'SSB categories'!R13-'SSB categories WAS'!R13,"")</f>
        <v>0</v>
      </c>
      <c r="S13" s="3">
        <f>IF(ISBLANK('SSB categories'!S13)+ISBLANK('SSB categories WAS'!S13)=0,'SSB categories'!S13-'SSB categories WAS'!S13,"")</f>
        <v>0</v>
      </c>
      <c r="T13" s="3">
        <f>IF(ISBLANK('SSB categories'!T13)+ISBLANK('SSB categories WAS'!T13)=0,'SSB categories'!T13-'SSB categories WAS'!T13,"")</f>
        <v>0</v>
      </c>
      <c r="U13" s="3">
        <f>IF(ISBLANK('SSB categories'!U13)+ISBLANK('SSB categories WAS'!U13)=0,'SSB categories'!U13-'SSB categories WAS'!U13,"")</f>
        <v>0</v>
      </c>
      <c r="V13" s="3">
        <f>IF(ISBLANK('SSB categories'!V13)+ISBLANK('SSB categories WAS'!V13)=0,'SSB categories'!V13-'SSB categories WAS'!V13,"")</f>
        <v>0</v>
      </c>
      <c r="W13" s="3">
        <f>IF(ISBLANK('SSB categories'!W13)+ISBLANK('SSB categories WAS'!W13)=0,'SSB categories'!W13-'SSB categories WAS'!W13,"")</f>
        <v>0</v>
      </c>
      <c r="X13" s="3">
        <f>IF(ISBLANK('SSB categories'!X13)+ISBLANK('SSB categories WAS'!X13)=0,'SSB categories'!X13-'SSB categories WAS'!X13,"")</f>
        <v>0</v>
      </c>
      <c r="Y13" s="3">
        <f>IF(ISBLANK('SSB categories'!Y13)+ISBLANK('SSB categories WAS'!Y13)=0,'SSB categories'!Y13-'SSB categories WAS'!Y13,"")</f>
        <v>0</v>
      </c>
      <c r="Z13" s="3">
        <f>IF(ISBLANK('SSB categories'!Z13)+ISBLANK('SSB categories WAS'!Z13)=0,'SSB categories'!Z13-'SSB categories WAS'!Z13,"")</f>
        <v>0</v>
      </c>
      <c r="AA13" s="3">
        <f>IF(ISBLANK('SSB categories'!AA13)+ISBLANK('SSB categories WAS'!AA13)=0,'SSB categories'!AA13-'SSB categories WAS'!AA13,"")</f>
        <v>0</v>
      </c>
      <c r="AB13" s="3">
        <f>IF(ISBLANK('SSB categories'!AB13)+ISBLANK('SSB categories WAS'!AB13)=0,'SSB categories'!AB13-'SSB categories WAS'!AB13,"")</f>
        <v>0</v>
      </c>
      <c r="AC13" s="3">
        <f>IF(ISBLANK('SSB categories'!AC13)+ISBLANK('SSB categories WAS'!AC13)=0,'SSB categories'!AC13-'SSB categories WAS'!AC13,"")</f>
        <v>0</v>
      </c>
      <c r="AD13" s="52" t="e">
        <f t="shared" si="0"/>
        <v>#DIV/0!</v>
      </c>
      <c r="AE13">
        <f t="shared" si="1"/>
        <v>0</v>
      </c>
      <c r="AF13">
        <f t="shared" si="2"/>
        <v>0</v>
      </c>
      <c r="AG13">
        <f t="shared" si="3"/>
        <v>0</v>
      </c>
      <c r="OR13">
        <v>24.1</v>
      </c>
      <c r="OS13">
        <v>47.5</v>
      </c>
      <c r="OT13">
        <v>17.8</v>
      </c>
      <c r="OU13">
        <v>16.2</v>
      </c>
      <c r="OV13">
        <v>19.3</v>
      </c>
      <c r="OW13">
        <v>22.2</v>
      </c>
      <c r="OX13">
        <v>29.2</v>
      </c>
      <c r="OY13">
        <v>37.700000000000003</v>
      </c>
      <c r="OZ13">
        <v>34</v>
      </c>
      <c r="PA13">
        <v>22.4</v>
      </c>
      <c r="PB13">
        <v>25.2</v>
      </c>
      <c r="PC13">
        <v>34.1</v>
      </c>
      <c r="PD13">
        <v>22.9</v>
      </c>
      <c r="PE13">
        <v>30.7</v>
      </c>
      <c r="PF13">
        <v>34.799999999999997</v>
      </c>
      <c r="PG13">
        <v>23.3</v>
      </c>
      <c r="PH13">
        <v>40.299999999999997</v>
      </c>
      <c r="PI13">
        <v>27.8</v>
      </c>
      <c r="PJ13">
        <v>17.100000000000001</v>
      </c>
      <c r="PK13">
        <v>22.2</v>
      </c>
      <c r="PL13">
        <v>26.8</v>
      </c>
      <c r="PM13">
        <v>31.2</v>
      </c>
      <c r="PN13">
        <v>53.4</v>
      </c>
      <c r="PO13">
        <v>16.600000000000001</v>
      </c>
      <c r="PP13">
        <v>24.7</v>
      </c>
      <c r="PQ13">
        <v>14.5</v>
      </c>
      <c r="PR13">
        <v>19.7</v>
      </c>
      <c r="PS13">
        <v>23.5</v>
      </c>
      <c r="PT13">
        <v>47.3</v>
      </c>
      <c r="PU13">
        <v>16.399999999999999</v>
      </c>
      <c r="PV13">
        <v>14</v>
      </c>
      <c r="PW13">
        <v>20.6</v>
      </c>
      <c r="PX13">
        <v>19.7</v>
      </c>
      <c r="PY13">
        <v>26.8</v>
      </c>
      <c r="PZ13">
        <v>37.200000000000003</v>
      </c>
      <c r="QA13">
        <v>33.700000000000003</v>
      </c>
      <c r="QB13">
        <v>23.8</v>
      </c>
      <c r="QC13">
        <v>24.4</v>
      </c>
      <c r="QD13">
        <v>32.700000000000003</v>
      </c>
      <c r="QE13">
        <v>23.2</v>
      </c>
      <c r="QF13">
        <v>25.9</v>
      </c>
      <c r="QG13">
        <v>33.200000000000003</v>
      </c>
      <c r="QH13">
        <v>22.2</v>
      </c>
      <c r="QI13">
        <v>38.6</v>
      </c>
      <c r="QJ13">
        <v>23.7</v>
      </c>
      <c r="QK13">
        <v>17.2</v>
      </c>
      <c r="QL13">
        <v>20.5</v>
      </c>
      <c r="QM13">
        <v>23.5</v>
      </c>
      <c r="QN13">
        <v>27.5</v>
      </c>
      <c r="QO13">
        <v>56</v>
      </c>
      <c r="QP13">
        <v>14.5</v>
      </c>
      <c r="QQ13">
        <v>24.5</v>
      </c>
      <c r="QR13">
        <v>14.1</v>
      </c>
      <c r="QS13">
        <v>19.7</v>
      </c>
      <c r="QT13">
        <v>24.2</v>
      </c>
      <c r="QU13">
        <v>42.4</v>
      </c>
      <c r="QV13">
        <v>14.3</v>
      </c>
      <c r="QW13">
        <v>15.1</v>
      </c>
      <c r="QX13">
        <v>18.600000000000001</v>
      </c>
      <c r="QY13">
        <v>18.8</v>
      </c>
      <c r="QZ13">
        <v>26</v>
      </c>
      <c r="RA13">
        <v>36.5</v>
      </c>
      <c r="RB13">
        <v>31.9</v>
      </c>
      <c r="RC13">
        <v>23.5</v>
      </c>
      <c r="RD13">
        <v>24.5</v>
      </c>
      <c r="RE13">
        <v>30.8</v>
      </c>
      <c r="RF13">
        <v>21.7</v>
      </c>
      <c r="RG13">
        <v>25</v>
      </c>
      <c r="RH13">
        <v>31.3</v>
      </c>
      <c r="RI13">
        <v>21.5</v>
      </c>
      <c r="RJ13">
        <v>33.5</v>
      </c>
      <c r="RK13">
        <v>23.6</v>
      </c>
      <c r="RL13">
        <v>16.399999999999999</v>
      </c>
      <c r="RM13">
        <v>22.7</v>
      </c>
      <c r="RN13">
        <v>17.8</v>
      </c>
      <c r="RO13">
        <v>24.6</v>
      </c>
      <c r="RP13">
        <v>48.7</v>
      </c>
      <c r="RQ13">
        <v>15.6</v>
      </c>
      <c r="RR13">
        <v>22.7</v>
      </c>
      <c r="RS13">
        <v>15</v>
      </c>
      <c r="RT13">
        <v>19.399999999999999</v>
      </c>
      <c r="RU13">
        <v>23.5</v>
      </c>
      <c r="RV13">
        <v>33.5</v>
      </c>
      <c r="RW13">
        <v>13</v>
      </c>
      <c r="RX13">
        <v>15.4</v>
      </c>
      <c r="RY13">
        <v>17.5</v>
      </c>
      <c r="RZ13">
        <v>17</v>
      </c>
      <c r="SA13">
        <v>24.7</v>
      </c>
      <c r="SB13">
        <v>34.1</v>
      </c>
      <c r="SC13">
        <v>30.5</v>
      </c>
      <c r="SD13">
        <v>24</v>
      </c>
      <c r="SE13">
        <v>22.2</v>
      </c>
      <c r="SF13">
        <v>29.6</v>
      </c>
      <c r="SG13">
        <v>20.5</v>
      </c>
      <c r="SH13">
        <v>23.6</v>
      </c>
      <c r="SI13">
        <v>28.8</v>
      </c>
      <c r="SJ13">
        <v>23.4</v>
      </c>
      <c r="SK13">
        <v>26.4</v>
      </c>
      <c r="SL13">
        <v>23.3</v>
      </c>
      <c r="SM13">
        <v>15.1</v>
      </c>
      <c r="SN13">
        <v>21.6</v>
      </c>
      <c r="SO13">
        <v>16.899999999999999</v>
      </c>
      <c r="SP13">
        <v>22.4</v>
      </c>
      <c r="SQ13">
        <v>44.2</v>
      </c>
      <c r="SR13">
        <v>13.1</v>
      </c>
      <c r="SS13">
        <v>23.3</v>
      </c>
      <c r="ST13">
        <v>15.9</v>
      </c>
      <c r="SU13">
        <v>20.5</v>
      </c>
      <c r="SV13">
        <v>23</v>
      </c>
      <c r="SW13">
        <v>35.799999999999997</v>
      </c>
      <c r="SX13">
        <v>13</v>
      </c>
      <c r="SY13">
        <v>13.8</v>
      </c>
      <c r="SZ13">
        <v>15.4</v>
      </c>
      <c r="TA13">
        <v>19.7</v>
      </c>
      <c r="TB13">
        <v>23.9</v>
      </c>
      <c r="TC13">
        <v>31.2</v>
      </c>
      <c r="TD13">
        <v>31</v>
      </c>
      <c r="TE13">
        <v>24.1</v>
      </c>
      <c r="TF13">
        <v>19.100000000000001</v>
      </c>
      <c r="TG13">
        <v>27.1</v>
      </c>
      <c r="TH13">
        <v>20.3</v>
      </c>
      <c r="TI13">
        <v>18.7</v>
      </c>
      <c r="TJ13">
        <v>25.8</v>
      </c>
      <c r="TK13">
        <v>25.4</v>
      </c>
      <c r="TL13">
        <v>24.1</v>
      </c>
      <c r="TM13">
        <v>23.7</v>
      </c>
      <c r="TN13">
        <v>15.4</v>
      </c>
      <c r="TO13">
        <v>20.100000000000001</v>
      </c>
      <c r="TP13">
        <v>16.2</v>
      </c>
      <c r="TQ13">
        <v>21.9</v>
      </c>
      <c r="TR13">
        <v>39.1</v>
      </c>
      <c r="TS13">
        <v>11.6</v>
      </c>
      <c r="TT13">
        <v>21</v>
      </c>
      <c r="TU13">
        <v>13.8</v>
      </c>
      <c r="TV13">
        <v>23</v>
      </c>
      <c r="TW13">
        <v>22</v>
      </c>
      <c r="TX13">
        <v>36.200000000000003</v>
      </c>
      <c r="TY13">
        <v>12.9</v>
      </c>
      <c r="TZ13">
        <v>13.4</v>
      </c>
      <c r="UA13">
        <v>22.3</v>
      </c>
      <c r="UB13">
        <v>17.399999999999999</v>
      </c>
      <c r="UC13">
        <v>23.5</v>
      </c>
      <c r="UD13">
        <v>30.8</v>
      </c>
      <c r="UE13">
        <v>31.8</v>
      </c>
      <c r="UF13">
        <v>23.9</v>
      </c>
      <c r="UG13">
        <v>18.399999999999999</v>
      </c>
      <c r="UH13">
        <v>28.9</v>
      </c>
      <c r="UI13">
        <v>19</v>
      </c>
      <c r="UJ13">
        <v>19.7</v>
      </c>
      <c r="UK13">
        <v>23.1</v>
      </c>
      <c r="UL13">
        <v>24.2</v>
      </c>
      <c r="UM13">
        <v>21.7</v>
      </c>
      <c r="UN13">
        <v>22.6</v>
      </c>
      <c r="UO13">
        <v>15.8</v>
      </c>
      <c r="UP13">
        <v>21.9</v>
      </c>
      <c r="UQ13">
        <v>16.100000000000001</v>
      </c>
      <c r="UR13">
        <v>21.9</v>
      </c>
      <c r="US13">
        <v>40.700000000000003</v>
      </c>
      <c r="UT13">
        <v>12.1</v>
      </c>
      <c r="UU13">
        <v>18.399999999999999</v>
      </c>
      <c r="UV13">
        <v>14.5</v>
      </c>
      <c r="UW13">
        <v>20.2</v>
      </c>
      <c r="UX13">
        <v>20.5</v>
      </c>
      <c r="UY13">
        <v>33</v>
      </c>
      <c r="UZ13">
        <v>13.3</v>
      </c>
      <c r="VA13">
        <v>14</v>
      </c>
      <c r="VB13">
        <v>23.7</v>
      </c>
      <c r="VC13">
        <v>17.399999999999999</v>
      </c>
      <c r="VD13">
        <v>22.8</v>
      </c>
      <c r="VE13">
        <v>32</v>
      </c>
      <c r="VF13">
        <v>33.4</v>
      </c>
      <c r="VG13">
        <v>22.7</v>
      </c>
      <c r="VH13">
        <v>18.600000000000001</v>
      </c>
      <c r="VI13">
        <v>29.7</v>
      </c>
      <c r="VJ13">
        <v>19.2</v>
      </c>
      <c r="VK13">
        <v>20.100000000000001</v>
      </c>
      <c r="VL13">
        <v>21.6</v>
      </c>
      <c r="VM13">
        <v>29.4</v>
      </c>
      <c r="VN13">
        <v>23.3</v>
      </c>
      <c r="VO13">
        <v>23.2</v>
      </c>
      <c r="VP13">
        <v>14.9</v>
      </c>
      <c r="VQ13">
        <v>22.8</v>
      </c>
      <c r="VR13">
        <v>16.5</v>
      </c>
      <c r="VS13">
        <v>22.9</v>
      </c>
      <c r="VT13">
        <v>41.7</v>
      </c>
      <c r="VU13">
        <v>11</v>
      </c>
      <c r="VV13">
        <v>19.7</v>
      </c>
      <c r="VW13">
        <v>13.2</v>
      </c>
      <c r="VX13">
        <v>19.7</v>
      </c>
      <c r="VY13">
        <v>19.600000000000001</v>
      </c>
      <c r="VZ13">
        <v>33.9</v>
      </c>
      <c r="WQ13">
        <v>13.9</v>
      </c>
    </row>
    <row r="14" spans="1:615" ht="22.2" customHeight="1" x14ac:dyDescent="0.4">
      <c r="A14" s="39" t="s">
        <v>41</v>
      </c>
      <c r="B14" s="35"/>
      <c r="C14" s="3">
        <f>IF(ISBLANK('SSB categories'!C14)+ISBLANK('SSB categories WAS'!C14)=0,'SSB categories'!C14-'SSB categories WAS'!C14,"")</f>
        <v>0</v>
      </c>
      <c r="D14" s="3">
        <f>IF(ISBLANK('SSB categories'!D14)+ISBLANK('SSB categories WAS'!D14)=0,'SSB categories'!D14-'SSB categories WAS'!D14,"")</f>
        <v>0</v>
      </c>
      <c r="E14" s="3">
        <f>IF(ISBLANK('SSB categories'!E14)+ISBLANK('SSB categories WAS'!E14)=0,'SSB categories'!E14-'SSB categories WAS'!E14,"")</f>
        <v>0</v>
      </c>
      <c r="F14" s="3">
        <f>IF(ISBLANK('SSB categories'!F14)+ISBLANK('SSB categories WAS'!F14)=0,'SSB categories'!F14-'SSB categories WAS'!F14,"")</f>
        <v>0</v>
      </c>
      <c r="G14" s="3">
        <f>IF(ISBLANK('SSB categories'!G14)+ISBLANK('SSB categories WAS'!G14)=0,'SSB categories'!G14-'SSB categories WAS'!G14,"")</f>
        <v>0</v>
      </c>
      <c r="H14" s="3">
        <f>IF(ISBLANK('SSB categories'!H14)+ISBLANK('SSB categories WAS'!H14)=0,'SSB categories'!H14-'SSB categories WAS'!H14,"")</f>
        <v>0</v>
      </c>
      <c r="I14" s="3">
        <f>IF(ISBLANK('SSB categories'!I14)+ISBLANK('SSB categories WAS'!I14)=0,'SSB categories'!I14-'SSB categories WAS'!I14,"")</f>
        <v>0</v>
      </c>
      <c r="J14" s="3">
        <f>IF(ISBLANK('SSB categories'!J14)+ISBLANK('SSB categories WAS'!J14)=0,'SSB categories'!J14-'SSB categories WAS'!J14,"")</f>
        <v>0</v>
      </c>
      <c r="K14" s="3">
        <f>IF(ISBLANK('SSB categories'!K14)+ISBLANK('SSB categories WAS'!K14)=0,'SSB categories'!K14-'SSB categories WAS'!K14,"")</f>
        <v>-1</v>
      </c>
      <c r="L14" s="3">
        <f>IF(ISBLANK('SSB categories'!L14)+ISBLANK('SSB categories WAS'!L14)=0,'SSB categories'!L14-'SSB categories WAS'!L14,"")</f>
        <v>0</v>
      </c>
      <c r="M14" s="3">
        <f>IF(ISBLANK('SSB categories'!M14)+ISBLANK('SSB categories WAS'!M14)=0,'SSB categories'!M14-'SSB categories WAS'!M14,"")</f>
        <v>0</v>
      </c>
      <c r="N14" s="3">
        <f>IF(ISBLANK('SSB categories'!N14)+ISBLANK('SSB categories WAS'!N14)=0,'SSB categories'!N14-'SSB categories WAS'!N14,"")</f>
        <v>0</v>
      </c>
      <c r="O14" s="3">
        <f>IF(ISBLANK('SSB categories'!O14)+ISBLANK('SSB categories WAS'!O14)=0,'SSB categories'!O14-'SSB categories WAS'!O14,"")</f>
        <v>0</v>
      </c>
      <c r="P14" s="3">
        <f>IF(ISBLANK('SSB categories'!P14)+ISBLANK('SSB categories WAS'!P14)=0,'SSB categories'!P14-'SSB categories WAS'!P14,"")</f>
        <v>0</v>
      </c>
      <c r="Q14" s="3">
        <f>IF(ISBLANK('SSB categories'!Q14)+ISBLANK('SSB categories WAS'!Q14)=0,'SSB categories'!Q14-'SSB categories WAS'!Q14,"")</f>
        <v>0</v>
      </c>
      <c r="R14" s="3">
        <f>IF(ISBLANK('SSB categories'!R14)+ISBLANK('SSB categories WAS'!R14)=0,'SSB categories'!R14-'SSB categories WAS'!R14,"")</f>
        <v>0</v>
      </c>
      <c r="S14" s="3">
        <f>IF(ISBLANK('SSB categories'!S14)+ISBLANK('SSB categories WAS'!S14)=0,'SSB categories'!S14-'SSB categories WAS'!S14,"")</f>
        <v>0</v>
      </c>
      <c r="T14" s="3">
        <f>IF(ISBLANK('SSB categories'!T14)+ISBLANK('SSB categories WAS'!T14)=0,'SSB categories'!T14-'SSB categories WAS'!T14,"")</f>
        <v>0</v>
      </c>
      <c r="U14" s="3">
        <f>IF(ISBLANK('SSB categories'!U14)+ISBLANK('SSB categories WAS'!U14)=0,'SSB categories'!U14-'SSB categories WAS'!U14,"")</f>
        <v>2</v>
      </c>
      <c r="V14" s="3">
        <f>IF(ISBLANK('SSB categories'!V14)+ISBLANK('SSB categories WAS'!V14)=0,'SSB categories'!V14-'SSB categories WAS'!V14,"")</f>
        <v>0</v>
      </c>
      <c r="W14" s="3">
        <f>IF(ISBLANK('SSB categories'!W14)+ISBLANK('SSB categories WAS'!W14)=0,'SSB categories'!W14-'SSB categories WAS'!W14,"")</f>
        <v>0</v>
      </c>
      <c r="X14" s="3">
        <f>IF(ISBLANK('SSB categories'!X14)+ISBLANK('SSB categories WAS'!X14)=0,'SSB categories'!X14-'SSB categories WAS'!X14,"")</f>
        <v>0</v>
      </c>
      <c r="Y14" s="3">
        <f>IF(ISBLANK('SSB categories'!Y14)+ISBLANK('SSB categories WAS'!Y14)=0,'SSB categories'!Y14-'SSB categories WAS'!Y14,"")</f>
        <v>0</v>
      </c>
      <c r="Z14" s="3">
        <f>IF(ISBLANK('SSB categories'!Z14)+ISBLANK('SSB categories WAS'!Z14)=0,'SSB categories'!Z14-'SSB categories WAS'!Z14,"")</f>
        <v>0</v>
      </c>
      <c r="AA14" s="3">
        <f>IF(ISBLANK('SSB categories'!AA14)+ISBLANK('SSB categories WAS'!AA14)=0,'SSB categories'!AA14-'SSB categories WAS'!AA14,"")</f>
        <v>0</v>
      </c>
      <c r="AB14" s="3">
        <f>IF(ISBLANK('SSB categories'!AB14)+ISBLANK('SSB categories WAS'!AB14)=0,'SSB categories'!AB14-'SSB categories WAS'!AB14,"")</f>
        <v>0</v>
      </c>
      <c r="AC14" s="3">
        <f>IF(ISBLANK('SSB categories'!AC14)+ISBLANK('SSB categories WAS'!AC14)=0,'SSB categories'!AC14-'SSB categories WAS'!AC14,"")</f>
        <v>0</v>
      </c>
      <c r="AD14" s="52">
        <f t="shared" si="0"/>
        <v>0.5</v>
      </c>
      <c r="AE14">
        <f t="shared" si="1"/>
        <v>2</v>
      </c>
      <c r="AF14">
        <f t="shared" si="2"/>
        <v>1</v>
      </c>
      <c r="AG14">
        <f t="shared" si="3"/>
        <v>1</v>
      </c>
      <c r="EH14">
        <v>47.7</v>
      </c>
      <c r="EJ14">
        <v>50.94</v>
      </c>
      <c r="EK14">
        <v>60.54</v>
      </c>
      <c r="EL14">
        <v>47.19</v>
      </c>
      <c r="EM14">
        <v>24.38</v>
      </c>
      <c r="EN14">
        <v>39.01</v>
      </c>
      <c r="EO14">
        <v>13.27</v>
      </c>
      <c r="EP14">
        <v>17.96</v>
      </c>
      <c r="EQ14">
        <v>50</v>
      </c>
      <c r="ES14">
        <v>18.64</v>
      </c>
      <c r="ET14">
        <v>25.81</v>
      </c>
      <c r="EU14">
        <v>24.81</v>
      </c>
      <c r="EV14">
        <v>21.46</v>
      </c>
      <c r="EW14">
        <v>42.44</v>
      </c>
      <c r="EX14">
        <v>54.08</v>
      </c>
      <c r="EY14">
        <v>28.86</v>
      </c>
      <c r="EZ14">
        <v>50.69</v>
      </c>
      <c r="FA14">
        <v>50.59</v>
      </c>
      <c r="FB14">
        <v>31.21</v>
      </c>
      <c r="FC14">
        <v>24.51</v>
      </c>
      <c r="FE14">
        <v>52.9</v>
      </c>
      <c r="FF14">
        <v>39.270000000000003</v>
      </c>
      <c r="FG14">
        <v>58.21</v>
      </c>
      <c r="FH14">
        <v>66.900000000000006</v>
      </c>
      <c r="FI14">
        <v>45.15</v>
      </c>
      <c r="FJ14">
        <v>25.51</v>
      </c>
      <c r="FK14">
        <v>54.17</v>
      </c>
      <c r="FL14">
        <v>58.21</v>
      </c>
      <c r="FM14">
        <v>51.36</v>
      </c>
      <c r="FN14">
        <v>25.61</v>
      </c>
      <c r="FO14">
        <v>43.6</v>
      </c>
      <c r="FP14">
        <v>12.39</v>
      </c>
      <c r="FQ14">
        <v>17.48</v>
      </c>
      <c r="FR14">
        <v>46.99</v>
      </c>
      <c r="FT14">
        <v>18.57</v>
      </c>
      <c r="FU14">
        <v>27.78</v>
      </c>
      <c r="FV14">
        <v>16.07</v>
      </c>
      <c r="FW14">
        <v>24.81</v>
      </c>
      <c r="FX14">
        <v>40.25</v>
      </c>
      <c r="FY14">
        <v>46.28</v>
      </c>
      <c r="FZ14">
        <v>33.33</v>
      </c>
      <c r="GA14">
        <v>53.81</v>
      </c>
      <c r="GB14">
        <v>49.8</v>
      </c>
      <c r="GC14">
        <v>33.22</v>
      </c>
      <c r="GD14">
        <v>26.29</v>
      </c>
      <c r="GF14">
        <v>52.07</v>
      </c>
      <c r="GG14">
        <v>42</v>
      </c>
      <c r="GH14">
        <v>55.94</v>
      </c>
      <c r="GI14">
        <v>57.59</v>
      </c>
      <c r="GJ14">
        <v>44.73</v>
      </c>
      <c r="GK14">
        <v>13.73</v>
      </c>
      <c r="GL14">
        <v>52.24</v>
      </c>
      <c r="GM14">
        <v>56.83</v>
      </c>
      <c r="GN14">
        <v>38.71</v>
      </c>
      <c r="GO14">
        <v>23.02</v>
      </c>
      <c r="GP14">
        <v>48.04</v>
      </c>
      <c r="GQ14">
        <v>14.35</v>
      </c>
      <c r="GR14">
        <v>16.88</v>
      </c>
      <c r="GS14">
        <v>50.38</v>
      </c>
      <c r="GU14">
        <v>17.72</v>
      </c>
      <c r="GV14">
        <v>26.19</v>
      </c>
      <c r="GW14">
        <v>22.91</v>
      </c>
      <c r="GX14">
        <v>25.1</v>
      </c>
      <c r="GY14">
        <v>42.31</v>
      </c>
      <c r="GZ14">
        <v>58.02</v>
      </c>
      <c r="HA14">
        <v>29.77</v>
      </c>
      <c r="HB14">
        <v>50.49</v>
      </c>
      <c r="HC14">
        <v>51.42</v>
      </c>
      <c r="HD14">
        <v>34.72</v>
      </c>
      <c r="HE14">
        <v>25.21</v>
      </c>
      <c r="HF14">
        <v>21.9</v>
      </c>
      <c r="HG14">
        <v>50.22</v>
      </c>
      <c r="HH14">
        <v>41.76</v>
      </c>
      <c r="HI14">
        <v>55.02</v>
      </c>
      <c r="HJ14">
        <v>61.82</v>
      </c>
      <c r="HK14">
        <v>45.56</v>
      </c>
      <c r="HL14">
        <v>21.03</v>
      </c>
      <c r="HM14">
        <v>55</v>
      </c>
      <c r="HN14">
        <v>57.55</v>
      </c>
      <c r="HO14">
        <v>37.19</v>
      </c>
      <c r="HP14">
        <v>21.05</v>
      </c>
      <c r="HQ14">
        <v>54.41</v>
      </c>
      <c r="HR14">
        <v>13.73</v>
      </c>
      <c r="HS14">
        <v>22.96</v>
      </c>
      <c r="HT14">
        <v>46.81</v>
      </c>
      <c r="HV14">
        <v>19.57</v>
      </c>
      <c r="HW14">
        <v>30.57</v>
      </c>
      <c r="HX14">
        <v>14.24</v>
      </c>
      <c r="HY14">
        <v>23.72</v>
      </c>
      <c r="HZ14">
        <v>43.22</v>
      </c>
      <c r="IA14">
        <v>59.21</v>
      </c>
      <c r="IB14">
        <v>33.19</v>
      </c>
      <c r="IC14">
        <v>47.24</v>
      </c>
      <c r="ID14">
        <v>41.31</v>
      </c>
      <c r="IE14">
        <v>32.67</v>
      </c>
      <c r="IF14">
        <v>25.7</v>
      </c>
      <c r="IG14">
        <v>23.38</v>
      </c>
      <c r="IH14">
        <v>46.52</v>
      </c>
      <c r="II14">
        <v>40.76</v>
      </c>
      <c r="IJ14">
        <v>50.18</v>
      </c>
      <c r="IK14">
        <v>55</v>
      </c>
      <c r="IL14">
        <v>45.32</v>
      </c>
      <c r="IM14">
        <v>17.420000000000002</v>
      </c>
      <c r="IN14">
        <v>51.96</v>
      </c>
      <c r="IO14">
        <v>58.01</v>
      </c>
      <c r="IP14">
        <v>35.68</v>
      </c>
      <c r="IQ14">
        <v>23.94</v>
      </c>
      <c r="IR14">
        <v>60</v>
      </c>
      <c r="IS14">
        <v>13.22</v>
      </c>
      <c r="IT14">
        <v>24.16</v>
      </c>
      <c r="IU14">
        <v>46.25</v>
      </c>
      <c r="IW14">
        <v>21.03</v>
      </c>
      <c r="IX14">
        <v>33.049999999999997</v>
      </c>
      <c r="IY14">
        <v>14.84</v>
      </c>
      <c r="IZ14">
        <v>29.02</v>
      </c>
      <c r="JA14">
        <v>44.81</v>
      </c>
      <c r="JB14">
        <v>57.09</v>
      </c>
      <c r="JC14">
        <v>34.93</v>
      </c>
      <c r="JD14">
        <v>45.85</v>
      </c>
      <c r="JE14">
        <v>42.69</v>
      </c>
      <c r="JF14">
        <v>27.54</v>
      </c>
      <c r="JG14">
        <v>26.34</v>
      </c>
      <c r="JH14">
        <v>23</v>
      </c>
      <c r="JI14">
        <v>48.64</v>
      </c>
      <c r="JJ14">
        <v>35.67</v>
      </c>
      <c r="JK14">
        <v>47.33</v>
      </c>
      <c r="JL14">
        <v>50</v>
      </c>
      <c r="JM14">
        <v>45.32</v>
      </c>
      <c r="JN14">
        <v>23.62</v>
      </c>
      <c r="JO14">
        <v>50.28</v>
      </c>
      <c r="JP14">
        <v>54.3</v>
      </c>
      <c r="JQ14">
        <v>35.54</v>
      </c>
      <c r="JR14">
        <v>36.549999999999997</v>
      </c>
      <c r="JS14">
        <v>61.9</v>
      </c>
      <c r="JT14">
        <v>15.55</v>
      </c>
      <c r="JU14">
        <v>28.13</v>
      </c>
      <c r="JV14">
        <v>46.59</v>
      </c>
      <c r="JW14">
        <v>31.33</v>
      </c>
      <c r="JX14">
        <v>21.1</v>
      </c>
      <c r="JY14">
        <v>33.619999999999997</v>
      </c>
      <c r="JZ14">
        <v>26.67</v>
      </c>
      <c r="KA14">
        <v>34.5</v>
      </c>
      <c r="KB14">
        <v>50.17</v>
      </c>
      <c r="KC14">
        <v>56.69</v>
      </c>
      <c r="KD14">
        <v>34.04</v>
      </c>
      <c r="KE14">
        <v>51.18</v>
      </c>
      <c r="KF14">
        <v>43.46</v>
      </c>
      <c r="KG14">
        <v>27.87</v>
      </c>
      <c r="KH14">
        <v>32.200000000000003</v>
      </c>
      <c r="KI14">
        <v>22.3</v>
      </c>
      <c r="KJ14">
        <v>47.52</v>
      </c>
      <c r="KK14">
        <v>39.39</v>
      </c>
      <c r="KL14">
        <v>51.48</v>
      </c>
      <c r="KM14">
        <v>48.97</v>
      </c>
      <c r="KN14">
        <v>44.96</v>
      </c>
      <c r="KO14">
        <v>18.98</v>
      </c>
      <c r="KP14">
        <v>45.56</v>
      </c>
      <c r="KQ14">
        <v>56.63</v>
      </c>
      <c r="KR14">
        <v>37.049999999999997</v>
      </c>
      <c r="KS14">
        <v>29.72</v>
      </c>
      <c r="KT14">
        <v>61.62</v>
      </c>
      <c r="KU14">
        <v>13.71</v>
      </c>
      <c r="KV14">
        <v>31.33</v>
      </c>
      <c r="KW14">
        <v>43.32</v>
      </c>
      <c r="KX14">
        <v>31.92</v>
      </c>
      <c r="KY14">
        <v>19.510000000000002</v>
      </c>
      <c r="KZ14">
        <v>37.020000000000003</v>
      </c>
      <c r="LA14">
        <v>29.1</v>
      </c>
      <c r="LB14">
        <v>36.42</v>
      </c>
      <c r="LC14">
        <v>50</v>
      </c>
      <c r="LD14">
        <v>51.38</v>
      </c>
      <c r="LE14">
        <v>32.76</v>
      </c>
      <c r="LF14">
        <v>47.37</v>
      </c>
      <c r="LG14">
        <v>46.49</v>
      </c>
      <c r="LH14">
        <v>26.56</v>
      </c>
      <c r="LI14">
        <v>29.13</v>
      </c>
      <c r="LJ14">
        <v>23.63</v>
      </c>
      <c r="LK14">
        <v>43.8</v>
      </c>
      <c r="LL14">
        <v>33.33</v>
      </c>
      <c r="LM14">
        <v>50</v>
      </c>
      <c r="LN14">
        <v>48.32</v>
      </c>
      <c r="LO14">
        <v>44.77</v>
      </c>
      <c r="LP14">
        <v>18.149999999999999</v>
      </c>
      <c r="LQ14">
        <v>45.45</v>
      </c>
      <c r="LR14">
        <v>56.2</v>
      </c>
      <c r="LS14">
        <v>33.74</v>
      </c>
      <c r="LT14">
        <v>29.44</v>
      </c>
      <c r="LU14">
        <v>58.63</v>
      </c>
      <c r="LV14">
        <v>13.81</v>
      </c>
      <c r="LW14">
        <v>28.52</v>
      </c>
      <c r="LX14">
        <v>40.76</v>
      </c>
      <c r="LY14">
        <v>33.33</v>
      </c>
      <c r="LZ14">
        <v>20.41</v>
      </c>
      <c r="MA14">
        <v>37.450000000000003</v>
      </c>
      <c r="MB14">
        <v>25.29</v>
      </c>
      <c r="MC14">
        <v>34.51</v>
      </c>
      <c r="MD14">
        <v>47.93</v>
      </c>
      <c r="ME14">
        <v>47.62</v>
      </c>
      <c r="MF14">
        <v>37.08</v>
      </c>
      <c r="MG14">
        <v>50.97</v>
      </c>
      <c r="MH14">
        <v>44.19</v>
      </c>
      <c r="MI14">
        <v>25.33</v>
      </c>
      <c r="MJ14">
        <v>29.25</v>
      </c>
      <c r="MK14">
        <v>20.49</v>
      </c>
      <c r="ML14">
        <v>46.43</v>
      </c>
      <c r="MM14">
        <v>34</v>
      </c>
      <c r="MN14">
        <v>50.93</v>
      </c>
      <c r="MO14">
        <v>47.59</v>
      </c>
      <c r="MP14">
        <v>42.59</v>
      </c>
      <c r="MQ14">
        <v>21.35</v>
      </c>
      <c r="MR14">
        <v>48.19</v>
      </c>
      <c r="MS14">
        <v>57.19</v>
      </c>
      <c r="MT14">
        <v>34.020000000000003</v>
      </c>
      <c r="MU14">
        <v>26.77</v>
      </c>
      <c r="MV14">
        <v>59.01</v>
      </c>
      <c r="MW14">
        <v>17.5</v>
      </c>
      <c r="MX14">
        <v>32</v>
      </c>
      <c r="MY14">
        <v>43.85</v>
      </c>
      <c r="MZ14">
        <v>34.340000000000003</v>
      </c>
      <c r="NA14">
        <v>21.54</v>
      </c>
      <c r="NB14">
        <v>37.04</v>
      </c>
      <c r="NC14">
        <v>25.38</v>
      </c>
      <c r="ND14">
        <v>32.01</v>
      </c>
      <c r="NE14">
        <v>45.92</v>
      </c>
      <c r="NF14">
        <v>44.44</v>
      </c>
      <c r="NG14">
        <v>32.479999999999997</v>
      </c>
      <c r="NH14">
        <v>50</v>
      </c>
      <c r="NI14">
        <v>44.4</v>
      </c>
      <c r="NJ14">
        <v>24.78</v>
      </c>
      <c r="NK14">
        <v>26.67</v>
      </c>
      <c r="NL14">
        <v>18.440000000000001</v>
      </c>
      <c r="NM14">
        <v>42.69</v>
      </c>
      <c r="NN14">
        <v>36.32</v>
      </c>
      <c r="NO14">
        <v>55.3</v>
      </c>
      <c r="NP14">
        <v>44.64</v>
      </c>
      <c r="NQ14">
        <v>43.64</v>
      </c>
      <c r="NR14">
        <v>20.149999999999999</v>
      </c>
      <c r="NS14">
        <v>43.6</v>
      </c>
      <c r="NT14">
        <v>55.02</v>
      </c>
      <c r="NU14">
        <v>33.200000000000003</v>
      </c>
      <c r="NV14">
        <v>23.24</v>
      </c>
      <c r="NW14">
        <v>54.59</v>
      </c>
      <c r="NX14">
        <v>15</v>
      </c>
      <c r="NY14">
        <v>28.62</v>
      </c>
      <c r="NZ14">
        <v>44.58</v>
      </c>
      <c r="OA14">
        <v>35.119999999999997</v>
      </c>
      <c r="OB14">
        <v>21.46</v>
      </c>
      <c r="OC14">
        <v>41.46</v>
      </c>
      <c r="OD14">
        <v>21.48</v>
      </c>
      <c r="OE14">
        <v>30.55</v>
      </c>
      <c r="OF14">
        <v>40.58</v>
      </c>
      <c r="OG14">
        <v>43.61</v>
      </c>
      <c r="OH14">
        <v>33.33</v>
      </c>
      <c r="OI14">
        <v>45.54</v>
      </c>
      <c r="OJ14">
        <v>44.49</v>
      </c>
      <c r="OK14">
        <v>26.41</v>
      </c>
      <c r="OL14">
        <v>26.97</v>
      </c>
      <c r="OM14">
        <v>12.85</v>
      </c>
      <c r="ON14">
        <v>42.23</v>
      </c>
      <c r="OO14">
        <v>35.71</v>
      </c>
      <c r="OP14">
        <v>53.62</v>
      </c>
      <c r="OQ14">
        <v>48</v>
      </c>
      <c r="OR14">
        <v>44.19</v>
      </c>
      <c r="OS14">
        <v>22.54</v>
      </c>
      <c r="OT14">
        <v>42.26</v>
      </c>
      <c r="OU14">
        <v>52.71</v>
      </c>
      <c r="OV14">
        <v>33.47</v>
      </c>
      <c r="OW14">
        <v>22.3</v>
      </c>
      <c r="OX14">
        <v>55.49</v>
      </c>
      <c r="OY14">
        <v>16.079999999999998</v>
      </c>
      <c r="OZ14">
        <v>26.58</v>
      </c>
      <c r="PA14">
        <v>43.1</v>
      </c>
      <c r="PB14">
        <v>35.479999999999997</v>
      </c>
      <c r="PC14">
        <v>21.65</v>
      </c>
      <c r="PD14">
        <v>36.22</v>
      </c>
      <c r="PE14">
        <v>17.579999999999998</v>
      </c>
      <c r="PF14">
        <v>22.38</v>
      </c>
      <c r="PG14">
        <v>43.75</v>
      </c>
      <c r="PH14">
        <v>42.02</v>
      </c>
      <c r="PI14">
        <v>30.25</v>
      </c>
      <c r="PJ14">
        <v>47.98</v>
      </c>
      <c r="PK14">
        <v>45.7</v>
      </c>
      <c r="PL14">
        <v>23.14</v>
      </c>
      <c r="PM14">
        <v>26.14</v>
      </c>
      <c r="PN14">
        <v>13.31</v>
      </c>
      <c r="PO14">
        <v>42.34</v>
      </c>
      <c r="PP14">
        <v>35.26</v>
      </c>
      <c r="PQ14">
        <v>53.73</v>
      </c>
      <c r="PR14">
        <v>45.3</v>
      </c>
      <c r="PS14">
        <v>41.51</v>
      </c>
      <c r="PT14">
        <v>17.920000000000002</v>
      </c>
      <c r="PU14">
        <v>40.49</v>
      </c>
      <c r="PV14">
        <v>52.21</v>
      </c>
      <c r="PW14">
        <v>34.78</v>
      </c>
      <c r="PX14">
        <v>24.91</v>
      </c>
      <c r="PY14">
        <v>51.45</v>
      </c>
      <c r="PZ14">
        <v>15.87</v>
      </c>
      <c r="QA14">
        <v>24.41</v>
      </c>
      <c r="QB14">
        <v>42.37</v>
      </c>
      <c r="QC14">
        <v>28.57</v>
      </c>
      <c r="QD14">
        <v>21.37</v>
      </c>
      <c r="QE14">
        <v>35.6</v>
      </c>
      <c r="QF14">
        <v>21.58</v>
      </c>
      <c r="QG14">
        <v>21.51</v>
      </c>
      <c r="QH14">
        <v>39.46</v>
      </c>
      <c r="QI14">
        <v>43.8</v>
      </c>
      <c r="QJ14">
        <v>30.67</v>
      </c>
      <c r="QK14">
        <v>42.53</v>
      </c>
      <c r="QL14">
        <v>46.39</v>
      </c>
      <c r="QM14">
        <v>24.45</v>
      </c>
      <c r="QN14">
        <v>24</v>
      </c>
      <c r="QO14">
        <v>14.24</v>
      </c>
      <c r="QP14">
        <v>42.8</v>
      </c>
      <c r="QQ14">
        <v>30.98</v>
      </c>
      <c r="QR14">
        <v>57.04</v>
      </c>
      <c r="QS14">
        <v>45.82</v>
      </c>
      <c r="QT14">
        <v>40</v>
      </c>
      <c r="QU14">
        <v>19.86</v>
      </c>
      <c r="QV14">
        <v>42.41</v>
      </c>
      <c r="QW14">
        <v>50.99</v>
      </c>
      <c r="QX14">
        <v>33.200000000000003</v>
      </c>
      <c r="QY14">
        <v>27.34</v>
      </c>
      <c r="QZ14">
        <v>52.58</v>
      </c>
      <c r="RA14">
        <v>15.83</v>
      </c>
      <c r="RB14">
        <v>23.94</v>
      </c>
      <c r="RC14">
        <v>45</v>
      </c>
      <c r="RD14">
        <v>24.81</v>
      </c>
      <c r="RE14">
        <v>19.440000000000001</v>
      </c>
      <c r="RF14">
        <v>35.92</v>
      </c>
      <c r="RG14">
        <v>21.91</v>
      </c>
      <c r="RH14">
        <v>23.15</v>
      </c>
      <c r="RI14">
        <v>38.35</v>
      </c>
      <c r="RJ14">
        <v>46.4</v>
      </c>
      <c r="RK14">
        <v>30.13</v>
      </c>
      <c r="RL14">
        <v>39.729999999999997</v>
      </c>
      <c r="RM14">
        <v>42.17</v>
      </c>
      <c r="RN14">
        <v>37.5</v>
      </c>
      <c r="RO14">
        <v>22.46</v>
      </c>
      <c r="RP14">
        <v>16.61</v>
      </c>
      <c r="RQ14">
        <v>44.58</v>
      </c>
      <c r="RR14">
        <v>29.14</v>
      </c>
      <c r="RS14">
        <v>56.93</v>
      </c>
      <c r="RT14">
        <v>46.08</v>
      </c>
      <c r="RU14">
        <v>35.18</v>
      </c>
      <c r="RV14">
        <v>25.42</v>
      </c>
      <c r="RW14">
        <v>38.46</v>
      </c>
      <c r="RX14">
        <v>47.3</v>
      </c>
      <c r="RY14">
        <v>33.33</v>
      </c>
      <c r="RZ14">
        <v>26.76</v>
      </c>
      <c r="SA14">
        <v>51.78</v>
      </c>
      <c r="SB14">
        <v>20.260000000000002</v>
      </c>
      <c r="SC14">
        <v>22.94</v>
      </c>
      <c r="SD14">
        <v>44.4</v>
      </c>
      <c r="SE14">
        <v>24.9</v>
      </c>
      <c r="SF14">
        <v>21.62</v>
      </c>
      <c r="SG14">
        <v>36.36</v>
      </c>
      <c r="SH14">
        <v>19.100000000000001</v>
      </c>
      <c r="SI14">
        <v>22.9</v>
      </c>
      <c r="SJ14">
        <v>40.36</v>
      </c>
      <c r="SK14">
        <v>48.8</v>
      </c>
      <c r="SL14">
        <v>30.58</v>
      </c>
      <c r="SM14">
        <v>38.99</v>
      </c>
      <c r="SN14">
        <v>43.25</v>
      </c>
      <c r="SO14">
        <v>40.32</v>
      </c>
      <c r="SP14">
        <v>23.79</v>
      </c>
      <c r="SQ14">
        <v>16.07</v>
      </c>
      <c r="SR14">
        <v>43.16</v>
      </c>
      <c r="SS14">
        <v>31.07</v>
      </c>
      <c r="ST14">
        <v>53.67</v>
      </c>
      <c r="SU14">
        <v>43.25</v>
      </c>
      <c r="SV14">
        <v>41.73</v>
      </c>
      <c r="SW14">
        <v>23.65</v>
      </c>
      <c r="SX14">
        <v>39.159999999999997</v>
      </c>
      <c r="SY14">
        <v>47.26</v>
      </c>
      <c r="SZ14">
        <v>36.21</v>
      </c>
      <c r="TA14">
        <v>28.15</v>
      </c>
      <c r="TB14">
        <v>57.74</v>
      </c>
      <c r="TC14">
        <v>22.84</v>
      </c>
      <c r="TD14">
        <v>23.05</v>
      </c>
      <c r="TE14">
        <v>42.13</v>
      </c>
      <c r="TF14">
        <v>24.69</v>
      </c>
      <c r="TG14">
        <v>20.239999999999998</v>
      </c>
      <c r="TH14">
        <v>35.24</v>
      </c>
      <c r="TI14">
        <v>23.41</v>
      </c>
      <c r="TJ14">
        <v>31.56</v>
      </c>
      <c r="TK14">
        <v>33.96</v>
      </c>
      <c r="TL14">
        <v>38.5</v>
      </c>
      <c r="TM14">
        <v>26.29</v>
      </c>
      <c r="TN14">
        <v>38.32</v>
      </c>
      <c r="TO14">
        <v>49.24</v>
      </c>
      <c r="TP14">
        <v>36.89</v>
      </c>
      <c r="TQ14">
        <v>24.23</v>
      </c>
      <c r="TR14">
        <v>15.3</v>
      </c>
      <c r="TS14">
        <v>45.45</v>
      </c>
      <c r="TT14">
        <v>38.020000000000003</v>
      </c>
      <c r="TU14">
        <v>53.97</v>
      </c>
      <c r="TV14">
        <v>40.83</v>
      </c>
      <c r="TW14">
        <v>44.92</v>
      </c>
      <c r="TX14">
        <v>20.399999999999999</v>
      </c>
      <c r="TY14">
        <v>40.630000000000003</v>
      </c>
      <c r="TZ14">
        <v>52.36</v>
      </c>
      <c r="UA14">
        <v>34.549999999999997</v>
      </c>
      <c r="UB14">
        <v>31.68</v>
      </c>
      <c r="UC14">
        <v>54</v>
      </c>
      <c r="UD14">
        <v>24.68</v>
      </c>
      <c r="UE14">
        <v>23.36</v>
      </c>
      <c r="UF14">
        <v>46.21</v>
      </c>
      <c r="UG14">
        <v>23.11</v>
      </c>
      <c r="UH14">
        <v>20.95</v>
      </c>
      <c r="UI14">
        <v>34.700000000000003</v>
      </c>
      <c r="UJ14">
        <v>23.4</v>
      </c>
      <c r="UK14">
        <v>29.39</v>
      </c>
      <c r="UL14">
        <v>39.369999999999997</v>
      </c>
      <c r="UM14">
        <v>44.09</v>
      </c>
      <c r="UN14">
        <v>21.03</v>
      </c>
      <c r="UO14">
        <v>36.79</v>
      </c>
      <c r="UP14">
        <v>41.1</v>
      </c>
      <c r="UQ14">
        <v>36.75</v>
      </c>
      <c r="UR14">
        <v>26.03</v>
      </c>
      <c r="US14">
        <v>15.83</v>
      </c>
      <c r="UT14">
        <v>44.64</v>
      </c>
      <c r="UU14">
        <v>40</v>
      </c>
      <c r="UV14">
        <v>51.39</v>
      </c>
      <c r="UW14">
        <v>42.7</v>
      </c>
      <c r="UX14">
        <v>53.31</v>
      </c>
      <c r="UY14">
        <v>29.84</v>
      </c>
      <c r="UZ14">
        <v>46.58</v>
      </c>
      <c r="VA14">
        <v>53.93</v>
      </c>
      <c r="VB14">
        <v>40.299999999999997</v>
      </c>
      <c r="VC14">
        <v>30.64</v>
      </c>
      <c r="VD14">
        <v>60.67</v>
      </c>
      <c r="VE14">
        <v>20.65</v>
      </c>
      <c r="VF14">
        <v>30.45</v>
      </c>
      <c r="VG14">
        <v>46.44</v>
      </c>
      <c r="VH14">
        <v>20.66</v>
      </c>
      <c r="VI14">
        <v>29.47</v>
      </c>
      <c r="VJ14">
        <v>37.56</v>
      </c>
      <c r="VK14">
        <v>23.53</v>
      </c>
      <c r="VL14">
        <v>35.28</v>
      </c>
      <c r="VM14">
        <v>34.18</v>
      </c>
      <c r="VN14">
        <v>50.59</v>
      </c>
      <c r="VO14">
        <v>26.2</v>
      </c>
      <c r="VP14">
        <v>36.56</v>
      </c>
      <c r="VQ14">
        <v>44.11</v>
      </c>
      <c r="VR14">
        <v>35.65</v>
      </c>
      <c r="VS14">
        <v>20</v>
      </c>
      <c r="VT14">
        <v>17.88</v>
      </c>
      <c r="VU14">
        <v>44.81</v>
      </c>
      <c r="VW14">
        <v>57.65</v>
      </c>
      <c r="VX14">
        <v>44.52</v>
      </c>
      <c r="VY14">
        <v>48.84</v>
      </c>
      <c r="VZ14">
        <v>24.42</v>
      </c>
      <c r="WQ14">
        <v>36.119999999999997</v>
      </c>
    </row>
    <row r="15" spans="1:615" ht="22.2" customHeight="1" x14ac:dyDescent="0.4">
      <c r="A15" s="39" t="s">
        <v>42</v>
      </c>
      <c r="B15" s="35"/>
      <c r="C15" s="3">
        <f>IF(ISBLANK('SSB categories'!C15)+ISBLANK('SSB categories WAS'!C15)=0,'SSB categories'!C15-'SSB categories WAS'!C15,"")</f>
        <v>0</v>
      </c>
      <c r="D15" s="3">
        <f>IF(ISBLANK('SSB categories'!D15)+ISBLANK('SSB categories WAS'!D15)=0,'SSB categories'!D15-'SSB categories WAS'!D15,"")</f>
        <v>0</v>
      </c>
      <c r="E15" s="3">
        <f>IF(ISBLANK('SSB categories'!E15)+ISBLANK('SSB categories WAS'!E15)=0,'SSB categories'!E15-'SSB categories WAS'!E15,"")</f>
        <v>0</v>
      </c>
      <c r="F15" s="3" t="str">
        <f>IF(ISBLANK('SSB categories'!F15)+ISBLANK('SSB categories WAS'!F15)=0,'SSB categories'!F15-'SSB categories WAS'!F15,"")</f>
        <v/>
      </c>
      <c r="G15" s="3">
        <f>IF(ISBLANK('SSB categories'!G15)+ISBLANK('SSB categories WAS'!G15)=0,'SSB categories'!G15-'SSB categories WAS'!G15,"")</f>
        <v>0</v>
      </c>
      <c r="H15" s="3">
        <f>IF(ISBLANK('SSB categories'!H15)+ISBLANK('SSB categories WAS'!H15)=0,'SSB categories'!H15-'SSB categories WAS'!H15,"")</f>
        <v>0</v>
      </c>
      <c r="I15" s="3">
        <f>IF(ISBLANK('SSB categories'!I15)+ISBLANK('SSB categories WAS'!I15)=0,'SSB categories'!I15-'SSB categories WAS'!I15,"")</f>
        <v>0</v>
      </c>
      <c r="J15" s="3">
        <f>IF(ISBLANK('SSB categories'!J15)+ISBLANK('SSB categories WAS'!J15)=0,'SSB categories'!J15-'SSB categories WAS'!J15,"")</f>
        <v>0</v>
      </c>
      <c r="K15" s="3">
        <f>IF(ISBLANK('SSB categories'!K15)+ISBLANK('SSB categories WAS'!K15)=0,'SSB categories'!K15-'SSB categories WAS'!K15,"")</f>
        <v>0</v>
      </c>
      <c r="L15" s="3">
        <f>IF(ISBLANK('SSB categories'!L15)+ISBLANK('SSB categories WAS'!L15)=0,'SSB categories'!L15-'SSB categories WAS'!L15,"")</f>
        <v>0</v>
      </c>
      <c r="M15" s="3">
        <f>IF(ISBLANK('SSB categories'!M15)+ISBLANK('SSB categories WAS'!M15)=0,'SSB categories'!M15-'SSB categories WAS'!M15,"")</f>
        <v>0</v>
      </c>
      <c r="N15" s="3">
        <f>IF(ISBLANK('SSB categories'!N15)+ISBLANK('SSB categories WAS'!N15)=0,'SSB categories'!N15-'SSB categories WAS'!N15,"")</f>
        <v>0</v>
      </c>
      <c r="O15" s="3">
        <f>IF(ISBLANK('SSB categories'!O15)+ISBLANK('SSB categories WAS'!O15)=0,'SSB categories'!O15-'SSB categories WAS'!O15,"")</f>
        <v>0</v>
      </c>
      <c r="P15" s="3">
        <f>IF(ISBLANK('SSB categories'!P15)+ISBLANK('SSB categories WAS'!P15)=0,'SSB categories'!P15-'SSB categories WAS'!P15,"")</f>
        <v>0</v>
      </c>
      <c r="Q15" s="3">
        <f>IF(ISBLANK('SSB categories'!Q15)+ISBLANK('SSB categories WAS'!Q15)=0,'SSB categories'!Q15-'SSB categories WAS'!Q15,"")</f>
        <v>0</v>
      </c>
      <c r="R15" s="3">
        <f>IF(ISBLANK('SSB categories'!R15)+ISBLANK('SSB categories WAS'!R15)=0,'SSB categories'!R15-'SSB categories WAS'!R15,"")</f>
        <v>0</v>
      </c>
      <c r="S15" s="3">
        <f>IF(ISBLANK('SSB categories'!S15)+ISBLANK('SSB categories WAS'!S15)=0,'SSB categories'!S15-'SSB categories WAS'!S15,"")</f>
        <v>0</v>
      </c>
      <c r="T15" s="3">
        <f>IF(ISBLANK('SSB categories'!T15)+ISBLANK('SSB categories WAS'!T15)=0,'SSB categories'!T15-'SSB categories WAS'!T15,"")</f>
        <v>0</v>
      </c>
      <c r="U15" s="3">
        <f>IF(ISBLANK('SSB categories'!U15)+ISBLANK('SSB categories WAS'!U15)=0,'SSB categories'!U15-'SSB categories WAS'!U15,"")</f>
        <v>0</v>
      </c>
      <c r="V15" s="3">
        <f>IF(ISBLANK('SSB categories'!V15)+ISBLANK('SSB categories WAS'!V15)=0,'SSB categories'!V15-'SSB categories WAS'!V15,"")</f>
        <v>0</v>
      </c>
      <c r="W15" s="3">
        <f>IF(ISBLANK('SSB categories'!W15)+ISBLANK('SSB categories WAS'!W15)=0,'SSB categories'!W15-'SSB categories WAS'!W15,"")</f>
        <v>0</v>
      </c>
      <c r="X15" s="3">
        <f>IF(ISBLANK('SSB categories'!X15)+ISBLANK('SSB categories WAS'!X15)=0,'SSB categories'!X15-'SSB categories WAS'!X15,"")</f>
        <v>0</v>
      </c>
      <c r="Y15" s="3">
        <f>IF(ISBLANK('SSB categories'!Y15)+ISBLANK('SSB categories WAS'!Y15)=0,'SSB categories'!Y15-'SSB categories WAS'!Y15,"")</f>
        <v>0</v>
      </c>
      <c r="Z15" s="3">
        <f>IF(ISBLANK('SSB categories'!Z15)+ISBLANK('SSB categories WAS'!Z15)=0,'SSB categories'!Z15-'SSB categories WAS'!Z15,"")</f>
        <v>0</v>
      </c>
      <c r="AA15" s="3">
        <f>IF(ISBLANK('SSB categories'!AA15)+ISBLANK('SSB categories WAS'!AA15)=0,'SSB categories'!AA15-'SSB categories WAS'!AA15,"")</f>
        <v>0</v>
      </c>
      <c r="AB15" s="3">
        <f>IF(ISBLANK('SSB categories'!AB15)+ISBLANK('SSB categories WAS'!AB15)=0,'SSB categories'!AB15-'SSB categories WAS'!AB15,"")</f>
        <v>0</v>
      </c>
      <c r="AC15" s="3">
        <f>IF(ISBLANK('SSB categories'!AC15)+ISBLANK('SSB categories WAS'!AC15)=0,'SSB categories'!AC15-'SSB categories WAS'!AC15,"")</f>
        <v>0</v>
      </c>
      <c r="AD15" s="52" t="e">
        <f t="shared" si="0"/>
        <v>#DIV/0!</v>
      </c>
      <c r="AE15">
        <f t="shared" si="1"/>
        <v>1</v>
      </c>
      <c r="AF15">
        <f t="shared" si="2"/>
        <v>0</v>
      </c>
      <c r="AG15">
        <f t="shared" si="3"/>
        <v>0</v>
      </c>
      <c r="NQ15">
        <v>34.4</v>
      </c>
      <c r="NR15">
        <v>33</v>
      </c>
      <c r="NS15">
        <v>34.799999999999997</v>
      </c>
      <c r="NT15">
        <v>25.6</v>
      </c>
      <c r="NU15">
        <v>21.5</v>
      </c>
      <c r="NV15">
        <v>22.4</v>
      </c>
      <c r="NW15">
        <v>39.799999999999997</v>
      </c>
      <c r="NX15">
        <v>25.2</v>
      </c>
      <c r="NY15">
        <v>21.2</v>
      </c>
      <c r="NZ15">
        <v>20.399999999999999</v>
      </c>
      <c r="OA15">
        <v>29.9</v>
      </c>
      <c r="OB15">
        <v>13.2</v>
      </c>
      <c r="OC15">
        <v>18</v>
      </c>
      <c r="OD15">
        <v>21</v>
      </c>
      <c r="OE15">
        <v>37.299999999999997</v>
      </c>
      <c r="OF15">
        <v>13.9</v>
      </c>
      <c r="OG15">
        <v>33.200000000000003</v>
      </c>
      <c r="OH15">
        <v>37.6</v>
      </c>
      <c r="OI15">
        <v>29.4</v>
      </c>
      <c r="OJ15">
        <v>19.3</v>
      </c>
      <c r="OK15">
        <v>33.1</v>
      </c>
      <c r="OL15">
        <v>20.8</v>
      </c>
      <c r="OM15">
        <v>34.299999999999997</v>
      </c>
      <c r="ON15">
        <v>18.2</v>
      </c>
      <c r="OO15">
        <v>19.600000000000001</v>
      </c>
      <c r="OP15">
        <v>19.7</v>
      </c>
      <c r="OQ15">
        <v>32.9</v>
      </c>
      <c r="OR15">
        <v>34.9</v>
      </c>
      <c r="OS15">
        <v>29.2</v>
      </c>
      <c r="OT15">
        <v>32.299999999999997</v>
      </c>
      <c r="OU15">
        <v>20.2</v>
      </c>
      <c r="OV15">
        <v>28.4</v>
      </c>
      <c r="OW15">
        <v>22</v>
      </c>
      <c r="OX15">
        <v>41.7</v>
      </c>
      <c r="OY15">
        <v>20.399999999999999</v>
      </c>
      <c r="OZ15">
        <v>22.5</v>
      </c>
      <c r="PA15">
        <v>20.7</v>
      </c>
      <c r="PB15">
        <v>28</v>
      </c>
      <c r="PC15">
        <v>13.2</v>
      </c>
      <c r="PD15">
        <v>19.399999999999999</v>
      </c>
      <c r="PE15">
        <v>19.100000000000001</v>
      </c>
      <c r="PF15">
        <v>36.5</v>
      </c>
      <c r="PG15">
        <v>18.399999999999999</v>
      </c>
      <c r="PH15">
        <v>31.3</v>
      </c>
      <c r="PI15">
        <v>41.1</v>
      </c>
      <c r="PJ15">
        <v>28.3</v>
      </c>
      <c r="PK15">
        <v>18.600000000000001</v>
      </c>
      <c r="PL15">
        <v>33</v>
      </c>
      <c r="PM15">
        <v>19.899999999999999</v>
      </c>
      <c r="PN15">
        <v>31</v>
      </c>
      <c r="PO15">
        <v>13.6</v>
      </c>
      <c r="PP15">
        <v>21</v>
      </c>
      <c r="PQ15">
        <v>20.399999999999999</v>
      </c>
      <c r="PR15">
        <v>30.2</v>
      </c>
      <c r="PS15">
        <v>34.5</v>
      </c>
      <c r="PT15">
        <v>36.6</v>
      </c>
      <c r="PU15">
        <v>32.4</v>
      </c>
      <c r="PV15">
        <v>25</v>
      </c>
      <c r="PW15">
        <v>30.6</v>
      </c>
      <c r="PX15">
        <v>23.6</v>
      </c>
      <c r="PY15">
        <v>46.5</v>
      </c>
      <c r="PZ15">
        <v>21.3</v>
      </c>
      <c r="QA15">
        <v>24</v>
      </c>
      <c r="QB15">
        <v>16.899999999999999</v>
      </c>
      <c r="QC15">
        <v>27</v>
      </c>
      <c r="QD15">
        <v>13.9</v>
      </c>
      <c r="QE15">
        <v>23.1</v>
      </c>
      <c r="QF15">
        <v>19.7</v>
      </c>
      <c r="QG15">
        <v>30.5</v>
      </c>
      <c r="QH15">
        <v>16.5</v>
      </c>
      <c r="QI15">
        <v>31.8</v>
      </c>
      <c r="QJ15">
        <v>40.5</v>
      </c>
      <c r="QK15">
        <v>26.2</v>
      </c>
      <c r="QL15">
        <v>16.899999999999999</v>
      </c>
      <c r="QM15">
        <v>34</v>
      </c>
      <c r="QN15">
        <v>22</v>
      </c>
      <c r="QO15">
        <v>30.6</v>
      </c>
      <c r="QP15">
        <v>15.8</v>
      </c>
      <c r="QQ15">
        <v>24.8</v>
      </c>
      <c r="QR15">
        <v>18.2</v>
      </c>
      <c r="QS15">
        <v>30</v>
      </c>
      <c r="QT15">
        <v>33.1</v>
      </c>
      <c r="QU15">
        <v>34.700000000000003</v>
      </c>
      <c r="QV15">
        <v>29.5</v>
      </c>
      <c r="QW15">
        <v>23.2</v>
      </c>
      <c r="QX15">
        <v>27.7</v>
      </c>
      <c r="QY15">
        <v>21.8</v>
      </c>
      <c r="QZ15">
        <v>43.2</v>
      </c>
      <c r="RA15">
        <v>23.3</v>
      </c>
      <c r="RB15">
        <v>27.5</v>
      </c>
      <c r="RC15">
        <v>16.7</v>
      </c>
      <c r="RD15">
        <v>31.2</v>
      </c>
      <c r="RE15">
        <v>14.2</v>
      </c>
      <c r="RF15">
        <v>23.4</v>
      </c>
      <c r="RG15">
        <v>16.399999999999999</v>
      </c>
      <c r="RH15">
        <v>30.5</v>
      </c>
      <c r="RI15">
        <v>15.6</v>
      </c>
      <c r="RJ15">
        <v>29.5</v>
      </c>
      <c r="RK15">
        <v>36.4</v>
      </c>
      <c r="RL15">
        <v>24.3</v>
      </c>
      <c r="RM15">
        <v>19.2</v>
      </c>
      <c r="RN15">
        <v>31.4</v>
      </c>
      <c r="RO15">
        <v>17.600000000000001</v>
      </c>
      <c r="RP15">
        <v>31.9</v>
      </c>
      <c r="RQ15">
        <v>16.2</v>
      </c>
      <c r="RR15">
        <v>23.2</v>
      </c>
      <c r="RS15">
        <v>18.2</v>
      </c>
      <c r="RT15">
        <v>30.1</v>
      </c>
      <c r="RU15">
        <v>32</v>
      </c>
      <c r="RV15">
        <v>38</v>
      </c>
      <c r="RW15">
        <v>28.4</v>
      </c>
      <c r="RX15">
        <v>18.2</v>
      </c>
      <c r="RY15">
        <v>29.5</v>
      </c>
      <c r="RZ15">
        <v>18.3</v>
      </c>
      <c r="SA15">
        <v>40</v>
      </c>
      <c r="SB15">
        <v>29.8</v>
      </c>
      <c r="SC15">
        <v>26.5</v>
      </c>
      <c r="SD15">
        <v>15.7</v>
      </c>
      <c r="SE15">
        <v>32.700000000000003</v>
      </c>
      <c r="SF15">
        <v>14.9</v>
      </c>
      <c r="SG15">
        <v>23.5</v>
      </c>
      <c r="SH15">
        <v>19.3</v>
      </c>
      <c r="SI15">
        <v>30.7</v>
      </c>
      <c r="SJ15">
        <v>18.3</v>
      </c>
      <c r="SK15">
        <v>28.5</v>
      </c>
      <c r="SL15">
        <v>31.2</v>
      </c>
      <c r="SM15">
        <v>22.4</v>
      </c>
      <c r="SN15">
        <v>20.100000000000001</v>
      </c>
      <c r="SO15">
        <v>33.5</v>
      </c>
      <c r="SP15">
        <v>18.3</v>
      </c>
      <c r="SQ15">
        <v>30.4</v>
      </c>
      <c r="SR15">
        <v>17.3</v>
      </c>
      <c r="SS15">
        <v>23.1</v>
      </c>
      <c r="ST15">
        <v>17.8</v>
      </c>
      <c r="SU15">
        <v>30.1</v>
      </c>
      <c r="SV15">
        <v>33.1</v>
      </c>
      <c r="SW15">
        <v>34.799999999999997</v>
      </c>
      <c r="SX15">
        <v>26.3</v>
      </c>
      <c r="SY15">
        <v>16.600000000000001</v>
      </c>
      <c r="SZ15">
        <v>26.5</v>
      </c>
      <c r="TA15">
        <v>21.2</v>
      </c>
      <c r="TB15">
        <v>44</v>
      </c>
      <c r="TC15">
        <v>29</v>
      </c>
      <c r="TD15">
        <v>30.1</v>
      </c>
      <c r="TE15">
        <v>18.899999999999999</v>
      </c>
      <c r="TF15">
        <v>33.5</v>
      </c>
      <c r="TG15">
        <v>16.899999999999999</v>
      </c>
      <c r="TH15">
        <v>22</v>
      </c>
      <c r="TI15">
        <v>19</v>
      </c>
      <c r="TJ15">
        <v>26</v>
      </c>
      <c r="TK15">
        <v>20.100000000000001</v>
      </c>
      <c r="TL15">
        <v>28.6</v>
      </c>
      <c r="TM15">
        <v>28.1</v>
      </c>
      <c r="TN15">
        <v>26.5</v>
      </c>
      <c r="TO15">
        <v>21.9</v>
      </c>
      <c r="TP15">
        <v>33.4</v>
      </c>
      <c r="TQ15">
        <v>19.2</v>
      </c>
      <c r="TR15">
        <v>29.2</v>
      </c>
      <c r="TS15">
        <v>18.5</v>
      </c>
      <c r="TT15">
        <v>23.1</v>
      </c>
      <c r="TU15">
        <v>20.6</v>
      </c>
      <c r="TV15">
        <v>24.9</v>
      </c>
      <c r="TW15">
        <v>36.299999999999997</v>
      </c>
      <c r="TX15">
        <v>33</v>
      </c>
      <c r="TY15">
        <v>25.6</v>
      </c>
      <c r="TZ15">
        <v>18.100000000000001</v>
      </c>
      <c r="UA15">
        <v>32.4</v>
      </c>
      <c r="UB15">
        <v>20.6</v>
      </c>
      <c r="UC15">
        <v>38.799999999999997</v>
      </c>
      <c r="UD15">
        <v>27.7</v>
      </c>
      <c r="UE15">
        <v>21.6</v>
      </c>
      <c r="UF15">
        <v>23.7</v>
      </c>
      <c r="UG15">
        <v>32.9</v>
      </c>
      <c r="UH15">
        <v>14.9</v>
      </c>
      <c r="UI15">
        <v>23.5</v>
      </c>
      <c r="UJ15">
        <v>16.7</v>
      </c>
      <c r="UK15">
        <v>22.7</v>
      </c>
      <c r="UL15">
        <v>22.1</v>
      </c>
      <c r="UM15">
        <v>31.2</v>
      </c>
      <c r="UN15">
        <v>29.4</v>
      </c>
      <c r="UO15">
        <v>25.4</v>
      </c>
      <c r="UP15">
        <v>20.5</v>
      </c>
      <c r="UQ15">
        <v>31.3</v>
      </c>
      <c r="UR15">
        <v>18.2</v>
      </c>
      <c r="US15">
        <v>30.4</v>
      </c>
      <c r="UT15">
        <v>21.7</v>
      </c>
      <c r="UU15">
        <v>23.6</v>
      </c>
      <c r="UV15">
        <v>19.899999999999999</v>
      </c>
      <c r="UW15">
        <v>28.9</v>
      </c>
      <c r="UX15">
        <v>38</v>
      </c>
      <c r="UY15">
        <v>22.1</v>
      </c>
      <c r="UZ15">
        <v>25.9</v>
      </c>
      <c r="VA15">
        <v>7.9</v>
      </c>
      <c r="VB15">
        <v>30.5</v>
      </c>
      <c r="VC15">
        <v>18.7</v>
      </c>
      <c r="VD15">
        <v>41.3</v>
      </c>
      <c r="VE15">
        <v>23.8</v>
      </c>
      <c r="VF15">
        <v>15.9</v>
      </c>
      <c r="VG15">
        <v>24.1</v>
      </c>
      <c r="VH15">
        <v>28.7</v>
      </c>
      <c r="VI15">
        <v>14.9</v>
      </c>
      <c r="VJ15">
        <v>27</v>
      </c>
      <c r="VK15">
        <v>16.600000000000001</v>
      </c>
      <c r="VL15">
        <v>23.9</v>
      </c>
      <c r="VM15">
        <v>15.4</v>
      </c>
      <c r="VN15">
        <v>28.8</v>
      </c>
      <c r="VO15">
        <v>27</v>
      </c>
      <c r="VP15">
        <v>25.8</v>
      </c>
      <c r="VQ15">
        <v>25.1</v>
      </c>
      <c r="VR15">
        <v>34.200000000000003</v>
      </c>
      <c r="VS15">
        <v>16.2</v>
      </c>
      <c r="VT15">
        <v>32.6</v>
      </c>
      <c r="VU15">
        <v>21.1</v>
      </c>
      <c r="VW15">
        <v>22.1</v>
      </c>
      <c r="VX15">
        <v>19.899999999999999</v>
      </c>
      <c r="VY15">
        <v>35.299999999999997</v>
      </c>
      <c r="VZ15">
        <v>29.5</v>
      </c>
      <c r="WQ15">
        <v>25.2</v>
      </c>
    </row>
    <row r="16" spans="1:615" ht="22.2" customHeight="1" x14ac:dyDescent="0.4">
      <c r="A16" s="39" t="s">
        <v>43</v>
      </c>
      <c r="B16" s="35"/>
      <c r="C16" s="3">
        <f>IF(ISBLANK('SSB categories'!C16)+ISBLANK('SSB categories WAS'!C16)=0,'SSB categories'!C16-'SSB categories WAS'!C16,"")</f>
        <v>0</v>
      </c>
      <c r="D16" s="3">
        <f>IF(ISBLANK('SSB categories'!D16)+ISBLANK('SSB categories WAS'!D16)=0,'SSB categories'!D16-'SSB categories WAS'!D16,"")</f>
        <v>0</v>
      </c>
      <c r="E16" s="3">
        <f>IF(ISBLANK('SSB categories'!E16)+ISBLANK('SSB categories WAS'!E16)=0,'SSB categories'!E16-'SSB categories WAS'!E16,"")</f>
        <v>0</v>
      </c>
      <c r="F16" s="3">
        <f>IF(ISBLANK('SSB categories'!F16)+ISBLANK('SSB categories WAS'!F16)=0,'SSB categories'!F16-'SSB categories WAS'!F16,"")</f>
        <v>0</v>
      </c>
      <c r="G16" s="3">
        <f>IF(ISBLANK('SSB categories'!G16)+ISBLANK('SSB categories WAS'!G16)=0,'SSB categories'!G16-'SSB categories WAS'!G16,"")</f>
        <v>0</v>
      </c>
      <c r="H16" s="3">
        <f>IF(ISBLANK('SSB categories'!H16)+ISBLANK('SSB categories WAS'!H16)=0,'SSB categories'!H16-'SSB categories WAS'!H16,"")</f>
        <v>0</v>
      </c>
      <c r="I16" s="3">
        <f>IF(ISBLANK('SSB categories'!I16)+ISBLANK('SSB categories WAS'!I16)=0,'SSB categories'!I16-'SSB categories WAS'!I16,"")</f>
        <v>0</v>
      </c>
      <c r="J16" s="3">
        <f>IF(ISBLANK('SSB categories'!J16)+ISBLANK('SSB categories WAS'!J16)=0,'SSB categories'!J16-'SSB categories WAS'!J16,"")</f>
        <v>0</v>
      </c>
      <c r="K16" s="3">
        <f>IF(ISBLANK('SSB categories'!K16)+ISBLANK('SSB categories WAS'!K16)=0,'SSB categories'!K16-'SSB categories WAS'!K16,"")</f>
        <v>0</v>
      </c>
      <c r="L16" s="3">
        <f>IF(ISBLANK('SSB categories'!L16)+ISBLANK('SSB categories WAS'!L16)=0,'SSB categories'!L16-'SSB categories WAS'!L16,"")</f>
        <v>0</v>
      </c>
      <c r="M16" s="3">
        <f>IF(ISBLANK('SSB categories'!M16)+ISBLANK('SSB categories WAS'!M16)=0,'SSB categories'!M16-'SSB categories WAS'!M16,"")</f>
        <v>0</v>
      </c>
      <c r="N16" s="3">
        <f>IF(ISBLANK('SSB categories'!N16)+ISBLANK('SSB categories WAS'!N16)=0,'SSB categories'!N16-'SSB categories WAS'!N16,"")</f>
        <v>0</v>
      </c>
      <c r="O16" s="3">
        <f>IF(ISBLANK('SSB categories'!O16)+ISBLANK('SSB categories WAS'!O16)=0,'SSB categories'!O16-'SSB categories WAS'!O16,"")</f>
        <v>0</v>
      </c>
      <c r="P16" s="3">
        <f>IF(ISBLANK('SSB categories'!P16)+ISBLANK('SSB categories WAS'!P16)=0,'SSB categories'!P16-'SSB categories WAS'!P16,"")</f>
        <v>0</v>
      </c>
      <c r="Q16" s="3">
        <f>IF(ISBLANK('SSB categories'!Q16)+ISBLANK('SSB categories WAS'!Q16)=0,'SSB categories'!Q16-'SSB categories WAS'!Q16,"")</f>
        <v>0</v>
      </c>
      <c r="R16" s="3">
        <f>IF(ISBLANK('SSB categories'!R16)+ISBLANK('SSB categories WAS'!R16)=0,'SSB categories'!R16-'SSB categories WAS'!R16,"")</f>
        <v>0</v>
      </c>
      <c r="S16" s="3">
        <f>IF(ISBLANK('SSB categories'!S16)+ISBLANK('SSB categories WAS'!S16)=0,'SSB categories'!S16-'SSB categories WAS'!S16,"")</f>
        <v>0</v>
      </c>
      <c r="T16" s="3">
        <f>IF(ISBLANK('SSB categories'!T16)+ISBLANK('SSB categories WAS'!T16)=0,'SSB categories'!T16-'SSB categories WAS'!T16,"")</f>
        <v>0</v>
      </c>
      <c r="U16" s="3">
        <f>IF(ISBLANK('SSB categories'!U16)+ISBLANK('SSB categories WAS'!U16)=0,'SSB categories'!U16-'SSB categories WAS'!U16,"")</f>
        <v>0</v>
      </c>
      <c r="V16" s="3">
        <f>IF(ISBLANK('SSB categories'!V16)+ISBLANK('SSB categories WAS'!V16)=0,'SSB categories'!V16-'SSB categories WAS'!V16,"")</f>
        <v>0</v>
      </c>
      <c r="W16" s="3">
        <f>IF(ISBLANK('SSB categories'!W16)+ISBLANK('SSB categories WAS'!W16)=0,'SSB categories'!W16-'SSB categories WAS'!W16,"")</f>
        <v>0</v>
      </c>
      <c r="X16" s="3">
        <f>IF(ISBLANK('SSB categories'!X16)+ISBLANK('SSB categories WAS'!X16)=0,'SSB categories'!X16-'SSB categories WAS'!X16,"")</f>
        <v>0</v>
      </c>
      <c r="Y16" s="3">
        <f>IF(ISBLANK('SSB categories'!Y16)+ISBLANK('SSB categories WAS'!Y16)=0,'SSB categories'!Y16-'SSB categories WAS'!Y16,"")</f>
        <v>0</v>
      </c>
      <c r="Z16" s="3">
        <f>IF(ISBLANK('SSB categories'!Z16)+ISBLANK('SSB categories WAS'!Z16)=0,'SSB categories'!Z16-'SSB categories WAS'!Z16,"")</f>
        <v>0</v>
      </c>
      <c r="AA16" s="3">
        <f>IF(ISBLANK('SSB categories'!AA16)+ISBLANK('SSB categories WAS'!AA16)=0,'SSB categories'!AA16-'SSB categories WAS'!AA16,"")</f>
        <v>0</v>
      </c>
      <c r="AB16" s="3">
        <f>IF(ISBLANK('SSB categories'!AB16)+ISBLANK('SSB categories WAS'!AB16)=0,'SSB categories'!AB16-'SSB categories WAS'!AB16,"")</f>
        <v>0</v>
      </c>
      <c r="AC16" s="3">
        <f>IF(ISBLANK('SSB categories'!AC16)+ISBLANK('SSB categories WAS'!AC16)=0,'SSB categories'!AC16-'SSB categories WAS'!AC16,"")</f>
        <v>0</v>
      </c>
      <c r="AD16" s="52" t="e">
        <f t="shared" si="0"/>
        <v>#DIV/0!</v>
      </c>
      <c r="AE16">
        <f t="shared" si="1"/>
        <v>0</v>
      </c>
      <c r="AF16">
        <f t="shared" si="2"/>
        <v>0</v>
      </c>
      <c r="AG16">
        <f t="shared" si="3"/>
        <v>0</v>
      </c>
      <c r="CL16">
        <v>7.3</v>
      </c>
      <c r="CU16">
        <v>3.6</v>
      </c>
      <c r="DG16">
        <v>12.6</v>
      </c>
      <c r="DM16">
        <v>2.2000000000000002</v>
      </c>
      <c r="DN16">
        <v>24.7</v>
      </c>
      <c r="DO16">
        <v>4.9000000000000004</v>
      </c>
      <c r="DP16">
        <v>5.4</v>
      </c>
      <c r="DR16">
        <v>12.2</v>
      </c>
      <c r="DV16">
        <v>4.5</v>
      </c>
      <c r="DZ16">
        <v>7.9</v>
      </c>
      <c r="EB16">
        <v>4.7</v>
      </c>
      <c r="EF16">
        <v>3.8</v>
      </c>
      <c r="EG16">
        <v>9.1999999999999993</v>
      </c>
      <c r="EH16">
        <v>8.6</v>
      </c>
      <c r="EJ16">
        <v>10</v>
      </c>
      <c r="EK16">
        <v>13.6</v>
      </c>
      <c r="EM16">
        <v>7.9</v>
      </c>
      <c r="EN16">
        <v>2.7</v>
      </c>
      <c r="EO16">
        <v>22.7</v>
      </c>
      <c r="EP16">
        <v>5.3</v>
      </c>
      <c r="EQ16">
        <v>5.3</v>
      </c>
      <c r="ES16">
        <v>12.6</v>
      </c>
      <c r="ET16">
        <v>6.6</v>
      </c>
      <c r="EU16">
        <v>12.8</v>
      </c>
      <c r="EV16">
        <v>9</v>
      </c>
      <c r="EW16">
        <v>3.8</v>
      </c>
      <c r="EX16">
        <v>18.100000000000001</v>
      </c>
      <c r="EY16">
        <v>1.7</v>
      </c>
      <c r="EZ16">
        <v>20.2</v>
      </c>
      <c r="FA16">
        <v>4.5999999999999996</v>
      </c>
      <c r="FB16">
        <v>16.5</v>
      </c>
      <c r="FC16">
        <v>4.3</v>
      </c>
      <c r="FE16">
        <v>4.7</v>
      </c>
      <c r="FF16">
        <v>14.6</v>
      </c>
      <c r="FG16">
        <v>3.5</v>
      </c>
      <c r="FH16">
        <v>9.1999999999999993</v>
      </c>
      <c r="FI16">
        <v>9.8000000000000007</v>
      </c>
      <c r="FJ16">
        <v>15.4</v>
      </c>
      <c r="FK16">
        <v>10.8</v>
      </c>
      <c r="FL16">
        <v>16.100000000000001</v>
      </c>
      <c r="FN16">
        <v>6.8</v>
      </c>
      <c r="FO16">
        <v>2.5</v>
      </c>
      <c r="FP16">
        <v>24.6</v>
      </c>
      <c r="FQ16">
        <v>7.4</v>
      </c>
      <c r="FR16">
        <v>6</v>
      </c>
      <c r="FT16">
        <v>12.2</v>
      </c>
      <c r="FU16">
        <v>3</v>
      </c>
      <c r="FV16">
        <v>10.6</v>
      </c>
      <c r="FW16">
        <v>6.9</v>
      </c>
      <c r="FX16">
        <v>4.8</v>
      </c>
      <c r="FY16">
        <v>12.3</v>
      </c>
      <c r="FZ16">
        <v>1.8</v>
      </c>
      <c r="GA16">
        <v>19.7</v>
      </c>
      <c r="GB16">
        <v>5</v>
      </c>
      <c r="GC16">
        <v>12</v>
      </c>
      <c r="GD16">
        <v>4.5</v>
      </c>
      <c r="GF16">
        <v>3</v>
      </c>
      <c r="GG16">
        <v>16.399999999999999</v>
      </c>
      <c r="GH16">
        <v>3.7</v>
      </c>
      <c r="GI16">
        <v>9.6</v>
      </c>
      <c r="GJ16">
        <v>10.1</v>
      </c>
      <c r="GK16">
        <v>21.2</v>
      </c>
      <c r="GL16">
        <v>10.3</v>
      </c>
      <c r="GM16">
        <v>13.4</v>
      </c>
      <c r="GO16">
        <v>5.2</v>
      </c>
      <c r="GP16">
        <v>3.1</v>
      </c>
      <c r="GQ16">
        <v>15.8</v>
      </c>
      <c r="GR16">
        <v>8.3000000000000007</v>
      </c>
      <c r="GS16">
        <v>5.7</v>
      </c>
      <c r="GU16">
        <v>7.5</v>
      </c>
      <c r="GV16">
        <v>1.7</v>
      </c>
      <c r="GW16">
        <v>9.9</v>
      </c>
      <c r="GX16">
        <v>4.8</v>
      </c>
      <c r="GY16">
        <v>3.9</v>
      </c>
      <c r="GZ16">
        <v>10.9</v>
      </c>
      <c r="HA16">
        <v>2.5</v>
      </c>
      <c r="HB16">
        <v>18.3</v>
      </c>
      <c r="HC16">
        <v>5.4</v>
      </c>
      <c r="HD16">
        <v>10.5</v>
      </c>
      <c r="HE16">
        <v>7.4</v>
      </c>
      <c r="HF16">
        <v>19.7</v>
      </c>
      <c r="HG16">
        <v>5</v>
      </c>
      <c r="HH16">
        <v>17.8</v>
      </c>
      <c r="HI16">
        <v>4.7</v>
      </c>
      <c r="HJ16">
        <v>7.9</v>
      </c>
      <c r="HK16">
        <v>12.5</v>
      </c>
      <c r="HL16">
        <v>13.3</v>
      </c>
      <c r="HM16">
        <v>12.8</v>
      </c>
      <c r="HN16">
        <v>17.100000000000001</v>
      </c>
      <c r="HP16">
        <v>3.6</v>
      </c>
      <c r="HQ16">
        <v>3.3</v>
      </c>
      <c r="HR16">
        <v>22.2</v>
      </c>
      <c r="HS16">
        <v>9.4</v>
      </c>
      <c r="HT16">
        <v>4.2</v>
      </c>
      <c r="HV16">
        <v>8.3000000000000007</v>
      </c>
      <c r="HW16">
        <v>1.8</v>
      </c>
      <c r="HX16">
        <v>8.6999999999999993</v>
      </c>
      <c r="HY16">
        <v>5</v>
      </c>
      <c r="HZ16">
        <v>3.7</v>
      </c>
      <c r="IA16">
        <v>11.6</v>
      </c>
      <c r="IB16">
        <v>3.3</v>
      </c>
      <c r="IC16">
        <v>13.7</v>
      </c>
      <c r="ID16">
        <v>8.5</v>
      </c>
      <c r="IE16">
        <v>9.6999999999999993</v>
      </c>
      <c r="IF16">
        <v>7.6</v>
      </c>
      <c r="IG16">
        <v>19.100000000000001</v>
      </c>
      <c r="IH16">
        <v>4.4000000000000004</v>
      </c>
      <c r="II16">
        <v>5.6</v>
      </c>
      <c r="IJ16">
        <v>4.7</v>
      </c>
      <c r="IK16">
        <v>10</v>
      </c>
      <c r="IL16">
        <v>8.6999999999999993</v>
      </c>
      <c r="IM16">
        <v>7</v>
      </c>
      <c r="IN16">
        <v>8.9</v>
      </c>
      <c r="IO16">
        <v>24.2</v>
      </c>
      <c r="IQ16">
        <v>4.4000000000000004</v>
      </c>
      <c r="IR16">
        <v>4</v>
      </c>
      <c r="IS16">
        <v>21.8</v>
      </c>
      <c r="IT16">
        <v>10.4</v>
      </c>
      <c r="IU16">
        <v>4</v>
      </c>
      <c r="IW16">
        <v>7.8</v>
      </c>
      <c r="IX16">
        <v>2.4</v>
      </c>
      <c r="IY16">
        <v>9.3000000000000007</v>
      </c>
      <c r="IZ16">
        <v>5.6</v>
      </c>
      <c r="JA16">
        <v>3.7</v>
      </c>
      <c r="JB16">
        <v>8.9</v>
      </c>
      <c r="JC16">
        <v>2.8</v>
      </c>
      <c r="JD16">
        <v>13.1</v>
      </c>
      <c r="JE16">
        <v>8</v>
      </c>
      <c r="JF16">
        <v>8.1999999999999993</v>
      </c>
      <c r="JG16">
        <v>6.1</v>
      </c>
      <c r="JH16">
        <v>15.4</v>
      </c>
      <c r="JI16">
        <v>3.9</v>
      </c>
      <c r="JJ16">
        <v>9.4</v>
      </c>
      <c r="JK16">
        <v>4.4000000000000004</v>
      </c>
      <c r="JL16">
        <v>10.6</v>
      </c>
      <c r="JM16">
        <v>8.9</v>
      </c>
      <c r="JN16">
        <v>5.9</v>
      </c>
      <c r="JO16">
        <v>9.6999999999999993</v>
      </c>
      <c r="JP16">
        <v>21.9</v>
      </c>
      <c r="JQ16">
        <v>14.5</v>
      </c>
      <c r="JR16">
        <v>6</v>
      </c>
      <c r="JS16">
        <v>4.9000000000000004</v>
      </c>
      <c r="JT16">
        <v>18.100000000000001</v>
      </c>
      <c r="JU16">
        <v>9.6999999999999993</v>
      </c>
      <c r="JV16">
        <v>5.0999999999999996</v>
      </c>
      <c r="JW16">
        <v>14.1</v>
      </c>
      <c r="JX16">
        <v>7.7</v>
      </c>
      <c r="JY16">
        <v>3.1</v>
      </c>
      <c r="JZ16">
        <v>9.8000000000000007</v>
      </c>
      <c r="KA16">
        <v>10.6</v>
      </c>
      <c r="KB16">
        <v>4.7</v>
      </c>
      <c r="KC16">
        <v>11.3</v>
      </c>
      <c r="KD16">
        <v>3.7</v>
      </c>
      <c r="KE16">
        <v>14</v>
      </c>
      <c r="KF16">
        <v>7.5</v>
      </c>
      <c r="KG16">
        <v>9.1</v>
      </c>
      <c r="KH16">
        <v>4.2</v>
      </c>
      <c r="KI16">
        <v>15.8</v>
      </c>
      <c r="KJ16">
        <v>4.3</v>
      </c>
      <c r="KK16">
        <v>7.6</v>
      </c>
      <c r="KL16">
        <v>4.2</v>
      </c>
      <c r="KM16">
        <v>7.8</v>
      </c>
      <c r="KN16">
        <v>10.6</v>
      </c>
      <c r="KO16">
        <v>8.6999999999999993</v>
      </c>
      <c r="KP16">
        <v>9.5</v>
      </c>
      <c r="KQ16">
        <v>18.5</v>
      </c>
      <c r="KR16">
        <v>16.100000000000001</v>
      </c>
      <c r="KS16">
        <v>7.4</v>
      </c>
      <c r="KT16">
        <v>6.1</v>
      </c>
      <c r="KU16">
        <v>24.2</v>
      </c>
      <c r="KV16">
        <v>10</v>
      </c>
      <c r="KW16">
        <v>5.2</v>
      </c>
      <c r="KX16">
        <v>8</v>
      </c>
      <c r="KY16">
        <v>8.6999999999999993</v>
      </c>
      <c r="KZ16">
        <v>3.1</v>
      </c>
      <c r="LA16">
        <v>12.5</v>
      </c>
      <c r="LB16">
        <v>11.1</v>
      </c>
      <c r="LC16">
        <v>4.2</v>
      </c>
      <c r="LD16">
        <v>13</v>
      </c>
      <c r="LE16">
        <v>3</v>
      </c>
      <c r="LF16">
        <v>14.5</v>
      </c>
      <c r="LG16">
        <v>7.8</v>
      </c>
      <c r="LH16">
        <v>10.199999999999999</v>
      </c>
      <c r="LI16">
        <v>7.2</v>
      </c>
      <c r="LJ16">
        <v>10.5</v>
      </c>
      <c r="LK16">
        <v>4.7</v>
      </c>
      <c r="LL16">
        <v>8.4</v>
      </c>
      <c r="LM16">
        <v>4.4000000000000004</v>
      </c>
      <c r="LN16">
        <v>9.3000000000000007</v>
      </c>
      <c r="LO16">
        <v>11</v>
      </c>
      <c r="LP16">
        <v>14.5</v>
      </c>
      <c r="LQ16">
        <v>10</v>
      </c>
      <c r="LR16">
        <v>16.7</v>
      </c>
      <c r="LS16">
        <v>16.600000000000001</v>
      </c>
      <c r="LT16">
        <v>7.9</v>
      </c>
      <c r="LU16">
        <v>6.5</v>
      </c>
      <c r="LV16">
        <v>33.1</v>
      </c>
      <c r="LW16">
        <v>10.7</v>
      </c>
      <c r="LX16">
        <v>5.2</v>
      </c>
      <c r="LY16">
        <v>6.8</v>
      </c>
      <c r="LZ16">
        <v>8.1</v>
      </c>
      <c r="MA16">
        <v>3.3</v>
      </c>
      <c r="MB16">
        <v>11.2</v>
      </c>
      <c r="MC16">
        <v>8.9</v>
      </c>
      <c r="MD16">
        <v>4.9000000000000004</v>
      </c>
      <c r="ME16">
        <v>14.7</v>
      </c>
      <c r="MF16">
        <v>2.6</v>
      </c>
      <c r="MG16">
        <v>14.4</v>
      </c>
      <c r="MH16">
        <v>7</v>
      </c>
      <c r="MI16">
        <v>10.5</v>
      </c>
      <c r="MJ16">
        <v>8.3000000000000007</v>
      </c>
      <c r="MK16">
        <v>18.399999999999999</v>
      </c>
      <c r="ML16">
        <v>5.2</v>
      </c>
      <c r="MM16">
        <v>8.4</v>
      </c>
      <c r="MN16">
        <v>4.5</v>
      </c>
      <c r="MO16">
        <v>8.6999999999999993</v>
      </c>
      <c r="MP16">
        <v>9.6</v>
      </c>
      <c r="MQ16">
        <v>14.3</v>
      </c>
      <c r="MR16">
        <v>11.7</v>
      </c>
      <c r="MS16">
        <v>17.899999999999999</v>
      </c>
      <c r="MT16">
        <v>16.399999999999999</v>
      </c>
      <c r="MU16">
        <v>7.2</v>
      </c>
      <c r="MV16">
        <v>4.5999999999999996</v>
      </c>
      <c r="MW16">
        <v>36.9</v>
      </c>
      <c r="MX16">
        <v>10.3</v>
      </c>
      <c r="MY16">
        <v>5.2</v>
      </c>
      <c r="MZ16">
        <v>8.4</v>
      </c>
      <c r="NA16">
        <v>8.9</v>
      </c>
      <c r="NB16">
        <v>3.3</v>
      </c>
      <c r="NC16">
        <v>11.4</v>
      </c>
      <c r="ND16">
        <v>8.1999999999999993</v>
      </c>
      <c r="NE16">
        <v>5.6</v>
      </c>
      <c r="NF16">
        <v>14.3</v>
      </c>
      <c r="NG16">
        <v>2.5</v>
      </c>
      <c r="NH16">
        <v>15.7</v>
      </c>
      <c r="NI16">
        <v>7.2</v>
      </c>
      <c r="NJ16">
        <v>10.3</v>
      </c>
      <c r="NK16">
        <v>8.3000000000000007</v>
      </c>
      <c r="NL16">
        <v>16.899999999999999</v>
      </c>
      <c r="NM16">
        <v>6</v>
      </c>
      <c r="NN16">
        <v>8.3000000000000007</v>
      </c>
      <c r="NO16">
        <v>4.9000000000000004</v>
      </c>
      <c r="NP16">
        <v>9</v>
      </c>
      <c r="NQ16">
        <v>10.4</v>
      </c>
      <c r="NR16">
        <v>12.9</v>
      </c>
      <c r="NS16">
        <v>10.5</v>
      </c>
      <c r="NT16">
        <v>15.6</v>
      </c>
      <c r="NU16">
        <v>15.9</v>
      </c>
      <c r="NV16">
        <v>8.3000000000000007</v>
      </c>
      <c r="NW16">
        <v>6.4</v>
      </c>
      <c r="NX16">
        <v>44.9</v>
      </c>
      <c r="NY16">
        <v>10.9</v>
      </c>
      <c r="NZ16">
        <v>5.0999999999999996</v>
      </c>
      <c r="OA16">
        <v>7.5</v>
      </c>
      <c r="OB16">
        <v>8.5</v>
      </c>
      <c r="OC16">
        <v>4</v>
      </c>
      <c r="OD16">
        <v>9.6</v>
      </c>
      <c r="OE16">
        <v>7.1</v>
      </c>
      <c r="OF16">
        <v>6.8</v>
      </c>
      <c r="OG16">
        <v>12.8</v>
      </c>
      <c r="OH16">
        <v>1.6</v>
      </c>
      <c r="OI16">
        <v>15.4</v>
      </c>
      <c r="OJ16">
        <v>6.6</v>
      </c>
      <c r="OK16">
        <v>9.6</v>
      </c>
      <c r="OL16">
        <v>9.1999999999999993</v>
      </c>
      <c r="OM16">
        <v>16.2</v>
      </c>
      <c r="ON16">
        <v>6.4</v>
      </c>
      <c r="OO16">
        <v>9</v>
      </c>
      <c r="OP16">
        <v>5.0999999999999996</v>
      </c>
      <c r="OQ16">
        <v>8.6</v>
      </c>
      <c r="OR16">
        <v>9.4</v>
      </c>
      <c r="OS16">
        <v>14.8</v>
      </c>
      <c r="OT16">
        <v>10.4</v>
      </c>
      <c r="OU16">
        <v>15.1</v>
      </c>
      <c r="OV16">
        <v>15.6</v>
      </c>
      <c r="OW16">
        <v>6.8</v>
      </c>
      <c r="OX16">
        <v>4.7</v>
      </c>
      <c r="OY16">
        <v>45.5</v>
      </c>
      <c r="OZ16">
        <v>10.3</v>
      </c>
      <c r="PA16">
        <v>5.7</v>
      </c>
      <c r="PB16">
        <v>7.2</v>
      </c>
      <c r="PC16">
        <v>8.6</v>
      </c>
      <c r="PD16">
        <v>3.9</v>
      </c>
      <c r="PE16">
        <v>8.1</v>
      </c>
      <c r="PF16">
        <v>9.1</v>
      </c>
      <c r="PG16">
        <v>6</v>
      </c>
      <c r="PH16">
        <v>8.5</v>
      </c>
      <c r="PI16">
        <v>1.1000000000000001</v>
      </c>
      <c r="PJ16">
        <v>14.9</v>
      </c>
      <c r="PK16">
        <v>6.4</v>
      </c>
      <c r="PL16">
        <v>8.6999999999999993</v>
      </c>
      <c r="PM16">
        <v>9.1</v>
      </c>
      <c r="PN16">
        <v>15.9</v>
      </c>
      <c r="PO16">
        <v>6.1</v>
      </c>
      <c r="PP16">
        <v>9.1</v>
      </c>
      <c r="PQ16">
        <v>4.9000000000000004</v>
      </c>
      <c r="PR16">
        <v>8.6999999999999993</v>
      </c>
      <c r="PS16">
        <v>9.8000000000000007</v>
      </c>
      <c r="PT16">
        <v>20.7</v>
      </c>
      <c r="PU16">
        <v>9.5</v>
      </c>
      <c r="PV16">
        <v>15.1</v>
      </c>
      <c r="PW16">
        <v>15.8</v>
      </c>
      <c r="PX16">
        <v>4.9000000000000004</v>
      </c>
      <c r="PY16">
        <v>4.5999999999999996</v>
      </c>
      <c r="PZ16">
        <v>40.5</v>
      </c>
      <c r="QA16">
        <v>10.199999999999999</v>
      </c>
      <c r="QB16">
        <v>5.2</v>
      </c>
      <c r="QC16">
        <v>6.4</v>
      </c>
      <c r="QD16">
        <v>9.6</v>
      </c>
      <c r="QE16">
        <v>3.1</v>
      </c>
      <c r="QF16">
        <v>7</v>
      </c>
      <c r="QG16">
        <v>7.8</v>
      </c>
      <c r="QH16">
        <v>7</v>
      </c>
      <c r="QI16">
        <v>8.8000000000000007</v>
      </c>
      <c r="QJ16">
        <v>1.4</v>
      </c>
      <c r="QK16">
        <v>10.7</v>
      </c>
      <c r="QL16">
        <v>7.2</v>
      </c>
      <c r="QM16">
        <v>7.7</v>
      </c>
      <c r="QN16">
        <v>7.5</v>
      </c>
      <c r="QO16">
        <v>14.4</v>
      </c>
      <c r="QP16">
        <v>5.7</v>
      </c>
      <c r="QQ16">
        <v>7.7</v>
      </c>
      <c r="QR16">
        <v>4.4000000000000004</v>
      </c>
      <c r="QS16">
        <v>8.5</v>
      </c>
      <c r="QT16">
        <v>9.4</v>
      </c>
      <c r="QU16">
        <v>18.899999999999999</v>
      </c>
      <c r="QV16">
        <v>8.6999999999999993</v>
      </c>
      <c r="QW16">
        <v>15.7</v>
      </c>
      <c r="QX16">
        <v>14.5</v>
      </c>
      <c r="QY16">
        <v>4.8</v>
      </c>
      <c r="QZ16">
        <v>4.5</v>
      </c>
      <c r="RA16">
        <v>39.6</v>
      </c>
      <c r="RB16">
        <v>9.8000000000000007</v>
      </c>
      <c r="RC16">
        <v>5</v>
      </c>
      <c r="RD16">
        <v>5.8</v>
      </c>
      <c r="RE16">
        <v>8.1999999999999993</v>
      </c>
      <c r="RF16">
        <v>2.8</v>
      </c>
      <c r="RG16">
        <v>6.9</v>
      </c>
      <c r="RH16">
        <v>7.2</v>
      </c>
      <c r="RI16">
        <v>7.1</v>
      </c>
      <c r="RJ16">
        <v>10.7</v>
      </c>
      <c r="RK16">
        <v>1.4</v>
      </c>
      <c r="RL16">
        <v>9.4</v>
      </c>
      <c r="RM16">
        <v>7.1</v>
      </c>
      <c r="RN16">
        <v>6.7</v>
      </c>
      <c r="RO16">
        <v>6.7</v>
      </c>
      <c r="RP16">
        <v>12.3</v>
      </c>
      <c r="RQ16">
        <v>5.2</v>
      </c>
      <c r="RR16">
        <v>8.4</v>
      </c>
      <c r="RS16">
        <v>4.3</v>
      </c>
      <c r="RT16">
        <v>8.4</v>
      </c>
      <c r="RU16">
        <v>8.9</v>
      </c>
      <c r="RV16">
        <v>17.899999999999999</v>
      </c>
      <c r="RW16">
        <v>7.8</v>
      </c>
      <c r="RX16">
        <v>14.7</v>
      </c>
      <c r="RY16">
        <v>14.2</v>
      </c>
      <c r="RZ16">
        <v>4</v>
      </c>
      <c r="SA16">
        <v>3.4</v>
      </c>
      <c r="SB16">
        <v>39.5</v>
      </c>
      <c r="SC16">
        <v>8.9</v>
      </c>
      <c r="SD16">
        <v>4.7</v>
      </c>
      <c r="SE16">
        <v>5.0999999999999996</v>
      </c>
      <c r="SF16">
        <v>8.1999999999999993</v>
      </c>
      <c r="SG16">
        <v>2</v>
      </c>
      <c r="SH16">
        <v>6.7</v>
      </c>
      <c r="SI16">
        <v>5.6</v>
      </c>
      <c r="SJ16">
        <v>9.3000000000000007</v>
      </c>
      <c r="SK16">
        <v>9.6</v>
      </c>
      <c r="SL16">
        <v>1.7</v>
      </c>
      <c r="SM16">
        <v>9.4</v>
      </c>
      <c r="SN16">
        <v>6.8</v>
      </c>
      <c r="SO16">
        <v>6.2</v>
      </c>
      <c r="SP16">
        <v>5.7</v>
      </c>
      <c r="SQ16">
        <v>10.3</v>
      </c>
      <c r="SR16">
        <v>4.9000000000000004</v>
      </c>
      <c r="SS16">
        <v>4.0999999999999996</v>
      </c>
      <c r="ST16">
        <v>4.3</v>
      </c>
      <c r="SU16">
        <v>8.3000000000000007</v>
      </c>
      <c r="SV16">
        <v>8.4</v>
      </c>
      <c r="SW16">
        <v>16</v>
      </c>
      <c r="SX16">
        <v>6.9</v>
      </c>
      <c r="SY16">
        <v>15.6</v>
      </c>
      <c r="SZ16">
        <v>13.9</v>
      </c>
      <c r="TA16">
        <v>4.4000000000000004</v>
      </c>
      <c r="TB16">
        <v>4.2</v>
      </c>
      <c r="TC16">
        <v>36.200000000000003</v>
      </c>
      <c r="TD16">
        <v>8.5</v>
      </c>
      <c r="TE16">
        <v>5.5</v>
      </c>
      <c r="TF16">
        <v>4.7</v>
      </c>
      <c r="TG16">
        <v>8.6999999999999993</v>
      </c>
      <c r="TH16">
        <v>2.2999999999999998</v>
      </c>
      <c r="TI16">
        <v>5.4</v>
      </c>
      <c r="TJ16">
        <v>4.8</v>
      </c>
      <c r="TK16">
        <v>10.1</v>
      </c>
      <c r="TL16">
        <v>4.2</v>
      </c>
      <c r="TM16">
        <v>2.6</v>
      </c>
      <c r="TN16">
        <v>9.9</v>
      </c>
      <c r="TO16">
        <v>7</v>
      </c>
      <c r="TP16">
        <v>6</v>
      </c>
      <c r="TQ16">
        <v>5.7</v>
      </c>
      <c r="TR16">
        <v>8.6</v>
      </c>
      <c r="TS16">
        <v>4.0999999999999996</v>
      </c>
      <c r="TT16">
        <v>5.7</v>
      </c>
      <c r="TU16">
        <v>4</v>
      </c>
      <c r="TV16">
        <v>9.4</v>
      </c>
      <c r="TW16">
        <v>7.8</v>
      </c>
      <c r="TX16">
        <v>14.4</v>
      </c>
      <c r="TY16">
        <v>6.5</v>
      </c>
      <c r="TZ16">
        <v>14.1</v>
      </c>
      <c r="UA16">
        <v>9</v>
      </c>
      <c r="UB16">
        <v>4.4000000000000004</v>
      </c>
      <c r="UC16">
        <v>4.5</v>
      </c>
      <c r="UD16">
        <v>33.299999999999997</v>
      </c>
      <c r="UE16">
        <v>8.1999999999999993</v>
      </c>
      <c r="UF16">
        <v>5.6</v>
      </c>
      <c r="UG16">
        <v>4.2</v>
      </c>
      <c r="UH16">
        <v>7.2</v>
      </c>
      <c r="UI16">
        <v>1.9</v>
      </c>
      <c r="UJ16">
        <v>4.8</v>
      </c>
      <c r="UK16">
        <v>2.7</v>
      </c>
      <c r="UL16">
        <v>8.5</v>
      </c>
      <c r="UM16">
        <v>4.9000000000000004</v>
      </c>
      <c r="UN16">
        <v>2.8</v>
      </c>
      <c r="UO16">
        <v>8.3000000000000007</v>
      </c>
      <c r="UP16">
        <v>6.3</v>
      </c>
      <c r="UQ16">
        <v>4.9000000000000004</v>
      </c>
      <c r="UR16">
        <v>4.0999999999999996</v>
      </c>
      <c r="US16">
        <v>7.1</v>
      </c>
      <c r="UT16">
        <v>4.4000000000000004</v>
      </c>
      <c r="UU16">
        <v>3.2</v>
      </c>
      <c r="UV16">
        <v>4.0999999999999996</v>
      </c>
      <c r="UW16">
        <v>8.3000000000000007</v>
      </c>
      <c r="UX16">
        <v>7.5</v>
      </c>
      <c r="UY16">
        <v>11.6</v>
      </c>
      <c r="UZ16">
        <v>6.2</v>
      </c>
      <c r="VA16">
        <v>15.5</v>
      </c>
      <c r="VB16">
        <v>11</v>
      </c>
      <c r="VC16">
        <v>4.4000000000000004</v>
      </c>
      <c r="VD16">
        <v>2.5</v>
      </c>
      <c r="VE16">
        <v>28.8</v>
      </c>
      <c r="VF16">
        <v>9.9</v>
      </c>
      <c r="VH16">
        <v>4.5</v>
      </c>
      <c r="VI16">
        <v>7.2</v>
      </c>
      <c r="VJ16">
        <v>2.5</v>
      </c>
      <c r="VK16">
        <v>4.9000000000000004</v>
      </c>
      <c r="VL16">
        <v>2.7</v>
      </c>
      <c r="VM16">
        <v>5.0999999999999996</v>
      </c>
      <c r="VN16">
        <v>2.4</v>
      </c>
      <c r="VO16">
        <v>2.7</v>
      </c>
      <c r="VP16">
        <v>12.5</v>
      </c>
      <c r="VQ16">
        <v>6.1</v>
      </c>
      <c r="VR16">
        <v>5.7</v>
      </c>
      <c r="VS16">
        <v>5.9</v>
      </c>
      <c r="VT16">
        <v>7.6</v>
      </c>
      <c r="VU16">
        <v>4.0999999999999996</v>
      </c>
      <c r="VW16">
        <v>4.3</v>
      </c>
      <c r="VX16">
        <v>8.5</v>
      </c>
      <c r="VY16">
        <v>7.7</v>
      </c>
      <c r="VZ16">
        <v>15.1</v>
      </c>
      <c r="WQ16">
        <v>21.7</v>
      </c>
    </row>
    <row r="17" spans="1:615" ht="22.2" customHeight="1" x14ac:dyDescent="0.4">
      <c r="A17" s="39" t="s">
        <v>44</v>
      </c>
      <c r="B17" s="35"/>
      <c r="C17" s="3">
        <f>IF(ISBLANK('SSB categories'!C17)+ISBLANK('SSB categories WAS'!C17)=0,'SSB categories'!C17-'SSB categories WAS'!C17,"")</f>
        <v>0</v>
      </c>
      <c r="D17" s="3">
        <f>IF(ISBLANK('SSB categories'!D17)+ISBLANK('SSB categories WAS'!D17)=0,'SSB categories'!D17-'SSB categories WAS'!D17,"")</f>
        <v>0</v>
      </c>
      <c r="E17" s="3">
        <f>IF(ISBLANK('SSB categories'!E17)+ISBLANK('SSB categories WAS'!E17)=0,'SSB categories'!E17-'SSB categories WAS'!E17,"")</f>
        <v>0</v>
      </c>
      <c r="F17" s="3">
        <f>IF(ISBLANK('SSB categories'!F17)+ISBLANK('SSB categories WAS'!F17)=0,'SSB categories'!F17-'SSB categories WAS'!F17,"")</f>
        <v>0</v>
      </c>
      <c r="G17" s="3">
        <f>IF(ISBLANK('SSB categories'!G17)+ISBLANK('SSB categories WAS'!G17)=0,'SSB categories'!G17-'SSB categories WAS'!G17,"")</f>
        <v>0</v>
      </c>
      <c r="H17" s="3">
        <f>IF(ISBLANK('SSB categories'!H17)+ISBLANK('SSB categories WAS'!H17)=0,'SSB categories'!H17-'SSB categories WAS'!H17,"")</f>
        <v>0</v>
      </c>
      <c r="I17" s="3">
        <f>IF(ISBLANK('SSB categories'!I17)+ISBLANK('SSB categories WAS'!I17)=0,'SSB categories'!I17-'SSB categories WAS'!I17,"")</f>
        <v>0</v>
      </c>
      <c r="J17" s="3">
        <f>IF(ISBLANK('SSB categories'!J17)+ISBLANK('SSB categories WAS'!J17)=0,'SSB categories'!J17-'SSB categories WAS'!J17,"")</f>
        <v>0</v>
      </c>
      <c r="K17" s="3">
        <f>IF(ISBLANK('SSB categories'!K17)+ISBLANK('SSB categories WAS'!K17)=0,'SSB categories'!K17-'SSB categories WAS'!K17,"")</f>
        <v>0</v>
      </c>
      <c r="L17" s="3">
        <f>IF(ISBLANK('SSB categories'!L17)+ISBLANK('SSB categories WAS'!L17)=0,'SSB categories'!L17-'SSB categories WAS'!L17,"")</f>
        <v>0</v>
      </c>
      <c r="M17" s="3">
        <f>IF(ISBLANK('SSB categories'!M17)+ISBLANK('SSB categories WAS'!M17)=0,'SSB categories'!M17-'SSB categories WAS'!M17,"")</f>
        <v>0</v>
      </c>
      <c r="N17" s="3">
        <f>IF(ISBLANK('SSB categories'!N17)+ISBLANK('SSB categories WAS'!N17)=0,'SSB categories'!N17-'SSB categories WAS'!N17,"")</f>
        <v>0</v>
      </c>
      <c r="O17" s="3">
        <f>IF(ISBLANK('SSB categories'!O17)+ISBLANK('SSB categories WAS'!O17)=0,'SSB categories'!O17-'SSB categories WAS'!O17,"")</f>
        <v>0</v>
      </c>
      <c r="P17" s="3">
        <f>IF(ISBLANK('SSB categories'!P17)+ISBLANK('SSB categories WAS'!P17)=0,'SSB categories'!P17-'SSB categories WAS'!P17,"")</f>
        <v>0</v>
      </c>
      <c r="Q17" s="3">
        <f>IF(ISBLANK('SSB categories'!Q17)+ISBLANK('SSB categories WAS'!Q17)=0,'SSB categories'!Q17-'SSB categories WAS'!Q17,"")</f>
        <v>0</v>
      </c>
      <c r="R17" s="3">
        <f>IF(ISBLANK('SSB categories'!R17)+ISBLANK('SSB categories WAS'!R17)=0,'SSB categories'!R17-'SSB categories WAS'!R17,"")</f>
        <v>0</v>
      </c>
      <c r="S17" s="3">
        <f>IF(ISBLANK('SSB categories'!S17)+ISBLANK('SSB categories WAS'!S17)=0,'SSB categories'!S17-'SSB categories WAS'!S17,"")</f>
        <v>0</v>
      </c>
      <c r="T17" s="3">
        <f>IF(ISBLANK('SSB categories'!T17)+ISBLANK('SSB categories WAS'!T17)=0,'SSB categories'!T17-'SSB categories WAS'!T17,"")</f>
        <v>0</v>
      </c>
      <c r="U17" s="3">
        <f>IF(ISBLANK('SSB categories'!U17)+ISBLANK('SSB categories WAS'!U17)=0,'SSB categories'!U17-'SSB categories WAS'!U17,"")</f>
        <v>0</v>
      </c>
      <c r="V17" s="3">
        <f>IF(ISBLANK('SSB categories'!V17)+ISBLANK('SSB categories WAS'!V17)=0,'SSB categories'!V17-'SSB categories WAS'!V17,"")</f>
        <v>0</v>
      </c>
      <c r="W17" s="3">
        <f>IF(ISBLANK('SSB categories'!W17)+ISBLANK('SSB categories WAS'!W17)=0,'SSB categories'!W17-'SSB categories WAS'!W17,"")</f>
        <v>0</v>
      </c>
      <c r="X17" s="3">
        <f>IF(ISBLANK('SSB categories'!X17)+ISBLANK('SSB categories WAS'!X17)=0,'SSB categories'!X17-'SSB categories WAS'!X17,"")</f>
        <v>0</v>
      </c>
      <c r="Y17" s="3">
        <f>IF(ISBLANK('SSB categories'!Y17)+ISBLANK('SSB categories WAS'!Y17)=0,'SSB categories'!Y17-'SSB categories WAS'!Y17,"")</f>
        <v>0</v>
      </c>
      <c r="Z17" s="3">
        <f>IF(ISBLANK('SSB categories'!Z17)+ISBLANK('SSB categories WAS'!Z17)=0,'SSB categories'!Z17-'SSB categories WAS'!Z17,"")</f>
        <v>0</v>
      </c>
      <c r="AA17" s="3">
        <f>IF(ISBLANK('SSB categories'!AA17)+ISBLANK('SSB categories WAS'!AA17)=0,'SSB categories'!AA17-'SSB categories WAS'!AA17,"")</f>
        <v>0</v>
      </c>
      <c r="AB17" s="3">
        <f>IF(ISBLANK('SSB categories'!AB17)+ISBLANK('SSB categories WAS'!AB17)=0,'SSB categories'!AB17-'SSB categories WAS'!AB17,"")</f>
        <v>0</v>
      </c>
      <c r="AC17" s="3">
        <f>IF(ISBLANK('SSB categories'!AC17)+ISBLANK('SSB categories WAS'!AC17)=0,'SSB categories'!AC17-'SSB categories WAS'!AC17,"")</f>
        <v>0</v>
      </c>
      <c r="AD17" s="52" t="e">
        <f t="shared" si="0"/>
        <v>#DIV/0!</v>
      </c>
      <c r="AE17">
        <f t="shared" si="1"/>
        <v>0</v>
      </c>
      <c r="AF17">
        <f t="shared" si="2"/>
        <v>0</v>
      </c>
      <c r="AG17">
        <f t="shared" si="3"/>
        <v>0</v>
      </c>
      <c r="EH17">
        <v>42</v>
      </c>
      <c r="EJ17">
        <v>2</v>
      </c>
      <c r="EK17">
        <v>73</v>
      </c>
      <c r="EL17">
        <v>16</v>
      </c>
      <c r="EM17">
        <v>12</v>
      </c>
      <c r="EN17">
        <v>20</v>
      </c>
      <c r="EO17">
        <v>7</v>
      </c>
      <c r="EP17">
        <v>37</v>
      </c>
      <c r="EQ17">
        <v>32</v>
      </c>
      <c r="ES17">
        <v>25</v>
      </c>
      <c r="ET17">
        <v>19</v>
      </c>
      <c r="EU17">
        <v>17</v>
      </c>
      <c r="EV17">
        <v>11</v>
      </c>
      <c r="EW17">
        <v>22</v>
      </c>
      <c r="EX17">
        <v>7</v>
      </c>
      <c r="EY17">
        <v>5</v>
      </c>
      <c r="EZ17">
        <v>40</v>
      </c>
      <c r="FA17">
        <v>4</v>
      </c>
      <c r="FB17">
        <v>2</v>
      </c>
      <c r="FC17">
        <v>30</v>
      </c>
      <c r="FE17">
        <v>24</v>
      </c>
      <c r="FF17">
        <v>3</v>
      </c>
      <c r="FG17">
        <v>27</v>
      </c>
      <c r="FH17">
        <v>53</v>
      </c>
      <c r="FI17">
        <v>40</v>
      </c>
      <c r="FK17">
        <v>2</v>
      </c>
      <c r="FL17">
        <v>73</v>
      </c>
      <c r="FM17">
        <v>18</v>
      </c>
      <c r="FN17">
        <v>18</v>
      </c>
      <c r="FO17">
        <v>18</v>
      </c>
      <c r="FP17">
        <v>10</v>
      </c>
      <c r="FQ17">
        <v>38</v>
      </c>
      <c r="FR17">
        <v>31</v>
      </c>
      <c r="FT17">
        <v>26</v>
      </c>
      <c r="FU17">
        <v>25</v>
      </c>
      <c r="FV17">
        <v>17</v>
      </c>
      <c r="FW17">
        <v>4</v>
      </c>
      <c r="FX17">
        <v>31</v>
      </c>
      <c r="FY17">
        <v>8</v>
      </c>
      <c r="FZ17">
        <v>7</v>
      </c>
      <c r="GA17">
        <v>45</v>
      </c>
      <c r="GB17">
        <v>4</v>
      </c>
      <c r="GC17">
        <v>3</v>
      </c>
      <c r="GD17">
        <v>33</v>
      </c>
      <c r="GF17">
        <v>28</v>
      </c>
      <c r="GG17">
        <v>5</v>
      </c>
      <c r="GH17">
        <v>26</v>
      </c>
      <c r="GI17">
        <v>44</v>
      </c>
      <c r="GJ17">
        <v>44</v>
      </c>
      <c r="GK17">
        <v>8</v>
      </c>
      <c r="GL17">
        <v>2</v>
      </c>
      <c r="GM17">
        <v>70</v>
      </c>
      <c r="GN17">
        <v>17</v>
      </c>
      <c r="GO17">
        <v>15</v>
      </c>
      <c r="GP17">
        <v>24</v>
      </c>
      <c r="GQ17">
        <v>10</v>
      </c>
      <c r="GR17">
        <v>39</v>
      </c>
      <c r="GS17">
        <v>27</v>
      </c>
      <c r="GU17">
        <v>25</v>
      </c>
      <c r="GV17">
        <v>18</v>
      </c>
      <c r="GW17">
        <v>17</v>
      </c>
      <c r="GX17">
        <v>20</v>
      </c>
      <c r="GY17">
        <v>25</v>
      </c>
      <c r="GZ17">
        <v>8</v>
      </c>
      <c r="HA17">
        <v>9</v>
      </c>
      <c r="HB17">
        <v>43</v>
      </c>
      <c r="HC17">
        <v>8</v>
      </c>
      <c r="HD17">
        <v>2</v>
      </c>
      <c r="HE17">
        <v>27</v>
      </c>
      <c r="HF17">
        <v>6</v>
      </c>
      <c r="HG17">
        <v>30</v>
      </c>
      <c r="HH17">
        <v>2</v>
      </c>
      <c r="HI17">
        <v>26</v>
      </c>
      <c r="HJ17">
        <v>47</v>
      </c>
      <c r="HK17">
        <v>43</v>
      </c>
      <c r="HL17">
        <v>11</v>
      </c>
      <c r="HM17">
        <v>1</v>
      </c>
      <c r="HN17">
        <v>73</v>
      </c>
      <c r="HO17">
        <v>19</v>
      </c>
      <c r="HP17">
        <v>17</v>
      </c>
      <c r="HQ17">
        <v>24</v>
      </c>
      <c r="HR17">
        <v>12</v>
      </c>
      <c r="HS17">
        <v>38</v>
      </c>
      <c r="HT17">
        <v>40</v>
      </c>
      <c r="HV17">
        <v>28</v>
      </c>
      <c r="HW17">
        <v>30</v>
      </c>
      <c r="HX17">
        <v>13</v>
      </c>
      <c r="HY17">
        <v>9</v>
      </c>
      <c r="HZ17">
        <v>26</v>
      </c>
      <c r="IA17">
        <v>7</v>
      </c>
      <c r="IB17">
        <v>15</v>
      </c>
      <c r="IC17">
        <v>47</v>
      </c>
      <c r="ID17">
        <v>6</v>
      </c>
      <c r="IE17">
        <v>3</v>
      </c>
      <c r="IF17">
        <v>33</v>
      </c>
      <c r="IG17">
        <v>8</v>
      </c>
      <c r="IH17">
        <v>31</v>
      </c>
      <c r="IJ17">
        <v>26</v>
      </c>
      <c r="IK17">
        <v>49</v>
      </c>
      <c r="IL17">
        <v>33</v>
      </c>
      <c r="IM17">
        <v>8</v>
      </c>
      <c r="IN17">
        <v>3</v>
      </c>
      <c r="IO17">
        <v>73</v>
      </c>
      <c r="IP17">
        <v>19</v>
      </c>
      <c r="IQ17">
        <v>25</v>
      </c>
      <c r="IR17">
        <v>20</v>
      </c>
      <c r="IS17">
        <v>11</v>
      </c>
      <c r="IT17">
        <v>33</v>
      </c>
      <c r="IU17">
        <v>41</v>
      </c>
      <c r="IW17">
        <v>25</v>
      </c>
      <c r="IX17">
        <v>20</v>
      </c>
      <c r="IY17">
        <v>15</v>
      </c>
      <c r="IZ17">
        <v>11</v>
      </c>
      <c r="JA17">
        <v>34</v>
      </c>
      <c r="JB17">
        <v>7</v>
      </c>
      <c r="JC17">
        <v>8</v>
      </c>
      <c r="JD17">
        <v>49</v>
      </c>
      <c r="JE17">
        <v>9</v>
      </c>
      <c r="JF17">
        <v>2</v>
      </c>
      <c r="JG17">
        <v>36</v>
      </c>
      <c r="JH17">
        <v>5</v>
      </c>
      <c r="JI17">
        <v>31</v>
      </c>
      <c r="JJ17">
        <v>3</v>
      </c>
      <c r="JK17">
        <v>27</v>
      </c>
      <c r="JL17">
        <v>63</v>
      </c>
      <c r="JM17">
        <v>36</v>
      </c>
      <c r="JN17">
        <v>7</v>
      </c>
      <c r="JO17">
        <v>2</v>
      </c>
      <c r="JP17">
        <v>78</v>
      </c>
      <c r="JQ17">
        <v>20</v>
      </c>
      <c r="JR17">
        <v>21</v>
      </c>
      <c r="JS17">
        <v>29</v>
      </c>
      <c r="JT17">
        <v>8</v>
      </c>
      <c r="JU17">
        <v>37</v>
      </c>
      <c r="JV17">
        <v>43</v>
      </c>
      <c r="JW17">
        <v>10</v>
      </c>
      <c r="JX17">
        <v>22</v>
      </c>
      <c r="JY17">
        <v>26</v>
      </c>
      <c r="JZ17">
        <v>18</v>
      </c>
      <c r="KA17">
        <v>14</v>
      </c>
      <c r="KB17">
        <v>36</v>
      </c>
      <c r="KC17">
        <v>9</v>
      </c>
      <c r="KD17">
        <v>9</v>
      </c>
      <c r="KE17">
        <v>50</v>
      </c>
      <c r="KF17">
        <v>9</v>
      </c>
      <c r="KG17">
        <v>2</v>
      </c>
      <c r="KH17">
        <v>37</v>
      </c>
      <c r="KI17">
        <v>7</v>
      </c>
      <c r="KJ17">
        <v>37</v>
      </c>
      <c r="KK17">
        <v>3</v>
      </c>
      <c r="KL17">
        <v>28</v>
      </c>
      <c r="KM17">
        <v>51</v>
      </c>
      <c r="KN17">
        <v>39</v>
      </c>
      <c r="KO17">
        <v>7</v>
      </c>
      <c r="KP17">
        <v>5</v>
      </c>
      <c r="KQ17">
        <v>74</v>
      </c>
      <c r="KR17">
        <v>24</v>
      </c>
      <c r="KS17">
        <v>19</v>
      </c>
      <c r="KT17">
        <v>20.9</v>
      </c>
      <c r="KU17">
        <v>19</v>
      </c>
      <c r="KV17">
        <v>39</v>
      </c>
      <c r="KW17">
        <v>44</v>
      </c>
      <c r="KX17">
        <v>13</v>
      </c>
      <c r="KY17">
        <v>25</v>
      </c>
      <c r="KZ17">
        <v>25</v>
      </c>
      <c r="LA17">
        <v>16</v>
      </c>
      <c r="LB17">
        <v>9</v>
      </c>
      <c r="LC17">
        <v>44</v>
      </c>
      <c r="LD17">
        <v>8</v>
      </c>
      <c r="LE17">
        <v>11</v>
      </c>
      <c r="LF17">
        <v>52</v>
      </c>
      <c r="LG17">
        <v>14</v>
      </c>
      <c r="LH17">
        <v>3</v>
      </c>
      <c r="LI17">
        <v>35</v>
      </c>
      <c r="LJ17">
        <v>2</v>
      </c>
      <c r="LK17">
        <v>37</v>
      </c>
      <c r="LL17">
        <v>4</v>
      </c>
      <c r="LM17">
        <v>26</v>
      </c>
      <c r="LN17">
        <v>51</v>
      </c>
      <c r="LO17">
        <v>48</v>
      </c>
      <c r="LP17">
        <v>8</v>
      </c>
      <c r="LQ17">
        <v>3</v>
      </c>
      <c r="LR17">
        <v>67</v>
      </c>
      <c r="LS17">
        <v>24</v>
      </c>
      <c r="LT17">
        <v>18</v>
      </c>
      <c r="LU17">
        <v>30.8</v>
      </c>
      <c r="LV17">
        <v>20</v>
      </c>
      <c r="LW17">
        <v>36</v>
      </c>
      <c r="LX17">
        <v>40</v>
      </c>
      <c r="LY17">
        <v>11</v>
      </c>
      <c r="LZ17">
        <v>21</v>
      </c>
      <c r="MA17">
        <v>26</v>
      </c>
      <c r="MB17">
        <v>23</v>
      </c>
      <c r="MC17">
        <v>8</v>
      </c>
      <c r="MD17">
        <v>48</v>
      </c>
      <c r="ME17">
        <v>8</v>
      </c>
      <c r="MF17">
        <v>17</v>
      </c>
      <c r="MG17">
        <v>46</v>
      </c>
      <c r="MH17">
        <v>14</v>
      </c>
      <c r="MI17">
        <v>6</v>
      </c>
      <c r="MK17">
        <v>15</v>
      </c>
      <c r="ML17">
        <v>38</v>
      </c>
      <c r="MM17">
        <v>5</v>
      </c>
      <c r="MN17">
        <v>29</v>
      </c>
      <c r="MO17">
        <v>52</v>
      </c>
      <c r="MP17">
        <v>46</v>
      </c>
      <c r="MQ17">
        <v>11</v>
      </c>
      <c r="MR17">
        <v>2</v>
      </c>
      <c r="MS17">
        <v>65</v>
      </c>
      <c r="MT17">
        <v>28</v>
      </c>
      <c r="MU17">
        <v>21</v>
      </c>
      <c r="MV17">
        <v>28.2</v>
      </c>
      <c r="MW17">
        <v>14</v>
      </c>
      <c r="MX17">
        <v>35</v>
      </c>
      <c r="MY17">
        <v>39</v>
      </c>
      <c r="MZ17">
        <v>11</v>
      </c>
      <c r="NA17">
        <v>22</v>
      </c>
      <c r="NB17">
        <v>25</v>
      </c>
      <c r="NC17">
        <v>23</v>
      </c>
      <c r="NE17">
        <v>47</v>
      </c>
      <c r="NF17">
        <v>10</v>
      </c>
      <c r="NG17">
        <v>20</v>
      </c>
      <c r="NH17">
        <v>46</v>
      </c>
      <c r="NI17">
        <v>17</v>
      </c>
      <c r="NJ17">
        <v>5</v>
      </c>
      <c r="NK17">
        <v>38</v>
      </c>
      <c r="NL17">
        <v>6</v>
      </c>
      <c r="NM17">
        <v>39</v>
      </c>
      <c r="NN17">
        <v>4</v>
      </c>
      <c r="NO17">
        <v>28</v>
      </c>
      <c r="NP17">
        <v>55</v>
      </c>
      <c r="NQ17">
        <v>48.8</v>
      </c>
      <c r="NR17">
        <v>11.2</v>
      </c>
      <c r="NS17">
        <v>4.4000000000000004</v>
      </c>
      <c r="NT17">
        <v>69.599999999999994</v>
      </c>
      <c r="NU17">
        <v>27.5</v>
      </c>
      <c r="NV17">
        <v>19.399999999999999</v>
      </c>
      <c r="NW17">
        <v>29.8</v>
      </c>
      <c r="NX17">
        <v>12.8</v>
      </c>
      <c r="NY17">
        <v>36.9</v>
      </c>
      <c r="NZ17">
        <v>39.5</v>
      </c>
      <c r="OA17">
        <v>17.100000000000001</v>
      </c>
      <c r="OB17">
        <v>22.9</v>
      </c>
      <c r="OC17">
        <v>25.5</v>
      </c>
      <c r="OD17">
        <v>21.6</v>
      </c>
      <c r="OE17">
        <v>22.9</v>
      </c>
      <c r="OF17">
        <v>49</v>
      </c>
      <c r="OG17">
        <v>14.4</v>
      </c>
      <c r="OH17">
        <v>18.2</v>
      </c>
      <c r="OI17">
        <v>44.6</v>
      </c>
      <c r="OJ17">
        <v>16</v>
      </c>
      <c r="OK17">
        <v>5.5</v>
      </c>
      <c r="OL17">
        <v>45</v>
      </c>
      <c r="OM17">
        <v>2.6</v>
      </c>
      <c r="ON17">
        <v>37.4</v>
      </c>
      <c r="OO17">
        <v>6.5</v>
      </c>
      <c r="OP17">
        <v>33.200000000000003</v>
      </c>
      <c r="OQ17">
        <v>56.8</v>
      </c>
      <c r="OR17">
        <v>50.1</v>
      </c>
      <c r="OS17">
        <v>8.9</v>
      </c>
      <c r="OT17">
        <v>2.9</v>
      </c>
      <c r="OU17">
        <v>77.3</v>
      </c>
      <c r="OV17">
        <v>25.9</v>
      </c>
      <c r="OW17">
        <v>21.4</v>
      </c>
      <c r="OX17">
        <v>30.7</v>
      </c>
      <c r="OY17">
        <v>11.4</v>
      </c>
      <c r="OZ17">
        <v>39.700000000000003</v>
      </c>
      <c r="PA17">
        <v>41.7</v>
      </c>
      <c r="PB17">
        <v>11.8</v>
      </c>
      <c r="PC17">
        <v>27.3</v>
      </c>
      <c r="PD17">
        <v>20.8</v>
      </c>
      <c r="PE17">
        <v>22.9</v>
      </c>
      <c r="PF17">
        <v>9.6999999999999993</v>
      </c>
      <c r="PG17">
        <v>51.8</v>
      </c>
      <c r="PH17">
        <v>15.4</v>
      </c>
      <c r="PI17">
        <v>17.899999999999999</v>
      </c>
      <c r="PJ17">
        <v>46.4</v>
      </c>
      <c r="PK17">
        <v>22.3</v>
      </c>
      <c r="PL17">
        <v>5.3</v>
      </c>
      <c r="PM17">
        <v>47.2</v>
      </c>
      <c r="PN17">
        <v>9.4</v>
      </c>
      <c r="PO17">
        <v>37.4</v>
      </c>
      <c r="PP17">
        <v>1.1000000000000001</v>
      </c>
      <c r="PQ17">
        <v>32.5</v>
      </c>
      <c r="PR17">
        <v>64</v>
      </c>
      <c r="PS17">
        <v>43.9</v>
      </c>
      <c r="PT17">
        <v>12.5</v>
      </c>
      <c r="PU17">
        <v>4.7</v>
      </c>
      <c r="PV17">
        <v>70</v>
      </c>
      <c r="PW17">
        <v>31.7</v>
      </c>
      <c r="PX17">
        <v>30.2</v>
      </c>
      <c r="PY17">
        <v>29</v>
      </c>
      <c r="PZ17">
        <v>8.9</v>
      </c>
      <c r="QA17">
        <v>39.299999999999997</v>
      </c>
      <c r="QB17">
        <v>48.9</v>
      </c>
      <c r="QC17">
        <v>15.7</v>
      </c>
      <c r="QD17">
        <v>34.4</v>
      </c>
      <c r="QE17">
        <v>24.8</v>
      </c>
      <c r="QF17">
        <v>28.3</v>
      </c>
      <c r="QG17">
        <v>15.2</v>
      </c>
      <c r="QH17">
        <v>50.9</v>
      </c>
      <c r="QI17">
        <v>15.6</v>
      </c>
      <c r="QJ17">
        <v>31.3</v>
      </c>
      <c r="QK17">
        <v>53</v>
      </c>
      <c r="QL17">
        <v>20.6</v>
      </c>
      <c r="QM17">
        <v>7.9</v>
      </c>
      <c r="QN17">
        <v>49.9</v>
      </c>
      <c r="QO17">
        <v>17.399999999999999</v>
      </c>
      <c r="QP17">
        <v>39.6</v>
      </c>
      <c r="QQ17">
        <v>0.5</v>
      </c>
      <c r="QR17">
        <v>32.700000000000003</v>
      </c>
      <c r="QS17">
        <v>51</v>
      </c>
      <c r="QT17">
        <v>53.2</v>
      </c>
      <c r="QU17">
        <v>9.4</v>
      </c>
      <c r="QV17">
        <v>6.5</v>
      </c>
      <c r="QW17">
        <v>71.7</v>
      </c>
      <c r="QX17">
        <v>30.3</v>
      </c>
      <c r="QY17">
        <v>27.1</v>
      </c>
      <c r="QZ17">
        <v>34.4</v>
      </c>
      <c r="RA17">
        <v>20.5</v>
      </c>
      <c r="RB17">
        <v>45.8</v>
      </c>
      <c r="RC17">
        <v>50.5</v>
      </c>
      <c r="RD17">
        <v>15.9</v>
      </c>
      <c r="RE17">
        <v>28.6</v>
      </c>
      <c r="RF17">
        <v>28.1</v>
      </c>
      <c r="RG17">
        <v>28.4</v>
      </c>
      <c r="RH17">
        <v>20.3</v>
      </c>
      <c r="RI17">
        <v>60.8</v>
      </c>
      <c r="RJ17">
        <v>13.8</v>
      </c>
      <c r="RK17">
        <v>36.6</v>
      </c>
      <c r="RL17">
        <v>61.6</v>
      </c>
      <c r="RM17">
        <v>18.2</v>
      </c>
      <c r="RN17">
        <v>11.6</v>
      </c>
      <c r="RO17">
        <v>47.5</v>
      </c>
      <c r="RP17">
        <v>15.7</v>
      </c>
      <c r="RQ17">
        <v>44.8</v>
      </c>
      <c r="RR17">
        <v>0.6</v>
      </c>
      <c r="RS17">
        <v>33.299999999999997</v>
      </c>
      <c r="RT17">
        <v>52.7</v>
      </c>
      <c r="RU17">
        <v>54.4</v>
      </c>
      <c r="RV17">
        <v>16.2</v>
      </c>
      <c r="RW17">
        <v>9</v>
      </c>
      <c r="RX17">
        <v>63.2</v>
      </c>
      <c r="RY17">
        <v>29.8</v>
      </c>
      <c r="RZ17">
        <v>28.3</v>
      </c>
      <c r="SA17">
        <v>37.700000000000003</v>
      </c>
      <c r="SB17">
        <v>40.9</v>
      </c>
      <c r="SC17">
        <v>50.5</v>
      </c>
      <c r="SD17">
        <v>50</v>
      </c>
      <c r="SE17">
        <v>17.8</v>
      </c>
      <c r="SF17">
        <v>25.7</v>
      </c>
      <c r="SG17">
        <v>31.4</v>
      </c>
      <c r="SH17">
        <v>27.4</v>
      </c>
      <c r="SI17">
        <v>20.8</v>
      </c>
      <c r="SJ17">
        <v>60.5</v>
      </c>
      <c r="SK17">
        <v>16.5</v>
      </c>
      <c r="SL17">
        <v>32.1</v>
      </c>
      <c r="SM17">
        <v>56.8</v>
      </c>
      <c r="SN17">
        <v>20</v>
      </c>
      <c r="SO17">
        <v>10.9</v>
      </c>
      <c r="SP17">
        <v>50.2</v>
      </c>
      <c r="SQ17">
        <v>13.2</v>
      </c>
      <c r="SR17">
        <v>46.3</v>
      </c>
      <c r="SS17">
        <v>1.4</v>
      </c>
      <c r="ST17">
        <v>37.200000000000003</v>
      </c>
      <c r="SU17">
        <v>49.4</v>
      </c>
      <c r="SV17">
        <v>55.5</v>
      </c>
      <c r="SW17">
        <v>19.7</v>
      </c>
      <c r="SX17">
        <v>6.3</v>
      </c>
      <c r="SY17">
        <v>66</v>
      </c>
      <c r="SZ17">
        <v>31.3</v>
      </c>
      <c r="TA17">
        <v>31.8</v>
      </c>
      <c r="TB17">
        <v>40.799999999999997</v>
      </c>
      <c r="TC17">
        <v>32.4</v>
      </c>
      <c r="TD17">
        <v>57.4</v>
      </c>
      <c r="TE17">
        <v>50.8</v>
      </c>
      <c r="TF17">
        <v>15.7</v>
      </c>
      <c r="TG17">
        <v>26.3</v>
      </c>
      <c r="TH17">
        <v>31.1</v>
      </c>
      <c r="TI17">
        <v>28.3</v>
      </c>
      <c r="TJ17">
        <v>26.6</v>
      </c>
      <c r="TK17">
        <v>60</v>
      </c>
      <c r="TL17">
        <v>16.899999999999999</v>
      </c>
      <c r="TM17">
        <v>38.299999999999997</v>
      </c>
      <c r="TN17">
        <v>64.8</v>
      </c>
      <c r="TO17">
        <v>22.7</v>
      </c>
      <c r="TP17">
        <v>10.199999999999999</v>
      </c>
      <c r="TQ17">
        <v>52.9</v>
      </c>
      <c r="TR17">
        <v>14.1</v>
      </c>
      <c r="TS17">
        <v>46.9</v>
      </c>
      <c r="TT17">
        <v>6.6</v>
      </c>
      <c r="TU17">
        <v>38.200000000000003</v>
      </c>
      <c r="TV17">
        <v>53.1</v>
      </c>
      <c r="TW17">
        <v>54.6</v>
      </c>
      <c r="TX17">
        <v>15</v>
      </c>
      <c r="TY17">
        <v>4.8</v>
      </c>
      <c r="TZ17">
        <v>67.7</v>
      </c>
      <c r="UA17">
        <v>16.399999999999999</v>
      </c>
      <c r="UB17">
        <v>26.7</v>
      </c>
      <c r="UC17">
        <v>22.9</v>
      </c>
      <c r="UD17">
        <v>21.5</v>
      </c>
      <c r="UE17">
        <v>45.5</v>
      </c>
      <c r="UF17">
        <v>57.2</v>
      </c>
      <c r="UG17">
        <v>20.399999999999999</v>
      </c>
      <c r="UI17">
        <v>20.7</v>
      </c>
      <c r="UJ17">
        <v>26.3</v>
      </c>
      <c r="UK17">
        <v>16.2</v>
      </c>
      <c r="UL17">
        <v>63.2</v>
      </c>
      <c r="UM17">
        <v>10.5</v>
      </c>
      <c r="UN17">
        <v>29.7</v>
      </c>
      <c r="UO17">
        <v>67.599999999999994</v>
      </c>
      <c r="UP17">
        <v>21.1</v>
      </c>
      <c r="UQ17">
        <v>11.2</v>
      </c>
      <c r="UR17">
        <v>53</v>
      </c>
      <c r="US17">
        <v>6.8</v>
      </c>
      <c r="UT17">
        <v>44.3</v>
      </c>
      <c r="UU17">
        <v>4.8</v>
      </c>
      <c r="UV17">
        <v>39.6</v>
      </c>
      <c r="UW17">
        <v>54.1</v>
      </c>
      <c r="UX17">
        <v>51.7</v>
      </c>
      <c r="UY17">
        <v>18.7</v>
      </c>
      <c r="UZ17">
        <v>4.9000000000000004</v>
      </c>
      <c r="VA17">
        <v>69.099999999999994</v>
      </c>
      <c r="VB17">
        <v>31.4</v>
      </c>
      <c r="VC17">
        <v>25.7</v>
      </c>
      <c r="VD17">
        <v>16.600000000000001</v>
      </c>
      <c r="VE17">
        <v>32.299999999999997</v>
      </c>
      <c r="VF17">
        <v>55.3</v>
      </c>
      <c r="VG17">
        <v>57.1</v>
      </c>
      <c r="VH17">
        <v>33.299999999999997</v>
      </c>
      <c r="VI17">
        <v>33.4</v>
      </c>
      <c r="VJ17">
        <v>28.8</v>
      </c>
      <c r="VK17">
        <v>31</v>
      </c>
      <c r="VL17">
        <v>21.4</v>
      </c>
      <c r="VM17">
        <v>62</v>
      </c>
      <c r="VN17">
        <v>13.8</v>
      </c>
      <c r="VO17">
        <v>24</v>
      </c>
      <c r="VP17">
        <v>74.2</v>
      </c>
      <c r="VQ17">
        <v>28</v>
      </c>
      <c r="VR17">
        <v>18.3</v>
      </c>
      <c r="VS17">
        <v>50.4</v>
      </c>
      <c r="VT17">
        <v>9.5</v>
      </c>
      <c r="VU17">
        <v>47.5</v>
      </c>
      <c r="VW17">
        <v>42.1</v>
      </c>
      <c r="VX17">
        <v>55.8</v>
      </c>
      <c r="VY17">
        <v>52.7</v>
      </c>
      <c r="VZ17">
        <v>17.399999999999999</v>
      </c>
      <c r="WQ17">
        <v>72.3</v>
      </c>
    </row>
    <row r="18" spans="1:615" ht="22.2" customHeight="1" x14ac:dyDescent="0.4">
      <c r="A18" s="40" t="s">
        <v>45</v>
      </c>
      <c r="B18" s="36"/>
      <c r="C18" s="3">
        <f>IF(ISBLANK('SSB categories'!C18)+ISBLANK('SSB categories WAS'!C18)=0,'SSB categories'!C18-'SSB categories WAS'!C18,"")</f>
        <v>0</v>
      </c>
      <c r="D18" s="3">
        <f>IF(ISBLANK('SSB categories'!D18)+ISBLANK('SSB categories WAS'!D18)=0,'SSB categories'!D18-'SSB categories WAS'!D18,"")</f>
        <v>0</v>
      </c>
      <c r="E18" s="3">
        <f>IF(ISBLANK('SSB categories'!E18)+ISBLANK('SSB categories WAS'!E18)=0,'SSB categories'!E18-'SSB categories WAS'!E18,"")</f>
        <v>0</v>
      </c>
      <c r="F18" s="3">
        <f>IF(ISBLANK('SSB categories'!F18)+ISBLANK('SSB categories WAS'!F18)=0,'SSB categories'!F18-'SSB categories WAS'!F18,"")</f>
        <v>0</v>
      </c>
      <c r="G18" s="3">
        <f>IF(ISBLANK('SSB categories'!G18)+ISBLANK('SSB categories WAS'!G18)=0,'SSB categories'!G18-'SSB categories WAS'!G18,"")</f>
        <v>0</v>
      </c>
      <c r="H18" s="3">
        <f>IF(ISBLANK('SSB categories'!H18)+ISBLANK('SSB categories WAS'!H18)=0,'SSB categories'!H18-'SSB categories WAS'!H18,"")</f>
        <v>0</v>
      </c>
      <c r="I18" s="3">
        <f>IF(ISBLANK('SSB categories'!I18)+ISBLANK('SSB categories WAS'!I18)=0,'SSB categories'!I18-'SSB categories WAS'!I18,"")</f>
        <v>0</v>
      </c>
      <c r="J18" s="3">
        <f>IF(ISBLANK('SSB categories'!J18)+ISBLANK('SSB categories WAS'!J18)=0,'SSB categories'!J18-'SSB categories WAS'!J18,"")</f>
        <v>0</v>
      </c>
      <c r="K18" s="3">
        <f>IF(ISBLANK('SSB categories'!K18)+ISBLANK('SSB categories WAS'!K18)=0,'SSB categories'!K18-'SSB categories WAS'!K18,"")</f>
        <v>0</v>
      </c>
      <c r="L18" s="3">
        <f>IF(ISBLANK('SSB categories'!L18)+ISBLANK('SSB categories WAS'!L18)=0,'SSB categories'!L18-'SSB categories WAS'!L18,"")</f>
        <v>0</v>
      </c>
      <c r="M18" s="3">
        <f>IF(ISBLANK('SSB categories'!M18)+ISBLANK('SSB categories WAS'!M18)=0,'SSB categories'!M18-'SSB categories WAS'!M18,"")</f>
        <v>0</v>
      </c>
      <c r="N18" s="3">
        <f>IF(ISBLANK('SSB categories'!N18)+ISBLANK('SSB categories WAS'!N18)=0,'SSB categories'!N18-'SSB categories WAS'!N18,"")</f>
        <v>0</v>
      </c>
      <c r="O18" s="3">
        <f>IF(ISBLANK('SSB categories'!O18)+ISBLANK('SSB categories WAS'!O18)=0,'SSB categories'!O18-'SSB categories WAS'!O18,"")</f>
        <v>0</v>
      </c>
      <c r="P18" s="3">
        <f>IF(ISBLANK('SSB categories'!P18)+ISBLANK('SSB categories WAS'!P18)=0,'SSB categories'!P18-'SSB categories WAS'!P18,"")</f>
        <v>0</v>
      </c>
      <c r="Q18" s="3">
        <f>IF(ISBLANK('SSB categories'!Q18)+ISBLANK('SSB categories WAS'!Q18)=0,'SSB categories'!Q18-'SSB categories WAS'!Q18,"")</f>
        <v>0</v>
      </c>
      <c r="R18" s="3">
        <f>IF(ISBLANK('SSB categories'!R18)+ISBLANK('SSB categories WAS'!R18)=0,'SSB categories'!R18-'SSB categories WAS'!R18,"")</f>
        <v>0</v>
      </c>
      <c r="S18" s="3">
        <f>IF(ISBLANK('SSB categories'!S18)+ISBLANK('SSB categories WAS'!S18)=0,'SSB categories'!S18-'SSB categories WAS'!S18,"")</f>
        <v>0</v>
      </c>
      <c r="T18" s="3">
        <f>IF(ISBLANK('SSB categories'!T18)+ISBLANK('SSB categories WAS'!T18)=0,'SSB categories'!T18-'SSB categories WAS'!T18,"")</f>
        <v>0</v>
      </c>
      <c r="U18" s="3">
        <f>IF(ISBLANK('SSB categories'!U18)+ISBLANK('SSB categories WAS'!U18)=0,'SSB categories'!U18-'SSB categories WAS'!U18,"")</f>
        <v>0</v>
      </c>
      <c r="V18" s="3">
        <f>IF(ISBLANK('SSB categories'!V18)+ISBLANK('SSB categories WAS'!V18)=0,'SSB categories'!V18-'SSB categories WAS'!V18,"")</f>
        <v>0</v>
      </c>
      <c r="W18" s="3">
        <f>IF(ISBLANK('SSB categories'!W18)+ISBLANK('SSB categories WAS'!W18)=0,'SSB categories'!W18-'SSB categories WAS'!W18,"")</f>
        <v>0</v>
      </c>
      <c r="X18" s="3">
        <f>IF(ISBLANK('SSB categories'!X18)+ISBLANK('SSB categories WAS'!X18)=0,'SSB categories'!X18-'SSB categories WAS'!X18,"")</f>
        <v>0</v>
      </c>
      <c r="Y18" s="3">
        <f>IF(ISBLANK('SSB categories'!Y18)+ISBLANK('SSB categories WAS'!Y18)=0,'SSB categories'!Y18-'SSB categories WAS'!Y18,"")</f>
        <v>0</v>
      </c>
      <c r="Z18" s="3">
        <f>IF(ISBLANK('SSB categories'!Z18)+ISBLANK('SSB categories WAS'!Z18)=0,'SSB categories'!Z18-'SSB categories WAS'!Z18,"")</f>
        <v>0</v>
      </c>
      <c r="AA18" s="3">
        <f>IF(ISBLANK('SSB categories'!AA18)+ISBLANK('SSB categories WAS'!AA18)=0,'SSB categories'!AA18-'SSB categories WAS'!AA18,"")</f>
        <v>0</v>
      </c>
      <c r="AB18" s="3">
        <f>IF(ISBLANK('SSB categories'!AB18)+ISBLANK('SSB categories WAS'!AB18)=0,'SSB categories'!AB18-'SSB categories WAS'!AB18,"")</f>
        <v>0</v>
      </c>
      <c r="AC18" s="3">
        <f>IF(ISBLANK('SSB categories'!AC18)+ISBLANK('SSB categories WAS'!AC18)=0,'SSB categories'!AC18-'SSB categories WAS'!AC18,"")</f>
        <v>0</v>
      </c>
      <c r="AD18" s="52" t="e">
        <f t="shared" si="0"/>
        <v>#DIV/0!</v>
      </c>
      <c r="AE18">
        <f t="shared" si="1"/>
        <v>0</v>
      </c>
      <c r="AF18">
        <f t="shared" si="2"/>
        <v>0</v>
      </c>
      <c r="AG18">
        <f t="shared" si="3"/>
        <v>0</v>
      </c>
      <c r="HK18">
        <v>0.5</v>
      </c>
      <c r="HL18">
        <v>15.3</v>
      </c>
      <c r="HM18">
        <v>0.7</v>
      </c>
      <c r="HN18">
        <v>0.6</v>
      </c>
      <c r="HO18">
        <v>2.2000000000000002</v>
      </c>
      <c r="HP18">
        <v>7.3</v>
      </c>
      <c r="HQ18">
        <v>1.8</v>
      </c>
      <c r="HR18">
        <v>5.4</v>
      </c>
      <c r="HS18">
        <v>0.4</v>
      </c>
      <c r="HT18">
        <v>1.9</v>
      </c>
      <c r="HV18">
        <v>5.2</v>
      </c>
      <c r="HW18">
        <v>2.8</v>
      </c>
      <c r="HX18">
        <v>9.9</v>
      </c>
      <c r="HY18">
        <v>5.7</v>
      </c>
      <c r="HZ18">
        <v>0.6</v>
      </c>
      <c r="IA18">
        <v>3.4</v>
      </c>
      <c r="IB18">
        <v>0.7</v>
      </c>
      <c r="IC18">
        <v>0.3</v>
      </c>
      <c r="ID18">
        <v>0.7</v>
      </c>
      <c r="IE18">
        <v>6</v>
      </c>
      <c r="IF18">
        <v>1.1000000000000001</v>
      </c>
      <c r="IG18">
        <v>11.1</v>
      </c>
      <c r="IH18">
        <v>0.2</v>
      </c>
      <c r="II18">
        <v>1.3</v>
      </c>
      <c r="IJ18">
        <v>0.8</v>
      </c>
      <c r="IK18">
        <v>2.6</v>
      </c>
      <c r="IL18">
        <v>0.6</v>
      </c>
      <c r="IM18">
        <v>10.3</v>
      </c>
      <c r="IN18">
        <v>0.6</v>
      </c>
      <c r="IO18">
        <v>1.5</v>
      </c>
      <c r="IP18">
        <v>2.1</v>
      </c>
      <c r="IQ18">
        <v>4.3</v>
      </c>
      <c r="IR18">
        <v>2</v>
      </c>
      <c r="IS18">
        <v>5.5</v>
      </c>
      <c r="IT18">
        <v>0.5</v>
      </c>
      <c r="IU18">
        <v>1.9</v>
      </c>
      <c r="IW18">
        <v>5.4</v>
      </c>
      <c r="IX18">
        <v>3.4</v>
      </c>
      <c r="IY18">
        <v>9.9</v>
      </c>
      <c r="IZ18">
        <v>3.1</v>
      </c>
      <c r="JA18">
        <v>0.6</v>
      </c>
      <c r="JB18">
        <v>2.1</v>
      </c>
      <c r="JC18">
        <v>1.4</v>
      </c>
      <c r="JD18">
        <v>0.3</v>
      </c>
      <c r="JE18">
        <v>0.5</v>
      </c>
      <c r="JF18">
        <v>7.6</v>
      </c>
      <c r="JG18">
        <v>3.3</v>
      </c>
      <c r="JH18">
        <v>8.9</v>
      </c>
      <c r="JI18">
        <v>0.2</v>
      </c>
      <c r="JJ18">
        <v>1.7</v>
      </c>
      <c r="JK18">
        <v>3.7</v>
      </c>
      <c r="JL18">
        <v>2.1</v>
      </c>
      <c r="JM18">
        <v>0.4</v>
      </c>
      <c r="JN18">
        <v>10.5</v>
      </c>
      <c r="JO18">
        <v>1</v>
      </c>
      <c r="JP18">
        <v>1.1000000000000001</v>
      </c>
      <c r="JQ18">
        <v>1.8</v>
      </c>
      <c r="JR18">
        <v>4.8</v>
      </c>
      <c r="JS18">
        <v>2.1</v>
      </c>
      <c r="JT18">
        <v>5.5</v>
      </c>
      <c r="JU18">
        <v>0.3</v>
      </c>
      <c r="JV18">
        <v>1.9</v>
      </c>
      <c r="JW18">
        <v>6.3</v>
      </c>
      <c r="JX18">
        <v>5.2</v>
      </c>
      <c r="JY18">
        <v>4.0999999999999996</v>
      </c>
      <c r="JZ18">
        <v>15.1</v>
      </c>
      <c r="KA18">
        <v>2.6</v>
      </c>
      <c r="KB18">
        <v>0.6</v>
      </c>
      <c r="KC18">
        <v>1.7</v>
      </c>
      <c r="KD18">
        <v>1.6</v>
      </c>
      <c r="KE18">
        <v>0.4</v>
      </c>
      <c r="KF18">
        <v>0.6</v>
      </c>
      <c r="KG18">
        <v>8.3000000000000007</v>
      </c>
      <c r="KH18">
        <v>2</v>
      </c>
      <c r="KI18">
        <v>11.1</v>
      </c>
      <c r="KJ18">
        <v>0.1</v>
      </c>
      <c r="KK18">
        <v>1.7</v>
      </c>
      <c r="KL18">
        <v>3.9</v>
      </c>
      <c r="KM18">
        <v>1.9</v>
      </c>
      <c r="KN18">
        <v>1.5</v>
      </c>
      <c r="KO18">
        <v>9.8000000000000007</v>
      </c>
      <c r="KP18">
        <v>1.1000000000000001</v>
      </c>
      <c r="KQ18">
        <v>0.9</v>
      </c>
      <c r="KR18">
        <v>1.7</v>
      </c>
      <c r="KS18">
        <v>7.3</v>
      </c>
      <c r="KT18">
        <v>2.2000000000000002</v>
      </c>
      <c r="KU18">
        <v>7.5</v>
      </c>
      <c r="KV18">
        <v>0.6</v>
      </c>
      <c r="KW18">
        <v>2.2999999999999998</v>
      </c>
      <c r="KX18">
        <v>5.0999999999999996</v>
      </c>
      <c r="KY18">
        <v>5.9</v>
      </c>
      <c r="KZ18">
        <v>4.4000000000000004</v>
      </c>
      <c r="LA18">
        <v>16.100000000000001</v>
      </c>
      <c r="LB18">
        <v>2.8</v>
      </c>
      <c r="LC18">
        <v>0.6</v>
      </c>
      <c r="LD18">
        <v>2.7</v>
      </c>
      <c r="LE18">
        <v>1.1000000000000001</v>
      </c>
      <c r="LF18">
        <v>0.4</v>
      </c>
      <c r="LG18">
        <v>0.4</v>
      </c>
      <c r="LH18">
        <v>7.9</v>
      </c>
      <c r="LI18">
        <v>1.4</v>
      </c>
      <c r="LJ18">
        <v>12.2</v>
      </c>
      <c r="LK18">
        <v>0.1</v>
      </c>
      <c r="LL18">
        <v>2.2000000000000002</v>
      </c>
      <c r="LM18">
        <v>4.4000000000000004</v>
      </c>
      <c r="LN18">
        <v>1.5</v>
      </c>
      <c r="LO18">
        <v>1.7</v>
      </c>
      <c r="LP18">
        <v>8.3000000000000007</v>
      </c>
      <c r="LQ18">
        <v>1</v>
      </c>
      <c r="LR18">
        <v>1.3</v>
      </c>
      <c r="LS18">
        <v>1.6</v>
      </c>
      <c r="LT18">
        <v>8.3000000000000007</v>
      </c>
      <c r="LU18">
        <v>3.4</v>
      </c>
      <c r="LV18">
        <v>8</v>
      </c>
      <c r="LW18">
        <v>0.7</v>
      </c>
      <c r="LX18">
        <v>2.2000000000000002</v>
      </c>
      <c r="LY18">
        <v>3.5</v>
      </c>
      <c r="LZ18">
        <v>5.7</v>
      </c>
      <c r="MA18">
        <v>3.5</v>
      </c>
      <c r="MB18">
        <v>12.4</v>
      </c>
      <c r="MC18">
        <v>2.2999999999999998</v>
      </c>
      <c r="MD18">
        <v>0.7</v>
      </c>
      <c r="ME18">
        <v>2.9</v>
      </c>
      <c r="MF18">
        <v>1.2</v>
      </c>
      <c r="MG18">
        <v>0.5</v>
      </c>
      <c r="MH18">
        <v>0.3</v>
      </c>
      <c r="MI18">
        <v>9</v>
      </c>
      <c r="MJ18">
        <v>3.3</v>
      </c>
      <c r="MK18">
        <v>11.5</v>
      </c>
      <c r="ML18">
        <v>0.1</v>
      </c>
      <c r="MM18">
        <v>2.2000000000000002</v>
      </c>
      <c r="MN18">
        <v>4.5999999999999996</v>
      </c>
      <c r="MO18">
        <v>1.5</v>
      </c>
      <c r="MP18">
        <v>1.9</v>
      </c>
      <c r="MQ18">
        <v>8.9</v>
      </c>
      <c r="MR18">
        <v>1</v>
      </c>
      <c r="MS18">
        <v>1.3</v>
      </c>
      <c r="MT18">
        <v>1.6</v>
      </c>
      <c r="MU18">
        <v>8.4</v>
      </c>
      <c r="MV18">
        <v>3.3</v>
      </c>
      <c r="MW18">
        <v>9</v>
      </c>
      <c r="MX18">
        <v>0.8</v>
      </c>
      <c r="MY18">
        <v>2.6</v>
      </c>
      <c r="MZ18">
        <v>3.3</v>
      </c>
      <c r="NA18">
        <v>7</v>
      </c>
      <c r="NB18">
        <v>4.4000000000000004</v>
      </c>
      <c r="NC18">
        <v>13.8</v>
      </c>
      <c r="ND18">
        <v>3.2</v>
      </c>
      <c r="NE18">
        <v>0.9</v>
      </c>
      <c r="NF18">
        <v>2.6</v>
      </c>
      <c r="NG18">
        <v>0.9</v>
      </c>
      <c r="NH18">
        <v>0.4</v>
      </c>
      <c r="NI18">
        <v>0.4</v>
      </c>
      <c r="NJ18">
        <v>8.8000000000000007</v>
      </c>
      <c r="NK18">
        <v>3</v>
      </c>
      <c r="NL18">
        <v>10.9</v>
      </c>
      <c r="NM18">
        <v>0</v>
      </c>
      <c r="NN18">
        <v>1.9</v>
      </c>
      <c r="NO18">
        <v>4.3</v>
      </c>
      <c r="NP18">
        <v>2.1</v>
      </c>
      <c r="NQ18">
        <v>2.5</v>
      </c>
      <c r="NR18">
        <v>5.6</v>
      </c>
      <c r="NS18">
        <v>1.1000000000000001</v>
      </c>
      <c r="NT18">
        <v>1.4</v>
      </c>
      <c r="NU18">
        <v>1.6</v>
      </c>
      <c r="NV18">
        <v>11.3</v>
      </c>
      <c r="NW18">
        <v>3.7</v>
      </c>
      <c r="NX18">
        <v>10.9</v>
      </c>
      <c r="NY18">
        <v>0.6</v>
      </c>
      <c r="NZ18">
        <v>2.8</v>
      </c>
      <c r="OA18">
        <v>3.3</v>
      </c>
      <c r="OB18">
        <v>7</v>
      </c>
      <c r="OC18">
        <v>4.7</v>
      </c>
      <c r="OD18">
        <v>12.5</v>
      </c>
      <c r="OE18">
        <v>3.7</v>
      </c>
      <c r="OF18">
        <v>0.8</v>
      </c>
      <c r="OG18">
        <v>2.5</v>
      </c>
      <c r="OH18">
        <v>1.1000000000000001</v>
      </c>
      <c r="OI18">
        <v>0.5</v>
      </c>
      <c r="OJ18">
        <v>0.1</v>
      </c>
      <c r="OK18">
        <v>7.8</v>
      </c>
      <c r="OL18">
        <v>3.5</v>
      </c>
      <c r="OM18">
        <v>9.8000000000000007</v>
      </c>
      <c r="ON18">
        <v>0.2</v>
      </c>
      <c r="OO18">
        <v>2.1</v>
      </c>
      <c r="OP18">
        <v>3.3</v>
      </c>
      <c r="OQ18">
        <v>1.7</v>
      </c>
      <c r="OR18">
        <v>2.4</v>
      </c>
      <c r="OS18">
        <v>4.7</v>
      </c>
      <c r="OT18">
        <v>0.8</v>
      </c>
      <c r="OU18">
        <v>1.3</v>
      </c>
      <c r="OV18">
        <v>0.5</v>
      </c>
      <c r="OW18">
        <v>12.7</v>
      </c>
      <c r="OX18">
        <v>2.7</v>
      </c>
      <c r="OY18">
        <v>12.3</v>
      </c>
      <c r="OZ18">
        <v>0.6</v>
      </c>
      <c r="PA18">
        <v>1.2</v>
      </c>
      <c r="PB18">
        <v>1.9</v>
      </c>
      <c r="PC18">
        <v>7.2</v>
      </c>
      <c r="PD18">
        <v>1.5</v>
      </c>
      <c r="PE18">
        <v>8.4</v>
      </c>
      <c r="PF18">
        <v>2.9</v>
      </c>
      <c r="PG18">
        <v>0.9</v>
      </c>
      <c r="PH18">
        <v>2.6</v>
      </c>
      <c r="PI18">
        <v>0.8</v>
      </c>
      <c r="PJ18">
        <v>0.1</v>
      </c>
      <c r="PK18">
        <v>0.1</v>
      </c>
      <c r="PL18">
        <v>7.3</v>
      </c>
      <c r="PM18">
        <v>3</v>
      </c>
      <c r="PN18">
        <v>9.4</v>
      </c>
      <c r="PO18">
        <v>0.2</v>
      </c>
      <c r="PP18">
        <v>2.1</v>
      </c>
      <c r="PQ18">
        <v>4.3</v>
      </c>
      <c r="PR18">
        <v>1.3</v>
      </c>
      <c r="PS18">
        <v>2.5</v>
      </c>
      <c r="PT18">
        <v>2.8</v>
      </c>
      <c r="PU18">
        <v>0.7</v>
      </c>
      <c r="PV18">
        <v>1.3</v>
      </c>
      <c r="PW18">
        <v>0.3</v>
      </c>
      <c r="PX18">
        <v>15.3</v>
      </c>
      <c r="PY18">
        <v>2.5</v>
      </c>
      <c r="PZ18">
        <v>13.1</v>
      </c>
      <c r="QA18">
        <v>0.5</v>
      </c>
      <c r="QB18">
        <v>1.3</v>
      </c>
      <c r="QC18">
        <v>1.7</v>
      </c>
      <c r="QD18">
        <v>5.5</v>
      </c>
      <c r="QE18">
        <v>0.6</v>
      </c>
      <c r="QF18">
        <v>8.1999999999999993</v>
      </c>
      <c r="QG18">
        <v>3.1</v>
      </c>
      <c r="QH18">
        <v>0.4</v>
      </c>
      <c r="QI18">
        <v>1.3</v>
      </c>
      <c r="QJ18">
        <v>1</v>
      </c>
      <c r="QK18">
        <v>0.2</v>
      </c>
      <c r="QL18">
        <v>0.2</v>
      </c>
      <c r="QM18">
        <v>6.6</v>
      </c>
      <c r="QN18">
        <v>2.4</v>
      </c>
      <c r="QO18">
        <v>6.5</v>
      </c>
      <c r="QP18">
        <v>0.4</v>
      </c>
      <c r="QQ18">
        <v>2.2999999999999998</v>
      </c>
      <c r="QR18">
        <v>4.0999999999999996</v>
      </c>
      <c r="QS18">
        <v>1.6</v>
      </c>
      <c r="QT18">
        <v>2.2000000000000002</v>
      </c>
      <c r="QU18">
        <v>2.1</v>
      </c>
      <c r="QV18">
        <v>0.5</v>
      </c>
      <c r="QW18">
        <v>1</v>
      </c>
      <c r="QX18">
        <v>0.3</v>
      </c>
      <c r="QY18">
        <v>11.8</v>
      </c>
      <c r="QZ18">
        <v>2.8</v>
      </c>
      <c r="RA18">
        <v>10</v>
      </c>
      <c r="RB18">
        <v>0.1</v>
      </c>
      <c r="RC18">
        <v>1</v>
      </c>
      <c r="RD18">
        <v>1.6</v>
      </c>
      <c r="RE18">
        <v>1.8</v>
      </c>
      <c r="RF18">
        <v>1.5</v>
      </c>
      <c r="RG18">
        <v>6.2</v>
      </c>
      <c r="RH18">
        <v>1.5</v>
      </c>
      <c r="RI18">
        <v>0.3</v>
      </c>
      <c r="RJ18">
        <v>1</v>
      </c>
      <c r="RK18">
        <v>0.2</v>
      </c>
      <c r="RL18">
        <v>0.1</v>
      </c>
      <c r="RM18">
        <v>0.2</v>
      </c>
      <c r="RN18">
        <v>3.3</v>
      </c>
      <c r="RO18">
        <v>2.2999999999999998</v>
      </c>
      <c r="RP18">
        <v>4.7</v>
      </c>
      <c r="RQ18">
        <v>3.5</v>
      </c>
      <c r="RR18">
        <v>2.4</v>
      </c>
      <c r="RS18">
        <v>3.6</v>
      </c>
      <c r="RT18">
        <v>1.4</v>
      </c>
      <c r="RU18">
        <v>1.8</v>
      </c>
      <c r="RV18">
        <v>1.9</v>
      </c>
      <c r="RW18">
        <v>0.3</v>
      </c>
      <c r="RX18">
        <v>1.3</v>
      </c>
      <c r="RY18">
        <v>0.2</v>
      </c>
      <c r="RZ18">
        <v>16.399999999999999</v>
      </c>
      <c r="SA18">
        <v>2</v>
      </c>
      <c r="SB18">
        <v>8.8000000000000007</v>
      </c>
      <c r="SC18">
        <v>0.2</v>
      </c>
      <c r="SD18">
        <v>1.2</v>
      </c>
      <c r="SE18">
        <v>1.4</v>
      </c>
      <c r="SF18">
        <v>2.4</v>
      </c>
      <c r="SG18">
        <v>1.4</v>
      </c>
      <c r="SH18">
        <v>6.2</v>
      </c>
      <c r="SI18">
        <v>2.2000000000000002</v>
      </c>
      <c r="SJ18">
        <v>0.3</v>
      </c>
      <c r="SK18">
        <v>0.8</v>
      </c>
      <c r="SL18">
        <v>0.2</v>
      </c>
      <c r="SM18">
        <v>0.2</v>
      </c>
      <c r="SN18">
        <v>0.1</v>
      </c>
      <c r="SO18">
        <v>4.2</v>
      </c>
      <c r="SP18">
        <v>2.1</v>
      </c>
      <c r="SQ18">
        <v>4.9000000000000004</v>
      </c>
      <c r="SR18">
        <v>3.3</v>
      </c>
      <c r="SS18">
        <v>2.6</v>
      </c>
      <c r="ST18">
        <v>4.7</v>
      </c>
      <c r="SU18">
        <v>1.5</v>
      </c>
      <c r="SV18">
        <v>1.8</v>
      </c>
      <c r="SW18">
        <v>1.4</v>
      </c>
      <c r="SX18">
        <v>0.5</v>
      </c>
      <c r="SY18">
        <v>1.8</v>
      </c>
      <c r="SZ18">
        <v>0.3</v>
      </c>
      <c r="TA18">
        <v>15.5</v>
      </c>
      <c r="TB18">
        <v>2</v>
      </c>
      <c r="TC18">
        <v>8.1</v>
      </c>
      <c r="TD18">
        <v>0.2</v>
      </c>
      <c r="TE18">
        <v>1.2</v>
      </c>
      <c r="TF18">
        <v>1.4</v>
      </c>
      <c r="TG18">
        <v>1.8</v>
      </c>
      <c r="TH18">
        <v>1</v>
      </c>
      <c r="TI18">
        <v>4.3</v>
      </c>
      <c r="TJ18">
        <v>1.4</v>
      </c>
      <c r="TK18">
        <v>0.2</v>
      </c>
      <c r="TL18">
        <v>1</v>
      </c>
      <c r="TM18">
        <v>0</v>
      </c>
      <c r="TN18">
        <v>0.2</v>
      </c>
      <c r="TO18">
        <v>0.3</v>
      </c>
      <c r="TP18">
        <v>4.2</v>
      </c>
      <c r="TQ18">
        <v>1.7</v>
      </c>
      <c r="TR18">
        <v>4.9000000000000004</v>
      </c>
      <c r="TS18">
        <v>2.9</v>
      </c>
      <c r="TT18">
        <v>2.7</v>
      </c>
      <c r="TU18">
        <v>4.7</v>
      </c>
      <c r="TV18">
        <v>1.4</v>
      </c>
      <c r="TW18">
        <v>1.5</v>
      </c>
      <c r="TX18">
        <v>1.4</v>
      </c>
      <c r="TY18">
        <v>0.4</v>
      </c>
      <c r="TZ18">
        <v>1.7</v>
      </c>
      <c r="UA18">
        <v>0.1</v>
      </c>
      <c r="UB18">
        <v>13</v>
      </c>
      <c r="UC18">
        <v>2</v>
      </c>
      <c r="UD18">
        <v>6.5</v>
      </c>
      <c r="UE18">
        <v>0.4</v>
      </c>
      <c r="UF18">
        <v>2.7</v>
      </c>
      <c r="UG18">
        <v>1.5</v>
      </c>
      <c r="UI18">
        <v>0.4</v>
      </c>
      <c r="UJ18">
        <v>5.3</v>
      </c>
      <c r="UK18">
        <v>1.7</v>
      </c>
      <c r="UL18">
        <v>0.1</v>
      </c>
      <c r="UM18">
        <v>0.7</v>
      </c>
      <c r="UN18">
        <v>0</v>
      </c>
      <c r="UO18">
        <v>0.2</v>
      </c>
      <c r="UP18">
        <v>0.1</v>
      </c>
      <c r="UQ18">
        <v>1.9</v>
      </c>
      <c r="UR18">
        <v>1.6</v>
      </c>
      <c r="US18">
        <v>4.7</v>
      </c>
      <c r="UT18">
        <v>2.7</v>
      </c>
      <c r="UU18">
        <v>3.2</v>
      </c>
      <c r="UV18">
        <v>5.4</v>
      </c>
      <c r="UW18">
        <v>1.5</v>
      </c>
      <c r="UX18">
        <v>1.7</v>
      </c>
      <c r="UY18">
        <v>1</v>
      </c>
      <c r="UZ18">
        <v>0.3</v>
      </c>
      <c r="VA18">
        <v>1.3</v>
      </c>
      <c r="VB18">
        <v>0.1</v>
      </c>
      <c r="VC18">
        <v>8.1</v>
      </c>
      <c r="VD18">
        <v>2</v>
      </c>
      <c r="VE18">
        <v>6.4</v>
      </c>
      <c r="VF18">
        <v>1.1000000000000001</v>
      </c>
      <c r="VG18">
        <v>2.8</v>
      </c>
      <c r="VH18">
        <v>1.7</v>
      </c>
      <c r="VI18">
        <v>1.8</v>
      </c>
      <c r="VJ18">
        <v>0.1</v>
      </c>
      <c r="VK18">
        <v>4</v>
      </c>
      <c r="VL18">
        <v>2.4</v>
      </c>
      <c r="VM18">
        <v>1</v>
      </c>
      <c r="VN18">
        <v>1.1000000000000001</v>
      </c>
      <c r="VO18">
        <v>0.1</v>
      </c>
      <c r="VP18">
        <v>0.2</v>
      </c>
      <c r="VQ18">
        <v>0.3</v>
      </c>
      <c r="VR18">
        <v>2.7</v>
      </c>
      <c r="VS18">
        <v>2.2999999999999998</v>
      </c>
      <c r="VT18">
        <v>4.4000000000000004</v>
      </c>
      <c r="VU18">
        <v>4.8</v>
      </c>
      <c r="VW18">
        <v>4.4000000000000004</v>
      </c>
      <c r="VX18">
        <v>1.3</v>
      </c>
      <c r="VY18">
        <v>1</v>
      </c>
      <c r="VZ18">
        <v>1</v>
      </c>
      <c r="WQ18">
        <v>0.2</v>
      </c>
    </row>
    <row r="19" spans="1:615" ht="15.9" x14ac:dyDescent="0.4">
      <c r="A19" s="54" t="s">
        <v>57</v>
      </c>
      <c r="C19" s="52" t="e">
        <f>AVERAGEIF(C3:C18,"&lt;&gt;0")</f>
        <v>#DIV/0!</v>
      </c>
      <c r="D19" s="52" t="e">
        <f t="shared" ref="D19:AC19" si="4">AVERAGEIF(D3:D18,"&lt;&gt;0")</f>
        <v>#DIV/0!</v>
      </c>
      <c r="E19" s="52" t="e">
        <f t="shared" si="4"/>
        <v>#DIV/0!</v>
      </c>
      <c r="F19" s="52" t="e">
        <f t="shared" si="4"/>
        <v>#DIV/0!</v>
      </c>
      <c r="G19" s="52" t="e">
        <f t="shared" si="4"/>
        <v>#DIV/0!</v>
      </c>
      <c r="H19" s="52">
        <f t="shared" si="4"/>
        <v>-3</v>
      </c>
      <c r="I19" s="52">
        <f t="shared" si="4"/>
        <v>2</v>
      </c>
      <c r="J19" s="52">
        <f t="shared" si="4"/>
        <v>2</v>
      </c>
      <c r="K19" s="52">
        <f t="shared" si="4"/>
        <v>0.5</v>
      </c>
      <c r="L19" s="52">
        <f t="shared" si="4"/>
        <v>-2</v>
      </c>
      <c r="M19" s="52">
        <f t="shared" si="4"/>
        <v>-2</v>
      </c>
      <c r="N19" s="52" t="e">
        <f t="shared" si="4"/>
        <v>#DIV/0!</v>
      </c>
      <c r="O19" s="52">
        <f t="shared" si="4"/>
        <v>1</v>
      </c>
      <c r="P19" s="52" t="e">
        <f t="shared" si="4"/>
        <v>#DIV/0!</v>
      </c>
      <c r="Q19" s="52">
        <f t="shared" si="4"/>
        <v>2</v>
      </c>
      <c r="R19" s="52" t="e">
        <f t="shared" si="4"/>
        <v>#DIV/0!</v>
      </c>
      <c r="S19" s="52" t="e">
        <f t="shared" si="4"/>
        <v>#DIV/0!</v>
      </c>
      <c r="T19" s="52">
        <f t="shared" si="4"/>
        <v>-1</v>
      </c>
      <c r="U19" s="52">
        <f t="shared" si="4"/>
        <v>0.33333333333333331</v>
      </c>
      <c r="V19" s="52">
        <f t="shared" si="4"/>
        <v>-2</v>
      </c>
      <c r="W19" s="52" t="e">
        <f t="shared" si="4"/>
        <v>#DIV/0!</v>
      </c>
      <c r="X19" s="52">
        <f t="shared" si="4"/>
        <v>-2</v>
      </c>
      <c r="Y19" s="52" t="e">
        <f t="shared" si="4"/>
        <v>#DIV/0!</v>
      </c>
      <c r="Z19" s="52" t="e">
        <f t="shared" si="4"/>
        <v>#DIV/0!</v>
      </c>
      <c r="AA19" s="52">
        <f t="shared" si="4"/>
        <v>-4</v>
      </c>
      <c r="AB19" s="52">
        <f t="shared" si="4"/>
        <v>-2</v>
      </c>
      <c r="AC19" s="52">
        <f t="shared" si="4"/>
        <v>-2</v>
      </c>
      <c r="AD19" s="55" t="e">
        <f t="shared" si="0"/>
        <v>#DIV/0!</v>
      </c>
    </row>
    <row r="20" spans="1:615" ht="15.9" x14ac:dyDescent="0.4">
      <c r="A20" s="54" t="s">
        <v>58</v>
      </c>
      <c r="C20">
        <f>COUNTIF(C3:C18,"&lt;&gt;0")</f>
        <v>0</v>
      </c>
      <c r="D20">
        <f t="shared" ref="D20:AC20" si="5">COUNTIF(D3:D18,"&lt;&gt;0")</f>
        <v>1</v>
      </c>
      <c r="E20">
        <f t="shared" si="5"/>
        <v>0</v>
      </c>
      <c r="F20">
        <f t="shared" si="5"/>
        <v>1</v>
      </c>
      <c r="G20">
        <f t="shared" si="5"/>
        <v>0</v>
      </c>
      <c r="H20">
        <f t="shared" si="5"/>
        <v>1</v>
      </c>
      <c r="I20">
        <f t="shared" si="5"/>
        <v>1</v>
      </c>
      <c r="J20">
        <f t="shared" si="5"/>
        <v>1</v>
      </c>
      <c r="K20">
        <f t="shared" si="5"/>
        <v>2</v>
      </c>
      <c r="L20">
        <f t="shared" si="5"/>
        <v>1</v>
      </c>
      <c r="M20">
        <f t="shared" si="5"/>
        <v>2</v>
      </c>
      <c r="N20">
        <f t="shared" si="5"/>
        <v>0</v>
      </c>
      <c r="O20">
        <f t="shared" si="5"/>
        <v>3</v>
      </c>
      <c r="P20">
        <f t="shared" si="5"/>
        <v>0</v>
      </c>
      <c r="Q20">
        <f t="shared" si="5"/>
        <v>1</v>
      </c>
      <c r="R20">
        <f t="shared" si="5"/>
        <v>0</v>
      </c>
      <c r="S20">
        <f t="shared" si="5"/>
        <v>0</v>
      </c>
      <c r="T20">
        <f t="shared" si="5"/>
        <v>1</v>
      </c>
      <c r="U20">
        <f t="shared" si="5"/>
        <v>3</v>
      </c>
      <c r="V20">
        <f t="shared" si="5"/>
        <v>1</v>
      </c>
      <c r="W20">
        <f t="shared" si="5"/>
        <v>0</v>
      </c>
      <c r="X20">
        <f t="shared" si="5"/>
        <v>1</v>
      </c>
      <c r="Y20">
        <f t="shared" si="5"/>
        <v>1</v>
      </c>
      <c r="Z20">
        <f t="shared" si="5"/>
        <v>0</v>
      </c>
      <c r="AA20">
        <f t="shared" si="5"/>
        <v>1</v>
      </c>
      <c r="AB20">
        <f t="shared" si="5"/>
        <v>1</v>
      </c>
      <c r="AC20">
        <f t="shared" si="5"/>
        <v>1</v>
      </c>
      <c r="AE20" s="56">
        <f>SUM(AE3:AE18)</f>
        <v>24</v>
      </c>
    </row>
    <row r="21" spans="1:615" ht="15.9" x14ac:dyDescent="0.4">
      <c r="A21" s="57" t="s">
        <v>59</v>
      </c>
      <c r="C21">
        <f>COUNTIF(C3:C18,"&gt;0")</f>
        <v>0</v>
      </c>
      <c r="D21">
        <f t="shared" ref="D21:AC21" si="6">COUNTIF(D3:D18,"&gt;0")</f>
        <v>0</v>
      </c>
      <c r="E21">
        <f t="shared" si="6"/>
        <v>0</v>
      </c>
      <c r="F21">
        <f t="shared" si="6"/>
        <v>0</v>
      </c>
      <c r="G21">
        <f t="shared" si="6"/>
        <v>0</v>
      </c>
      <c r="H21">
        <f t="shared" si="6"/>
        <v>0</v>
      </c>
      <c r="I21">
        <f t="shared" si="6"/>
        <v>1</v>
      </c>
      <c r="J21">
        <f t="shared" si="6"/>
        <v>1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0</v>
      </c>
      <c r="O21">
        <f t="shared" si="6"/>
        <v>2</v>
      </c>
      <c r="P21">
        <f t="shared" si="6"/>
        <v>0</v>
      </c>
      <c r="Q21">
        <f t="shared" si="6"/>
        <v>1</v>
      </c>
      <c r="R21">
        <f t="shared" si="6"/>
        <v>0</v>
      </c>
      <c r="S21">
        <f t="shared" si="6"/>
        <v>0</v>
      </c>
      <c r="T21">
        <f t="shared" si="6"/>
        <v>0</v>
      </c>
      <c r="U21">
        <f t="shared" si="6"/>
        <v>2</v>
      </c>
      <c r="V21">
        <f t="shared" si="6"/>
        <v>0</v>
      </c>
      <c r="W21">
        <f t="shared" si="6"/>
        <v>0</v>
      </c>
      <c r="X21">
        <f t="shared" si="6"/>
        <v>0</v>
      </c>
      <c r="Y21">
        <f t="shared" si="6"/>
        <v>0</v>
      </c>
      <c r="Z21">
        <f t="shared" si="6"/>
        <v>0</v>
      </c>
      <c r="AA21">
        <f t="shared" si="6"/>
        <v>0</v>
      </c>
      <c r="AB21">
        <f t="shared" si="6"/>
        <v>0</v>
      </c>
      <c r="AC21">
        <f t="shared" si="6"/>
        <v>0</v>
      </c>
      <c r="AF21" s="56">
        <f>SUM(AF3:AF18)</f>
        <v>8</v>
      </c>
    </row>
    <row r="22" spans="1:615" ht="15.9" x14ac:dyDescent="0.4">
      <c r="A22" s="57" t="s">
        <v>60</v>
      </c>
      <c r="C22">
        <f>COUNTIF(C3:C18,"&lt;0")</f>
        <v>0</v>
      </c>
      <c r="D22">
        <f t="shared" ref="D22:AC22" si="7">COUNTIF(D3:D18,"&lt;0")</f>
        <v>0</v>
      </c>
      <c r="E22">
        <f t="shared" si="7"/>
        <v>0</v>
      </c>
      <c r="F22">
        <f t="shared" si="7"/>
        <v>0</v>
      </c>
      <c r="G22">
        <f t="shared" si="7"/>
        <v>0</v>
      </c>
      <c r="H22">
        <f t="shared" si="7"/>
        <v>1</v>
      </c>
      <c r="I22">
        <f t="shared" si="7"/>
        <v>0</v>
      </c>
      <c r="J22">
        <f t="shared" si="7"/>
        <v>0</v>
      </c>
      <c r="K22">
        <f t="shared" si="7"/>
        <v>1</v>
      </c>
      <c r="L22">
        <f t="shared" si="7"/>
        <v>1</v>
      </c>
      <c r="M22">
        <f t="shared" si="7"/>
        <v>2</v>
      </c>
      <c r="N22">
        <f t="shared" si="7"/>
        <v>0</v>
      </c>
      <c r="O22">
        <f t="shared" si="7"/>
        <v>1</v>
      </c>
      <c r="P22">
        <f t="shared" si="7"/>
        <v>0</v>
      </c>
      <c r="Q22">
        <f t="shared" si="7"/>
        <v>0</v>
      </c>
      <c r="R22">
        <f t="shared" si="7"/>
        <v>0</v>
      </c>
      <c r="S22">
        <f t="shared" si="7"/>
        <v>0</v>
      </c>
      <c r="T22">
        <f t="shared" si="7"/>
        <v>1</v>
      </c>
      <c r="U22">
        <f t="shared" si="7"/>
        <v>1</v>
      </c>
      <c r="V22">
        <f t="shared" si="7"/>
        <v>1</v>
      </c>
      <c r="W22">
        <f t="shared" si="7"/>
        <v>0</v>
      </c>
      <c r="X22">
        <f t="shared" si="7"/>
        <v>1</v>
      </c>
      <c r="Y22">
        <f t="shared" si="7"/>
        <v>0</v>
      </c>
      <c r="Z22">
        <f t="shared" si="7"/>
        <v>0</v>
      </c>
      <c r="AA22">
        <f t="shared" si="7"/>
        <v>1</v>
      </c>
      <c r="AB22">
        <f t="shared" si="7"/>
        <v>1</v>
      </c>
      <c r="AC22">
        <f t="shared" si="7"/>
        <v>1</v>
      </c>
      <c r="AG22" s="56">
        <f>SUM(AG3:AG18)</f>
        <v>13</v>
      </c>
    </row>
    <row r="24" spans="1:615" x14ac:dyDescent="0.4">
      <c r="A24" s="44" t="s">
        <v>61</v>
      </c>
    </row>
    <row r="25" spans="1:615" x14ac:dyDescent="0.4">
      <c r="A25" s="44" t="s">
        <v>46</v>
      </c>
    </row>
    <row r="26" spans="1:615" x14ac:dyDescent="0.4">
      <c r="A26" s="43" t="s">
        <v>47</v>
      </c>
      <c r="B26" s="45">
        <v>3</v>
      </c>
      <c r="C26">
        <v>3</v>
      </c>
    </row>
    <row r="27" spans="1:615" x14ac:dyDescent="0.4">
      <c r="A27" s="43" t="s">
        <v>48</v>
      </c>
      <c r="B27" s="46">
        <v>2</v>
      </c>
      <c r="C27">
        <v>2</v>
      </c>
    </row>
    <row r="28" spans="1:615" x14ac:dyDescent="0.4">
      <c r="A28" s="43" t="s">
        <v>49</v>
      </c>
      <c r="B28" s="47">
        <v>1</v>
      </c>
      <c r="C28">
        <v>1</v>
      </c>
    </row>
    <row r="29" spans="1:615" x14ac:dyDescent="0.4">
      <c r="A29" s="43" t="s">
        <v>50</v>
      </c>
      <c r="B29" s="2"/>
      <c r="C29">
        <v>0</v>
      </c>
    </row>
    <row r="30" spans="1:615" x14ac:dyDescent="0.4">
      <c r="A30" s="43" t="s">
        <v>51</v>
      </c>
      <c r="B30" s="48">
        <v>-1</v>
      </c>
      <c r="C30">
        <v>-1</v>
      </c>
    </row>
    <row r="31" spans="1:615" x14ac:dyDescent="0.4">
      <c r="A31" s="43" t="s">
        <v>52</v>
      </c>
      <c r="B31" s="49">
        <v>-2</v>
      </c>
      <c r="C31">
        <v>-2</v>
      </c>
    </row>
    <row r="32" spans="1:615" x14ac:dyDescent="0.4">
      <c r="A32" s="43" t="s">
        <v>53</v>
      </c>
      <c r="B32" s="50">
        <v>-3</v>
      </c>
      <c r="C32">
        <v>-3</v>
      </c>
    </row>
    <row r="33" spans="1:2" x14ac:dyDescent="0.4">
      <c r="A33" s="43" t="s">
        <v>54</v>
      </c>
      <c r="B33" s="51"/>
    </row>
  </sheetData>
  <conditionalFormatting sqref="C2:AC1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E871-BF40-4102-9248-E417046263A1}">
  <dimension ref="A1:AD18"/>
  <sheetViews>
    <sheetView workbookViewId="0">
      <selection activeCell="AC2" sqref="AC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30" ht="22.2" customHeight="1" thickBot="1" x14ac:dyDescent="0.45">
      <c r="A2" s="21" t="s">
        <v>29</v>
      </c>
      <c r="B2" s="18">
        <v>2022</v>
      </c>
      <c r="C2" s="4">
        <v>34.9</v>
      </c>
      <c r="D2" s="5">
        <v>9.5</v>
      </c>
      <c r="E2" s="5">
        <v>21.2</v>
      </c>
      <c r="F2" s="5">
        <v>47.1</v>
      </c>
      <c r="G2" s="5">
        <v>53.7</v>
      </c>
      <c r="H2" s="5">
        <v>41.8</v>
      </c>
      <c r="I2" s="5">
        <v>48.3</v>
      </c>
      <c r="J2" s="5">
        <v>15.1</v>
      </c>
      <c r="K2" s="5">
        <v>34.1</v>
      </c>
      <c r="L2" s="5">
        <v>49.2</v>
      </c>
      <c r="M2" s="5">
        <v>23.3</v>
      </c>
      <c r="N2" s="5">
        <v>29</v>
      </c>
      <c r="O2" s="5">
        <v>28.3</v>
      </c>
      <c r="P2" s="5">
        <v>34.1</v>
      </c>
      <c r="Q2" s="5">
        <v>27.4</v>
      </c>
      <c r="R2" s="5">
        <v>45.2</v>
      </c>
      <c r="S2" s="5">
        <v>62.2</v>
      </c>
      <c r="T2" s="5">
        <v>39.9</v>
      </c>
      <c r="U2" s="5">
        <v>56.1</v>
      </c>
      <c r="V2" s="5">
        <v>52.2</v>
      </c>
      <c r="W2" s="5">
        <v>20.3</v>
      </c>
      <c r="X2" s="5">
        <v>33.4</v>
      </c>
      <c r="Y2" s="5">
        <v>19.100000000000001</v>
      </c>
      <c r="Z2" s="5">
        <v>26.5</v>
      </c>
      <c r="AA2" s="5">
        <v>49.5</v>
      </c>
      <c r="AB2" s="5">
        <v>51.8</v>
      </c>
      <c r="AC2" s="6">
        <v>66.5</v>
      </c>
      <c r="AD2">
        <v>39.5</v>
      </c>
    </row>
    <row r="3" spans="1:30" ht="22.2" customHeight="1" x14ac:dyDescent="0.4">
      <c r="A3" s="21" t="s">
        <v>30</v>
      </c>
      <c r="B3" s="18">
        <v>2023</v>
      </c>
      <c r="C3" s="4">
        <v>6.2</v>
      </c>
      <c r="D3" s="5">
        <v>9.3000000000000007</v>
      </c>
      <c r="E3" s="5">
        <v>6.4</v>
      </c>
      <c r="F3" s="5">
        <v>10.4</v>
      </c>
      <c r="G3" s="5">
        <v>12.8</v>
      </c>
      <c r="H3" s="5">
        <v>9.6999999999999993</v>
      </c>
      <c r="I3" s="5">
        <v>4</v>
      </c>
      <c r="J3" s="5">
        <v>3.7</v>
      </c>
      <c r="K3" s="5">
        <v>13.7</v>
      </c>
      <c r="L3" s="5">
        <v>7.6</v>
      </c>
      <c r="M3" s="5">
        <v>2</v>
      </c>
      <c r="N3" s="5">
        <v>10.5</v>
      </c>
      <c r="O3" s="5">
        <v>10.4</v>
      </c>
      <c r="P3" s="5">
        <v>7.7</v>
      </c>
      <c r="Q3" s="5">
        <v>6.4</v>
      </c>
      <c r="R3" s="5">
        <v>6.8</v>
      </c>
      <c r="S3" s="5">
        <v>11.6</v>
      </c>
      <c r="T3" s="5">
        <v>10.199999999999999</v>
      </c>
      <c r="U3" s="5">
        <v>6.2</v>
      </c>
      <c r="V3" s="5">
        <v>8.6</v>
      </c>
      <c r="W3" s="5">
        <v>3.7</v>
      </c>
      <c r="X3" s="5">
        <v>8.1</v>
      </c>
      <c r="Y3" s="5">
        <v>16.600000000000001</v>
      </c>
      <c r="Z3" s="5">
        <v>5.4</v>
      </c>
      <c r="AA3" s="5">
        <v>6.4</v>
      </c>
      <c r="AB3" s="5">
        <v>9.6</v>
      </c>
      <c r="AC3" s="6">
        <v>7.4</v>
      </c>
      <c r="AD3">
        <v>9.6</v>
      </c>
    </row>
    <row r="4" spans="1:30" ht="22.2" customHeight="1" x14ac:dyDescent="0.4">
      <c r="A4" s="22" t="s">
        <v>31</v>
      </c>
      <c r="B4" s="19">
        <v>2023</v>
      </c>
      <c r="C4" s="7">
        <v>59.39</v>
      </c>
      <c r="D4" s="8">
        <v>35.520000000000003</v>
      </c>
      <c r="E4" s="8">
        <v>69.11</v>
      </c>
      <c r="F4" s="8">
        <v>69.62</v>
      </c>
      <c r="G4" s="8">
        <v>52.22</v>
      </c>
      <c r="H4" s="8">
        <v>62.61</v>
      </c>
      <c r="I4" s="8">
        <v>72.91</v>
      </c>
      <c r="J4" s="8">
        <v>52.4</v>
      </c>
      <c r="K4" s="8">
        <v>66.180000000000007</v>
      </c>
      <c r="L4" s="8">
        <v>59.67</v>
      </c>
      <c r="M4" s="8">
        <v>58.95</v>
      </c>
      <c r="N4" s="8">
        <v>45.75</v>
      </c>
      <c r="O4" s="8">
        <v>49.46</v>
      </c>
      <c r="P4" s="8">
        <v>45.34</v>
      </c>
      <c r="Q4" s="8">
        <v>52.91</v>
      </c>
      <c r="R4" s="8">
        <v>60.14</v>
      </c>
      <c r="S4" s="8">
        <v>58.89</v>
      </c>
      <c r="T4" s="8">
        <v>63.02</v>
      </c>
      <c r="U4" s="8">
        <v>82.7</v>
      </c>
      <c r="V4" s="8">
        <v>64.680000000000007</v>
      </c>
      <c r="W4" s="8">
        <v>44.3</v>
      </c>
      <c r="X4" s="8">
        <v>55.97</v>
      </c>
      <c r="Y4" s="8">
        <v>27.73</v>
      </c>
      <c r="Z4" s="8">
        <v>46.7</v>
      </c>
      <c r="AA4" s="8">
        <v>51.31</v>
      </c>
      <c r="AB4" s="8">
        <v>81.99</v>
      </c>
      <c r="AC4" s="9">
        <v>66.44</v>
      </c>
      <c r="AD4">
        <v>55.56</v>
      </c>
    </row>
    <row r="5" spans="1:30" ht="22.2" customHeight="1" x14ac:dyDescent="0.4">
      <c r="A5" s="22" t="s">
        <v>32</v>
      </c>
      <c r="B5" s="19">
        <v>2023</v>
      </c>
      <c r="C5" s="7">
        <v>9.6</v>
      </c>
      <c r="D5" s="8">
        <v>13.8</v>
      </c>
      <c r="E5" s="8">
        <v>10.1</v>
      </c>
      <c r="F5" s="8">
        <v>8.6</v>
      </c>
      <c r="G5" s="8">
        <v>8.8000000000000007</v>
      </c>
      <c r="H5" s="8">
        <v>9.6</v>
      </c>
      <c r="I5" s="8">
        <v>8.5</v>
      </c>
      <c r="J5" s="8">
        <v>15.9</v>
      </c>
      <c r="K5" s="8">
        <v>12.3</v>
      </c>
      <c r="L5" s="8">
        <v>12.3</v>
      </c>
      <c r="M5" s="8">
        <v>11.8</v>
      </c>
      <c r="N5" s="8">
        <v>16.100000000000001</v>
      </c>
      <c r="O5" s="8">
        <v>13.9</v>
      </c>
      <c r="P5" s="8">
        <v>10</v>
      </c>
      <c r="Q5" s="8">
        <v>13.5</v>
      </c>
      <c r="R5" s="8">
        <v>8.5</v>
      </c>
      <c r="S5" s="8">
        <v>10.9</v>
      </c>
      <c r="T5" s="8">
        <v>7.6</v>
      </c>
      <c r="U5" s="8">
        <v>4.7</v>
      </c>
      <c r="V5" s="8">
        <v>9.4</v>
      </c>
      <c r="W5" s="8">
        <v>9.1</v>
      </c>
      <c r="X5" s="8">
        <v>8.9</v>
      </c>
      <c r="Y5" s="8">
        <v>19.3</v>
      </c>
      <c r="Z5" s="8">
        <v>7.8</v>
      </c>
      <c r="AA5" s="8">
        <v>11.2</v>
      </c>
      <c r="AB5" s="8">
        <v>9.1999999999999993</v>
      </c>
      <c r="AC5" s="9">
        <v>5.7</v>
      </c>
      <c r="AD5">
        <v>11.2</v>
      </c>
    </row>
    <row r="6" spans="1:30" ht="22.2" customHeight="1" x14ac:dyDescent="0.4">
      <c r="A6" s="22" t="s">
        <v>33</v>
      </c>
      <c r="B6" s="19">
        <v>2023</v>
      </c>
      <c r="C6" s="7">
        <v>7.6</v>
      </c>
      <c r="D6" s="8">
        <v>7.3</v>
      </c>
      <c r="E6" s="8">
        <v>13.9</v>
      </c>
      <c r="F6" s="8">
        <v>5.6</v>
      </c>
      <c r="G6" s="8">
        <v>7.7</v>
      </c>
      <c r="H6" s="8">
        <v>2.4</v>
      </c>
      <c r="I6" s="8">
        <v>9.9</v>
      </c>
      <c r="J6" s="8">
        <v>19.8</v>
      </c>
      <c r="K6" s="8">
        <v>10.3</v>
      </c>
      <c r="L6" s="8">
        <v>5.5</v>
      </c>
      <c r="M6" s="8">
        <v>7.7</v>
      </c>
      <c r="N6" s="8">
        <v>19.5</v>
      </c>
      <c r="O6" s="8">
        <v>9</v>
      </c>
      <c r="P6" s="8">
        <v>3.1</v>
      </c>
      <c r="Q6" s="8">
        <v>1.5</v>
      </c>
      <c r="R6" s="8">
        <v>6.8</v>
      </c>
      <c r="S6" s="8">
        <v>9.1999999999999993</v>
      </c>
      <c r="T6" s="8">
        <v>14.1</v>
      </c>
      <c r="U6" s="8">
        <v>7.8</v>
      </c>
      <c r="V6" s="8">
        <v>7.8</v>
      </c>
      <c r="W6" s="8">
        <v>11.8</v>
      </c>
      <c r="X6" s="8">
        <v>5.5</v>
      </c>
      <c r="Y6" s="8">
        <v>19.100000000000001</v>
      </c>
      <c r="Z6" s="8">
        <v>6.1</v>
      </c>
      <c r="AA6" s="8">
        <v>7.7</v>
      </c>
      <c r="AB6" s="8">
        <v>0.2</v>
      </c>
      <c r="AC6" s="9">
        <v>4.7</v>
      </c>
      <c r="AD6">
        <v>10.3</v>
      </c>
    </row>
    <row r="7" spans="1:30" ht="22.2" customHeight="1" x14ac:dyDescent="0.4">
      <c r="A7" s="23" t="s">
        <v>34</v>
      </c>
      <c r="B7" s="20">
        <v>2023</v>
      </c>
      <c r="C7" s="7">
        <v>3.38</v>
      </c>
      <c r="D7" s="8">
        <v>6.61</v>
      </c>
      <c r="E7" s="8">
        <v>3.42</v>
      </c>
      <c r="F7" s="8">
        <v>4.1500000000000004</v>
      </c>
      <c r="G7" s="8">
        <v>4.4400000000000004</v>
      </c>
      <c r="H7" s="8">
        <v>5.37</v>
      </c>
      <c r="I7" s="8">
        <v>3.86</v>
      </c>
      <c r="J7" s="8">
        <v>5.28</v>
      </c>
      <c r="K7" s="8">
        <v>5.5</v>
      </c>
      <c r="L7" s="8">
        <v>4.63</v>
      </c>
      <c r="M7" s="8">
        <v>4.91</v>
      </c>
      <c r="N7" s="8">
        <v>5.27</v>
      </c>
      <c r="O7" s="8">
        <v>4.2699999999999996</v>
      </c>
      <c r="P7" s="8">
        <v>6.2</v>
      </c>
      <c r="Q7" s="8">
        <v>6.32</v>
      </c>
      <c r="R7" s="8">
        <v>4.79</v>
      </c>
      <c r="S7" s="8">
        <v>4.47</v>
      </c>
      <c r="T7" s="8">
        <v>5.3</v>
      </c>
      <c r="U7" s="8">
        <v>3.87</v>
      </c>
      <c r="V7" s="8">
        <v>4.28</v>
      </c>
      <c r="W7" s="8">
        <v>4.0599999999999996</v>
      </c>
      <c r="X7" s="8">
        <v>5.6</v>
      </c>
      <c r="Y7" s="8">
        <v>5.83</v>
      </c>
      <c r="Z7" s="8">
        <v>3.34</v>
      </c>
      <c r="AA7" s="8">
        <v>3.63</v>
      </c>
      <c r="AB7" s="8">
        <v>3.78</v>
      </c>
      <c r="AC7" s="9">
        <v>4.7300000000000004</v>
      </c>
      <c r="AD7">
        <v>4.74</v>
      </c>
    </row>
    <row r="8" spans="1:30" ht="22.2" customHeight="1" x14ac:dyDescent="0.4">
      <c r="A8" s="22" t="s">
        <v>35</v>
      </c>
      <c r="B8" s="18">
        <v>2023</v>
      </c>
      <c r="C8" s="10">
        <v>72.099999999999994</v>
      </c>
      <c r="D8" s="11">
        <v>76.2</v>
      </c>
      <c r="E8" s="11">
        <v>81.7</v>
      </c>
      <c r="F8" s="11">
        <v>79.8</v>
      </c>
      <c r="G8" s="11">
        <v>81.099999999999994</v>
      </c>
      <c r="H8" s="11">
        <v>82.1</v>
      </c>
      <c r="I8" s="11">
        <v>79.099999999999994</v>
      </c>
      <c r="J8" s="11">
        <v>67.400000000000006</v>
      </c>
      <c r="K8" s="11">
        <v>70.5</v>
      </c>
      <c r="L8" s="11">
        <v>74.400000000000006</v>
      </c>
      <c r="M8" s="11">
        <v>70.8</v>
      </c>
      <c r="N8" s="11">
        <v>66.3</v>
      </c>
      <c r="O8" s="11">
        <v>79.5</v>
      </c>
      <c r="P8" s="11">
        <v>77.5</v>
      </c>
      <c r="Q8" s="11">
        <v>78.5</v>
      </c>
      <c r="R8" s="11">
        <v>74.8</v>
      </c>
      <c r="S8" s="11">
        <v>80.7</v>
      </c>
      <c r="T8" s="11">
        <v>81.3</v>
      </c>
      <c r="U8" s="11">
        <v>83.5</v>
      </c>
      <c r="V8" s="11">
        <v>77.2</v>
      </c>
      <c r="W8" s="11">
        <v>77.900000000000006</v>
      </c>
      <c r="X8" s="11">
        <v>78</v>
      </c>
      <c r="Y8" s="11">
        <v>68.7</v>
      </c>
      <c r="Z8" s="11">
        <v>77.5</v>
      </c>
      <c r="AA8" s="11">
        <v>77.5</v>
      </c>
      <c r="AB8" s="11">
        <v>78.2</v>
      </c>
      <c r="AC8" s="12">
        <v>82.6</v>
      </c>
      <c r="AD8">
        <v>75.400000000000006</v>
      </c>
    </row>
    <row r="9" spans="1:30" ht="22.2" customHeight="1" x14ac:dyDescent="0.4">
      <c r="A9" s="22" t="s">
        <v>36</v>
      </c>
      <c r="B9" s="19">
        <v>2023</v>
      </c>
      <c r="C9" s="10">
        <v>5.5</v>
      </c>
      <c r="D9" s="11">
        <v>4.3</v>
      </c>
      <c r="E9" s="11">
        <v>2.6</v>
      </c>
      <c r="F9" s="11">
        <v>5.0999999999999996</v>
      </c>
      <c r="G9" s="11">
        <v>3.1</v>
      </c>
      <c r="H9" s="11">
        <v>6.4</v>
      </c>
      <c r="I9" s="11">
        <v>4.3</v>
      </c>
      <c r="J9" s="11">
        <v>11.1</v>
      </c>
      <c r="K9" s="11">
        <v>12.2</v>
      </c>
      <c r="L9" s="11">
        <v>7.3</v>
      </c>
      <c r="M9" s="11">
        <v>6.1</v>
      </c>
      <c r="N9" s="11">
        <v>7.7</v>
      </c>
      <c r="O9" s="11">
        <v>5.8</v>
      </c>
      <c r="P9" s="11">
        <v>6.5</v>
      </c>
      <c r="Q9" s="11">
        <v>6.9</v>
      </c>
      <c r="R9" s="11">
        <v>5.2</v>
      </c>
      <c r="S9" s="11">
        <v>4.0999999999999996</v>
      </c>
      <c r="T9" s="11">
        <v>3.5</v>
      </c>
      <c r="U9" s="11">
        <v>3.6</v>
      </c>
      <c r="V9" s="11">
        <v>5.0999999999999996</v>
      </c>
      <c r="W9" s="11">
        <v>2.8</v>
      </c>
      <c r="X9" s="11">
        <v>6.5</v>
      </c>
      <c r="Y9" s="11">
        <v>5.6</v>
      </c>
      <c r="Z9" s="11">
        <v>3.7</v>
      </c>
      <c r="AA9" s="11">
        <v>5.8</v>
      </c>
      <c r="AB9" s="11">
        <v>7.2</v>
      </c>
      <c r="AC9" s="12">
        <v>7.7</v>
      </c>
      <c r="AD9">
        <v>6</v>
      </c>
    </row>
    <row r="10" spans="1:30" ht="22.2" customHeight="1" x14ac:dyDescent="0.4">
      <c r="A10" s="22" t="s">
        <v>37</v>
      </c>
      <c r="B10" s="19">
        <v>2023</v>
      </c>
      <c r="C10" s="10">
        <v>2.2000000000000002</v>
      </c>
      <c r="D10" s="11">
        <v>2.2999999999999998</v>
      </c>
      <c r="E10" s="11">
        <v>0.8</v>
      </c>
      <c r="F10" s="11">
        <v>0.5</v>
      </c>
      <c r="G10" s="11">
        <v>1</v>
      </c>
      <c r="H10" s="11">
        <v>1.3</v>
      </c>
      <c r="I10" s="11">
        <v>1.1000000000000001</v>
      </c>
      <c r="J10" s="11">
        <v>6.2</v>
      </c>
      <c r="K10" s="11">
        <v>4.3</v>
      </c>
      <c r="L10" s="11">
        <v>1.8</v>
      </c>
      <c r="M10" s="11">
        <v>2.1</v>
      </c>
      <c r="N10" s="11">
        <v>4.2</v>
      </c>
      <c r="O10" s="11">
        <v>1.8</v>
      </c>
      <c r="P10" s="11">
        <v>1.8</v>
      </c>
      <c r="Q10" s="11">
        <v>2.2999999999999998</v>
      </c>
      <c r="R10" s="11">
        <v>1.7</v>
      </c>
      <c r="S10" s="11">
        <v>1.4</v>
      </c>
      <c r="T10" s="11">
        <v>0.8</v>
      </c>
      <c r="U10" s="11">
        <v>0.5</v>
      </c>
      <c r="V10" s="11">
        <v>1.1000000000000001</v>
      </c>
      <c r="W10" s="11">
        <v>0.8</v>
      </c>
      <c r="X10" s="11">
        <v>2.5</v>
      </c>
      <c r="Y10" s="11">
        <v>2.2000000000000002</v>
      </c>
      <c r="Z10" s="11">
        <v>1.4</v>
      </c>
      <c r="AA10" s="11">
        <v>3.8</v>
      </c>
      <c r="AB10" s="11">
        <v>1.6</v>
      </c>
      <c r="AC10" s="12">
        <v>1.6</v>
      </c>
      <c r="AD10">
        <v>2.1</v>
      </c>
    </row>
    <row r="11" spans="1:30" ht="22.2" customHeight="1" x14ac:dyDescent="0.4">
      <c r="A11" s="23" t="s">
        <v>38</v>
      </c>
      <c r="B11" s="20">
        <v>2023</v>
      </c>
      <c r="C11" s="10">
        <v>106.11</v>
      </c>
      <c r="D11" s="11"/>
      <c r="E11" s="11">
        <v>121.58</v>
      </c>
      <c r="F11" s="11">
        <v>122.57</v>
      </c>
      <c r="G11" s="11">
        <v>112.88</v>
      </c>
      <c r="H11" s="11">
        <v>125.96</v>
      </c>
      <c r="I11" s="11">
        <v>111.81</v>
      </c>
      <c r="J11" s="11">
        <v>81.59</v>
      </c>
      <c r="K11" s="11">
        <v>101.09</v>
      </c>
      <c r="L11" s="11">
        <v>110.71</v>
      </c>
      <c r="M11" s="11">
        <v>130.62</v>
      </c>
      <c r="N11" s="11">
        <v>94.01</v>
      </c>
      <c r="O11" s="11">
        <v>114.61</v>
      </c>
      <c r="P11" s="11">
        <v>126.08</v>
      </c>
      <c r="Q11" s="11">
        <v>140.62</v>
      </c>
      <c r="R11" s="11">
        <v>113.32</v>
      </c>
      <c r="S11" s="11">
        <v>154.58000000000001</v>
      </c>
      <c r="T11" s="11">
        <v>152.78</v>
      </c>
      <c r="U11" s="11">
        <v>109.36</v>
      </c>
      <c r="V11" s="11">
        <v>98.48</v>
      </c>
      <c r="W11" s="11">
        <v>152.02000000000001</v>
      </c>
      <c r="X11" s="11">
        <v>112.75</v>
      </c>
      <c r="Y11" s="11">
        <v>160.96</v>
      </c>
      <c r="Z11" s="11">
        <v>120.65</v>
      </c>
      <c r="AA11" s="11">
        <v>123.22</v>
      </c>
      <c r="AB11" s="11">
        <v>107.88</v>
      </c>
      <c r="AC11" s="12">
        <v>119.54</v>
      </c>
      <c r="AD11">
        <v>109.74</v>
      </c>
    </row>
    <row r="12" spans="1:30" ht="22.2" customHeight="1" x14ac:dyDescent="0.4">
      <c r="A12" s="22" t="s">
        <v>39</v>
      </c>
      <c r="B12" s="19">
        <v>2023</v>
      </c>
      <c r="C12" s="10">
        <v>18.600000000000001</v>
      </c>
      <c r="D12" s="11">
        <v>30</v>
      </c>
      <c r="E12" s="11">
        <v>12</v>
      </c>
      <c r="F12" s="11">
        <v>17.899999999999999</v>
      </c>
      <c r="G12" s="11">
        <v>21.3</v>
      </c>
      <c r="H12" s="11">
        <v>24.2</v>
      </c>
      <c r="I12" s="11">
        <v>19.2</v>
      </c>
      <c r="J12" s="11">
        <v>26.1</v>
      </c>
      <c r="K12" s="11">
        <v>26.5</v>
      </c>
      <c r="L12" s="11">
        <v>20.399999999999999</v>
      </c>
      <c r="M12" s="11">
        <v>20.7</v>
      </c>
      <c r="N12" s="11">
        <v>22.8</v>
      </c>
      <c r="O12" s="11">
        <v>16.7</v>
      </c>
      <c r="P12" s="11">
        <v>25.6</v>
      </c>
      <c r="Q12" s="11">
        <v>24.3</v>
      </c>
      <c r="R12" s="11">
        <v>21.4</v>
      </c>
      <c r="S12" s="11">
        <v>19.7</v>
      </c>
      <c r="T12" s="11">
        <v>19.8</v>
      </c>
      <c r="U12" s="11">
        <v>15.8</v>
      </c>
      <c r="V12" s="11">
        <v>17.7</v>
      </c>
      <c r="W12" s="11">
        <v>16.3</v>
      </c>
      <c r="X12" s="11">
        <v>20.100000000000001</v>
      </c>
      <c r="Y12" s="11">
        <v>32</v>
      </c>
      <c r="Z12" s="11">
        <v>13.7</v>
      </c>
      <c r="AA12" s="11">
        <v>17.600000000000001</v>
      </c>
      <c r="AB12" s="11">
        <v>15.8</v>
      </c>
      <c r="AC12" s="12">
        <v>18.399999999999999</v>
      </c>
      <c r="AD12">
        <v>21.6</v>
      </c>
    </row>
    <row r="13" spans="1:30" ht="22.2" customHeight="1" x14ac:dyDescent="0.4">
      <c r="A13" s="22" t="s">
        <v>40</v>
      </c>
      <c r="B13" s="19">
        <v>2023</v>
      </c>
      <c r="C13" s="10">
        <v>19</v>
      </c>
      <c r="D13" s="11">
        <v>33.9</v>
      </c>
      <c r="E13" s="11">
        <v>15</v>
      </c>
      <c r="F13" s="11">
        <v>15.3</v>
      </c>
      <c r="G13" s="11">
        <v>23.9</v>
      </c>
      <c r="H13" s="11">
        <v>18.3</v>
      </c>
      <c r="I13" s="11">
        <v>24.3</v>
      </c>
      <c r="J13" s="11">
        <v>28.1</v>
      </c>
      <c r="K13" s="11">
        <v>34.5</v>
      </c>
      <c r="L13" s="11">
        <v>26.6</v>
      </c>
      <c r="M13" s="11">
        <v>17.3</v>
      </c>
      <c r="N13" s="11">
        <v>27.1</v>
      </c>
      <c r="O13" s="11">
        <v>16.7</v>
      </c>
      <c r="P13" s="11">
        <v>20.3</v>
      </c>
      <c r="Q13" s="11">
        <v>21.7</v>
      </c>
      <c r="R13" s="11">
        <v>26.1</v>
      </c>
      <c r="S13" s="11">
        <v>24.4</v>
      </c>
      <c r="T13" s="11">
        <v>25.2</v>
      </c>
      <c r="U13" s="11">
        <v>15.9</v>
      </c>
      <c r="V13" s="11">
        <v>22.7</v>
      </c>
      <c r="W13" s="11">
        <v>16.899999999999999</v>
      </c>
      <c r="X13" s="11">
        <v>22.6</v>
      </c>
      <c r="Y13" s="11">
        <v>39</v>
      </c>
      <c r="Z13" s="11">
        <v>10.7</v>
      </c>
      <c r="AA13" s="11">
        <v>25.3</v>
      </c>
      <c r="AB13" s="11">
        <v>13.8</v>
      </c>
      <c r="AC13" s="12">
        <v>21.6</v>
      </c>
      <c r="AD13">
        <v>24.7</v>
      </c>
    </row>
    <row r="14" spans="1:30" ht="22.2" customHeight="1" x14ac:dyDescent="0.4">
      <c r="A14" s="22" t="s">
        <v>41</v>
      </c>
      <c r="B14" s="19">
        <v>2023</v>
      </c>
      <c r="C14" s="10">
        <v>50.8</v>
      </c>
      <c r="D14" s="11">
        <v>27.72</v>
      </c>
      <c r="E14" s="11">
        <v>39.51</v>
      </c>
      <c r="F14" s="11">
        <v>51.44</v>
      </c>
      <c r="G14" s="11">
        <v>41.7</v>
      </c>
      <c r="H14" s="11">
        <v>27.65</v>
      </c>
      <c r="I14" s="11">
        <v>57.75</v>
      </c>
      <c r="J14" s="11">
        <v>18.18</v>
      </c>
      <c r="K14" s="11">
        <v>22.9</v>
      </c>
      <c r="L14" s="11">
        <v>41.89</v>
      </c>
      <c r="M14" s="11">
        <v>20.9</v>
      </c>
      <c r="N14" s="11">
        <v>30.51</v>
      </c>
      <c r="O14" s="11">
        <v>30.5</v>
      </c>
      <c r="P14" s="11">
        <v>23.47</v>
      </c>
      <c r="Q14" s="11">
        <v>29.93</v>
      </c>
      <c r="R14" s="11">
        <v>27.41</v>
      </c>
      <c r="S14" s="11">
        <v>34.5</v>
      </c>
      <c r="T14" s="11">
        <v>25.56</v>
      </c>
      <c r="U14" s="11">
        <v>38.39</v>
      </c>
      <c r="V14" s="11">
        <v>39.18</v>
      </c>
      <c r="W14" s="11">
        <v>36.07</v>
      </c>
      <c r="X14" s="11">
        <v>19.809999999999999</v>
      </c>
      <c r="Y14" s="11">
        <v>15.6</v>
      </c>
      <c r="Z14" s="11">
        <v>35.53</v>
      </c>
      <c r="AA14" s="11">
        <v>36.44</v>
      </c>
      <c r="AB14" s="11">
        <v>48.74</v>
      </c>
      <c r="AC14" s="12">
        <v>36.86</v>
      </c>
      <c r="AD14">
        <v>35.04</v>
      </c>
    </row>
    <row r="15" spans="1:30" ht="22.2" customHeight="1" x14ac:dyDescent="0.4">
      <c r="A15" s="22" t="s">
        <v>42</v>
      </c>
      <c r="B15" s="19">
        <v>2023</v>
      </c>
      <c r="C15" s="10">
        <v>33.6</v>
      </c>
      <c r="D15" s="11">
        <v>39.5</v>
      </c>
      <c r="E15" s="11">
        <v>22.2</v>
      </c>
      <c r="F15" s="11">
        <v>20.399999999999999</v>
      </c>
      <c r="G15" s="11">
        <v>22.6</v>
      </c>
      <c r="H15" s="11">
        <v>20.2</v>
      </c>
      <c r="I15" s="11">
        <v>36.700000000000003</v>
      </c>
      <c r="J15" s="11">
        <v>26</v>
      </c>
      <c r="K15" s="11">
        <v>13.8</v>
      </c>
      <c r="L15" s="11">
        <v>19.899999999999999</v>
      </c>
      <c r="M15" s="11">
        <v>39.200000000000003</v>
      </c>
      <c r="N15" s="11">
        <v>15.9</v>
      </c>
      <c r="O15" s="11">
        <v>24.7</v>
      </c>
      <c r="P15" s="11">
        <v>18.5</v>
      </c>
      <c r="Q15" s="11">
        <v>32.4</v>
      </c>
      <c r="R15" s="11">
        <v>23.7</v>
      </c>
      <c r="S15" s="11">
        <v>29.6</v>
      </c>
      <c r="T15" s="11">
        <v>25.8</v>
      </c>
      <c r="U15" s="11">
        <v>23.8</v>
      </c>
      <c r="V15" s="11">
        <v>26.1</v>
      </c>
      <c r="W15" s="11">
        <v>33.9</v>
      </c>
      <c r="X15" s="11">
        <v>14</v>
      </c>
      <c r="Y15" s="11">
        <v>29.2</v>
      </c>
      <c r="Z15" s="11">
        <v>17.3</v>
      </c>
      <c r="AA15" s="11">
        <v>22.1</v>
      </c>
      <c r="AB15" s="11">
        <v>19.399999999999999</v>
      </c>
      <c r="AC15" s="12">
        <v>23.2</v>
      </c>
      <c r="AD15">
        <v>21.4</v>
      </c>
    </row>
    <row r="16" spans="1:30" ht="22.2" customHeight="1" x14ac:dyDescent="0.4">
      <c r="A16" s="22" t="s">
        <v>43</v>
      </c>
      <c r="B16" s="19">
        <v>2023</v>
      </c>
      <c r="C16" s="10">
        <v>7.7</v>
      </c>
      <c r="D16" s="11">
        <v>11.1</v>
      </c>
      <c r="E16" s="11">
        <v>9.1</v>
      </c>
      <c r="F16" s="11">
        <v>15.4</v>
      </c>
      <c r="G16" s="11">
        <v>13</v>
      </c>
      <c r="H16" s="11">
        <v>7.6</v>
      </c>
      <c r="I16" s="11">
        <v>4.7</v>
      </c>
      <c r="J16" s="11">
        <v>28.5</v>
      </c>
      <c r="K16" s="11">
        <v>8.1999999999999993</v>
      </c>
      <c r="L16" s="11">
        <v>6.5</v>
      </c>
      <c r="M16" s="11">
        <v>4</v>
      </c>
      <c r="N16" s="11">
        <v>5.7</v>
      </c>
      <c r="O16" s="11">
        <v>2.6</v>
      </c>
      <c r="P16" s="11">
        <v>7.2</v>
      </c>
      <c r="Q16" s="11">
        <v>5.2</v>
      </c>
      <c r="R16" s="11">
        <v>22.7</v>
      </c>
      <c r="S16" s="11">
        <v>8.6999999999999993</v>
      </c>
      <c r="T16" s="11">
        <v>6</v>
      </c>
      <c r="U16" s="11">
        <v>9.3000000000000007</v>
      </c>
      <c r="V16" s="11">
        <v>6</v>
      </c>
      <c r="W16" s="11">
        <v>5.9</v>
      </c>
      <c r="X16" s="11">
        <v>4.9000000000000004</v>
      </c>
      <c r="Y16" s="11">
        <v>9.1</v>
      </c>
      <c r="Z16" s="11">
        <v>3.7</v>
      </c>
      <c r="AA16" s="11">
        <v>5.9</v>
      </c>
      <c r="AB16" s="11">
        <v>5.5</v>
      </c>
      <c r="AC16" s="12">
        <v>10.9</v>
      </c>
      <c r="AD16">
        <v>8.6999999999999993</v>
      </c>
    </row>
    <row r="17" spans="1:30" ht="22.2" customHeight="1" x14ac:dyDescent="0.4">
      <c r="A17" s="22" t="s">
        <v>44</v>
      </c>
      <c r="B17" s="19">
        <v>2023</v>
      </c>
      <c r="C17" s="10">
        <v>56.3</v>
      </c>
      <c r="D17" s="11">
        <v>17.399999999999999</v>
      </c>
      <c r="E17" s="11">
        <v>4.4000000000000004</v>
      </c>
      <c r="F17" s="11">
        <v>69.900000000000006</v>
      </c>
      <c r="G17" s="11">
        <v>23.3</v>
      </c>
      <c r="H17" s="11">
        <v>37.9</v>
      </c>
      <c r="I17" s="11">
        <v>22.1</v>
      </c>
      <c r="J17" s="11">
        <v>29.6</v>
      </c>
      <c r="K17" s="11">
        <v>55.8</v>
      </c>
      <c r="L17" s="11">
        <v>57.4</v>
      </c>
      <c r="M17" s="11">
        <v>29.6</v>
      </c>
      <c r="N17" s="11">
        <v>34.5</v>
      </c>
      <c r="O17" s="11">
        <v>36.9</v>
      </c>
      <c r="P17" s="11">
        <v>34.9</v>
      </c>
      <c r="Q17" s="11">
        <v>19.899999999999999</v>
      </c>
      <c r="R17" s="11">
        <v>60</v>
      </c>
      <c r="S17" s="11">
        <v>20.3</v>
      </c>
      <c r="T17" s="11">
        <v>51</v>
      </c>
      <c r="U17" s="11">
        <v>71.5</v>
      </c>
      <c r="V17" s="11">
        <v>24.1</v>
      </c>
      <c r="W17" s="11">
        <v>12.6</v>
      </c>
      <c r="X17" s="11">
        <v>55.5</v>
      </c>
      <c r="Y17" s="11">
        <v>12.3</v>
      </c>
      <c r="Z17" s="11">
        <v>56.6</v>
      </c>
      <c r="AA17" s="11">
        <v>1</v>
      </c>
      <c r="AB17" s="11">
        <v>43.9</v>
      </c>
      <c r="AC17" s="12">
        <v>56.9</v>
      </c>
      <c r="AD17">
        <v>35.9</v>
      </c>
    </row>
    <row r="18" spans="1:30" ht="22.2" customHeight="1" thickBot="1" x14ac:dyDescent="0.45">
      <c r="A18" s="23" t="s">
        <v>45</v>
      </c>
      <c r="B18" s="20">
        <v>2023</v>
      </c>
      <c r="C18" s="13">
        <v>1.1000000000000001</v>
      </c>
      <c r="D18" s="14">
        <v>1.1000000000000001</v>
      </c>
      <c r="E18" s="14">
        <v>0.4</v>
      </c>
      <c r="F18" s="14">
        <v>2.7</v>
      </c>
      <c r="G18" s="14">
        <v>0.2</v>
      </c>
      <c r="H18" s="14">
        <v>12.9</v>
      </c>
      <c r="I18" s="14">
        <v>2.7</v>
      </c>
      <c r="J18" s="14">
        <v>11.6</v>
      </c>
      <c r="K18" s="14">
        <v>1.8</v>
      </c>
      <c r="L18" s="14">
        <v>3.7</v>
      </c>
      <c r="M18" s="14">
        <v>1</v>
      </c>
      <c r="N18" s="14">
        <v>1.8</v>
      </c>
      <c r="O18" s="14">
        <v>0.1</v>
      </c>
      <c r="P18" s="14">
        <v>7.8</v>
      </c>
      <c r="Q18" s="14">
        <v>3.8</v>
      </c>
      <c r="R18" s="14">
        <v>0.8</v>
      </c>
      <c r="S18" s="14">
        <v>1</v>
      </c>
      <c r="T18" s="14">
        <v>0.1</v>
      </c>
      <c r="U18" s="14">
        <v>0.3</v>
      </c>
      <c r="V18" s="14">
        <v>0.6</v>
      </c>
      <c r="W18" s="14">
        <v>3.6</v>
      </c>
      <c r="X18" s="14">
        <v>2.8</v>
      </c>
      <c r="Y18" s="14">
        <v>5.2</v>
      </c>
      <c r="Z18" s="14">
        <v>3.8</v>
      </c>
      <c r="AA18" s="14">
        <v>3.2</v>
      </c>
      <c r="AB18" s="14">
        <v>7.9</v>
      </c>
      <c r="AC18" s="15">
        <v>2.1</v>
      </c>
      <c r="AD18">
        <v>2.2000000000000002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F6EF-7C1D-425A-8DC9-AF3509077CB9}">
  <dimension ref="A1:AC18"/>
  <sheetViews>
    <sheetView workbookViewId="0">
      <selection activeCell="B2" sqref="B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29" ht="30" customHeight="1" thickBot="1" x14ac:dyDescent="0.45"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29" ht="22.2" customHeight="1" thickBot="1" x14ac:dyDescent="0.45">
      <c r="A2" s="21" t="s">
        <v>29</v>
      </c>
      <c r="B2" s="18">
        <v>2022</v>
      </c>
      <c r="C2" s="4">
        <v>34.9</v>
      </c>
      <c r="D2" s="5">
        <v>9.5</v>
      </c>
      <c r="E2" s="5">
        <v>21.2</v>
      </c>
      <c r="F2" s="5">
        <v>47.1</v>
      </c>
      <c r="G2" s="5">
        <v>53.7</v>
      </c>
      <c r="H2" s="5">
        <v>41.8</v>
      </c>
      <c r="I2" s="5">
        <v>48.3</v>
      </c>
      <c r="J2" s="5">
        <v>15.1</v>
      </c>
      <c r="K2" s="5">
        <v>34.1</v>
      </c>
      <c r="L2" s="5">
        <v>49.2</v>
      </c>
      <c r="M2" s="5">
        <v>23.3</v>
      </c>
      <c r="N2" s="5">
        <v>29</v>
      </c>
      <c r="O2" s="5">
        <v>28.3</v>
      </c>
      <c r="P2" s="5">
        <v>34.1</v>
      </c>
      <c r="Q2" s="5">
        <v>27.4</v>
      </c>
      <c r="R2" s="5">
        <v>45.2</v>
      </c>
      <c r="S2" s="5">
        <v>62.2</v>
      </c>
      <c r="T2" s="5">
        <v>39.9</v>
      </c>
      <c r="U2" s="5">
        <v>56.1</v>
      </c>
      <c r="V2" s="5">
        <v>52.2</v>
      </c>
      <c r="W2" s="5">
        <v>20.3</v>
      </c>
      <c r="X2" s="5">
        <v>33.4</v>
      </c>
      <c r="Y2" s="5">
        <v>19.100000000000001</v>
      </c>
      <c r="Z2" s="5">
        <v>26.5</v>
      </c>
      <c r="AA2" s="5">
        <v>49.5</v>
      </c>
      <c r="AB2" s="5">
        <v>51.8</v>
      </c>
      <c r="AC2" s="6">
        <v>66.5</v>
      </c>
    </row>
    <row r="3" spans="1:29" ht="22.2" customHeight="1" x14ac:dyDescent="0.4">
      <c r="A3" s="21" t="s">
        <v>30</v>
      </c>
      <c r="B3" s="18">
        <v>2023</v>
      </c>
      <c r="C3" s="4">
        <v>6.2</v>
      </c>
      <c r="D3" s="5">
        <v>9.3000000000000007</v>
      </c>
      <c r="E3" s="5">
        <v>6.4</v>
      </c>
      <c r="F3" s="5">
        <v>10.4</v>
      </c>
      <c r="G3" s="5">
        <v>12.8</v>
      </c>
      <c r="H3" s="5">
        <v>9.6999999999999993</v>
      </c>
      <c r="I3" s="5">
        <v>4</v>
      </c>
      <c r="J3" s="5">
        <v>3.7</v>
      </c>
      <c r="K3" s="5">
        <v>13.7</v>
      </c>
      <c r="L3" s="5">
        <v>7.6</v>
      </c>
      <c r="M3" s="5">
        <v>2</v>
      </c>
      <c r="N3" s="5">
        <v>10.5</v>
      </c>
      <c r="O3" s="5">
        <v>10.5</v>
      </c>
      <c r="P3" s="5">
        <v>7.7</v>
      </c>
      <c r="Q3" s="5">
        <v>6.4</v>
      </c>
      <c r="R3" s="5">
        <v>6.8</v>
      </c>
      <c r="S3" s="5">
        <v>11.6</v>
      </c>
      <c r="T3" s="5">
        <v>10</v>
      </c>
      <c r="U3" s="5">
        <v>6.3</v>
      </c>
      <c r="V3" s="5">
        <v>8.6</v>
      </c>
      <c r="W3" s="5">
        <v>3.7</v>
      </c>
      <c r="X3" s="5">
        <v>8</v>
      </c>
      <c r="Y3" s="5">
        <v>16.600000000000001</v>
      </c>
      <c r="Z3" s="5">
        <v>5.4</v>
      </c>
      <c r="AA3" s="5">
        <v>6.4</v>
      </c>
      <c r="AB3" s="5">
        <v>9.6</v>
      </c>
      <c r="AC3" s="6">
        <v>7.4</v>
      </c>
    </row>
    <row r="4" spans="1:29" ht="22.2" customHeight="1" x14ac:dyDescent="0.4">
      <c r="A4" s="22" t="s">
        <v>31</v>
      </c>
      <c r="B4" s="19">
        <v>2023</v>
      </c>
      <c r="C4" s="7">
        <v>59.39</v>
      </c>
      <c r="D4" s="8">
        <v>35.520000000000003</v>
      </c>
      <c r="E4" s="8">
        <v>69.11</v>
      </c>
      <c r="F4" s="8">
        <v>69.62</v>
      </c>
      <c r="G4" s="8">
        <v>52.22</v>
      </c>
      <c r="H4" s="8">
        <v>62.61</v>
      </c>
      <c r="I4" s="8">
        <v>72.91</v>
      </c>
      <c r="J4" s="8">
        <v>52.4</v>
      </c>
      <c r="K4" s="8">
        <v>66.180000000000007</v>
      </c>
      <c r="L4" s="8">
        <v>59.67</v>
      </c>
      <c r="M4" s="8">
        <v>58.95</v>
      </c>
      <c r="N4" s="8">
        <v>45.75</v>
      </c>
      <c r="O4" s="8">
        <v>49.46</v>
      </c>
      <c r="P4" s="8">
        <v>45.34</v>
      </c>
      <c r="Q4" s="8">
        <v>52.91</v>
      </c>
      <c r="R4" s="8">
        <v>60.14</v>
      </c>
      <c r="S4" s="8">
        <v>58.89</v>
      </c>
      <c r="T4" s="8">
        <v>63.02</v>
      </c>
      <c r="U4" s="8">
        <v>82.7</v>
      </c>
      <c r="V4" s="8">
        <v>64.680000000000007</v>
      </c>
      <c r="W4" s="8">
        <v>44.3</v>
      </c>
      <c r="X4" s="8">
        <v>55.97</v>
      </c>
      <c r="Y4" s="8">
        <v>27.73</v>
      </c>
      <c r="Z4" s="8">
        <v>46.7</v>
      </c>
      <c r="AA4" s="8">
        <v>51.31</v>
      </c>
      <c r="AB4" s="8">
        <v>81.99</v>
      </c>
      <c r="AC4" s="9">
        <v>66.44</v>
      </c>
    </row>
    <row r="5" spans="1:29" ht="22.2" customHeight="1" x14ac:dyDescent="0.4">
      <c r="A5" s="22" t="s">
        <v>32</v>
      </c>
      <c r="B5" s="19">
        <v>2023</v>
      </c>
      <c r="C5" s="7">
        <v>9.6</v>
      </c>
      <c r="D5" s="8">
        <v>13.8</v>
      </c>
      <c r="E5" s="8">
        <v>10.1</v>
      </c>
      <c r="F5" s="8">
        <v>8.6</v>
      </c>
      <c r="G5" s="8">
        <v>8.8000000000000007</v>
      </c>
      <c r="H5" s="8">
        <v>9.6</v>
      </c>
      <c r="I5" s="8">
        <v>8.5</v>
      </c>
      <c r="J5" s="8">
        <v>15.9</v>
      </c>
      <c r="K5" s="8">
        <v>12.3</v>
      </c>
      <c r="L5" s="8">
        <v>12.3</v>
      </c>
      <c r="M5" s="8">
        <v>11.8</v>
      </c>
      <c r="N5" s="8">
        <v>16.100000000000001</v>
      </c>
      <c r="O5" s="8">
        <v>13.8</v>
      </c>
      <c r="P5" s="8">
        <v>10</v>
      </c>
      <c r="Q5" s="8">
        <v>13.5</v>
      </c>
      <c r="R5" s="8">
        <v>8.5</v>
      </c>
      <c r="S5" s="8">
        <v>10.9</v>
      </c>
      <c r="T5" s="8">
        <v>7.5</v>
      </c>
      <c r="U5" s="8">
        <v>4.8</v>
      </c>
      <c r="V5" s="8">
        <v>9.4</v>
      </c>
      <c r="W5" s="8">
        <v>9.1</v>
      </c>
      <c r="X5" s="8">
        <v>8.9</v>
      </c>
      <c r="Y5" s="8">
        <v>19.3</v>
      </c>
      <c r="Z5" s="8">
        <v>7.8</v>
      </c>
      <c r="AA5" s="8">
        <v>11.2</v>
      </c>
      <c r="AB5" s="8">
        <v>9.1999999999999993</v>
      </c>
      <c r="AC5" s="9">
        <v>5.7</v>
      </c>
    </row>
    <row r="6" spans="1:29" ht="22.2" customHeight="1" x14ac:dyDescent="0.4">
      <c r="A6" s="22" t="s">
        <v>33</v>
      </c>
      <c r="B6" s="19">
        <v>2023</v>
      </c>
      <c r="C6" s="7">
        <v>7.6</v>
      </c>
      <c r="D6" s="8">
        <v>7.3</v>
      </c>
      <c r="E6" s="8">
        <v>13.9</v>
      </c>
      <c r="F6" s="8">
        <v>5.6</v>
      </c>
      <c r="G6" s="8">
        <v>7.7</v>
      </c>
      <c r="H6" s="8">
        <v>2.4</v>
      </c>
      <c r="I6" s="8">
        <v>9.9</v>
      </c>
      <c r="J6" s="8">
        <v>19.8</v>
      </c>
      <c r="K6" s="8">
        <v>10.3</v>
      </c>
      <c r="L6" s="8">
        <v>5.5</v>
      </c>
      <c r="M6" s="8">
        <v>7.8</v>
      </c>
      <c r="N6" s="8">
        <v>19.5</v>
      </c>
      <c r="O6" s="8">
        <v>9</v>
      </c>
      <c r="P6" s="8">
        <v>3.1</v>
      </c>
      <c r="Q6" s="8">
        <v>1.5</v>
      </c>
      <c r="R6" s="8">
        <v>6.8</v>
      </c>
      <c r="S6" s="8">
        <v>9.1999999999999993</v>
      </c>
      <c r="T6" s="8">
        <v>14.2</v>
      </c>
      <c r="U6" s="8">
        <v>7.8</v>
      </c>
      <c r="V6" s="8">
        <v>7.8</v>
      </c>
      <c r="W6" s="8">
        <v>11.8</v>
      </c>
      <c r="X6" s="8">
        <v>5.6</v>
      </c>
      <c r="Y6" s="8">
        <v>19.100000000000001</v>
      </c>
      <c r="Z6" s="8">
        <v>6.1</v>
      </c>
      <c r="AA6" s="8">
        <v>7.7</v>
      </c>
      <c r="AB6" s="8">
        <v>0.2</v>
      </c>
      <c r="AC6" s="9">
        <v>4.7</v>
      </c>
    </row>
    <row r="7" spans="1:29" ht="22.2" customHeight="1" x14ac:dyDescent="0.4">
      <c r="A7" s="23" t="s">
        <v>34</v>
      </c>
      <c r="B7" s="20">
        <v>2023</v>
      </c>
      <c r="C7" s="7">
        <v>3.38</v>
      </c>
      <c r="D7" s="8">
        <v>6.61</v>
      </c>
      <c r="E7" s="8">
        <v>3.42</v>
      </c>
      <c r="F7" s="8">
        <v>4.1500000000000004</v>
      </c>
      <c r="G7" s="8">
        <v>4.4400000000000004</v>
      </c>
      <c r="H7" s="8">
        <v>5.37</v>
      </c>
      <c r="I7" s="8">
        <v>3.86</v>
      </c>
      <c r="J7" s="8">
        <v>5.28</v>
      </c>
      <c r="K7" s="8">
        <v>5.5</v>
      </c>
      <c r="L7" s="8">
        <v>4.63</v>
      </c>
      <c r="M7" s="8">
        <v>4.91</v>
      </c>
      <c r="N7" s="8">
        <v>5.27</v>
      </c>
      <c r="O7" s="8">
        <v>4.2699999999999996</v>
      </c>
      <c r="P7" s="8">
        <v>6.2</v>
      </c>
      <c r="Q7" s="8">
        <v>6.32</v>
      </c>
      <c r="R7" s="8">
        <v>4.79</v>
      </c>
      <c r="S7" s="8">
        <v>4.47</v>
      </c>
      <c r="T7" s="8">
        <v>5.3</v>
      </c>
      <c r="U7" s="8">
        <v>3.93</v>
      </c>
      <c r="V7" s="8">
        <v>4.28</v>
      </c>
      <c r="W7" s="8">
        <v>4.0599999999999996</v>
      </c>
      <c r="X7" s="8">
        <v>5.6</v>
      </c>
      <c r="Y7" s="8">
        <v>5.83</v>
      </c>
      <c r="Z7" s="8">
        <v>3.34</v>
      </c>
      <c r="AA7" s="8">
        <v>3.63</v>
      </c>
      <c r="AB7" s="8">
        <v>3.78</v>
      </c>
      <c r="AC7" s="9">
        <v>4.7300000000000004</v>
      </c>
    </row>
    <row r="8" spans="1:29" ht="22.2" customHeight="1" x14ac:dyDescent="0.4">
      <c r="A8" s="22" t="s">
        <v>35</v>
      </c>
      <c r="B8" s="18">
        <v>2023</v>
      </c>
      <c r="C8" s="10">
        <v>72.099999999999994</v>
      </c>
      <c r="D8" s="11">
        <v>76.2</v>
      </c>
      <c r="E8" s="11">
        <v>81.7</v>
      </c>
      <c r="F8" s="11">
        <v>79.8</v>
      </c>
      <c r="G8" s="11">
        <v>81.099999999999994</v>
      </c>
      <c r="H8" s="11">
        <v>82.1</v>
      </c>
      <c r="I8" s="11">
        <v>79.099999999999994</v>
      </c>
      <c r="J8" s="11">
        <v>67.400000000000006</v>
      </c>
      <c r="K8" s="11">
        <v>70.5</v>
      </c>
      <c r="L8" s="11">
        <v>74.400000000000006</v>
      </c>
      <c r="M8" s="11">
        <v>70.7</v>
      </c>
      <c r="N8" s="11">
        <v>66.3</v>
      </c>
      <c r="O8" s="11">
        <v>78.900000000000006</v>
      </c>
      <c r="P8" s="11">
        <v>77.5</v>
      </c>
      <c r="Q8" s="11">
        <v>78.5</v>
      </c>
      <c r="R8" s="11">
        <v>74.8</v>
      </c>
      <c r="S8" s="11">
        <v>80.7</v>
      </c>
      <c r="T8" s="11">
        <v>81.7</v>
      </c>
      <c r="U8" s="11">
        <v>83.5</v>
      </c>
      <c r="V8" s="11">
        <v>77.2</v>
      </c>
      <c r="W8" s="11">
        <v>77.900000000000006</v>
      </c>
      <c r="X8" s="11">
        <v>78.2</v>
      </c>
      <c r="Y8" s="11">
        <v>68.7</v>
      </c>
      <c r="Z8" s="11">
        <v>77.5</v>
      </c>
      <c r="AA8" s="11">
        <v>77.5</v>
      </c>
      <c r="AB8" s="11">
        <v>78.2</v>
      </c>
      <c r="AC8" s="12">
        <v>82.6</v>
      </c>
    </row>
    <row r="9" spans="1:29" ht="22.2" customHeight="1" x14ac:dyDescent="0.4">
      <c r="A9" s="22" t="s">
        <v>36</v>
      </c>
      <c r="B9" s="19">
        <v>2023</v>
      </c>
      <c r="C9" s="10">
        <v>5.5</v>
      </c>
      <c r="D9" s="11">
        <v>4.3</v>
      </c>
      <c r="E9" s="11">
        <v>2.6</v>
      </c>
      <c r="F9" s="11">
        <v>5.0999999999999996</v>
      </c>
      <c r="G9" s="11">
        <v>3.1</v>
      </c>
      <c r="H9" s="11">
        <v>6.4</v>
      </c>
      <c r="I9" s="11">
        <v>4.3</v>
      </c>
      <c r="J9" s="11">
        <v>11.1</v>
      </c>
      <c r="K9" s="11">
        <v>12.2</v>
      </c>
      <c r="L9" s="11">
        <v>7.3</v>
      </c>
      <c r="M9" s="11">
        <v>6.1</v>
      </c>
      <c r="N9" s="11">
        <v>7.7</v>
      </c>
      <c r="O9" s="11">
        <v>6.1</v>
      </c>
      <c r="P9" s="11">
        <v>6.5</v>
      </c>
      <c r="Q9" s="11">
        <v>6.9</v>
      </c>
      <c r="R9" s="11">
        <v>5.2</v>
      </c>
      <c r="S9" s="11">
        <v>4.0999999999999996</v>
      </c>
      <c r="T9" s="11">
        <v>3.1</v>
      </c>
      <c r="U9" s="11">
        <v>3.6</v>
      </c>
      <c r="V9" s="11">
        <v>5.0999999999999996</v>
      </c>
      <c r="W9" s="11">
        <v>2.8</v>
      </c>
      <c r="X9" s="11">
        <v>6.5</v>
      </c>
      <c r="Y9" s="11">
        <v>5.6</v>
      </c>
      <c r="Z9" s="11">
        <v>3.7</v>
      </c>
      <c r="AA9" s="11">
        <v>5.8</v>
      </c>
      <c r="AB9" s="11">
        <v>7.2</v>
      </c>
      <c r="AC9" s="12">
        <v>7.7</v>
      </c>
    </row>
    <row r="10" spans="1:29" ht="22.2" customHeight="1" x14ac:dyDescent="0.4">
      <c r="A10" s="22" t="s">
        <v>37</v>
      </c>
      <c r="B10" s="19">
        <v>2023</v>
      </c>
      <c r="C10" s="10">
        <v>2.2000000000000002</v>
      </c>
      <c r="D10" s="11">
        <v>2.2999999999999998</v>
      </c>
      <c r="E10" s="11">
        <v>0.8</v>
      </c>
      <c r="F10" s="11">
        <v>0.5</v>
      </c>
      <c r="G10" s="11">
        <v>1</v>
      </c>
      <c r="H10" s="11">
        <v>1.3</v>
      </c>
      <c r="I10" s="11">
        <v>1.1000000000000001</v>
      </c>
      <c r="J10" s="11">
        <v>6.2</v>
      </c>
      <c r="K10" s="11">
        <v>4.3</v>
      </c>
      <c r="L10" s="11">
        <v>1.8</v>
      </c>
      <c r="M10" s="11">
        <v>2</v>
      </c>
      <c r="N10" s="11">
        <v>4.2</v>
      </c>
      <c r="O10" s="11">
        <v>1.9</v>
      </c>
      <c r="P10" s="11">
        <v>1.8</v>
      </c>
      <c r="Q10" s="11">
        <v>2.2999999999999998</v>
      </c>
      <c r="R10" s="11">
        <v>1.7</v>
      </c>
      <c r="S10" s="11">
        <v>1.4</v>
      </c>
      <c r="T10" s="11">
        <v>0.7</v>
      </c>
      <c r="U10" s="11">
        <v>0.5</v>
      </c>
      <c r="V10" s="11">
        <v>1.1000000000000001</v>
      </c>
      <c r="W10" s="11">
        <v>0.8</v>
      </c>
      <c r="X10" s="11">
        <v>2.5</v>
      </c>
      <c r="Y10" s="11">
        <v>2.2000000000000002</v>
      </c>
      <c r="Z10" s="11">
        <v>1.4</v>
      </c>
      <c r="AA10" s="11">
        <v>3.8</v>
      </c>
      <c r="AB10" s="11">
        <v>1.6</v>
      </c>
      <c r="AC10" s="12">
        <v>1.6</v>
      </c>
    </row>
    <row r="11" spans="1:29" ht="22.2" customHeight="1" x14ac:dyDescent="0.4">
      <c r="A11" s="23" t="s">
        <v>38</v>
      </c>
      <c r="B11" s="20">
        <v>2022</v>
      </c>
      <c r="C11" s="10">
        <v>102.89</v>
      </c>
      <c r="D11" s="11"/>
      <c r="E11" s="11">
        <v>121.24</v>
      </c>
      <c r="F11" s="11">
        <v>118.81</v>
      </c>
      <c r="G11" s="11">
        <v>113.61</v>
      </c>
      <c r="H11" s="11">
        <v>125.57</v>
      </c>
      <c r="I11" s="11">
        <v>107.21</v>
      </c>
      <c r="J11" s="11">
        <v>79.89</v>
      </c>
      <c r="K11" s="11">
        <v>95.85</v>
      </c>
      <c r="L11" s="11">
        <v>108.75</v>
      </c>
      <c r="M11" s="11">
        <v>126.87</v>
      </c>
      <c r="N11" s="11">
        <v>94.15</v>
      </c>
      <c r="O11" s="11">
        <v>104.12</v>
      </c>
      <c r="P11" s="11">
        <v>123.62</v>
      </c>
      <c r="Q11" s="11">
        <v>141.41</v>
      </c>
      <c r="R11" s="11">
        <v>111.19</v>
      </c>
      <c r="S11" s="11">
        <v>148.47</v>
      </c>
      <c r="T11" s="11">
        <v>133.44</v>
      </c>
      <c r="U11" s="11">
        <v>111.92</v>
      </c>
      <c r="V11" s="11">
        <v>99.38</v>
      </c>
      <c r="W11" s="11">
        <v>149.9</v>
      </c>
      <c r="X11" s="11">
        <v>109.76</v>
      </c>
      <c r="Y11" s="11"/>
      <c r="Z11" s="11">
        <v>118.44</v>
      </c>
      <c r="AA11" s="11">
        <v>125.83</v>
      </c>
      <c r="AB11" s="11">
        <v>108.04</v>
      </c>
      <c r="AC11" s="12">
        <v>121.63</v>
      </c>
    </row>
    <row r="12" spans="1:29" ht="22.2" customHeight="1" x14ac:dyDescent="0.4">
      <c r="A12" s="22" t="s">
        <v>39</v>
      </c>
      <c r="B12" s="19">
        <v>2023</v>
      </c>
      <c r="C12" s="10">
        <v>18.600000000000001</v>
      </c>
      <c r="D12" s="11">
        <v>30</v>
      </c>
      <c r="E12" s="11">
        <v>12</v>
      </c>
      <c r="F12" s="11">
        <v>17.899999999999999</v>
      </c>
      <c r="G12" s="11">
        <v>21.3</v>
      </c>
      <c r="H12" s="11">
        <v>24.2</v>
      </c>
      <c r="I12" s="11">
        <v>19.2</v>
      </c>
      <c r="J12" s="11">
        <v>26.1</v>
      </c>
      <c r="K12" s="11">
        <v>26.5</v>
      </c>
      <c r="L12" s="11">
        <v>20.399999999999999</v>
      </c>
      <c r="M12" s="11">
        <v>20.7</v>
      </c>
      <c r="N12" s="11">
        <v>22.8</v>
      </c>
      <c r="O12" s="11">
        <v>16.7</v>
      </c>
      <c r="P12" s="11">
        <v>25.6</v>
      </c>
      <c r="Q12" s="11">
        <v>24.3</v>
      </c>
      <c r="R12" s="11">
        <v>21.4</v>
      </c>
      <c r="S12" s="11">
        <v>19.7</v>
      </c>
      <c r="T12" s="11">
        <v>19.8</v>
      </c>
      <c r="U12" s="11">
        <v>17</v>
      </c>
      <c r="V12" s="11">
        <v>17.7</v>
      </c>
      <c r="W12" s="11">
        <v>16.3</v>
      </c>
      <c r="X12" s="11">
        <v>20.100000000000001</v>
      </c>
      <c r="Y12" s="11">
        <v>32</v>
      </c>
      <c r="Z12" s="11">
        <v>13.7</v>
      </c>
      <c r="AA12" s="11">
        <v>17.600000000000001</v>
      </c>
      <c r="AB12" s="11">
        <v>15.8</v>
      </c>
      <c r="AC12" s="12">
        <v>18.399999999999999</v>
      </c>
    </row>
    <row r="13" spans="1:29" ht="22.2" customHeight="1" x14ac:dyDescent="0.4">
      <c r="A13" s="22" t="s">
        <v>40</v>
      </c>
      <c r="B13" s="19">
        <v>2023</v>
      </c>
      <c r="C13" s="10">
        <v>19</v>
      </c>
      <c r="D13" s="11">
        <v>33.9</v>
      </c>
      <c r="E13" s="11">
        <v>15</v>
      </c>
      <c r="F13" s="11">
        <v>15.3</v>
      </c>
      <c r="G13" s="11">
        <v>23.9</v>
      </c>
      <c r="H13" s="11">
        <v>18.3</v>
      </c>
      <c r="I13" s="11">
        <v>24.3</v>
      </c>
      <c r="J13" s="11">
        <v>28.1</v>
      </c>
      <c r="K13" s="11">
        <v>34.5</v>
      </c>
      <c r="L13" s="11">
        <v>26.6</v>
      </c>
      <c r="M13" s="11">
        <v>17.3</v>
      </c>
      <c r="N13" s="11">
        <v>27.1</v>
      </c>
      <c r="O13" s="11">
        <v>16.7</v>
      </c>
      <c r="P13" s="11">
        <v>20.3</v>
      </c>
      <c r="Q13" s="11">
        <v>21.7</v>
      </c>
      <c r="R13" s="11">
        <v>26.1</v>
      </c>
      <c r="S13" s="11">
        <v>24.4</v>
      </c>
      <c r="T13" s="11">
        <v>25.2</v>
      </c>
      <c r="U13" s="11">
        <v>14.3</v>
      </c>
      <c r="V13" s="11">
        <v>22.7</v>
      </c>
      <c r="W13" s="11">
        <v>16.899999999999999</v>
      </c>
      <c r="X13" s="11">
        <v>22.6</v>
      </c>
      <c r="Y13" s="11">
        <v>39</v>
      </c>
      <c r="Z13" s="11">
        <v>10.7</v>
      </c>
      <c r="AA13" s="11">
        <v>25.3</v>
      </c>
      <c r="AB13" s="11">
        <v>13.8</v>
      </c>
      <c r="AC13" s="12">
        <v>21.6</v>
      </c>
    </row>
    <row r="14" spans="1:29" ht="22.2" customHeight="1" x14ac:dyDescent="0.4">
      <c r="A14" s="22" t="s">
        <v>41</v>
      </c>
      <c r="B14" s="19">
        <v>2023</v>
      </c>
      <c r="C14" s="10">
        <v>50.8</v>
      </c>
      <c r="D14" s="11">
        <v>27.72</v>
      </c>
      <c r="E14" s="11">
        <v>39.51</v>
      </c>
      <c r="F14" s="11">
        <v>51.44</v>
      </c>
      <c r="G14" s="11">
        <v>41.7</v>
      </c>
      <c r="H14" s="11">
        <v>27.65</v>
      </c>
      <c r="I14" s="11">
        <v>57.75</v>
      </c>
      <c r="J14" s="11">
        <v>18.18</v>
      </c>
      <c r="K14" s="11">
        <v>22.9</v>
      </c>
      <c r="L14" s="11">
        <v>41.89</v>
      </c>
      <c r="M14" s="11">
        <v>20.9</v>
      </c>
      <c r="N14" s="11">
        <v>30.51</v>
      </c>
      <c r="O14" s="11">
        <v>30.5</v>
      </c>
      <c r="P14" s="11">
        <v>23.47</v>
      </c>
      <c r="Q14" s="11">
        <v>29.93</v>
      </c>
      <c r="R14" s="11">
        <v>27.41</v>
      </c>
      <c r="S14" s="11">
        <v>34.5</v>
      </c>
      <c r="T14" s="11">
        <v>25.56</v>
      </c>
      <c r="U14" s="11">
        <v>31.51</v>
      </c>
      <c r="V14" s="11">
        <v>39.18</v>
      </c>
      <c r="W14" s="11">
        <v>36.07</v>
      </c>
      <c r="X14" s="11">
        <v>19.809999999999999</v>
      </c>
      <c r="Y14" s="11">
        <v>15.6</v>
      </c>
      <c r="Z14" s="11">
        <v>35.53</v>
      </c>
      <c r="AA14" s="11">
        <v>36.44</v>
      </c>
      <c r="AB14" s="11">
        <v>48.74</v>
      </c>
      <c r="AC14" s="12">
        <v>36.86</v>
      </c>
    </row>
    <row r="15" spans="1:29" ht="22.2" customHeight="1" x14ac:dyDescent="0.4">
      <c r="A15" s="22" t="s">
        <v>42</v>
      </c>
      <c r="B15" s="19">
        <v>2023</v>
      </c>
      <c r="C15" s="10">
        <v>33.6</v>
      </c>
      <c r="D15" s="11">
        <v>39.5</v>
      </c>
      <c r="E15" s="11">
        <v>22.2</v>
      </c>
      <c r="F15" s="11">
        <v>20.399999999999999</v>
      </c>
      <c r="G15" s="11">
        <v>22.6</v>
      </c>
      <c r="H15" s="11">
        <v>20.2</v>
      </c>
      <c r="I15" s="11">
        <v>36.700000000000003</v>
      </c>
      <c r="J15" s="11">
        <v>26</v>
      </c>
      <c r="K15" s="11">
        <v>13.8</v>
      </c>
      <c r="L15" s="11">
        <v>19.899999999999999</v>
      </c>
      <c r="M15" s="11">
        <v>39.200000000000003</v>
      </c>
      <c r="N15" s="11">
        <v>15.9</v>
      </c>
      <c r="O15" s="11">
        <v>24.7</v>
      </c>
      <c r="P15" s="11">
        <v>18.5</v>
      </c>
      <c r="Q15" s="11">
        <v>32.4</v>
      </c>
      <c r="R15" s="11">
        <v>23.7</v>
      </c>
      <c r="S15" s="11">
        <v>29.6</v>
      </c>
      <c r="T15" s="11">
        <v>25.8</v>
      </c>
      <c r="U15" s="11">
        <v>24.4</v>
      </c>
      <c r="V15" s="11">
        <v>26.1</v>
      </c>
      <c r="W15" s="11">
        <v>33.9</v>
      </c>
      <c r="X15" s="11">
        <v>14</v>
      </c>
      <c r="Y15" s="11">
        <v>29.2</v>
      </c>
      <c r="Z15" s="11">
        <v>17.3</v>
      </c>
      <c r="AA15" s="11">
        <v>22.1</v>
      </c>
      <c r="AB15" s="11">
        <v>19.399999999999999</v>
      </c>
      <c r="AC15" s="12">
        <v>23.2</v>
      </c>
    </row>
    <row r="16" spans="1:29" ht="22.2" customHeight="1" x14ac:dyDescent="0.4">
      <c r="A16" s="22" t="s">
        <v>43</v>
      </c>
      <c r="B16" s="19">
        <v>2023</v>
      </c>
      <c r="C16" s="10">
        <v>7.7</v>
      </c>
      <c r="D16" s="11">
        <v>11.1</v>
      </c>
      <c r="E16" s="11">
        <v>9.1</v>
      </c>
      <c r="F16" s="11">
        <v>15.4</v>
      </c>
      <c r="G16" s="11">
        <v>13</v>
      </c>
      <c r="H16" s="11">
        <v>7.6</v>
      </c>
      <c r="I16" s="11">
        <v>4.7</v>
      </c>
      <c r="J16" s="11">
        <v>28.5</v>
      </c>
      <c r="K16" s="11">
        <v>8.1999999999999993</v>
      </c>
      <c r="L16" s="11">
        <v>6.5</v>
      </c>
      <c r="M16" s="11">
        <v>4</v>
      </c>
      <c r="N16" s="11">
        <v>5.7</v>
      </c>
      <c r="O16" s="11">
        <v>2.6</v>
      </c>
      <c r="P16" s="11">
        <v>7.2</v>
      </c>
      <c r="Q16" s="11">
        <v>5.2</v>
      </c>
      <c r="R16" s="11">
        <v>22.7</v>
      </c>
      <c r="S16" s="11">
        <v>8.6999999999999993</v>
      </c>
      <c r="T16" s="11">
        <v>6</v>
      </c>
      <c r="U16" s="11">
        <v>11.1</v>
      </c>
      <c r="V16" s="11">
        <v>6</v>
      </c>
      <c r="W16" s="11">
        <v>5.9</v>
      </c>
      <c r="X16" s="11">
        <v>4.9000000000000004</v>
      </c>
      <c r="Y16" s="11">
        <v>9.1</v>
      </c>
      <c r="Z16" s="11">
        <v>3.7</v>
      </c>
      <c r="AA16" s="11">
        <v>5.9</v>
      </c>
      <c r="AB16" s="11">
        <v>5.5</v>
      </c>
      <c r="AC16" s="12">
        <v>10.9</v>
      </c>
    </row>
    <row r="17" spans="1:29" ht="22.2" customHeight="1" x14ac:dyDescent="0.4">
      <c r="A17" s="22" t="s">
        <v>44</v>
      </c>
      <c r="B17" s="19">
        <v>2023</v>
      </c>
      <c r="C17" s="10">
        <v>56.3</v>
      </c>
      <c r="D17" s="11">
        <v>17.399999999999999</v>
      </c>
      <c r="E17" s="11">
        <v>4.4000000000000004</v>
      </c>
      <c r="F17" s="11">
        <v>69.900000000000006</v>
      </c>
      <c r="G17" s="11">
        <v>23.3</v>
      </c>
      <c r="H17" s="11">
        <v>37.9</v>
      </c>
      <c r="I17" s="11">
        <v>22.1</v>
      </c>
      <c r="J17" s="11">
        <v>29.6</v>
      </c>
      <c r="K17" s="11">
        <v>55.8</v>
      </c>
      <c r="L17" s="11">
        <v>57.2</v>
      </c>
      <c r="M17" s="11">
        <v>29.6</v>
      </c>
      <c r="N17" s="11">
        <v>34.5</v>
      </c>
      <c r="O17" s="11">
        <v>36.9</v>
      </c>
      <c r="P17" s="11">
        <v>34.9</v>
      </c>
      <c r="Q17" s="11">
        <v>19.899999999999999</v>
      </c>
      <c r="R17" s="11">
        <v>60</v>
      </c>
      <c r="S17" s="11">
        <v>20.3</v>
      </c>
      <c r="T17" s="11">
        <v>51</v>
      </c>
      <c r="U17" s="11">
        <v>73.3</v>
      </c>
      <c r="V17" s="11">
        <v>24.1</v>
      </c>
      <c r="W17" s="11">
        <v>12.6</v>
      </c>
      <c r="X17" s="11">
        <v>55.5</v>
      </c>
      <c r="Y17" s="11">
        <v>12.3</v>
      </c>
      <c r="Z17" s="11">
        <v>56.6</v>
      </c>
      <c r="AA17" s="11">
        <v>1</v>
      </c>
      <c r="AB17" s="11">
        <v>43.9</v>
      </c>
      <c r="AC17" s="12">
        <v>56.9</v>
      </c>
    </row>
    <row r="18" spans="1:29" ht="22.2" customHeight="1" thickBot="1" x14ac:dyDescent="0.45">
      <c r="A18" s="23" t="s">
        <v>45</v>
      </c>
      <c r="B18" s="20">
        <v>2023</v>
      </c>
      <c r="C18" s="13">
        <v>1.1000000000000001</v>
      </c>
      <c r="D18" s="14">
        <v>1.1000000000000001</v>
      </c>
      <c r="E18" s="14">
        <v>0.4</v>
      </c>
      <c r="F18" s="14">
        <v>2.7</v>
      </c>
      <c r="G18" s="14">
        <v>0.2</v>
      </c>
      <c r="H18" s="14">
        <v>12.9</v>
      </c>
      <c r="I18" s="14">
        <v>2.7</v>
      </c>
      <c r="J18" s="14">
        <v>11.6</v>
      </c>
      <c r="K18" s="14">
        <v>1.8</v>
      </c>
      <c r="L18" s="14">
        <v>3.7</v>
      </c>
      <c r="M18" s="14">
        <v>1</v>
      </c>
      <c r="N18" s="14">
        <v>1.8</v>
      </c>
      <c r="O18" s="14">
        <v>0.1</v>
      </c>
      <c r="P18" s="14">
        <v>7.8</v>
      </c>
      <c r="Q18" s="14">
        <v>3.8</v>
      </c>
      <c r="R18" s="14">
        <v>0.8</v>
      </c>
      <c r="S18" s="14">
        <v>1</v>
      </c>
      <c r="T18" s="14">
        <v>0.1</v>
      </c>
      <c r="U18" s="14">
        <v>0.3</v>
      </c>
      <c r="V18" s="14">
        <v>0.6</v>
      </c>
      <c r="W18" s="14">
        <v>3.6</v>
      </c>
      <c r="X18" s="14">
        <v>2.8</v>
      </c>
      <c r="Y18" s="14">
        <v>5.2</v>
      </c>
      <c r="Z18" s="14">
        <v>3.8</v>
      </c>
      <c r="AA18" s="14">
        <v>3.2</v>
      </c>
      <c r="AB18" s="14">
        <v>7.9</v>
      </c>
      <c r="AC18" s="15">
        <v>2.1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DDCC-7358-45AC-8056-5742237D57DF}">
  <dimension ref="A1:AD18"/>
  <sheetViews>
    <sheetView workbookViewId="0">
      <selection activeCell="AD11" sqref="AD11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" t="s">
        <v>62</v>
      </c>
    </row>
    <row r="2" spans="1:30" ht="22.2" customHeight="1" thickBot="1" x14ac:dyDescent="0.45">
      <c r="A2" s="21" t="s">
        <v>29</v>
      </c>
      <c r="B2" s="18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52"/>
    </row>
    <row r="3" spans="1:30" ht="22.2" customHeight="1" x14ac:dyDescent="0.4">
      <c r="A3" s="21" t="s">
        <v>30</v>
      </c>
      <c r="B3" s="18"/>
      <c r="C3" s="4">
        <f>IF(ISBLANK('SSB levels'!C3)+ISBLANK('SSB levels WAS'!C3)=0,'SSB levels'!C3-'SSB levels WAS'!C3,"")</f>
        <v>0</v>
      </c>
      <c r="D3" s="5">
        <f>IF(ISBLANK('SSB levels'!D3)+ISBLANK('SSB levels WAS'!D3)=0,'SSB levels'!D3-'SSB levels WAS'!D3,"")</f>
        <v>0</v>
      </c>
      <c r="E3" s="5">
        <f>IF(ISBLANK('SSB levels'!E3)+ISBLANK('SSB levels WAS'!E3)=0,'SSB levels'!E3-'SSB levels WAS'!E3,"")</f>
        <v>0</v>
      </c>
      <c r="F3" s="5">
        <f>IF(ISBLANK('SSB levels'!F3)+ISBLANK('SSB levels WAS'!F3)=0,'SSB levels'!F3-'SSB levels WAS'!F3,"")</f>
        <v>0</v>
      </c>
      <c r="G3" s="5">
        <f>IF(ISBLANK('SSB levels'!G3)+ISBLANK('SSB levels WAS'!G3)=0,'SSB levels'!G3-'SSB levels WAS'!G3,"")</f>
        <v>0</v>
      </c>
      <c r="H3" s="5">
        <f>IF(ISBLANK('SSB levels'!H3)+ISBLANK('SSB levels WAS'!H3)=0,'SSB levels'!H3-'SSB levels WAS'!H3,"")</f>
        <v>0</v>
      </c>
      <c r="I3" s="5">
        <f>IF(ISBLANK('SSB levels'!I3)+ISBLANK('SSB levels WAS'!I3)=0,'SSB levels'!I3-'SSB levels WAS'!I3,"")</f>
        <v>0</v>
      </c>
      <c r="J3" s="5">
        <f>IF(ISBLANK('SSB levels'!J3)+ISBLANK('SSB levels WAS'!J3)=0,'SSB levels'!J3-'SSB levels WAS'!J3,"")</f>
        <v>0</v>
      </c>
      <c r="K3" s="5">
        <f>IF(ISBLANK('SSB levels'!K3)+ISBLANK('SSB levels WAS'!K3)=0,'SSB levels'!K3-'SSB levels WAS'!K3,"")</f>
        <v>0</v>
      </c>
      <c r="L3" s="5">
        <f>IF(ISBLANK('SSB levels'!L3)+ISBLANK('SSB levels WAS'!L3)=0,'SSB levels'!L3-'SSB levels WAS'!L3,"")</f>
        <v>0</v>
      </c>
      <c r="M3" s="5">
        <f>IF(ISBLANK('SSB levels'!M3)+ISBLANK('SSB levels WAS'!M3)=0,'SSB levels'!M3-'SSB levels WAS'!M3,"")</f>
        <v>0</v>
      </c>
      <c r="N3" s="5">
        <f>IF(ISBLANK('SSB levels'!N3)+ISBLANK('SSB levels WAS'!N3)=0,'SSB levels'!N3-'SSB levels WAS'!N3,"")</f>
        <v>0</v>
      </c>
      <c r="O3" s="5">
        <f>IF(ISBLANK('SSB levels'!O3)+ISBLANK('SSB levels WAS'!O3)=0,'SSB levels'!O3-'SSB levels WAS'!O3,"")</f>
        <v>-9.9999999999999645E-2</v>
      </c>
      <c r="P3" s="5">
        <f>IF(ISBLANK('SSB levels'!P3)+ISBLANK('SSB levels WAS'!P3)=0,'SSB levels'!P3-'SSB levels WAS'!P3,"")</f>
        <v>0</v>
      </c>
      <c r="Q3" s="5">
        <f>IF(ISBLANK('SSB levels'!Q3)+ISBLANK('SSB levels WAS'!Q3)=0,'SSB levels'!Q3-'SSB levels WAS'!Q3,"")</f>
        <v>0</v>
      </c>
      <c r="R3" s="5">
        <f>IF(ISBLANK('SSB levels'!R3)+ISBLANK('SSB levels WAS'!R3)=0,'SSB levels'!R3-'SSB levels WAS'!R3,"")</f>
        <v>0</v>
      </c>
      <c r="S3" s="5">
        <f>IF(ISBLANK('SSB levels'!S3)+ISBLANK('SSB levels WAS'!S3)=0,'SSB levels'!S3-'SSB levels WAS'!S3,"")</f>
        <v>0</v>
      </c>
      <c r="T3" s="5">
        <f>IF(ISBLANK('SSB levels'!T3)+ISBLANK('SSB levels WAS'!T3)=0,'SSB levels'!T3-'SSB levels WAS'!T3,"")</f>
        <v>0.19999999999999929</v>
      </c>
      <c r="U3" s="5">
        <f>IF(ISBLANK('SSB levels'!U3)+ISBLANK('SSB levels WAS'!U3)=0,'SSB levels'!U3-'SSB levels WAS'!U3,"")</f>
        <v>-9.9999999999999645E-2</v>
      </c>
      <c r="V3" s="5">
        <f>IF(ISBLANK('SSB levels'!V3)+ISBLANK('SSB levels WAS'!V3)=0,'SSB levels'!V3-'SSB levels WAS'!V3,"")</f>
        <v>0</v>
      </c>
      <c r="W3" s="5">
        <f>IF(ISBLANK('SSB levels'!W3)+ISBLANK('SSB levels WAS'!W3)=0,'SSB levels'!W3-'SSB levels WAS'!W3,"")</f>
        <v>0</v>
      </c>
      <c r="X3" s="5">
        <f>IF(ISBLANK('SSB levels'!X3)+ISBLANK('SSB levels WAS'!X3)=0,'SSB levels'!X3-'SSB levels WAS'!X3,"")</f>
        <v>9.9999999999999645E-2</v>
      </c>
      <c r="Y3" s="5">
        <f>IF(ISBLANK('SSB levels'!Y3)+ISBLANK('SSB levels WAS'!Y3)=0,'SSB levels'!Y3-'SSB levels WAS'!Y3,"")</f>
        <v>0</v>
      </c>
      <c r="Z3" s="5">
        <f>IF(ISBLANK('SSB levels'!Z3)+ISBLANK('SSB levels WAS'!Z3)=0,'SSB levels'!Z3-'SSB levels WAS'!Z3,"")</f>
        <v>0</v>
      </c>
      <c r="AA3" s="5">
        <f>IF(ISBLANK('SSB levels'!AA3)+ISBLANK('SSB levels WAS'!AA3)=0,'SSB levels'!AA3-'SSB levels WAS'!AA3,"")</f>
        <v>0</v>
      </c>
      <c r="AB3" s="5">
        <f>IF(ISBLANK('SSB levels'!AB3)+ISBLANK('SSB levels WAS'!AB3)=0,'SSB levels'!AB3-'SSB levels WAS'!AB3,"")</f>
        <v>0</v>
      </c>
      <c r="AC3" s="6">
        <f>IF(ISBLANK('SSB levels'!AC3)+ISBLANK('SSB levels WAS'!AC3)=0,'SSB levels'!AC3-'SSB levels WAS'!AC3,"")</f>
        <v>0</v>
      </c>
      <c r="AD3" s="52">
        <f>AVERAGE(C3:AC3)</f>
        <v>3.7037037037036904E-3</v>
      </c>
    </row>
    <row r="4" spans="1:30" ht="22.2" customHeight="1" x14ac:dyDescent="0.4">
      <c r="A4" s="22" t="s">
        <v>31</v>
      </c>
      <c r="B4" s="19"/>
      <c r="C4" s="7">
        <f>IF(ISBLANK('SSB levels'!C4)+ISBLANK('SSB levels WAS'!C4)=0,'SSB levels'!C4-'SSB levels WAS'!C4,"")</f>
        <v>0</v>
      </c>
      <c r="D4" s="8">
        <f>IF(ISBLANK('SSB levels'!D4)+ISBLANK('SSB levels WAS'!D4)=0,'SSB levels'!D4-'SSB levels WAS'!D4,"")</f>
        <v>0</v>
      </c>
      <c r="E4" s="8">
        <f>IF(ISBLANK('SSB levels'!E4)+ISBLANK('SSB levels WAS'!E4)=0,'SSB levels'!E4-'SSB levels WAS'!E4,"")</f>
        <v>0</v>
      </c>
      <c r="F4" s="8">
        <f>IF(ISBLANK('SSB levels'!F4)+ISBLANK('SSB levels WAS'!F4)=0,'SSB levels'!F4-'SSB levels WAS'!F4,"")</f>
        <v>0</v>
      </c>
      <c r="G4" s="8">
        <f>IF(ISBLANK('SSB levels'!G4)+ISBLANK('SSB levels WAS'!G4)=0,'SSB levels'!G4-'SSB levels WAS'!G4,"")</f>
        <v>0</v>
      </c>
      <c r="H4" s="8">
        <f>IF(ISBLANK('SSB levels'!H4)+ISBLANK('SSB levels WAS'!H4)=0,'SSB levels'!H4-'SSB levels WAS'!H4,"")</f>
        <v>0</v>
      </c>
      <c r="I4" s="8">
        <f>IF(ISBLANK('SSB levels'!I4)+ISBLANK('SSB levels WAS'!I4)=0,'SSB levels'!I4-'SSB levels WAS'!I4,"")</f>
        <v>0</v>
      </c>
      <c r="J4" s="8">
        <f>IF(ISBLANK('SSB levels'!J4)+ISBLANK('SSB levels WAS'!J4)=0,'SSB levels'!J4-'SSB levels WAS'!J4,"")</f>
        <v>0</v>
      </c>
      <c r="K4" s="8">
        <f>IF(ISBLANK('SSB levels'!K4)+ISBLANK('SSB levels WAS'!K4)=0,'SSB levels'!K4-'SSB levels WAS'!K4,"")</f>
        <v>0</v>
      </c>
      <c r="L4" s="8">
        <f>IF(ISBLANK('SSB levels'!L4)+ISBLANK('SSB levels WAS'!L4)=0,'SSB levels'!L4-'SSB levels WAS'!L4,"")</f>
        <v>0</v>
      </c>
      <c r="M4" s="8">
        <f>IF(ISBLANK('SSB levels'!M4)+ISBLANK('SSB levels WAS'!M4)=0,'SSB levels'!M4-'SSB levels WAS'!M4,"")</f>
        <v>0</v>
      </c>
      <c r="N4" s="8">
        <f>IF(ISBLANK('SSB levels'!N4)+ISBLANK('SSB levels WAS'!N4)=0,'SSB levels'!N4-'SSB levels WAS'!N4,"")</f>
        <v>0</v>
      </c>
      <c r="O4" s="8">
        <f>IF(ISBLANK('SSB levels'!O4)+ISBLANK('SSB levels WAS'!O4)=0,'SSB levels'!O4-'SSB levels WAS'!O4,"")</f>
        <v>0</v>
      </c>
      <c r="P4" s="8">
        <f>IF(ISBLANK('SSB levels'!P4)+ISBLANK('SSB levels WAS'!P4)=0,'SSB levels'!P4-'SSB levels WAS'!P4,"")</f>
        <v>0</v>
      </c>
      <c r="Q4" s="8">
        <f>IF(ISBLANK('SSB levels'!Q4)+ISBLANK('SSB levels WAS'!Q4)=0,'SSB levels'!Q4-'SSB levels WAS'!Q4,"")</f>
        <v>0</v>
      </c>
      <c r="R4" s="8">
        <f>IF(ISBLANK('SSB levels'!R4)+ISBLANK('SSB levels WAS'!R4)=0,'SSB levels'!R4-'SSB levels WAS'!R4,"")</f>
        <v>0</v>
      </c>
      <c r="S4" s="8">
        <f>IF(ISBLANK('SSB levels'!S4)+ISBLANK('SSB levels WAS'!S4)=0,'SSB levels'!S4-'SSB levels WAS'!S4,"")</f>
        <v>0</v>
      </c>
      <c r="T4" s="8">
        <f>IF(ISBLANK('SSB levels'!T4)+ISBLANK('SSB levels WAS'!T4)=0,'SSB levels'!T4-'SSB levels WAS'!T4,"")</f>
        <v>0</v>
      </c>
      <c r="U4" s="8">
        <f>IF(ISBLANK('SSB levels'!U4)+ISBLANK('SSB levels WAS'!U4)=0,'SSB levels'!U4-'SSB levels WAS'!U4,"")</f>
        <v>0</v>
      </c>
      <c r="V4" s="8">
        <f>IF(ISBLANK('SSB levels'!V4)+ISBLANK('SSB levels WAS'!V4)=0,'SSB levels'!V4-'SSB levels WAS'!V4,"")</f>
        <v>0</v>
      </c>
      <c r="W4" s="8">
        <f>IF(ISBLANK('SSB levels'!W4)+ISBLANK('SSB levels WAS'!W4)=0,'SSB levels'!W4-'SSB levels WAS'!W4,"")</f>
        <v>0</v>
      </c>
      <c r="X4" s="8">
        <f>IF(ISBLANK('SSB levels'!X4)+ISBLANK('SSB levels WAS'!X4)=0,'SSB levels'!X4-'SSB levels WAS'!X4,"")</f>
        <v>0</v>
      </c>
      <c r="Y4" s="8">
        <f>IF(ISBLANK('SSB levels'!Y4)+ISBLANK('SSB levels WAS'!Y4)=0,'SSB levels'!Y4-'SSB levels WAS'!Y4,"")</f>
        <v>0</v>
      </c>
      <c r="Z4" s="8">
        <f>IF(ISBLANK('SSB levels'!Z4)+ISBLANK('SSB levels WAS'!Z4)=0,'SSB levels'!Z4-'SSB levels WAS'!Z4,"")</f>
        <v>0</v>
      </c>
      <c r="AA4" s="8">
        <f>IF(ISBLANK('SSB levels'!AA4)+ISBLANK('SSB levels WAS'!AA4)=0,'SSB levels'!AA4-'SSB levels WAS'!AA4,"")</f>
        <v>0</v>
      </c>
      <c r="AB4" s="8">
        <f>IF(ISBLANK('SSB levels'!AB4)+ISBLANK('SSB levels WAS'!AB4)=0,'SSB levels'!AB4-'SSB levels WAS'!AB4,"")</f>
        <v>0</v>
      </c>
      <c r="AC4" s="9">
        <f>IF(ISBLANK('SSB levels'!AC4)+ISBLANK('SSB levels WAS'!AC4)=0,'SSB levels'!AC4-'SSB levels WAS'!AC4,"")</f>
        <v>0</v>
      </c>
      <c r="AD4" s="52">
        <f t="shared" ref="AD4:AD18" si="0">AVERAGE(C4:AC4)</f>
        <v>0</v>
      </c>
    </row>
    <row r="5" spans="1:30" ht="22.2" customHeight="1" x14ac:dyDescent="0.4">
      <c r="A5" s="22" t="s">
        <v>32</v>
      </c>
      <c r="B5" s="19"/>
      <c r="C5" s="7">
        <f>IF(ISBLANK('SSB levels'!C5)+ISBLANK('SSB levels WAS'!C5)=0,'SSB levels'!C5-'SSB levels WAS'!C5,"")</f>
        <v>0</v>
      </c>
      <c r="D5" s="8">
        <f>IF(ISBLANK('SSB levels'!D5)+ISBLANK('SSB levels WAS'!D5)=0,'SSB levels'!D5-'SSB levels WAS'!D5,"")</f>
        <v>0</v>
      </c>
      <c r="E5" s="8">
        <f>IF(ISBLANK('SSB levels'!E5)+ISBLANK('SSB levels WAS'!E5)=0,'SSB levels'!E5-'SSB levels WAS'!E5,"")</f>
        <v>0</v>
      </c>
      <c r="F5" s="8">
        <f>IF(ISBLANK('SSB levels'!F5)+ISBLANK('SSB levels WAS'!F5)=0,'SSB levels'!F5-'SSB levels WAS'!F5,"")</f>
        <v>0</v>
      </c>
      <c r="G5" s="8">
        <f>IF(ISBLANK('SSB levels'!G5)+ISBLANK('SSB levels WAS'!G5)=0,'SSB levels'!G5-'SSB levels WAS'!G5,"")</f>
        <v>0</v>
      </c>
      <c r="H5" s="8">
        <f>IF(ISBLANK('SSB levels'!H5)+ISBLANK('SSB levels WAS'!H5)=0,'SSB levels'!H5-'SSB levels WAS'!H5,"")</f>
        <v>0</v>
      </c>
      <c r="I5" s="8">
        <f>IF(ISBLANK('SSB levels'!I5)+ISBLANK('SSB levels WAS'!I5)=0,'SSB levels'!I5-'SSB levels WAS'!I5,"")</f>
        <v>0</v>
      </c>
      <c r="J5" s="8">
        <f>IF(ISBLANK('SSB levels'!J5)+ISBLANK('SSB levels WAS'!J5)=0,'SSB levels'!J5-'SSB levels WAS'!J5,"")</f>
        <v>0</v>
      </c>
      <c r="K5" s="8">
        <f>IF(ISBLANK('SSB levels'!K5)+ISBLANK('SSB levels WAS'!K5)=0,'SSB levels'!K5-'SSB levels WAS'!K5,"")</f>
        <v>0</v>
      </c>
      <c r="L5" s="8">
        <f>IF(ISBLANK('SSB levels'!L5)+ISBLANK('SSB levels WAS'!L5)=0,'SSB levels'!L5-'SSB levels WAS'!L5,"")</f>
        <v>0</v>
      </c>
      <c r="M5" s="8">
        <f>IF(ISBLANK('SSB levels'!M5)+ISBLANK('SSB levels WAS'!M5)=0,'SSB levels'!M5-'SSB levels WAS'!M5,"")</f>
        <v>0</v>
      </c>
      <c r="N5" s="8">
        <f>IF(ISBLANK('SSB levels'!N5)+ISBLANK('SSB levels WAS'!N5)=0,'SSB levels'!N5-'SSB levels WAS'!N5,"")</f>
        <v>0</v>
      </c>
      <c r="O5" s="8">
        <f>IF(ISBLANK('SSB levels'!O5)+ISBLANK('SSB levels WAS'!O5)=0,'SSB levels'!O5-'SSB levels WAS'!O5,"")</f>
        <v>9.9999999999999645E-2</v>
      </c>
      <c r="P5" s="8">
        <f>IF(ISBLANK('SSB levels'!P5)+ISBLANK('SSB levels WAS'!P5)=0,'SSB levels'!P5-'SSB levels WAS'!P5,"")</f>
        <v>0</v>
      </c>
      <c r="Q5" s="8">
        <f>IF(ISBLANK('SSB levels'!Q5)+ISBLANK('SSB levels WAS'!Q5)=0,'SSB levels'!Q5-'SSB levels WAS'!Q5,"")</f>
        <v>0</v>
      </c>
      <c r="R5" s="8">
        <f>IF(ISBLANK('SSB levels'!R5)+ISBLANK('SSB levels WAS'!R5)=0,'SSB levels'!R5-'SSB levels WAS'!R5,"")</f>
        <v>0</v>
      </c>
      <c r="S5" s="8">
        <f>IF(ISBLANK('SSB levels'!S5)+ISBLANK('SSB levels WAS'!S5)=0,'SSB levels'!S5-'SSB levels WAS'!S5,"")</f>
        <v>0</v>
      </c>
      <c r="T5" s="8">
        <f>IF(ISBLANK('SSB levels'!T5)+ISBLANK('SSB levels WAS'!T5)=0,'SSB levels'!T5-'SSB levels WAS'!T5,"")</f>
        <v>9.9999999999999645E-2</v>
      </c>
      <c r="U5" s="8">
        <f>IF(ISBLANK('SSB levels'!U5)+ISBLANK('SSB levels WAS'!U5)=0,'SSB levels'!U5-'SSB levels WAS'!U5,"")</f>
        <v>-9.9999999999999645E-2</v>
      </c>
      <c r="V5" s="8">
        <f>IF(ISBLANK('SSB levels'!V5)+ISBLANK('SSB levels WAS'!V5)=0,'SSB levels'!V5-'SSB levels WAS'!V5,"")</f>
        <v>0</v>
      </c>
      <c r="W5" s="8">
        <f>IF(ISBLANK('SSB levels'!W5)+ISBLANK('SSB levels WAS'!W5)=0,'SSB levels'!W5-'SSB levels WAS'!W5,"")</f>
        <v>0</v>
      </c>
      <c r="X5" s="8">
        <f>IF(ISBLANK('SSB levels'!X5)+ISBLANK('SSB levels WAS'!X5)=0,'SSB levels'!X5-'SSB levels WAS'!X5,"")</f>
        <v>0</v>
      </c>
      <c r="Y5" s="8">
        <f>IF(ISBLANK('SSB levels'!Y5)+ISBLANK('SSB levels WAS'!Y5)=0,'SSB levels'!Y5-'SSB levels WAS'!Y5,"")</f>
        <v>0</v>
      </c>
      <c r="Z5" s="8">
        <f>IF(ISBLANK('SSB levels'!Z5)+ISBLANK('SSB levels WAS'!Z5)=0,'SSB levels'!Z5-'SSB levels WAS'!Z5,"")</f>
        <v>0</v>
      </c>
      <c r="AA5" s="8">
        <f>IF(ISBLANK('SSB levels'!AA5)+ISBLANK('SSB levels WAS'!AA5)=0,'SSB levels'!AA5-'SSB levels WAS'!AA5,"")</f>
        <v>0</v>
      </c>
      <c r="AB5" s="8">
        <f>IF(ISBLANK('SSB levels'!AB5)+ISBLANK('SSB levels WAS'!AB5)=0,'SSB levels'!AB5-'SSB levels WAS'!AB5,"")</f>
        <v>0</v>
      </c>
      <c r="AC5" s="9">
        <f>IF(ISBLANK('SSB levels'!AC5)+ISBLANK('SSB levels WAS'!AC5)=0,'SSB levels'!AC5-'SSB levels WAS'!AC5,"")</f>
        <v>0</v>
      </c>
      <c r="AD5" s="52">
        <f t="shared" si="0"/>
        <v>3.7037037037036904E-3</v>
      </c>
    </row>
    <row r="6" spans="1:30" ht="22.2" customHeight="1" x14ac:dyDescent="0.4">
      <c r="A6" s="22" t="s">
        <v>33</v>
      </c>
      <c r="B6" s="19"/>
      <c r="C6" s="7">
        <f>IF(ISBLANK('SSB levels'!C6)+ISBLANK('SSB levels WAS'!C6)=0,'SSB levels'!C6-'SSB levels WAS'!C6,"")</f>
        <v>0</v>
      </c>
      <c r="D6" s="8">
        <f>IF(ISBLANK('SSB levels'!D6)+ISBLANK('SSB levels WAS'!D6)=0,'SSB levels'!D6-'SSB levels WAS'!D6,"")</f>
        <v>0</v>
      </c>
      <c r="E6" s="8">
        <f>IF(ISBLANK('SSB levels'!E6)+ISBLANK('SSB levels WAS'!E6)=0,'SSB levels'!E6-'SSB levels WAS'!E6,"")</f>
        <v>0</v>
      </c>
      <c r="F6" s="8">
        <f>IF(ISBLANK('SSB levels'!F6)+ISBLANK('SSB levels WAS'!F6)=0,'SSB levels'!F6-'SSB levels WAS'!F6,"")</f>
        <v>0</v>
      </c>
      <c r="G6" s="8">
        <f>IF(ISBLANK('SSB levels'!G6)+ISBLANK('SSB levels WAS'!G6)=0,'SSB levels'!G6-'SSB levels WAS'!G6,"")</f>
        <v>0</v>
      </c>
      <c r="H6" s="8">
        <f>IF(ISBLANK('SSB levels'!H6)+ISBLANK('SSB levels WAS'!H6)=0,'SSB levels'!H6-'SSB levels WAS'!H6,"")</f>
        <v>0</v>
      </c>
      <c r="I6" s="8">
        <f>IF(ISBLANK('SSB levels'!I6)+ISBLANK('SSB levels WAS'!I6)=0,'SSB levels'!I6-'SSB levels WAS'!I6,"")</f>
        <v>0</v>
      </c>
      <c r="J6" s="8">
        <f>IF(ISBLANK('SSB levels'!J6)+ISBLANK('SSB levels WAS'!J6)=0,'SSB levels'!J6-'SSB levels WAS'!J6,"")</f>
        <v>0</v>
      </c>
      <c r="K6" s="8">
        <f>IF(ISBLANK('SSB levels'!K6)+ISBLANK('SSB levels WAS'!K6)=0,'SSB levels'!K6-'SSB levels WAS'!K6,"")</f>
        <v>0</v>
      </c>
      <c r="L6" s="8">
        <f>IF(ISBLANK('SSB levels'!L6)+ISBLANK('SSB levels WAS'!L6)=0,'SSB levels'!L6-'SSB levels WAS'!L6,"")</f>
        <v>0</v>
      </c>
      <c r="M6" s="8">
        <f>IF(ISBLANK('SSB levels'!M6)+ISBLANK('SSB levels WAS'!M6)=0,'SSB levels'!M6-'SSB levels WAS'!M6,"")</f>
        <v>-9.9999999999999645E-2</v>
      </c>
      <c r="N6" s="8">
        <f>IF(ISBLANK('SSB levels'!N6)+ISBLANK('SSB levels WAS'!N6)=0,'SSB levels'!N6-'SSB levels WAS'!N6,"")</f>
        <v>0</v>
      </c>
      <c r="O6" s="8">
        <f>IF(ISBLANK('SSB levels'!O6)+ISBLANK('SSB levels WAS'!O6)=0,'SSB levels'!O6-'SSB levels WAS'!O6,"")</f>
        <v>0</v>
      </c>
      <c r="P6" s="8">
        <f>IF(ISBLANK('SSB levels'!P6)+ISBLANK('SSB levels WAS'!P6)=0,'SSB levels'!P6-'SSB levels WAS'!P6,"")</f>
        <v>0</v>
      </c>
      <c r="Q6" s="8">
        <f>IF(ISBLANK('SSB levels'!Q6)+ISBLANK('SSB levels WAS'!Q6)=0,'SSB levels'!Q6-'SSB levels WAS'!Q6,"")</f>
        <v>0</v>
      </c>
      <c r="R6" s="8">
        <f>IF(ISBLANK('SSB levels'!R6)+ISBLANK('SSB levels WAS'!R6)=0,'SSB levels'!R6-'SSB levels WAS'!R6,"")</f>
        <v>0</v>
      </c>
      <c r="S6" s="8">
        <f>IF(ISBLANK('SSB levels'!S6)+ISBLANK('SSB levels WAS'!S6)=0,'SSB levels'!S6-'SSB levels WAS'!S6,"")</f>
        <v>0</v>
      </c>
      <c r="T6" s="8">
        <f>IF(ISBLANK('SSB levels'!T6)+ISBLANK('SSB levels WAS'!T6)=0,'SSB levels'!T6-'SSB levels WAS'!T6,"")</f>
        <v>-9.9999999999999645E-2</v>
      </c>
      <c r="U6" s="8">
        <f>IF(ISBLANK('SSB levels'!U6)+ISBLANK('SSB levels WAS'!U6)=0,'SSB levels'!U6-'SSB levels WAS'!U6,"")</f>
        <v>0</v>
      </c>
      <c r="V6" s="8">
        <f>IF(ISBLANK('SSB levels'!V6)+ISBLANK('SSB levels WAS'!V6)=0,'SSB levels'!V6-'SSB levels WAS'!V6,"")</f>
        <v>0</v>
      </c>
      <c r="W6" s="8">
        <f>IF(ISBLANK('SSB levels'!W6)+ISBLANK('SSB levels WAS'!W6)=0,'SSB levels'!W6-'SSB levels WAS'!W6,"")</f>
        <v>0</v>
      </c>
      <c r="X6" s="8">
        <f>IF(ISBLANK('SSB levels'!X6)+ISBLANK('SSB levels WAS'!X6)=0,'SSB levels'!X6-'SSB levels WAS'!X6,"")</f>
        <v>-9.9999999999999645E-2</v>
      </c>
      <c r="Y6" s="8">
        <f>IF(ISBLANK('SSB levels'!Y6)+ISBLANK('SSB levels WAS'!Y6)=0,'SSB levels'!Y6-'SSB levels WAS'!Y6,"")</f>
        <v>0</v>
      </c>
      <c r="Z6" s="8">
        <f>IF(ISBLANK('SSB levels'!Z6)+ISBLANK('SSB levels WAS'!Z6)=0,'SSB levels'!Z6-'SSB levels WAS'!Z6,"")</f>
        <v>0</v>
      </c>
      <c r="AA6" s="8">
        <f>IF(ISBLANK('SSB levels'!AA6)+ISBLANK('SSB levels WAS'!AA6)=0,'SSB levels'!AA6-'SSB levels WAS'!AA6,"")</f>
        <v>0</v>
      </c>
      <c r="AB6" s="8">
        <f>IF(ISBLANK('SSB levels'!AB6)+ISBLANK('SSB levels WAS'!AB6)=0,'SSB levels'!AB6-'SSB levels WAS'!AB6,"")</f>
        <v>0</v>
      </c>
      <c r="AC6" s="9">
        <f>IF(ISBLANK('SSB levels'!AC6)+ISBLANK('SSB levels WAS'!AC6)=0,'SSB levels'!AC6-'SSB levels WAS'!AC6,"")</f>
        <v>0</v>
      </c>
      <c r="AD6" s="52">
        <f t="shared" si="0"/>
        <v>-1.1111111111111072E-2</v>
      </c>
    </row>
    <row r="7" spans="1:30" ht="22.2" customHeight="1" x14ac:dyDescent="0.4">
      <c r="A7" s="23" t="s">
        <v>34</v>
      </c>
      <c r="B7" s="20"/>
      <c r="C7" s="7">
        <f>IF(ISBLANK('SSB levels'!C7)+ISBLANK('SSB levels WAS'!C7)=0,'SSB levels'!C7-'SSB levels WAS'!C7,"")</f>
        <v>0</v>
      </c>
      <c r="D7" s="8">
        <f>IF(ISBLANK('SSB levels'!D7)+ISBLANK('SSB levels WAS'!D7)=0,'SSB levels'!D7-'SSB levels WAS'!D7,"")</f>
        <v>0</v>
      </c>
      <c r="E7" s="8">
        <f>IF(ISBLANK('SSB levels'!E7)+ISBLANK('SSB levels WAS'!E7)=0,'SSB levels'!E7-'SSB levels WAS'!E7,"")</f>
        <v>0</v>
      </c>
      <c r="F7" s="8">
        <f>IF(ISBLANK('SSB levels'!F7)+ISBLANK('SSB levels WAS'!F7)=0,'SSB levels'!F7-'SSB levels WAS'!F7,"")</f>
        <v>0</v>
      </c>
      <c r="G7" s="8">
        <f>IF(ISBLANK('SSB levels'!G7)+ISBLANK('SSB levels WAS'!G7)=0,'SSB levels'!G7-'SSB levels WAS'!G7,"")</f>
        <v>0</v>
      </c>
      <c r="H7" s="8">
        <f>IF(ISBLANK('SSB levels'!H7)+ISBLANK('SSB levels WAS'!H7)=0,'SSB levels'!H7-'SSB levels WAS'!H7,"")</f>
        <v>0</v>
      </c>
      <c r="I7" s="8">
        <f>IF(ISBLANK('SSB levels'!I7)+ISBLANK('SSB levels WAS'!I7)=0,'SSB levels'!I7-'SSB levels WAS'!I7,"")</f>
        <v>0</v>
      </c>
      <c r="J7" s="8">
        <f>IF(ISBLANK('SSB levels'!J7)+ISBLANK('SSB levels WAS'!J7)=0,'SSB levels'!J7-'SSB levels WAS'!J7,"")</f>
        <v>0</v>
      </c>
      <c r="K7" s="8">
        <f>IF(ISBLANK('SSB levels'!K7)+ISBLANK('SSB levels WAS'!K7)=0,'SSB levels'!K7-'SSB levels WAS'!K7,"")</f>
        <v>0</v>
      </c>
      <c r="L7" s="8">
        <f>IF(ISBLANK('SSB levels'!L7)+ISBLANK('SSB levels WAS'!L7)=0,'SSB levels'!L7-'SSB levels WAS'!L7,"")</f>
        <v>0</v>
      </c>
      <c r="M7" s="8">
        <f>IF(ISBLANK('SSB levels'!M7)+ISBLANK('SSB levels WAS'!M7)=0,'SSB levels'!M7-'SSB levels WAS'!M7,"")</f>
        <v>0</v>
      </c>
      <c r="N7" s="8">
        <f>IF(ISBLANK('SSB levels'!N7)+ISBLANK('SSB levels WAS'!N7)=0,'SSB levels'!N7-'SSB levels WAS'!N7,"")</f>
        <v>0</v>
      </c>
      <c r="O7" s="8">
        <f>IF(ISBLANK('SSB levels'!O7)+ISBLANK('SSB levels WAS'!O7)=0,'SSB levels'!O7-'SSB levels WAS'!O7,"")</f>
        <v>0</v>
      </c>
      <c r="P7" s="8">
        <f>IF(ISBLANK('SSB levels'!P7)+ISBLANK('SSB levels WAS'!P7)=0,'SSB levels'!P7-'SSB levels WAS'!P7,"")</f>
        <v>0</v>
      </c>
      <c r="Q7" s="8">
        <f>IF(ISBLANK('SSB levels'!Q7)+ISBLANK('SSB levels WAS'!Q7)=0,'SSB levels'!Q7-'SSB levels WAS'!Q7,"")</f>
        <v>0</v>
      </c>
      <c r="R7" s="8">
        <f>IF(ISBLANK('SSB levels'!R7)+ISBLANK('SSB levels WAS'!R7)=0,'SSB levels'!R7-'SSB levels WAS'!R7,"")</f>
        <v>0</v>
      </c>
      <c r="S7" s="8">
        <f>IF(ISBLANK('SSB levels'!S7)+ISBLANK('SSB levels WAS'!S7)=0,'SSB levels'!S7-'SSB levels WAS'!S7,"")</f>
        <v>0</v>
      </c>
      <c r="T7" s="8">
        <f>IF(ISBLANK('SSB levels'!T7)+ISBLANK('SSB levels WAS'!T7)=0,'SSB levels'!T7-'SSB levels WAS'!T7,"")</f>
        <v>0</v>
      </c>
      <c r="U7" s="8">
        <f>IF(ISBLANK('SSB levels'!U7)+ISBLANK('SSB levels WAS'!U7)=0,'SSB levels'!U7-'SSB levels WAS'!U7,"")</f>
        <v>-6.0000000000000053E-2</v>
      </c>
      <c r="V7" s="8">
        <f>IF(ISBLANK('SSB levels'!V7)+ISBLANK('SSB levels WAS'!V7)=0,'SSB levels'!V7-'SSB levels WAS'!V7,"")</f>
        <v>0</v>
      </c>
      <c r="W7" s="8">
        <f>IF(ISBLANK('SSB levels'!W7)+ISBLANK('SSB levels WAS'!W7)=0,'SSB levels'!W7-'SSB levels WAS'!W7,"")</f>
        <v>0</v>
      </c>
      <c r="X7" s="8">
        <f>IF(ISBLANK('SSB levels'!X7)+ISBLANK('SSB levels WAS'!X7)=0,'SSB levels'!X7-'SSB levels WAS'!X7,"")</f>
        <v>0</v>
      </c>
      <c r="Y7" s="8">
        <f>IF(ISBLANK('SSB levels'!Y7)+ISBLANK('SSB levels WAS'!Y7)=0,'SSB levels'!Y7-'SSB levels WAS'!Y7,"")</f>
        <v>0</v>
      </c>
      <c r="Z7" s="8">
        <f>IF(ISBLANK('SSB levels'!Z7)+ISBLANK('SSB levels WAS'!Z7)=0,'SSB levels'!Z7-'SSB levels WAS'!Z7,"")</f>
        <v>0</v>
      </c>
      <c r="AA7" s="8">
        <f>IF(ISBLANK('SSB levels'!AA7)+ISBLANK('SSB levels WAS'!AA7)=0,'SSB levels'!AA7-'SSB levels WAS'!AA7,"")</f>
        <v>0</v>
      </c>
      <c r="AB7" s="8">
        <f>IF(ISBLANK('SSB levels'!AB7)+ISBLANK('SSB levels WAS'!AB7)=0,'SSB levels'!AB7-'SSB levels WAS'!AB7,"")</f>
        <v>0</v>
      </c>
      <c r="AC7" s="9">
        <f>IF(ISBLANK('SSB levels'!AC7)+ISBLANK('SSB levels WAS'!AC7)=0,'SSB levels'!AC7-'SSB levels WAS'!AC7,"")</f>
        <v>0</v>
      </c>
      <c r="AD7" s="52">
        <f t="shared" si="0"/>
        <v>-2.2222222222222244E-3</v>
      </c>
    </row>
    <row r="8" spans="1:30" ht="22.2" customHeight="1" x14ac:dyDescent="0.4">
      <c r="A8" s="22" t="s">
        <v>35</v>
      </c>
      <c r="B8" s="18"/>
      <c r="C8" s="10">
        <f>IF(ISBLANK('SSB levels'!C8)+ISBLANK('SSB levels WAS'!C8)=0,'SSB levels'!C8-'SSB levels WAS'!C8,"")</f>
        <v>0</v>
      </c>
      <c r="D8" s="11">
        <f>IF(ISBLANK('SSB levels'!D8)+ISBLANK('SSB levels WAS'!D8)=0,'SSB levels'!D8-'SSB levels WAS'!D8,"")</f>
        <v>0</v>
      </c>
      <c r="E8" s="11">
        <f>IF(ISBLANK('SSB levels'!E8)+ISBLANK('SSB levels WAS'!E8)=0,'SSB levels'!E8-'SSB levels WAS'!E8,"")</f>
        <v>0</v>
      </c>
      <c r="F8" s="11">
        <f>IF(ISBLANK('SSB levels'!F8)+ISBLANK('SSB levels WAS'!F8)=0,'SSB levels'!F8-'SSB levels WAS'!F8,"")</f>
        <v>0</v>
      </c>
      <c r="G8" s="11">
        <f>IF(ISBLANK('SSB levels'!G8)+ISBLANK('SSB levels WAS'!G8)=0,'SSB levels'!G8-'SSB levels WAS'!G8,"")</f>
        <v>0</v>
      </c>
      <c r="H8" s="11">
        <f>IF(ISBLANK('SSB levels'!H8)+ISBLANK('SSB levels WAS'!H8)=0,'SSB levels'!H8-'SSB levels WAS'!H8,"")</f>
        <v>0</v>
      </c>
      <c r="I8" s="11">
        <f>IF(ISBLANK('SSB levels'!I8)+ISBLANK('SSB levels WAS'!I8)=0,'SSB levels'!I8-'SSB levels WAS'!I8,"")</f>
        <v>0</v>
      </c>
      <c r="J8" s="11">
        <f>IF(ISBLANK('SSB levels'!J8)+ISBLANK('SSB levels WAS'!J8)=0,'SSB levels'!J8-'SSB levels WAS'!J8,"")</f>
        <v>0</v>
      </c>
      <c r="K8" s="11">
        <f>IF(ISBLANK('SSB levels'!K8)+ISBLANK('SSB levels WAS'!K8)=0,'SSB levels'!K8-'SSB levels WAS'!K8,"")</f>
        <v>0</v>
      </c>
      <c r="L8" s="11">
        <f>IF(ISBLANK('SSB levels'!L8)+ISBLANK('SSB levels WAS'!L8)=0,'SSB levels'!L8-'SSB levels WAS'!L8,"")</f>
        <v>0</v>
      </c>
      <c r="M8" s="11">
        <f>IF(ISBLANK('SSB levels'!M8)+ISBLANK('SSB levels WAS'!M8)=0,'SSB levels'!M8-'SSB levels WAS'!M8,"")</f>
        <v>9.9999999999994316E-2</v>
      </c>
      <c r="N8" s="11">
        <f>IF(ISBLANK('SSB levels'!N8)+ISBLANK('SSB levels WAS'!N8)=0,'SSB levels'!N8-'SSB levels WAS'!N8,"")</f>
        <v>0</v>
      </c>
      <c r="O8" s="11">
        <f>IF(ISBLANK('SSB levels'!O8)+ISBLANK('SSB levels WAS'!O8)=0,'SSB levels'!O8-'SSB levels WAS'!O8,"")</f>
        <v>0.59999999999999432</v>
      </c>
      <c r="P8" s="11">
        <f>IF(ISBLANK('SSB levels'!P8)+ISBLANK('SSB levels WAS'!P8)=0,'SSB levels'!P8-'SSB levels WAS'!P8,"")</f>
        <v>0</v>
      </c>
      <c r="Q8" s="11">
        <f>IF(ISBLANK('SSB levels'!Q8)+ISBLANK('SSB levels WAS'!Q8)=0,'SSB levels'!Q8-'SSB levels WAS'!Q8,"")</f>
        <v>0</v>
      </c>
      <c r="R8" s="11">
        <f>IF(ISBLANK('SSB levels'!R8)+ISBLANK('SSB levels WAS'!R8)=0,'SSB levels'!R8-'SSB levels WAS'!R8,"")</f>
        <v>0</v>
      </c>
      <c r="S8" s="11">
        <f>IF(ISBLANK('SSB levels'!S8)+ISBLANK('SSB levels WAS'!S8)=0,'SSB levels'!S8-'SSB levels WAS'!S8,"")</f>
        <v>0</v>
      </c>
      <c r="T8" s="11">
        <f>IF(ISBLANK('SSB levels'!T8)+ISBLANK('SSB levels WAS'!T8)=0,'SSB levels'!T8-'SSB levels WAS'!T8,"")</f>
        <v>-0.40000000000000568</v>
      </c>
      <c r="U8" s="11">
        <f>IF(ISBLANK('SSB levels'!U8)+ISBLANK('SSB levels WAS'!U8)=0,'SSB levels'!U8-'SSB levels WAS'!U8,"")</f>
        <v>0</v>
      </c>
      <c r="V8" s="11">
        <f>IF(ISBLANK('SSB levels'!V8)+ISBLANK('SSB levels WAS'!V8)=0,'SSB levels'!V8-'SSB levels WAS'!V8,"")</f>
        <v>0</v>
      </c>
      <c r="W8" s="11">
        <f>IF(ISBLANK('SSB levels'!W8)+ISBLANK('SSB levels WAS'!W8)=0,'SSB levels'!W8-'SSB levels WAS'!W8,"")</f>
        <v>0</v>
      </c>
      <c r="X8" s="11">
        <f>IF(ISBLANK('SSB levels'!X8)+ISBLANK('SSB levels WAS'!X8)=0,'SSB levels'!X8-'SSB levels WAS'!X8,"")</f>
        <v>-0.20000000000000284</v>
      </c>
      <c r="Y8" s="11">
        <f>IF(ISBLANK('SSB levels'!Y8)+ISBLANK('SSB levels WAS'!Y8)=0,'SSB levels'!Y8-'SSB levels WAS'!Y8,"")</f>
        <v>0</v>
      </c>
      <c r="Z8" s="11">
        <f>IF(ISBLANK('SSB levels'!Z8)+ISBLANK('SSB levels WAS'!Z8)=0,'SSB levels'!Z8-'SSB levels WAS'!Z8,"")</f>
        <v>0</v>
      </c>
      <c r="AA8" s="11">
        <f>IF(ISBLANK('SSB levels'!AA8)+ISBLANK('SSB levels WAS'!AA8)=0,'SSB levels'!AA8-'SSB levels WAS'!AA8,"")</f>
        <v>0</v>
      </c>
      <c r="AB8" s="11">
        <f>IF(ISBLANK('SSB levels'!AB8)+ISBLANK('SSB levels WAS'!AB8)=0,'SSB levels'!AB8-'SSB levels WAS'!AB8,"")</f>
        <v>0</v>
      </c>
      <c r="AC8" s="12">
        <f>IF(ISBLANK('SSB levels'!AC8)+ISBLANK('SSB levels WAS'!AC8)=0,'SSB levels'!AC8-'SSB levels WAS'!AC8,"")</f>
        <v>0</v>
      </c>
      <c r="AD8" s="52">
        <f t="shared" si="0"/>
        <v>3.703703703702967E-3</v>
      </c>
    </row>
    <row r="9" spans="1:30" ht="22.2" customHeight="1" x14ac:dyDescent="0.4">
      <c r="A9" s="22" t="s">
        <v>36</v>
      </c>
      <c r="B9" s="19"/>
      <c r="C9" s="10">
        <f>IF(ISBLANK('SSB levels'!C9)+ISBLANK('SSB levels WAS'!C9)=0,'SSB levels'!C9-'SSB levels WAS'!C9,"")</f>
        <v>0</v>
      </c>
      <c r="D9" s="11">
        <f>IF(ISBLANK('SSB levels'!D9)+ISBLANK('SSB levels WAS'!D9)=0,'SSB levels'!D9-'SSB levels WAS'!D9,"")</f>
        <v>0</v>
      </c>
      <c r="E9" s="11">
        <f>IF(ISBLANK('SSB levels'!E9)+ISBLANK('SSB levels WAS'!E9)=0,'SSB levels'!E9-'SSB levels WAS'!E9,"")</f>
        <v>0</v>
      </c>
      <c r="F9" s="11">
        <f>IF(ISBLANK('SSB levels'!F9)+ISBLANK('SSB levels WAS'!F9)=0,'SSB levels'!F9-'SSB levels WAS'!F9,"")</f>
        <v>0</v>
      </c>
      <c r="G9" s="11">
        <f>IF(ISBLANK('SSB levels'!G9)+ISBLANK('SSB levels WAS'!G9)=0,'SSB levels'!G9-'SSB levels WAS'!G9,"")</f>
        <v>0</v>
      </c>
      <c r="H9" s="11">
        <f>IF(ISBLANK('SSB levels'!H9)+ISBLANK('SSB levels WAS'!H9)=0,'SSB levels'!H9-'SSB levels WAS'!H9,"")</f>
        <v>0</v>
      </c>
      <c r="I9" s="11">
        <f>IF(ISBLANK('SSB levels'!I9)+ISBLANK('SSB levels WAS'!I9)=0,'SSB levels'!I9-'SSB levels WAS'!I9,"")</f>
        <v>0</v>
      </c>
      <c r="J9" s="11">
        <f>IF(ISBLANK('SSB levels'!J9)+ISBLANK('SSB levels WAS'!J9)=0,'SSB levels'!J9-'SSB levels WAS'!J9,"")</f>
        <v>0</v>
      </c>
      <c r="K9" s="11">
        <f>IF(ISBLANK('SSB levels'!K9)+ISBLANK('SSB levels WAS'!K9)=0,'SSB levels'!K9-'SSB levels WAS'!K9,"")</f>
        <v>0</v>
      </c>
      <c r="L9" s="11">
        <f>IF(ISBLANK('SSB levels'!L9)+ISBLANK('SSB levels WAS'!L9)=0,'SSB levels'!L9-'SSB levels WAS'!L9,"")</f>
        <v>0</v>
      </c>
      <c r="M9" s="11">
        <f>IF(ISBLANK('SSB levels'!M9)+ISBLANK('SSB levels WAS'!M9)=0,'SSB levels'!M9-'SSB levels WAS'!M9,"")</f>
        <v>0</v>
      </c>
      <c r="N9" s="11">
        <f>IF(ISBLANK('SSB levels'!N9)+ISBLANK('SSB levels WAS'!N9)=0,'SSB levels'!N9-'SSB levels WAS'!N9,"")</f>
        <v>0</v>
      </c>
      <c r="O9" s="11">
        <f>IF(ISBLANK('SSB levels'!O9)+ISBLANK('SSB levels WAS'!O9)=0,'SSB levels'!O9-'SSB levels WAS'!O9,"")</f>
        <v>-0.29999999999999982</v>
      </c>
      <c r="P9" s="11">
        <f>IF(ISBLANK('SSB levels'!P9)+ISBLANK('SSB levels WAS'!P9)=0,'SSB levels'!P9-'SSB levels WAS'!P9,"")</f>
        <v>0</v>
      </c>
      <c r="Q9" s="11">
        <f>IF(ISBLANK('SSB levels'!Q9)+ISBLANK('SSB levels WAS'!Q9)=0,'SSB levels'!Q9-'SSB levels WAS'!Q9,"")</f>
        <v>0</v>
      </c>
      <c r="R9" s="11">
        <f>IF(ISBLANK('SSB levels'!R9)+ISBLANK('SSB levels WAS'!R9)=0,'SSB levels'!R9-'SSB levels WAS'!R9,"")</f>
        <v>0</v>
      </c>
      <c r="S9" s="11">
        <f>IF(ISBLANK('SSB levels'!S9)+ISBLANK('SSB levels WAS'!S9)=0,'SSB levels'!S9-'SSB levels WAS'!S9,"")</f>
        <v>0</v>
      </c>
      <c r="T9" s="11">
        <f>IF(ISBLANK('SSB levels'!T9)+ISBLANK('SSB levels WAS'!T9)=0,'SSB levels'!T9-'SSB levels WAS'!T9,"")</f>
        <v>0.39999999999999991</v>
      </c>
      <c r="U9" s="11">
        <f>IF(ISBLANK('SSB levels'!U9)+ISBLANK('SSB levels WAS'!U9)=0,'SSB levels'!U9-'SSB levels WAS'!U9,"")</f>
        <v>0</v>
      </c>
      <c r="V9" s="11">
        <f>IF(ISBLANK('SSB levels'!V9)+ISBLANK('SSB levels WAS'!V9)=0,'SSB levels'!V9-'SSB levels WAS'!V9,"")</f>
        <v>0</v>
      </c>
      <c r="W9" s="11">
        <f>IF(ISBLANK('SSB levels'!W9)+ISBLANK('SSB levels WAS'!W9)=0,'SSB levels'!W9-'SSB levels WAS'!W9,"")</f>
        <v>0</v>
      </c>
      <c r="X9" s="11">
        <f>IF(ISBLANK('SSB levels'!X9)+ISBLANK('SSB levels WAS'!X9)=0,'SSB levels'!X9-'SSB levels WAS'!X9,"")</f>
        <v>0</v>
      </c>
      <c r="Y9" s="11">
        <f>IF(ISBLANK('SSB levels'!Y9)+ISBLANK('SSB levels WAS'!Y9)=0,'SSB levels'!Y9-'SSB levels WAS'!Y9,"")</f>
        <v>0</v>
      </c>
      <c r="Z9" s="11">
        <f>IF(ISBLANK('SSB levels'!Z9)+ISBLANK('SSB levels WAS'!Z9)=0,'SSB levels'!Z9-'SSB levels WAS'!Z9,"")</f>
        <v>0</v>
      </c>
      <c r="AA9" s="11">
        <f>IF(ISBLANK('SSB levels'!AA9)+ISBLANK('SSB levels WAS'!AA9)=0,'SSB levels'!AA9-'SSB levels WAS'!AA9,"")</f>
        <v>0</v>
      </c>
      <c r="AB9" s="11">
        <f>IF(ISBLANK('SSB levels'!AB9)+ISBLANK('SSB levels WAS'!AB9)=0,'SSB levels'!AB9-'SSB levels WAS'!AB9,"")</f>
        <v>0</v>
      </c>
      <c r="AC9" s="12">
        <f>IF(ISBLANK('SSB levels'!AC9)+ISBLANK('SSB levels WAS'!AC9)=0,'SSB levels'!AC9-'SSB levels WAS'!AC9,"")</f>
        <v>0</v>
      </c>
      <c r="AD9" s="52">
        <f t="shared" si="0"/>
        <v>3.7037037037037069E-3</v>
      </c>
    </row>
    <row r="10" spans="1:30" ht="22.2" customHeight="1" x14ac:dyDescent="0.4">
      <c r="A10" s="22" t="s">
        <v>37</v>
      </c>
      <c r="B10" s="19"/>
      <c r="C10" s="10">
        <f>IF(ISBLANK('SSB levels'!C10)+ISBLANK('SSB levels WAS'!C10)=0,'SSB levels'!C10-'SSB levels WAS'!C10,"")</f>
        <v>0</v>
      </c>
      <c r="D10" s="11">
        <f>IF(ISBLANK('SSB levels'!D10)+ISBLANK('SSB levels WAS'!D10)=0,'SSB levels'!D10-'SSB levels WAS'!D10,"")</f>
        <v>0</v>
      </c>
      <c r="E10" s="11">
        <f>IF(ISBLANK('SSB levels'!E10)+ISBLANK('SSB levels WAS'!E10)=0,'SSB levels'!E10-'SSB levels WAS'!E10,"")</f>
        <v>0</v>
      </c>
      <c r="F10" s="11">
        <f>IF(ISBLANK('SSB levels'!F10)+ISBLANK('SSB levels WAS'!F10)=0,'SSB levels'!F10-'SSB levels WAS'!F10,"")</f>
        <v>0</v>
      </c>
      <c r="G10" s="11">
        <f>IF(ISBLANK('SSB levels'!G10)+ISBLANK('SSB levels WAS'!G10)=0,'SSB levels'!G10-'SSB levels WAS'!G10,"")</f>
        <v>0</v>
      </c>
      <c r="H10" s="11">
        <f>IF(ISBLANK('SSB levels'!H10)+ISBLANK('SSB levels WAS'!H10)=0,'SSB levels'!H10-'SSB levels WAS'!H10,"")</f>
        <v>0</v>
      </c>
      <c r="I10" s="11">
        <f>IF(ISBLANK('SSB levels'!I10)+ISBLANK('SSB levels WAS'!I10)=0,'SSB levels'!I10-'SSB levels WAS'!I10,"")</f>
        <v>0</v>
      </c>
      <c r="J10" s="11">
        <f>IF(ISBLANK('SSB levels'!J10)+ISBLANK('SSB levels WAS'!J10)=0,'SSB levels'!J10-'SSB levels WAS'!J10,"")</f>
        <v>0</v>
      </c>
      <c r="K10" s="11">
        <f>IF(ISBLANK('SSB levels'!K10)+ISBLANK('SSB levels WAS'!K10)=0,'SSB levels'!K10-'SSB levels WAS'!K10,"")</f>
        <v>0</v>
      </c>
      <c r="L10" s="11">
        <f>IF(ISBLANK('SSB levels'!L10)+ISBLANK('SSB levels WAS'!L10)=0,'SSB levels'!L10-'SSB levels WAS'!L10,"")</f>
        <v>0</v>
      </c>
      <c r="M10" s="11">
        <f>IF(ISBLANK('SSB levels'!M10)+ISBLANK('SSB levels WAS'!M10)=0,'SSB levels'!M10-'SSB levels WAS'!M10,"")</f>
        <v>0.10000000000000009</v>
      </c>
      <c r="N10" s="11">
        <f>IF(ISBLANK('SSB levels'!N10)+ISBLANK('SSB levels WAS'!N10)=0,'SSB levels'!N10-'SSB levels WAS'!N10,"")</f>
        <v>0</v>
      </c>
      <c r="O10" s="11">
        <f>IF(ISBLANK('SSB levels'!O10)+ISBLANK('SSB levels WAS'!O10)=0,'SSB levels'!O10-'SSB levels WAS'!O10,"")</f>
        <v>-9.9999999999999867E-2</v>
      </c>
      <c r="P10" s="11">
        <f>IF(ISBLANK('SSB levels'!P10)+ISBLANK('SSB levels WAS'!P10)=0,'SSB levels'!P10-'SSB levels WAS'!P10,"")</f>
        <v>0</v>
      </c>
      <c r="Q10" s="11">
        <f>IF(ISBLANK('SSB levels'!Q10)+ISBLANK('SSB levels WAS'!Q10)=0,'SSB levels'!Q10-'SSB levels WAS'!Q10,"")</f>
        <v>0</v>
      </c>
      <c r="R10" s="11">
        <f>IF(ISBLANK('SSB levels'!R10)+ISBLANK('SSB levels WAS'!R10)=0,'SSB levels'!R10-'SSB levels WAS'!R10,"")</f>
        <v>0</v>
      </c>
      <c r="S10" s="11">
        <f>IF(ISBLANK('SSB levels'!S10)+ISBLANK('SSB levels WAS'!S10)=0,'SSB levels'!S10-'SSB levels WAS'!S10,"")</f>
        <v>0</v>
      </c>
      <c r="T10" s="11">
        <f>IF(ISBLANK('SSB levels'!T10)+ISBLANK('SSB levels WAS'!T10)=0,'SSB levels'!T10-'SSB levels WAS'!T10,"")</f>
        <v>0.10000000000000009</v>
      </c>
      <c r="U10" s="11">
        <f>IF(ISBLANK('SSB levels'!U10)+ISBLANK('SSB levels WAS'!U10)=0,'SSB levels'!U10-'SSB levels WAS'!U10,"")</f>
        <v>0</v>
      </c>
      <c r="V10" s="11">
        <f>IF(ISBLANK('SSB levels'!V10)+ISBLANK('SSB levels WAS'!V10)=0,'SSB levels'!V10-'SSB levels WAS'!V10,"")</f>
        <v>0</v>
      </c>
      <c r="W10" s="11">
        <f>IF(ISBLANK('SSB levels'!W10)+ISBLANK('SSB levels WAS'!W10)=0,'SSB levels'!W10-'SSB levels WAS'!W10,"")</f>
        <v>0</v>
      </c>
      <c r="X10" s="11">
        <f>IF(ISBLANK('SSB levels'!X10)+ISBLANK('SSB levels WAS'!X10)=0,'SSB levels'!X10-'SSB levels WAS'!X10,"")</f>
        <v>0</v>
      </c>
      <c r="Y10" s="11">
        <f>IF(ISBLANK('SSB levels'!Y10)+ISBLANK('SSB levels WAS'!Y10)=0,'SSB levels'!Y10-'SSB levels WAS'!Y10,"")</f>
        <v>0</v>
      </c>
      <c r="Z10" s="11">
        <f>IF(ISBLANK('SSB levels'!Z10)+ISBLANK('SSB levels WAS'!Z10)=0,'SSB levels'!Z10-'SSB levels WAS'!Z10,"")</f>
        <v>0</v>
      </c>
      <c r="AA10" s="11">
        <f>IF(ISBLANK('SSB levels'!AA10)+ISBLANK('SSB levels WAS'!AA10)=0,'SSB levels'!AA10-'SSB levels WAS'!AA10,"")</f>
        <v>0</v>
      </c>
      <c r="AB10" s="11">
        <f>IF(ISBLANK('SSB levels'!AB10)+ISBLANK('SSB levels WAS'!AB10)=0,'SSB levels'!AB10-'SSB levels WAS'!AB10,"")</f>
        <v>0</v>
      </c>
      <c r="AC10" s="12">
        <f>IF(ISBLANK('SSB levels'!AC10)+ISBLANK('SSB levels WAS'!AC10)=0,'SSB levels'!AC10-'SSB levels WAS'!AC10,"")</f>
        <v>0</v>
      </c>
      <c r="AD10" s="52">
        <f t="shared" si="0"/>
        <v>3.7037037037037151E-3</v>
      </c>
    </row>
    <row r="11" spans="1:30" ht="22.2" customHeight="1" x14ac:dyDescent="0.4">
      <c r="A11" s="23" t="s">
        <v>38</v>
      </c>
      <c r="B11" s="20"/>
      <c r="C11" s="10">
        <f>IF(ISBLANK('SSB levels'!C11)+ISBLANK('SSB levels WAS'!C11)=0,'SSB levels'!C11-'SSB levels WAS'!C11,"")</f>
        <v>3.2199999999999989</v>
      </c>
      <c r="D11" s="11" t="str">
        <f>IF(ISBLANK('SSB levels'!D11)+ISBLANK('SSB levels WAS'!D11)=0,'SSB levels'!D11-'SSB levels WAS'!D11,"")</f>
        <v/>
      </c>
      <c r="E11" s="11">
        <f>IF(ISBLANK('SSB levels'!E11)+ISBLANK('SSB levels WAS'!E11)=0,'SSB levels'!E11-'SSB levels WAS'!E11,"")</f>
        <v>0.34000000000000341</v>
      </c>
      <c r="F11" s="11">
        <f>IF(ISBLANK('SSB levels'!F11)+ISBLANK('SSB levels WAS'!F11)=0,'SSB levels'!F11-'SSB levels WAS'!F11,"")</f>
        <v>3.7599999999999909</v>
      </c>
      <c r="G11" s="11">
        <f>IF(ISBLANK('SSB levels'!G11)+ISBLANK('SSB levels WAS'!G11)=0,'SSB levels'!G11-'SSB levels WAS'!G11,"")</f>
        <v>-0.73000000000000398</v>
      </c>
      <c r="H11" s="11">
        <f>IF(ISBLANK('SSB levels'!H11)+ISBLANK('SSB levels WAS'!H11)=0,'SSB levels'!H11-'SSB levels WAS'!H11,"")</f>
        <v>0.39000000000000057</v>
      </c>
      <c r="I11" s="11">
        <f>IF(ISBLANK('SSB levels'!I11)+ISBLANK('SSB levels WAS'!I11)=0,'SSB levels'!I11-'SSB levels WAS'!I11,"")</f>
        <v>4.6000000000000085</v>
      </c>
      <c r="J11" s="11">
        <f>IF(ISBLANK('SSB levels'!J11)+ISBLANK('SSB levels WAS'!J11)=0,'SSB levels'!J11-'SSB levels WAS'!J11,"")</f>
        <v>1.7000000000000028</v>
      </c>
      <c r="K11" s="11">
        <f>IF(ISBLANK('SSB levels'!K11)+ISBLANK('SSB levels WAS'!K11)=0,'SSB levels'!K11-'SSB levels WAS'!K11,"")</f>
        <v>5.2400000000000091</v>
      </c>
      <c r="L11" s="11">
        <f>IF(ISBLANK('SSB levels'!L11)+ISBLANK('SSB levels WAS'!L11)=0,'SSB levels'!L11-'SSB levels WAS'!L11,"")</f>
        <v>1.9599999999999937</v>
      </c>
      <c r="M11" s="11">
        <f>IF(ISBLANK('SSB levels'!M11)+ISBLANK('SSB levels WAS'!M11)=0,'SSB levels'!M11-'SSB levels WAS'!M11,"")</f>
        <v>3.75</v>
      </c>
      <c r="N11" s="11">
        <f>IF(ISBLANK('SSB levels'!N11)+ISBLANK('SSB levels WAS'!N11)=0,'SSB levels'!N11-'SSB levels WAS'!N11,"")</f>
        <v>-0.14000000000000057</v>
      </c>
      <c r="O11" s="11">
        <f>IF(ISBLANK('SSB levels'!O11)+ISBLANK('SSB levels WAS'!O11)=0,'SSB levels'!O11-'SSB levels WAS'!O11,"")</f>
        <v>10.489999999999995</v>
      </c>
      <c r="P11" s="11">
        <f>IF(ISBLANK('SSB levels'!P11)+ISBLANK('SSB levels WAS'!P11)=0,'SSB levels'!P11-'SSB levels WAS'!P11,"")</f>
        <v>2.4599999999999937</v>
      </c>
      <c r="Q11" s="11">
        <f>IF(ISBLANK('SSB levels'!Q11)+ISBLANK('SSB levels WAS'!Q11)=0,'SSB levels'!Q11-'SSB levels WAS'!Q11,"")</f>
        <v>-0.78999999999999204</v>
      </c>
      <c r="R11" s="11">
        <f>IF(ISBLANK('SSB levels'!R11)+ISBLANK('SSB levels WAS'!R11)=0,'SSB levels'!R11-'SSB levels WAS'!R11,"")</f>
        <v>2.1299999999999955</v>
      </c>
      <c r="S11" s="11">
        <f>IF(ISBLANK('SSB levels'!S11)+ISBLANK('SSB levels WAS'!S11)=0,'SSB levels'!S11-'SSB levels WAS'!S11,"")</f>
        <v>6.1100000000000136</v>
      </c>
      <c r="T11" s="11">
        <f>IF(ISBLANK('SSB levels'!T11)+ISBLANK('SSB levels WAS'!T11)=0,'SSB levels'!T11-'SSB levels WAS'!T11,"")</f>
        <v>19.340000000000003</v>
      </c>
      <c r="U11" s="11">
        <f>IF(ISBLANK('SSB levels'!U11)+ISBLANK('SSB levels WAS'!U11)=0,'SSB levels'!U11-'SSB levels WAS'!U11,"")</f>
        <v>-2.5600000000000023</v>
      </c>
      <c r="V11" s="11">
        <f>IF(ISBLANK('SSB levels'!V11)+ISBLANK('SSB levels WAS'!V11)=0,'SSB levels'!V11-'SSB levels WAS'!V11,"")</f>
        <v>-0.89999999999999147</v>
      </c>
      <c r="W11" s="11">
        <f>IF(ISBLANK('SSB levels'!W11)+ISBLANK('SSB levels WAS'!W11)=0,'SSB levels'!W11-'SSB levels WAS'!W11,"")</f>
        <v>2.1200000000000045</v>
      </c>
      <c r="X11" s="11">
        <f>IF(ISBLANK('SSB levels'!X11)+ISBLANK('SSB levels WAS'!X11)=0,'SSB levels'!X11-'SSB levels WAS'!X11,"")</f>
        <v>2.9899999999999949</v>
      </c>
      <c r="Y11" s="11" t="str">
        <f>IF(ISBLANK('SSB levels'!Y11)+ISBLANK('SSB levels WAS'!Y11)=0,'SSB levels'!Y11-'SSB levels WAS'!Y11,"")</f>
        <v/>
      </c>
      <c r="Z11" s="11">
        <f>IF(ISBLANK('SSB levels'!Z11)+ISBLANK('SSB levels WAS'!Z11)=0,'SSB levels'!Z11-'SSB levels WAS'!Z11,"")</f>
        <v>2.210000000000008</v>
      </c>
      <c r="AA11" s="11">
        <f>IF(ISBLANK('SSB levels'!AA11)+ISBLANK('SSB levels WAS'!AA11)=0,'SSB levels'!AA11-'SSB levels WAS'!AA11,"")</f>
        <v>-2.6099999999999994</v>
      </c>
      <c r="AB11" s="11">
        <f>IF(ISBLANK('SSB levels'!AB11)+ISBLANK('SSB levels WAS'!AB11)=0,'SSB levels'!AB11-'SSB levels WAS'!AB11,"")</f>
        <v>-0.1600000000000108</v>
      </c>
      <c r="AC11" s="12">
        <f>IF(ISBLANK('SSB levels'!AC11)+ISBLANK('SSB levels WAS'!AC11)=0,'SSB levels'!AC11-'SSB levels WAS'!AC11,"")</f>
        <v>-2.0899999999999892</v>
      </c>
      <c r="AD11" s="52">
        <f t="shared" si="0"/>
        <v>2.5132000000000012</v>
      </c>
    </row>
    <row r="12" spans="1:30" ht="22.2" customHeight="1" x14ac:dyDescent="0.4">
      <c r="A12" s="22" t="s">
        <v>39</v>
      </c>
      <c r="B12" s="19"/>
      <c r="C12" s="10">
        <f>IF(ISBLANK('SSB levels'!C12)+ISBLANK('SSB levels WAS'!C12)=0,'SSB levels'!C12-'SSB levels WAS'!C12,"")</f>
        <v>0</v>
      </c>
      <c r="D12" s="11">
        <f>IF(ISBLANK('SSB levels'!D12)+ISBLANK('SSB levels WAS'!D12)=0,'SSB levels'!D12-'SSB levels WAS'!D12,"")</f>
        <v>0</v>
      </c>
      <c r="E12" s="11">
        <f>IF(ISBLANK('SSB levels'!E12)+ISBLANK('SSB levels WAS'!E12)=0,'SSB levels'!E12-'SSB levels WAS'!E12,"")</f>
        <v>0</v>
      </c>
      <c r="F12" s="11">
        <f>IF(ISBLANK('SSB levels'!F12)+ISBLANK('SSB levels WAS'!F12)=0,'SSB levels'!F12-'SSB levels WAS'!F12,"")</f>
        <v>0</v>
      </c>
      <c r="G12" s="11">
        <f>IF(ISBLANK('SSB levels'!G12)+ISBLANK('SSB levels WAS'!G12)=0,'SSB levels'!G12-'SSB levels WAS'!G12,"")</f>
        <v>0</v>
      </c>
      <c r="H12" s="11">
        <f>IF(ISBLANK('SSB levels'!H12)+ISBLANK('SSB levels WAS'!H12)=0,'SSB levels'!H12-'SSB levels WAS'!H12,"")</f>
        <v>0</v>
      </c>
      <c r="I12" s="11">
        <f>IF(ISBLANK('SSB levels'!I12)+ISBLANK('SSB levels WAS'!I12)=0,'SSB levels'!I12-'SSB levels WAS'!I12,"")</f>
        <v>0</v>
      </c>
      <c r="J12" s="11">
        <f>IF(ISBLANK('SSB levels'!J12)+ISBLANK('SSB levels WAS'!J12)=0,'SSB levels'!J12-'SSB levels WAS'!J12,"")</f>
        <v>0</v>
      </c>
      <c r="K12" s="11">
        <f>IF(ISBLANK('SSB levels'!K12)+ISBLANK('SSB levels WAS'!K12)=0,'SSB levels'!K12-'SSB levels WAS'!K12,"")</f>
        <v>0</v>
      </c>
      <c r="L12" s="11">
        <f>IF(ISBLANK('SSB levels'!L12)+ISBLANK('SSB levels WAS'!L12)=0,'SSB levels'!L12-'SSB levels WAS'!L12,"")</f>
        <v>0</v>
      </c>
      <c r="M12" s="11">
        <f>IF(ISBLANK('SSB levels'!M12)+ISBLANK('SSB levels WAS'!M12)=0,'SSB levels'!M12-'SSB levels WAS'!M12,"")</f>
        <v>0</v>
      </c>
      <c r="N12" s="11">
        <f>IF(ISBLANK('SSB levels'!N12)+ISBLANK('SSB levels WAS'!N12)=0,'SSB levels'!N12-'SSB levels WAS'!N12,"")</f>
        <v>0</v>
      </c>
      <c r="O12" s="11">
        <f>IF(ISBLANK('SSB levels'!O12)+ISBLANK('SSB levels WAS'!O12)=0,'SSB levels'!O12-'SSB levels WAS'!O12,"")</f>
        <v>0</v>
      </c>
      <c r="P12" s="11">
        <f>IF(ISBLANK('SSB levels'!P12)+ISBLANK('SSB levels WAS'!P12)=0,'SSB levels'!P12-'SSB levels WAS'!P12,"")</f>
        <v>0</v>
      </c>
      <c r="Q12" s="11">
        <f>IF(ISBLANK('SSB levels'!Q12)+ISBLANK('SSB levels WAS'!Q12)=0,'SSB levels'!Q12-'SSB levels WAS'!Q12,"")</f>
        <v>0</v>
      </c>
      <c r="R12" s="11">
        <f>IF(ISBLANK('SSB levels'!R12)+ISBLANK('SSB levels WAS'!R12)=0,'SSB levels'!R12-'SSB levels WAS'!R12,"")</f>
        <v>0</v>
      </c>
      <c r="S12" s="11">
        <f>IF(ISBLANK('SSB levels'!S12)+ISBLANK('SSB levels WAS'!S12)=0,'SSB levels'!S12-'SSB levels WAS'!S12,"")</f>
        <v>0</v>
      </c>
      <c r="T12" s="11">
        <f>IF(ISBLANK('SSB levels'!T12)+ISBLANK('SSB levels WAS'!T12)=0,'SSB levels'!T12-'SSB levels WAS'!T12,"")</f>
        <v>0</v>
      </c>
      <c r="U12" s="11">
        <f>IF(ISBLANK('SSB levels'!U12)+ISBLANK('SSB levels WAS'!U12)=0,'SSB levels'!U12-'SSB levels WAS'!U12,"")</f>
        <v>-1.1999999999999993</v>
      </c>
      <c r="V12" s="11">
        <f>IF(ISBLANK('SSB levels'!V12)+ISBLANK('SSB levels WAS'!V12)=0,'SSB levels'!V12-'SSB levels WAS'!V12,"")</f>
        <v>0</v>
      </c>
      <c r="W12" s="11">
        <f>IF(ISBLANK('SSB levels'!W12)+ISBLANK('SSB levels WAS'!W12)=0,'SSB levels'!W12-'SSB levels WAS'!W12,"")</f>
        <v>0</v>
      </c>
      <c r="X12" s="11">
        <f>IF(ISBLANK('SSB levels'!X12)+ISBLANK('SSB levels WAS'!X12)=0,'SSB levels'!X12-'SSB levels WAS'!X12,"")</f>
        <v>0</v>
      </c>
      <c r="Y12" s="11">
        <f>IF(ISBLANK('SSB levels'!Y12)+ISBLANK('SSB levels WAS'!Y12)=0,'SSB levels'!Y12-'SSB levels WAS'!Y12,"")</f>
        <v>0</v>
      </c>
      <c r="Z12" s="11">
        <f>IF(ISBLANK('SSB levels'!Z12)+ISBLANK('SSB levels WAS'!Z12)=0,'SSB levels'!Z12-'SSB levels WAS'!Z12,"")</f>
        <v>0</v>
      </c>
      <c r="AA12" s="11">
        <f>IF(ISBLANK('SSB levels'!AA12)+ISBLANK('SSB levels WAS'!AA12)=0,'SSB levels'!AA12-'SSB levels WAS'!AA12,"")</f>
        <v>0</v>
      </c>
      <c r="AB12" s="11">
        <f>IF(ISBLANK('SSB levels'!AB12)+ISBLANK('SSB levels WAS'!AB12)=0,'SSB levels'!AB12-'SSB levels WAS'!AB12,"")</f>
        <v>0</v>
      </c>
      <c r="AC12" s="12">
        <f>IF(ISBLANK('SSB levels'!AC12)+ISBLANK('SSB levels WAS'!AC12)=0,'SSB levels'!AC12-'SSB levels WAS'!AC12,"")</f>
        <v>0</v>
      </c>
      <c r="AD12" s="52">
        <f t="shared" si="0"/>
        <v>-4.4444444444444418E-2</v>
      </c>
    </row>
    <row r="13" spans="1:30" ht="22.2" customHeight="1" x14ac:dyDescent="0.4">
      <c r="A13" s="22" t="s">
        <v>40</v>
      </c>
      <c r="B13" s="19"/>
      <c r="C13" s="10">
        <f>IF(ISBLANK('SSB levels'!C13)+ISBLANK('SSB levels WAS'!C13)=0,'SSB levels'!C13-'SSB levels WAS'!C13,"")</f>
        <v>0</v>
      </c>
      <c r="D13" s="11">
        <f>IF(ISBLANK('SSB levels'!D13)+ISBLANK('SSB levels WAS'!D13)=0,'SSB levels'!D13-'SSB levels WAS'!D13,"")</f>
        <v>0</v>
      </c>
      <c r="E13" s="11">
        <f>IF(ISBLANK('SSB levels'!E13)+ISBLANK('SSB levels WAS'!E13)=0,'SSB levels'!E13-'SSB levels WAS'!E13,"")</f>
        <v>0</v>
      </c>
      <c r="F13" s="11">
        <f>IF(ISBLANK('SSB levels'!F13)+ISBLANK('SSB levels WAS'!F13)=0,'SSB levels'!F13-'SSB levels WAS'!F13,"")</f>
        <v>0</v>
      </c>
      <c r="G13" s="11">
        <f>IF(ISBLANK('SSB levels'!G13)+ISBLANK('SSB levels WAS'!G13)=0,'SSB levels'!G13-'SSB levels WAS'!G13,"")</f>
        <v>0</v>
      </c>
      <c r="H13" s="11">
        <f>IF(ISBLANK('SSB levels'!H13)+ISBLANK('SSB levels WAS'!H13)=0,'SSB levels'!H13-'SSB levels WAS'!H13,"")</f>
        <v>0</v>
      </c>
      <c r="I13" s="11">
        <f>IF(ISBLANK('SSB levels'!I13)+ISBLANK('SSB levels WAS'!I13)=0,'SSB levels'!I13-'SSB levels WAS'!I13,"")</f>
        <v>0</v>
      </c>
      <c r="J13" s="11">
        <f>IF(ISBLANK('SSB levels'!J13)+ISBLANK('SSB levels WAS'!J13)=0,'SSB levels'!J13-'SSB levels WAS'!J13,"")</f>
        <v>0</v>
      </c>
      <c r="K13" s="11">
        <f>IF(ISBLANK('SSB levels'!K13)+ISBLANK('SSB levels WAS'!K13)=0,'SSB levels'!K13-'SSB levels WAS'!K13,"")</f>
        <v>0</v>
      </c>
      <c r="L13" s="11">
        <f>IF(ISBLANK('SSB levels'!L13)+ISBLANK('SSB levels WAS'!L13)=0,'SSB levels'!L13-'SSB levels WAS'!L13,"")</f>
        <v>0</v>
      </c>
      <c r="M13" s="11">
        <f>IF(ISBLANK('SSB levels'!M13)+ISBLANK('SSB levels WAS'!M13)=0,'SSB levels'!M13-'SSB levels WAS'!M13,"")</f>
        <v>0</v>
      </c>
      <c r="N13" s="11">
        <f>IF(ISBLANK('SSB levels'!N13)+ISBLANK('SSB levels WAS'!N13)=0,'SSB levels'!N13-'SSB levels WAS'!N13,"")</f>
        <v>0</v>
      </c>
      <c r="O13" s="11">
        <f>IF(ISBLANK('SSB levels'!O13)+ISBLANK('SSB levels WAS'!O13)=0,'SSB levels'!O13-'SSB levels WAS'!O13,"")</f>
        <v>0</v>
      </c>
      <c r="P13" s="11">
        <f>IF(ISBLANK('SSB levels'!P13)+ISBLANK('SSB levels WAS'!P13)=0,'SSB levels'!P13-'SSB levels WAS'!P13,"")</f>
        <v>0</v>
      </c>
      <c r="Q13" s="11">
        <f>IF(ISBLANK('SSB levels'!Q13)+ISBLANK('SSB levels WAS'!Q13)=0,'SSB levels'!Q13-'SSB levels WAS'!Q13,"")</f>
        <v>0</v>
      </c>
      <c r="R13" s="11">
        <f>IF(ISBLANK('SSB levels'!R13)+ISBLANK('SSB levels WAS'!R13)=0,'SSB levels'!R13-'SSB levels WAS'!R13,"")</f>
        <v>0</v>
      </c>
      <c r="S13" s="11">
        <f>IF(ISBLANK('SSB levels'!S13)+ISBLANK('SSB levels WAS'!S13)=0,'SSB levels'!S13-'SSB levels WAS'!S13,"")</f>
        <v>0</v>
      </c>
      <c r="T13" s="11">
        <f>IF(ISBLANK('SSB levels'!T13)+ISBLANK('SSB levels WAS'!T13)=0,'SSB levels'!T13-'SSB levels WAS'!T13,"")</f>
        <v>0</v>
      </c>
      <c r="U13" s="11">
        <f>IF(ISBLANK('SSB levels'!U13)+ISBLANK('SSB levels WAS'!U13)=0,'SSB levels'!U13-'SSB levels WAS'!U13,"")</f>
        <v>1.5999999999999996</v>
      </c>
      <c r="V13" s="11">
        <f>IF(ISBLANK('SSB levels'!V13)+ISBLANK('SSB levels WAS'!V13)=0,'SSB levels'!V13-'SSB levels WAS'!V13,"")</f>
        <v>0</v>
      </c>
      <c r="W13" s="11">
        <f>IF(ISBLANK('SSB levels'!W13)+ISBLANK('SSB levels WAS'!W13)=0,'SSB levels'!W13-'SSB levels WAS'!W13,"")</f>
        <v>0</v>
      </c>
      <c r="X13" s="11">
        <f>IF(ISBLANK('SSB levels'!X13)+ISBLANK('SSB levels WAS'!X13)=0,'SSB levels'!X13-'SSB levels WAS'!X13,"")</f>
        <v>0</v>
      </c>
      <c r="Y13" s="11">
        <f>IF(ISBLANK('SSB levels'!Y13)+ISBLANK('SSB levels WAS'!Y13)=0,'SSB levels'!Y13-'SSB levels WAS'!Y13,"")</f>
        <v>0</v>
      </c>
      <c r="Z13" s="11">
        <f>IF(ISBLANK('SSB levels'!Z13)+ISBLANK('SSB levels WAS'!Z13)=0,'SSB levels'!Z13-'SSB levels WAS'!Z13,"")</f>
        <v>0</v>
      </c>
      <c r="AA13" s="11">
        <f>IF(ISBLANK('SSB levels'!AA13)+ISBLANK('SSB levels WAS'!AA13)=0,'SSB levels'!AA13-'SSB levels WAS'!AA13,"")</f>
        <v>0</v>
      </c>
      <c r="AB13" s="11">
        <f>IF(ISBLANK('SSB levels'!AB13)+ISBLANK('SSB levels WAS'!AB13)=0,'SSB levels'!AB13-'SSB levels WAS'!AB13,"")</f>
        <v>0</v>
      </c>
      <c r="AC13" s="12">
        <f>IF(ISBLANK('SSB levels'!AC13)+ISBLANK('SSB levels WAS'!AC13)=0,'SSB levels'!AC13-'SSB levels WAS'!AC13,"")</f>
        <v>0</v>
      </c>
      <c r="AD13" s="52">
        <f t="shared" si="0"/>
        <v>5.9259259259259248E-2</v>
      </c>
    </row>
    <row r="14" spans="1:30" ht="22.2" customHeight="1" x14ac:dyDescent="0.4">
      <c r="A14" s="22" t="s">
        <v>41</v>
      </c>
      <c r="B14" s="19"/>
      <c r="C14" s="10">
        <f>IF(ISBLANK('SSB levels'!C14)+ISBLANK('SSB levels WAS'!C14)=0,'SSB levels'!C14-'SSB levels WAS'!C14,"")</f>
        <v>0</v>
      </c>
      <c r="D14" s="11">
        <f>IF(ISBLANK('SSB levels'!D14)+ISBLANK('SSB levels WAS'!D14)=0,'SSB levels'!D14-'SSB levels WAS'!D14,"")</f>
        <v>0</v>
      </c>
      <c r="E14" s="11">
        <f>IF(ISBLANK('SSB levels'!E14)+ISBLANK('SSB levels WAS'!E14)=0,'SSB levels'!E14-'SSB levels WAS'!E14,"")</f>
        <v>0</v>
      </c>
      <c r="F14" s="11">
        <f>IF(ISBLANK('SSB levels'!F14)+ISBLANK('SSB levels WAS'!F14)=0,'SSB levels'!F14-'SSB levels WAS'!F14,"")</f>
        <v>0</v>
      </c>
      <c r="G14" s="11">
        <f>IF(ISBLANK('SSB levels'!G14)+ISBLANK('SSB levels WAS'!G14)=0,'SSB levels'!G14-'SSB levels WAS'!G14,"")</f>
        <v>0</v>
      </c>
      <c r="H14" s="11">
        <f>IF(ISBLANK('SSB levels'!H14)+ISBLANK('SSB levels WAS'!H14)=0,'SSB levels'!H14-'SSB levels WAS'!H14,"")</f>
        <v>0</v>
      </c>
      <c r="I14" s="11">
        <f>IF(ISBLANK('SSB levels'!I14)+ISBLANK('SSB levels WAS'!I14)=0,'SSB levels'!I14-'SSB levels WAS'!I14,"")</f>
        <v>0</v>
      </c>
      <c r="J14" s="11">
        <f>IF(ISBLANK('SSB levels'!J14)+ISBLANK('SSB levels WAS'!J14)=0,'SSB levels'!J14-'SSB levels WAS'!J14,"")</f>
        <v>0</v>
      </c>
      <c r="K14" s="11">
        <f>IF(ISBLANK('SSB levels'!K14)+ISBLANK('SSB levels WAS'!K14)=0,'SSB levels'!K14-'SSB levels WAS'!K14,"")</f>
        <v>0</v>
      </c>
      <c r="L14" s="11">
        <f>IF(ISBLANK('SSB levels'!L14)+ISBLANK('SSB levels WAS'!L14)=0,'SSB levels'!L14-'SSB levels WAS'!L14,"")</f>
        <v>0</v>
      </c>
      <c r="M14" s="11">
        <f>IF(ISBLANK('SSB levels'!M14)+ISBLANK('SSB levels WAS'!M14)=0,'SSB levels'!M14-'SSB levels WAS'!M14,"")</f>
        <v>0</v>
      </c>
      <c r="N14" s="11">
        <f>IF(ISBLANK('SSB levels'!N14)+ISBLANK('SSB levels WAS'!N14)=0,'SSB levels'!N14-'SSB levels WAS'!N14,"")</f>
        <v>0</v>
      </c>
      <c r="O14" s="11">
        <f>IF(ISBLANK('SSB levels'!O14)+ISBLANK('SSB levels WAS'!O14)=0,'SSB levels'!O14-'SSB levels WAS'!O14,"")</f>
        <v>0</v>
      </c>
      <c r="P14" s="11">
        <f>IF(ISBLANK('SSB levels'!P14)+ISBLANK('SSB levels WAS'!P14)=0,'SSB levels'!P14-'SSB levels WAS'!P14,"")</f>
        <v>0</v>
      </c>
      <c r="Q14" s="11">
        <f>IF(ISBLANK('SSB levels'!Q14)+ISBLANK('SSB levels WAS'!Q14)=0,'SSB levels'!Q14-'SSB levels WAS'!Q14,"")</f>
        <v>0</v>
      </c>
      <c r="R14" s="11">
        <f>IF(ISBLANK('SSB levels'!R14)+ISBLANK('SSB levels WAS'!R14)=0,'SSB levels'!R14-'SSB levels WAS'!R14,"")</f>
        <v>0</v>
      </c>
      <c r="S14" s="11">
        <f>IF(ISBLANK('SSB levels'!S14)+ISBLANK('SSB levels WAS'!S14)=0,'SSB levels'!S14-'SSB levels WAS'!S14,"")</f>
        <v>0</v>
      </c>
      <c r="T14" s="11">
        <f>IF(ISBLANK('SSB levels'!T14)+ISBLANK('SSB levels WAS'!T14)=0,'SSB levels'!T14-'SSB levels WAS'!T14,"")</f>
        <v>0</v>
      </c>
      <c r="U14" s="11">
        <f>IF(ISBLANK('SSB levels'!U14)+ISBLANK('SSB levels WAS'!U14)=0,'SSB levels'!U14-'SSB levels WAS'!U14,"")</f>
        <v>6.879999999999999</v>
      </c>
      <c r="V14" s="11">
        <f>IF(ISBLANK('SSB levels'!V14)+ISBLANK('SSB levels WAS'!V14)=0,'SSB levels'!V14-'SSB levels WAS'!V14,"")</f>
        <v>0</v>
      </c>
      <c r="W14" s="11">
        <f>IF(ISBLANK('SSB levels'!W14)+ISBLANK('SSB levels WAS'!W14)=0,'SSB levels'!W14-'SSB levels WAS'!W14,"")</f>
        <v>0</v>
      </c>
      <c r="X14" s="11">
        <f>IF(ISBLANK('SSB levels'!X14)+ISBLANK('SSB levels WAS'!X14)=0,'SSB levels'!X14-'SSB levels WAS'!X14,"")</f>
        <v>0</v>
      </c>
      <c r="Y14" s="11">
        <f>IF(ISBLANK('SSB levels'!Y14)+ISBLANK('SSB levels WAS'!Y14)=0,'SSB levels'!Y14-'SSB levels WAS'!Y14,"")</f>
        <v>0</v>
      </c>
      <c r="Z14" s="11">
        <f>IF(ISBLANK('SSB levels'!Z14)+ISBLANK('SSB levels WAS'!Z14)=0,'SSB levels'!Z14-'SSB levels WAS'!Z14,"")</f>
        <v>0</v>
      </c>
      <c r="AA14" s="11">
        <f>IF(ISBLANK('SSB levels'!AA14)+ISBLANK('SSB levels WAS'!AA14)=0,'SSB levels'!AA14-'SSB levels WAS'!AA14,"")</f>
        <v>0</v>
      </c>
      <c r="AB14" s="11">
        <f>IF(ISBLANK('SSB levels'!AB14)+ISBLANK('SSB levels WAS'!AB14)=0,'SSB levels'!AB14-'SSB levels WAS'!AB14,"")</f>
        <v>0</v>
      </c>
      <c r="AC14" s="12">
        <f>IF(ISBLANK('SSB levels'!AC14)+ISBLANK('SSB levels WAS'!AC14)=0,'SSB levels'!AC14-'SSB levels WAS'!AC14,"")</f>
        <v>0</v>
      </c>
      <c r="AD14" s="52">
        <f t="shared" si="0"/>
        <v>0.25481481481481477</v>
      </c>
    </row>
    <row r="15" spans="1:30" ht="22.2" customHeight="1" x14ac:dyDescent="0.4">
      <c r="A15" s="22" t="s">
        <v>42</v>
      </c>
      <c r="B15" s="19"/>
      <c r="C15" s="10">
        <f>IF(ISBLANK('SSB levels'!C15)+ISBLANK('SSB levels WAS'!C15)=0,'SSB levels'!C15-'SSB levels WAS'!C15,"")</f>
        <v>0</v>
      </c>
      <c r="D15" s="11">
        <f>IF(ISBLANK('SSB levels'!D15)+ISBLANK('SSB levels WAS'!D15)=0,'SSB levels'!D15-'SSB levels WAS'!D15,"")</f>
        <v>0</v>
      </c>
      <c r="E15" s="11">
        <f>IF(ISBLANK('SSB levels'!E15)+ISBLANK('SSB levels WAS'!E15)=0,'SSB levels'!E15-'SSB levels WAS'!E15,"")</f>
        <v>0</v>
      </c>
      <c r="F15" s="11">
        <f>IF(ISBLANK('SSB levels'!F15)+ISBLANK('SSB levels WAS'!F15)=0,'SSB levels'!F15-'SSB levels WAS'!F15,"")</f>
        <v>0</v>
      </c>
      <c r="G15" s="11">
        <f>IF(ISBLANK('SSB levels'!G15)+ISBLANK('SSB levels WAS'!G15)=0,'SSB levels'!G15-'SSB levels WAS'!G15,"")</f>
        <v>0</v>
      </c>
      <c r="H15" s="11">
        <f>IF(ISBLANK('SSB levels'!H15)+ISBLANK('SSB levels WAS'!H15)=0,'SSB levels'!H15-'SSB levels WAS'!H15,"")</f>
        <v>0</v>
      </c>
      <c r="I15" s="11">
        <f>IF(ISBLANK('SSB levels'!I15)+ISBLANK('SSB levels WAS'!I15)=0,'SSB levels'!I15-'SSB levels WAS'!I15,"")</f>
        <v>0</v>
      </c>
      <c r="J15" s="11">
        <f>IF(ISBLANK('SSB levels'!J15)+ISBLANK('SSB levels WAS'!J15)=0,'SSB levels'!J15-'SSB levels WAS'!J15,"")</f>
        <v>0</v>
      </c>
      <c r="K15" s="11">
        <f>IF(ISBLANK('SSB levels'!K15)+ISBLANK('SSB levels WAS'!K15)=0,'SSB levels'!K15-'SSB levels WAS'!K15,"")</f>
        <v>0</v>
      </c>
      <c r="L15" s="11">
        <f>IF(ISBLANK('SSB levels'!L15)+ISBLANK('SSB levels WAS'!L15)=0,'SSB levels'!L15-'SSB levels WAS'!L15,"")</f>
        <v>0</v>
      </c>
      <c r="M15" s="11">
        <f>IF(ISBLANK('SSB levels'!M15)+ISBLANK('SSB levels WAS'!M15)=0,'SSB levels'!M15-'SSB levels WAS'!M15,"")</f>
        <v>0</v>
      </c>
      <c r="N15" s="11">
        <f>IF(ISBLANK('SSB levels'!N15)+ISBLANK('SSB levels WAS'!N15)=0,'SSB levels'!N15-'SSB levels WAS'!N15,"")</f>
        <v>0</v>
      </c>
      <c r="O15" s="11">
        <f>IF(ISBLANK('SSB levels'!O15)+ISBLANK('SSB levels WAS'!O15)=0,'SSB levels'!O15-'SSB levels WAS'!O15,"")</f>
        <v>0</v>
      </c>
      <c r="P15" s="11">
        <f>IF(ISBLANK('SSB levels'!P15)+ISBLANK('SSB levels WAS'!P15)=0,'SSB levels'!P15-'SSB levels WAS'!P15,"")</f>
        <v>0</v>
      </c>
      <c r="Q15" s="11">
        <f>IF(ISBLANK('SSB levels'!Q15)+ISBLANK('SSB levels WAS'!Q15)=0,'SSB levels'!Q15-'SSB levels WAS'!Q15,"")</f>
        <v>0</v>
      </c>
      <c r="R15" s="11">
        <f>IF(ISBLANK('SSB levels'!R15)+ISBLANK('SSB levels WAS'!R15)=0,'SSB levels'!R15-'SSB levels WAS'!R15,"")</f>
        <v>0</v>
      </c>
      <c r="S15" s="11">
        <f>IF(ISBLANK('SSB levels'!S15)+ISBLANK('SSB levels WAS'!S15)=0,'SSB levels'!S15-'SSB levels WAS'!S15,"")</f>
        <v>0</v>
      </c>
      <c r="T15" s="11">
        <f>IF(ISBLANK('SSB levels'!T15)+ISBLANK('SSB levels WAS'!T15)=0,'SSB levels'!T15-'SSB levels WAS'!T15,"")</f>
        <v>0</v>
      </c>
      <c r="U15" s="11">
        <f>IF(ISBLANK('SSB levels'!U15)+ISBLANK('SSB levels WAS'!U15)=0,'SSB levels'!U15-'SSB levels WAS'!U15,"")</f>
        <v>-0.59999999999999787</v>
      </c>
      <c r="V15" s="11">
        <f>IF(ISBLANK('SSB levels'!V15)+ISBLANK('SSB levels WAS'!V15)=0,'SSB levels'!V15-'SSB levels WAS'!V15,"")</f>
        <v>0</v>
      </c>
      <c r="W15" s="11">
        <f>IF(ISBLANK('SSB levels'!W15)+ISBLANK('SSB levels WAS'!W15)=0,'SSB levels'!W15-'SSB levels WAS'!W15,"")</f>
        <v>0</v>
      </c>
      <c r="X15" s="11">
        <f>IF(ISBLANK('SSB levels'!X15)+ISBLANK('SSB levels WAS'!X15)=0,'SSB levels'!X15-'SSB levels WAS'!X15,"")</f>
        <v>0</v>
      </c>
      <c r="Y15" s="11">
        <f>IF(ISBLANK('SSB levels'!Y15)+ISBLANK('SSB levels WAS'!Y15)=0,'SSB levels'!Y15-'SSB levels WAS'!Y15,"")</f>
        <v>0</v>
      </c>
      <c r="Z15" s="11">
        <f>IF(ISBLANK('SSB levels'!Z15)+ISBLANK('SSB levels WAS'!Z15)=0,'SSB levels'!Z15-'SSB levels WAS'!Z15,"")</f>
        <v>0</v>
      </c>
      <c r="AA15" s="11">
        <f>IF(ISBLANK('SSB levels'!AA15)+ISBLANK('SSB levels WAS'!AA15)=0,'SSB levels'!AA15-'SSB levels WAS'!AA15,"")</f>
        <v>0</v>
      </c>
      <c r="AB15" s="11">
        <f>IF(ISBLANK('SSB levels'!AB15)+ISBLANK('SSB levels WAS'!AB15)=0,'SSB levels'!AB15-'SSB levels WAS'!AB15,"")</f>
        <v>0</v>
      </c>
      <c r="AC15" s="12">
        <f>IF(ISBLANK('SSB levels'!AC15)+ISBLANK('SSB levels WAS'!AC15)=0,'SSB levels'!AC15-'SSB levels WAS'!AC15,"")</f>
        <v>0</v>
      </c>
      <c r="AD15" s="52">
        <f t="shared" si="0"/>
        <v>-2.2222222222222143E-2</v>
      </c>
    </row>
    <row r="16" spans="1:30" ht="22.2" customHeight="1" x14ac:dyDescent="0.4">
      <c r="A16" s="22" t="s">
        <v>43</v>
      </c>
      <c r="B16" s="19"/>
      <c r="C16" s="10">
        <f>IF(ISBLANK('SSB levels'!C16)+ISBLANK('SSB levels WAS'!C16)=0,'SSB levels'!C16-'SSB levels WAS'!C16,"")</f>
        <v>0</v>
      </c>
      <c r="D16" s="11">
        <f>IF(ISBLANK('SSB levels'!D16)+ISBLANK('SSB levels WAS'!D16)=0,'SSB levels'!D16-'SSB levels WAS'!D16,"")</f>
        <v>0</v>
      </c>
      <c r="E16" s="11">
        <f>IF(ISBLANK('SSB levels'!E16)+ISBLANK('SSB levels WAS'!E16)=0,'SSB levels'!E16-'SSB levels WAS'!E16,"")</f>
        <v>0</v>
      </c>
      <c r="F16" s="11">
        <f>IF(ISBLANK('SSB levels'!F16)+ISBLANK('SSB levels WAS'!F16)=0,'SSB levels'!F16-'SSB levels WAS'!F16,"")</f>
        <v>0</v>
      </c>
      <c r="G16" s="11">
        <f>IF(ISBLANK('SSB levels'!G16)+ISBLANK('SSB levels WAS'!G16)=0,'SSB levels'!G16-'SSB levels WAS'!G16,"")</f>
        <v>0</v>
      </c>
      <c r="H16" s="11">
        <f>IF(ISBLANK('SSB levels'!H16)+ISBLANK('SSB levels WAS'!H16)=0,'SSB levels'!H16-'SSB levels WAS'!H16,"")</f>
        <v>0</v>
      </c>
      <c r="I16" s="11">
        <f>IF(ISBLANK('SSB levels'!I16)+ISBLANK('SSB levels WAS'!I16)=0,'SSB levels'!I16-'SSB levels WAS'!I16,"")</f>
        <v>0</v>
      </c>
      <c r="J16" s="11">
        <f>IF(ISBLANK('SSB levels'!J16)+ISBLANK('SSB levels WAS'!J16)=0,'SSB levels'!J16-'SSB levels WAS'!J16,"")</f>
        <v>0</v>
      </c>
      <c r="K16" s="11">
        <f>IF(ISBLANK('SSB levels'!K16)+ISBLANK('SSB levels WAS'!K16)=0,'SSB levels'!K16-'SSB levels WAS'!K16,"")</f>
        <v>0</v>
      </c>
      <c r="L16" s="11">
        <f>IF(ISBLANK('SSB levels'!L16)+ISBLANK('SSB levels WAS'!L16)=0,'SSB levels'!L16-'SSB levels WAS'!L16,"")</f>
        <v>0</v>
      </c>
      <c r="M16" s="11">
        <f>IF(ISBLANK('SSB levels'!M16)+ISBLANK('SSB levels WAS'!M16)=0,'SSB levels'!M16-'SSB levels WAS'!M16,"")</f>
        <v>0</v>
      </c>
      <c r="N16" s="11">
        <f>IF(ISBLANK('SSB levels'!N16)+ISBLANK('SSB levels WAS'!N16)=0,'SSB levels'!N16-'SSB levels WAS'!N16,"")</f>
        <v>0</v>
      </c>
      <c r="O16" s="11">
        <f>IF(ISBLANK('SSB levels'!O16)+ISBLANK('SSB levels WAS'!O16)=0,'SSB levels'!O16-'SSB levels WAS'!O16,"")</f>
        <v>0</v>
      </c>
      <c r="P16" s="11">
        <f>IF(ISBLANK('SSB levels'!P16)+ISBLANK('SSB levels WAS'!P16)=0,'SSB levels'!P16-'SSB levels WAS'!P16,"")</f>
        <v>0</v>
      </c>
      <c r="Q16" s="11">
        <f>IF(ISBLANK('SSB levels'!Q16)+ISBLANK('SSB levels WAS'!Q16)=0,'SSB levels'!Q16-'SSB levels WAS'!Q16,"")</f>
        <v>0</v>
      </c>
      <c r="R16" s="11">
        <f>IF(ISBLANK('SSB levels'!R16)+ISBLANK('SSB levels WAS'!R16)=0,'SSB levels'!R16-'SSB levels WAS'!R16,"")</f>
        <v>0</v>
      </c>
      <c r="S16" s="11">
        <f>IF(ISBLANK('SSB levels'!S16)+ISBLANK('SSB levels WAS'!S16)=0,'SSB levels'!S16-'SSB levels WAS'!S16,"")</f>
        <v>0</v>
      </c>
      <c r="T16" s="11">
        <f>IF(ISBLANK('SSB levels'!T16)+ISBLANK('SSB levels WAS'!T16)=0,'SSB levels'!T16-'SSB levels WAS'!T16,"")</f>
        <v>0</v>
      </c>
      <c r="U16" s="11">
        <f>IF(ISBLANK('SSB levels'!U16)+ISBLANK('SSB levels WAS'!U16)=0,'SSB levels'!U16-'SSB levels WAS'!U16,"")</f>
        <v>-1.7999999999999989</v>
      </c>
      <c r="V16" s="11">
        <f>IF(ISBLANK('SSB levels'!V16)+ISBLANK('SSB levels WAS'!V16)=0,'SSB levels'!V16-'SSB levels WAS'!V16,"")</f>
        <v>0</v>
      </c>
      <c r="W16" s="11">
        <f>IF(ISBLANK('SSB levels'!W16)+ISBLANK('SSB levels WAS'!W16)=0,'SSB levels'!W16-'SSB levels WAS'!W16,"")</f>
        <v>0</v>
      </c>
      <c r="X16" s="11">
        <f>IF(ISBLANK('SSB levels'!X16)+ISBLANK('SSB levels WAS'!X16)=0,'SSB levels'!X16-'SSB levels WAS'!X16,"")</f>
        <v>0</v>
      </c>
      <c r="Y16" s="11">
        <f>IF(ISBLANK('SSB levels'!Y16)+ISBLANK('SSB levels WAS'!Y16)=0,'SSB levels'!Y16-'SSB levels WAS'!Y16,"")</f>
        <v>0</v>
      </c>
      <c r="Z16" s="11">
        <f>IF(ISBLANK('SSB levels'!Z16)+ISBLANK('SSB levels WAS'!Z16)=0,'SSB levels'!Z16-'SSB levels WAS'!Z16,"")</f>
        <v>0</v>
      </c>
      <c r="AA16" s="11">
        <f>IF(ISBLANK('SSB levels'!AA16)+ISBLANK('SSB levels WAS'!AA16)=0,'SSB levels'!AA16-'SSB levels WAS'!AA16,"")</f>
        <v>0</v>
      </c>
      <c r="AB16" s="11">
        <f>IF(ISBLANK('SSB levels'!AB16)+ISBLANK('SSB levels WAS'!AB16)=0,'SSB levels'!AB16-'SSB levels WAS'!AB16,"")</f>
        <v>0</v>
      </c>
      <c r="AC16" s="12">
        <f>IF(ISBLANK('SSB levels'!AC16)+ISBLANK('SSB levels WAS'!AC16)=0,'SSB levels'!AC16-'SSB levels WAS'!AC16,"")</f>
        <v>0</v>
      </c>
      <c r="AD16" s="52">
        <f t="shared" si="0"/>
        <v>-6.6666666666666624E-2</v>
      </c>
    </row>
    <row r="17" spans="1:30" ht="22.2" customHeight="1" x14ac:dyDescent="0.4">
      <c r="A17" s="22" t="s">
        <v>44</v>
      </c>
      <c r="B17" s="19"/>
      <c r="C17" s="10">
        <f>IF(ISBLANK('SSB levels'!C17)+ISBLANK('SSB levels WAS'!C17)=0,'SSB levels'!C17-'SSB levels WAS'!C17,"")</f>
        <v>0</v>
      </c>
      <c r="D17" s="11">
        <f>IF(ISBLANK('SSB levels'!D17)+ISBLANK('SSB levels WAS'!D17)=0,'SSB levels'!D17-'SSB levels WAS'!D17,"")</f>
        <v>0</v>
      </c>
      <c r="E17" s="11">
        <f>IF(ISBLANK('SSB levels'!E17)+ISBLANK('SSB levels WAS'!E17)=0,'SSB levels'!E17-'SSB levels WAS'!E17,"")</f>
        <v>0</v>
      </c>
      <c r="F17" s="11">
        <f>IF(ISBLANK('SSB levels'!F17)+ISBLANK('SSB levels WAS'!F17)=0,'SSB levels'!F17-'SSB levels WAS'!F17,"")</f>
        <v>0</v>
      </c>
      <c r="G17" s="11">
        <f>IF(ISBLANK('SSB levels'!G17)+ISBLANK('SSB levels WAS'!G17)=0,'SSB levels'!G17-'SSB levels WAS'!G17,"")</f>
        <v>0</v>
      </c>
      <c r="H17" s="11">
        <f>IF(ISBLANK('SSB levels'!H17)+ISBLANK('SSB levels WAS'!H17)=0,'SSB levels'!H17-'SSB levels WAS'!H17,"")</f>
        <v>0</v>
      </c>
      <c r="I17" s="11">
        <f>IF(ISBLANK('SSB levels'!I17)+ISBLANK('SSB levels WAS'!I17)=0,'SSB levels'!I17-'SSB levels WAS'!I17,"")</f>
        <v>0</v>
      </c>
      <c r="J17" s="11">
        <f>IF(ISBLANK('SSB levels'!J17)+ISBLANK('SSB levels WAS'!J17)=0,'SSB levels'!J17-'SSB levels WAS'!J17,"")</f>
        <v>0</v>
      </c>
      <c r="K17" s="11">
        <f>IF(ISBLANK('SSB levels'!K17)+ISBLANK('SSB levels WAS'!K17)=0,'SSB levels'!K17-'SSB levels WAS'!K17,"")</f>
        <v>0</v>
      </c>
      <c r="L17" s="11">
        <f>IF(ISBLANK('SSB levels'!L17)+ISBLANK('SSB levels WAS'!L17)=0,'SSB levels'!L17-'SSB levels WAS'!L17,"")</f>
        <v>0.19999999999999574</v>
      </c>
      <c r="M17" s="11">
        <f>IF(ISBLANK('SSB levels'!M17)+ISBLANK('SSB levels WAS'!M17)=0,'SSB levels'!M17-'SSB levels WAS'!M17,"")</f>
        <v>0</v>
      </c>
      <c r="N17" s="11">
        <f>IF(ISBLANK('SSB levels'!N17)+ISBLANK('SSB levels WAS'!N17)=0,'SSB levels'!N17-'SSB levels WAS'!N17,"")</f>
        <v>0</v>
      </c>
      <c r="O17" s="11">
        <f>IF(ISBLANK('SSB levels'!O17)+ISBLANK('SSB levels WAS'!O17)=0,'SSB levels'!O17-'SSB levels WAS'!O17,"")</f>
        <v>0</v>
      </c>
      <c r="P17" s="11">
        <f>IF(ISBLANK('SSB levels'!P17)+ISBLANK('SSB levels WAS'!P17)=0,'SSB levels'!P17-'SSB levels WAS'!P17,"")</f>
        <v>0</v>
      </c>
      <c r="Q17" s="11">
        <f>IF(ISBLANK('SSB levels'!Q17)+ISBLANK('SSB levels WAS'!Q17)=0,'SSB levels'!Q17-'SSB levels WAS'!Q17,"")</f>
        <v>0</v>
      </c>
      <c r="R17" s="11">
        <f>IF(ISBLANK('SSB levels'!R17)+ISBLANK('SSB levels WAS'!R17)=0,'SSB levels'!R17-'SSB levels WAS'!R17,"")</f>
        <v>0</v>
      </c>
      <c r="S17" s="11">
        <f>IF(ISBLANK('SSB levels'!S17)+ISBLANK('SSB levels WAS'!S17)=0,'SSB levels'!S17-'SSB levels WAS'!S17,"")</f>
        <v>0</v>
      </c>
      <c r="T17" s="11">
        <f>IF(ISBLANK('SSB levels'!T17)+ISBLANK('SSB levels WAS'!T17)=0,'SSB levels'!T17-'SSB levels WAS'!T17,"")</f>
        <v>0</v>
      </c>
      <c r="U17" s="11">
        <f>IF(ISBLANK('SSB levels'!U17)+ISBLANK('SSB levels WAS'!U17)=0,'SSB levels'!U17-'SSB levels WAS'!U17,"")</f>
        <v>-1.7999999999999972</v>
      </c>
      <c r="V17" s="11">
        <f>IF(ISBLANK('SSB levels'!V17)+ISBLANK('SSB levels WAS'!V17)=0,'SSB levels'!V17-'SSB levels WAS'!V17,"")</f>
        <v>0</v>
      </c>
      <c r="W17" s="11">
        <f>IF(ISBLANK('SSB levels'!W17)+ISBLANK('SSB levels WAS'!W17)=0,'SSB levels'!W17-'SSB levels WAS'!W17,"")</f>
        <v>0</v>
      </c>
      <c r="X17" s="11">
        <f>IF(ISBLANK('SSB levels'!X17)+ISBLANK('SSB levels WAS'!X17)=0,'SSB levels'!X17-'SSB levels WAS'!X17,"")</f>
        <v>0</v>
      </c>
      <c r="Y17" s="11">
        <f>IF(ISBLANK('SSB levels'!Y17)+ISBLANK('SSB levels WAS'!Y17)=0,'SSB levels'!Y17-'SSB levels WAS'!Y17,"")</f>
        <v>0</v>
      </c>
      <c r="Z17" s="11">
        <f>IF(ISBLANK('SSB levels'!Z17)+ISBLANK('SSB levels WAS'!Z17)=0,'SSB levels'!Z17-'SSB levels WAS'!Z17,"")</f>
        <v>0</v>
      </c>
      <c r="AA17" s="11">
        <f>IF(ISBLANK('SSB levels'!AA17)+ISBLANK('SSB levels WAS'!AA17)=0,'SSB levels'!AA17-'SSB levels WAS'!AA17,"")</f>
        <v>0</v>
      </c>
      <c r="AB17" s="11">
        <f>IF(ISBLANK('SSB levels'!AB17)+ISBLANK('SSB levels WAS'!AB17)=0,'SSB levels'!AB17-'SSB levels WAS'!AB17,"")</f>
        <v>0</v>
      </c>
      <c r="AC17" s="12">
        <f>IF(ISBLANK('SSB levels'!AC17)+ISBLANK('SSB levels WAS'!AC17)=0,'SSB levels'!AC17-'SSB levels WAS'!AC17,"")</f>
        <v>0</v>
      </c>
      <c r="AD17" s="52">
        <f t="shared" si="0"/>
        <v>-5.925925925925931E-2</v>
      </c>
    </row>
    <row r="18" spans="1:30" ht="22.2" customHeight="1" thickBot="1" x14ac:dyDescent="0.45">
      <c r="A18" s="23" t="s">
        <v>45</v>
      </c>
      <c r="B18" s="20"/>
      <c r="C18" s="13">
        <f>IF(ISBLANK('SSB levels'!C18)+ISBLANK('SSB levels WAS'!C18)=0,'SSB levels'!C18-'SSB levels WAS'!C18,"")</f>
        <v>0</v>
      </c>
      <c r="D18" s="14">
        <f>IF(ISBLANK('SSB levels'!D18)+ISBLANK('SSB levels WAS'!D18)=0,'SSB levels'!D18-'SSB levels WAS'!D18,"")</f>
        <v>0</v>
      </c>
      <c r="E18" s="14">
        <f>IF(ISBLANK('SSB levels'!E18)+ISBLANK('SSB levels WAS'!E18)=0,'SSB levels'!E18-'SSB levels WAS'!E18,"")</f>
        <v>0</v>
      </c>
      <c r="F18" s="14">
        <f>IF(ISBLANK('SSB levels'!F18)+ISBLANK('SSB levels WAS'!F18)=0,'SSB levels'!F18-'SSB levels WAS'!F18,"")</f>
        <v>0</v>
      </c>
      <c r="G18" s="14">
        <f>IF(ISBLANK('SSB levels'!G18)+ISBLANK('SSB levels WAS'!G18)=0,'SSB levels'!G18-'SSB levels WAS'!G18,"")</f>
        <v>0</v>
      </c>
      <c r="H18" s="14">
        <f>IF(ISBLANK('SSB levels'!H18)+ISBLANK('SSB levels WAS'!H18)=0,'SSB levels'!H18-'SSB levels WAS'!H18,"")</f>
        <v>0</v>
      </c>
      <c r="I18" s="14">
        <f>IF(ISBLANK('SSB levels'!I18)+ISBLANK('SSB levels WAS'!I18)=0,'SSB levels'!I18-'SSB levels WAS'!I18,"")</f>
        <v>0</v>
      </c>
      <c r="J18" s="14">
        <f>IF(ISBLANK('SSB levels'!J18)+ISBLANK('SSB levels WAS'!J18)=0,'SSB levels'!J18-'SSB levels WAS'!J18,"")</f>
        <v>0</v>
      </c>
      <c r="K18" s="14">
        <f>IF(ISBLANK('SSB levels'!K18)+ISBLANK('SSB levels WAS'!K18)=0,'SSB levels'!K18-'SSB levels WAS'!K18,"")</f>
        <v>0</v>
      </c>
      <c r="L18" s="14">
        <f>IF(ISBLANK('SSB levels'!L18)+ISBLANK('SSB levels WAS'!L18)=0,'SSB levels'!L18-'SSB levels WAS'!L18,"")</f>
        <v>0</v>
      </c>
      <c r="M18" s="14">
        <f>IF(ISBLANK('SSB levels'!M18)+ISBLANK('SSB levels WAS'!M18)=0,'SSB levels'!M18-'SSB levels WAS'!M18,"")</f>
        <v>0</v>
      </c>
      <c r="N18" s="14">
        <f>IF(ISBLANK('SSB levels'!N18)+ISBLANK('SSB levels WAS'!N18)=0,'SSB levels'!N18-'SSB levels WAS'!N18,"")</f>
        <v>0</v>
      </c>
      <c r="O18" s="14">
        <f>IF(ISBLANK('SSB levels'!O18)+ISBLANK('SSB levels WAS'!O18)=0,'SSB levels'!O18-'SSB levels WAS'!O18,"")</f>
        <v>0</v>
      </c>
      <c r="P18" s="14">
        <f>IF(ISBLANK('SSB levels'!P18)+ISBLANK('SSB levels WAS'!P18)=0,'SSB levels'!P18-'SSB levels WAS'!P18,"")</f>
        <v>0</v>
      </c>
      <c r="Q18" s="14">
        <f>IF(ISBLANK('SSB levels'!Q18)+ISBLANK('SSB levels WAS'!Q18)=0,'SSB levels'!Q18-'SSB levels WAS'!Q18,"")</f>
        <v>0</v>
      </c>
      <c r="R18" s="14">
        <f>IF(ISBLANK('SSB levels'!R18)+ISBLANK('SSB levels WAS'!R18)=0,'SSB levels'!R18-'SSB levels WAS'!R18,"")</f>
        <v>0</v>
      </c>
      <c r="S18" s="14">
        <f>IF(ISBLANK('SSB levels'!S18)+ISBLANK('SSB levels WAS'!S18)=0,'SSB levels'!S18-'SSB levels WAS'!S18,"")</f>
        <v>0</v>
      </c>
      <c r="T18" s="14">
        <f>IF(ISBLANK('SSB levels'!T18)+ISBLANK('SSB levels WAS'!T18)=0,'SSB levels'!T18-'SSB levels WAS'!T18,"")</f>
        <v>0</v>
      </c>
      <c r="U18" s="14">
        <f>IF(ISBLANK('SSB levels'!U18)+ISBLANK('SSB levels WAS'!U18)=0,'SSB levels'!U18-'SSB levels WAS'!U18,"")</f>
        <v>0</v>
      </c>
      <c r="V18" s="14">
        <f>IF(ISBLANK('SSB levels'!V18)+ISBLANK('SSB levels WAS'!V18)=0,'SSB levels'!V18-'SSB levels WAS'!V18,"")</f>
        <v>0</v>
      </c>
      <c r="W18" s="14">
        <f>IF(ISBLANK('SSB levels'!W18)+ISBLANK('SSB levels WAS'!W18)=0,'SSB levels'!W18-'SSB levels WAS'!W18,"")</f>
        <v>0</v>
      </c>
      <c r="X18" s="14">
        <f>IF(ISBLANK('SSB levels'!X18)+ISBLANK('SSB levels WAS'!X18)=0,'SSB levels'!X18-'SSB levels WAS'!X18,"")</f>
        <v>0</v>
      </c>
      <c r="Y18" s="14">
        <f>IF(ISBLANK('SSB levels'!Y18)+ISBLANK('SSB levels WAS'!Y18)=0,'SSB levels'!Y18-'SSB levels WAS'!Y18,"")</f>
        <v>0</v>
      </c>
      <c r="Z18" s="14">
        <f>IF(ISBLANK('SSB levels'!Z18)+ISBLANK('SSB levels WAS'!Z18)=0,'SSB levels'!Z18-'SSB levels WAS'!Z18,"")</f>
        <v>0</v>
      </c>
      <c r="AA18" s="14">
        <f>IF(ISBLANK('SSB levels'!AA18)+ISBLANK('SSB levels WAS'!AA18)=0,'SSB levels'!AA18-'SSB levels WAS'!AA18,"")</f>
        <v>0</v>
      </c>
      <c r="AB18" s="14">
        <f>IF(ISBLANK('SSB levels'!AB18)+ISBLANK('SSB levels WAS'!AB18)=0,'SSB levels'!AB18-'SSB levels WAS'!AB18,"")</f>
        <v>0</v>
      </c>
      <c r="AC18" s="15">
        <f>IF(ISBLANK('SSB levels'!AC18)+ISBLANK('SSB levels WAS'!AC18)=0,'SSB levels'!AC18-'SSB levels WAS'!AC18,"")</f>
        <v>0</v>
      </c>
      <c r="AD18" s="52">
        <f t="shared" si="0"/>
        <v>0</v>
      </c>
    </row>
  </sheetData>
  <conditionalFormatting sqref="C2:AC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{64A8A6BB-B47F-46E7-9D01-CB32FF929D99}</x14:id>
        </ext>
      </extLst>
    </cfRule>
  </conditionalFormatting>
  <conditionalFormatting sqref="C3:AC1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{BAE4F3E6-6D50-468B-818D-931426EDF9E7}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A8A6BB-B47F-46E7-9D01-CB32FF929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C2:AC2</xm:sqref>
        </x14:conditionalFormatting>
        <x14:conditionalFormatting xmlns:xm="http://schemas.microsoft.com/office/excel/2006/main">
          <x14:cfRule type="dataBar" id="{BAE4F3E6-6D50-468B-818D-931426EDF9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C3:AC18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D250-8354-43FA-A541-F5CB087E50C5}">
  <dimension ref="A1:AD18"/>
  <sheetViews>
    <sheetView workbookViewId="0">
      <selection activeCell="E2" sqref="E2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30" ht="22.2" customHeight="1" thickBot="1" x14ac:dyDescent="0.45">
      <c r="A2" s="21" t="s">
        <v>29</v>
      </c>
      <c r="B2" s="18">
        <v>2022</v>
      </c>
      <c r="C2" s="4">
        <v>-4.5</v>
      </c>
      <c r="D2" s="5">
        <v>-2.2999999523162842</v>
      </c>
      <c r="E2" s="5">
        <v>-1.6000000238418579</v>
      </c>
      <c r="F2" s="5">
        <v>-3.2999999523162842</v>
      </c>
      <c r="G2" s="5">
        <v>7.3000001907348633</v>
      </c>
      <c r="H2" s="5">
        <v>7.9000000953674316</v>
      </c>
      <c r="I2" s="5">
        <v>2.2999999523162842</v>
      </c>
      <c r="J2" s="5">
        <v>-0.89999997615814209</v>
      </c>
      <c r="K2" s="5">
        <v>3.7000000476837158</v>
      </c>
      <c r="L2" s="5">
        <v>0.80000001192092896</v>
      </c>
      <c r="M2" s="5">
        <v>-3.5999999046325684</v>
      </c>
      <c r="N2" s="5">
        <v>-4.9000000953674316</v>
      </c>
      <c r="O2" s="5">
        <v>-16.5</v>
      </c>
      <c r="P2" s="5">
        <v>-4.9000000953674316</v>
      </c>
      <c r="Q2" s="5">
        <v>2.4000000953674316</v>
      </c>
      <c r="R2" s="5">
        <v>2.5999999046325684</v>
      </c>
      <c r="S2" s="5">
        <v>7.4000000953674316</v>
      </c>
      <c r="T2" s="5">
        <v>7.0999999046325684</v>
      </c>
      <c r="U2" s="5">
        <v>-1</v>
      </c>
      <c r="V2" s="5">
        <v>-3.0999999046325684</v>
      </c>
      <c r="W2" s="5">
        <v>-0.60000002384185791</v>
      </c>
      <c r="X2" s="5">
        <v>-4.5999999046325684</v>
      </c>
      <c r="Y2" s="5">
        <v>13.300000190734863</v>
      </c>
      <c r="Z2" s="5">
        <v>-13.800000190734863</v>
      </c>
      <c r="AA2" s="5">
        <v>6.9000000953674316</v>
      </c>
      <c r="AB2" s="5">
        <v>0.40000000596046448</v>
      </c>
      <c r="AC2" s="6">
        <v>7.6999998092651367</v>
      </c>
      <c r="AD2">
        <v>2.0999999046325684</v>
      </c>
    </row>
    <row r="3" spans="1:30" ht="22.2" customHeight="1" x14ac:dyDescent="0.4">
      <c r="A3" s="21" t="s">
        <v>30</v>
      </c>
      <c r="B3" s="18">
        <v>2023</v>
      </c>
      <c r="C3" s="4">
        <v>-0.20000000298023224</v>
      </c>
      <c r="D3" s="5">
        <v>-1</v>
      </c>
      <c r="E3" s="5">
        <v>0.20000000298023224</v>
      </c>
      <c r="F3" s="5">
        <v>0.40000000596046448</v>
      </c>
      <c r="G3" s="5">
        <v>0.10000000149011612</v>
      </c>
      <c r="H3" s="5">
        <v>-1.1000000238418579</v>
      </c>
      <c r="I3" s="5">
        <v>0.30000001192092896</v>
      </c>
      <c r="J3" s="5">
        <v>-0.40000000596046448</v>
      </c>
      <c r="K3" s="5">
        <v>-0.20000000298023224</v>
      </c>
      <c r="L3" s="5">
        <v>0</v>
      </c>
      <c r="M3" s="5">
        <v>-0.10000000149011612</v>
      </c>
      <c r="N3" s="5">
        <v>-1</v>
      </c>
      <c r="O3" s="5">
        <v>2.2999999523162842</v>
      </c>
      <c r="P3" s="5">
        <v>1</v>
      </c>
      <c r="Q3" s="5">
        <v>1.6000000238418579</v>
      </c>
      <c r="R3" s="5">
        <v>-1.3999999761581421</v>
      </c>
      <c r="S3" s="5">
        <v>-0.80000001192092896</v>
      </c>
      <c r="T3" s="5">
        <v>-0.10000000149011612</v>
      </c>
      <c r="U3" s="5">
        <v>0.60000002384185791</v>
      </c>
      <c r="V3" s="5">
        <v>0.20000000298023224</v>
      </c>
      <c r="W3" s="5">
        <v>-1</v>
      </c>
      <c r="X3" s="5">
        <v>1.7999999523162842</v>
      </c>
      <c r="Y3" s="5">
        <v>1</v>
      </c>
      <c r="Z3" s="5">
        <v>1.3999999761581421</v>
      </c>
      <c r="AA3" s="5">
        <v>-1</v>
      </c>
      <c r="AB3" s="5">
        <v>1.2000000476837158</v>
      </c>
      <c r="AC3" s="6">
        <v>-1.3999999761581421</v>
      </c>
      <c r="AD3">
        <v>-0.20000000298023224</v>
      </c>
    </row>
    <row r="4" spans="1:30" ht="22.2" customHeight="1" x14ac:dyDescent="0.4">
      <c r="A4" s="22" t="s">
        <v>31</v>
      </c>
      <c r="B4" s="19">
        <v>2023</v>
      </c>
      <c r="C4" s="7">
        <v>5.1599998474121094</v>
      </c>
      <c r="D4" s="8">
        <v>4.3400001525878906</v>
      </c>
      <c r="E4" s="8">
        <v>9.4200000762939453</v>
      </c>
      <c r="F4" s="8">
        <v>0.97000002861022949</v>
      </c>
      <c r="G4" s="8">
        <v>3.2999999523162842</v>
      </c>
      <c r="H4" s="8">
        <v>6.2399997711181641</v>
      </c>
      <c r="I4" s="8">
        <v>2.4200000762939453</v>
      </c>
      <c r="J4" s="8">
        <v>-7.9999998211860657E-2</v>
      </c>
      <c r="K4" s="8">
        <v>2.0199999809265137</v>
      </c>
      <c r="L4" s="8">
        <v>-2.2899999618530273</v>
      </c>
      <c r="M4" s="8">
        <v>-4.4200000762939453</v>
      </c>
      <c r="N4" s="8">
        <v>0.15000000596046448</v>
      </c>
      <c r="O4" s="8">
        <v>-0.75</v>
      </c>
      <c r="P4" s="8">
        <v>-5.4600000381469727</v>
      </c>
      <c r="Q4" s="8">
        <v>4.070000171661377</v>
      </c>
      <c r="R4" s="8">
        <v>-3.6500000953674316</v>
      </c>
      <c r="S4" s="8">
        <v>9.8000001907348633</v>
      </c>
      <c r="T4" s="8">
        <v>1.7899999618530273</v>
      </c>
      <c r="U4" s="8">
        <v>3.7599999904632568</v>
      </c>
      <c r="V4" s="8">
        <v>1.3500000238418579</v>
      </c>
      <c r="W4" s="8">
        <v>1.3700000047683716</v>
      </c>
      <c r="X4" s="8">
        <v>0.6600000262260437</v>
      </c>
      <c r="Y4" s="8">
        <v>-9.0000003576278687E-2</v>
      </c>
      <c r="Z4" s="8">
        <v>-2.9700000286102295</v>
      </c>
      <c r="AA4" s="8">
        <v>-3.869999885559082</v>
      </c>
      <c r="AB4" s="8">
        <v>2.809999942779541</v>
      </c>
      <c r="AC4" s="9">
        <v>-0.15999999642372131</v>
      </c>
      <c r="AD4">
        <v>1.6399999856948853</v>
      </c>
    </row>
    <row r="5" spans="1:30" ht="22.2" customHeight="1" x14ac:dyDescent="0.4">
      <c r="A5" s="22" t="s">
        <v>32</v>
      </c>
      <c r="B5" s="19">
        <v>2023</v>
      </c>
      <c r="C5" s="7">
        <v>0.40000000596046448</v>
      </c>
      <c r="D5" s="8">
        <v>-1</v>
      </c>
      <c r="E5" s="8">
        <v>-1.2999999523162842</v>
      </c>
      <c r="F5" s="8">
        <v>0.69999998807907104</v>
      </c>
      <c r="G5" s="8">
        <v>0</v>
      </c>
      <c r="H5" s="8">
        <v>-1</v>
      </c>
      <c r="I5" s="8">
        <v>-0.10000000149011612</v>
      </c>
      <c r="J5" s="8">
        <v>0.60000002384185791</v>
      </c>
      <c r="K5" s="8">
        <v>-0.40000000596046448</v>
      </c>
      <c r="L5" s="8">
        <v>0.30000001192092896</v>
      </c>
      <c r="M5" s="8">
        <v>-1.2999999523162842</v>
      </c>
      <c r="N5" s="8">
        <v>-2.9000000953674316</v>
      </c>
      <c r="O5" s="8">
        <v>-0.80000001192092896</v>
      </c>
      <c r="P5" s="8">
        <v>-1.2999999523162842</v>
      </c>
      <c r="Q5" s="8">
        <v>2.7999999523162842</v>
      </c>
      <c r="R5" s="8">
        <v>1.7000000476837158</v>
      </c>
      <c r="S5" s="8">
        <v>0.10000000149011612</v>
      </c>
      <c r="T5" s="8">
        <v>0</v>
      </c>
      <c r="U5" s="8">
        <v>0.5</v>
      </c>
      <c r="V5" s="8">
        <v>0.30000001192092896</v>
      </c>
      <c r="W5" s="8">
        <v>-1.6000000238418579</v>
      </c>
      <c r="X5" s="8">
        <v>0.40000000596046448</v>
      </c>
      <c r="Y5" s="8">
        <v>-0.5</v>
      </c>
      <c r="Z5" s="8">
        <v>-0.60000002384185791</v>
      </c>
      <c r="AA5" s="8">
        <v>-1.1000000238418579</v>
      </c>
      <c r="AB5" s="8">
        <v>-0.10000000149011612</v>
      </c>
      <c r="AC5" s="9">
        <v>0.10000000149011612</v>
      </c>
      <c r="AD5">
        <v>-0.5</v>
      </c>
    </row>
    <row r="6" spans="1:30" ht="22.2" customHeight="1" x14ac:dyDescent="0.4">
      <c r="A6" s="22" t="s">
        <v>33</v>
      </c>
      <c r="B6" s="19">
        <v>2023</v>
      </c>
      <c r="C6" s="7">
        <v>0</v>
      </c>
      <c r="D6" s="8">
        <v>-0.20000000298023224</v>
      </c>
      <c r="E6" s="8">
        <v>-1</v>
      </c>
      <c r="F6" s="8">
        <v>0.20000000298023224</v>
      </c>
      <c r="G6" s="8">
        <v>0</v>
      </c>
      <c r="H6" s="8">
        <v>-0.5</v>
      </c>
      <c r="I6" s="8">
        <v>-1.5</v>
      </c>
      <c r="J6" s="8">
        <v>-1.2000000476837158</v>
      </c>
      <c r="K6" s="8">
        <v>-0.89999997615814209</v>
      </c>
      <c r="L6" s="8">
        <v>-0.30000001192092896</v>
      </c>
      <c r="M6" s="8">
        <v>-1.7000000476837158</v>
      </c>
      <c r="N6" s="8">
        <v>-0.20000000298023224</v>
      </c>
      <c r="O6" s="8">
        <v>-3.0999999046325684</v>
      </c>
      <c r="P6" s="8">
        <v>0</v>
      </c>
      <c r="Q6" s="8">
        <v>0.69999998807907104</v>
      </c>
      <c r="R6" s="8">
        <v>0.30000001192092896</v>
      </c>
      <c r="S6" s="8">
        <v>-0.60000002384185791</v>
      </c>
      <c r="T6" s="8">
        <v>0.80000001192092896</v>
      </c>
      <c r="U6" s="8">
        <v>-0.10000000149011612</v>
      </c>
      <c r="V6" s="8">
        <v>0</v>
      </c>
      <c r="W6" s="8">
        <v>-1.1000000238418579</v>
      </c>
      <c r="X6" s="8">
        <v>-0.30000001192092896</v>
      </c>
      <c r="Y6" s="8">
        <v>0.5</v>
      </c>
      <c r="Z6" s="8">
        <v>-0.80000001192092896</v>
      </c>
      <c r="AA6" s="8">
        <v>-0.40000000596046448</v>
      </c>
      <c r="AB6" s="8">
        <v>-1</v>
      </c>
      <c r="AC6" s="9">
        <v>-1</v>
      </c>
      <c r="AD6">
        <v>-0.40000000596046448</v>
      </c>
    </row>
    <row r="7" spans="1:30" ht="22.2" customHeight="1" x14ac:dyDescent="0.4">
      <c r="A7" s="23" t="s">
        <v>34</v>
      </c>
      <c r="B7" s="20">
        <v>2023</v>
      </c>
      <c r="C7" s="7">
        <v>-0.18000000715255737</v>
      </c>
      <c r="D7" s="8">
        <v>-0.68999999761581421</v>
      </c>
      <c r="E7" s="8">
        <v>-5.9999998658895493E-2</v>
      </c>
      <c r="F7" s="8">
        <v>0.11999999731779099</v>
      </c>
      <c r="G7" s="8">
        <v>5.9999998658895493E-2</v>
      </c>
      <c r="H7" s="8">
        <v>-1.9999999552965164E-2</v>
      </c>
      <c r="I7" s="8">
        <v>5.000000074505806E-2</v>
      </c>
      <c r="J7" s="8">
        <v>7.9999998211860657E-2</v>
      </c>
      <c r="K7" s="8">
        <v>-0.12999999523162842</v>
      </c>
      <c r="L7" s="8">
        <v>2.9999999329447746E-2</v>
      </c>
      <c r="M7" s="8">
        <v>0.34000000357627869</v>
      </c>
      <c r="N7" s="8">
        <v>-0.34999999403953552</v>
      </c>
      <c r="O7" s="8">
        <v>-9.9999997764825821E-3</v>
      </c>
      <c r="P7" s="8">
        <v>-0.12999999523162842</v>
      </c>
      <c r="Q7" s="8">
        <v>-7.0000000298023224E-2</v>
      </c>
      <c r="R7" s="8">
        <v>0.25</v>
      </c>
      <c r="S7" s="8">
        <v>0.47999998927116394</v>
      </c>
      <c r="T7" s="8">
        <v>0.55000001192092896</v>
      </c>
      <c r="U7" s="8">
        <v>-7.0000000298023224E-2</v>
      </c>
      <c r="V7" s="8">
        <v>2.9999999329447746E-2</v>
      </c>
      <c r="W7" s="8">
        <v>0.15000000596046448</v>
      </c>
      <c r="X7" s="8">
        <v>0.4699999988079071</v>
      </c>
      <c r="Y7" s="8">
        <v>-0.17000000178813934</v>
      </c>
      <c r="Z7" s="8">
        <v>5.9999998658895493E-2</v>
      </c>
      <c r="AA7" s="8">
        <v>0.50999999046325684</v>
      </c>
      <c r="AB7" s="8">
        <v>2.9999999329447746E-2</v>
      </c>
      <c r="AC7" s="9">
        <v>0.38999998569488525</v>
      </c>
      <c r="AD7">
        <v>-0.25</v>
      </c>
    </row>
    <row r="8" spans="1:30" ht="22.2" customHeight="1" x14ac:dyDescent="0.4">
      <c r="A8" s="22" t="s">
        <v>35</v>
      </c>
      <c r="B8" s="18">
        <v>2023</v>
      </c>
      <c r="C8" s="10">
        <v>0.20000000298023224</v>
      </c>
      <c r="D8" s="11">
        <v>0.30000001192092896</v>
      </c>
      <c r="E8" s="11">
        <v>0.40000000596046448</v>
      </c>
      <c r="F8" s="11">
        <v>-0.30000001192092896</v>
      </c>
      <c r="G8" s="11">
        <v>0.5</v>
      </c>
      <c r="H8" s="11">
        <v>0.20000000298023224</v>
      </c>
      <c r="I8" s="11">
        <v>0.89999997615814209</v>
      </c>
      <c r="J8" s="11">
        <v>1.1000000238418579</v>
      </c>
      <c r="K8" s="11">
        <v>1.2000000476837158</v>
      </c>
      <c r="L8" s="11">
        <v>0.40000000596046448</v>
      </c>
      <c r="M8" s="11">
        <v>0.60000002384185791</v>
      </c>
      <c r="N8" s="11">
        <v>1.5</v>
      </c>
      <c r="O8" s="11">
        <v>1.6000000238418579</v>
      </c>
      <c r="P8" s="11">
        <v>0.5</v>
      </c>
      <c r="Q8" s="11">
        <v>-0.5</v>
      </c>
      <c r="R8" s="11">
        <v>0</v>
      </c>
      <c r="S8" s="11">
        <v>0.5</v>
      </c>
      <c r="T8" s="11">
        <v>1.2000000476837158</v>
      </c>
      <c r="U8" s="11">
        <v>0.60000002384185791</v>
      </c>
      <c r="V8" s="11">
        <v>-0.10000000149011612</v>
      </c>
      <c r="W8" s="11">
        <v>1.2000000476837158</v>
      </c>
      <c r="X8" s="11">
        <v>0.89999997615814209</v>
      </c>
      <c r="Y8" s="11">
        <v>0.20000000298023224</v>
      </c>
      <c r="Z8" s="11">
        <v>-0.40000000596046448</v>
      </c>
      <c r="AA8" s="11">
        <v>0.80000001192092896</v>
      </c>
      <c r="AB8" s="11">
        <v>-0.20000000298023224</v>
      </c>
      <c r="AC8" s="12">
        <v>0.60000002384185791</v>
      </c>
      <c r="AD8">
        <v>0.80000001192092896</v>
      </c>
    </row>
    <row r="9" spans="1:30" ht="22.2" customHeight="1" x14ac:dyDescent="0.4">
      <c r="A9" s="22" t="s">
        <v>36</v>
      </c>
      <c r="B9" s="19">
        <v>2023</v>
      </c>
      <c r="C9" s="10">
        <v>-0.10000000149011612</v>
      </c>
      <c r="D9" s="11">
        <v>0.10000000149011612</v>
      </c>
      <c r="E9" s="11">
        <v>0.40000000596046448</v>
      </c>
      <c r="F9" s="11">
        <v>0.60000002384185791</v>
      </c>
      <c r="G9" s="11">
        <v>-0.10000000149011612</v>
      </c>
      <c r="H9" s="11">
        <v>0.80000001192092896</v>
      </c>
      <c r="I9" s="11">
        <v>-0.20000000298023224</v>
      </c>
      <c r="J9" s="11">
        <v>-1.3999999761581421</v>
      </c>
      <c r="K9" s="11">
        <v>-0.80000001192092896</v>
      </c>
      <c r="L9" s="11">
        <v>0</v>
      </c>
      <c r="M9" s="11">
        <v>-0.69999998807907104</v>
      </c>
      <c r="N9" s="11">
        <v>-0.40000000596046448</v>
      </c>
      <c r="O9" s="11">
        <v>-1</v>
      </c>
      <c r="P9" s="11">
        <v>-0.40000000596046448</v>
      </c>
      <c r="Q9" s="11">
        <v>0.89999997615814209</v>
      </c>
      <c r="R9" s="11">
        <v>0.60000002384185791</v>
      </c>
      <c r="S9" s="11">
        <v>0.5</v>
      </c>
      <c r="T9" s="11">
        <v>0</v>
      </c>
      <c r="U9" s="11">
        <v>0.10000000149011612</v>
      </c>
      <c r="V9" s="11">
        <v>0.30000001192092896</v>
      </c>
      <c r="W9" s="11">
        <v>-0.10000000149011612</v>
      </c>
      <c r="X9" s="11">
        <v>0.30000001192092896</v>
      </c>
      <c r="Y9" s="11">
        <v>0</v>
      </c>
      <c r="Z9" s="11">
        <v>-0.30000001192092896</v>
      </c>
      <c r="AA9" s="11">
        <v>-0.30000001192092896</v>
      </c>
      <c r="AB9" s="11">
        <v>0.40000000596046448</v>
      </c>
      <c r="AC9" s="12">
        <v>0.20000000298023224</v>
      </c>
      <c r="AD9">
        <v>-0.20000000298023224</v>
      </c>
    </row>
    <row r="10" spans="1:30" ht="22.2" customHeight="1" x14ac:dyDescent="0.4">
      <c r="A10" s="22" t="s">
        <v>37</v>
      </c>
      <c r="B10" s="19">
        <v>2023</v>
      </c>
      <c r="C10" s="10">
        <v>-0.10000000149011612</v>
      </c>
      <c r="D10" s="11">
        <v>0.10000000149011612</v>
      </c>
      <c r="E10" s="11">
        <v>0.20000000298023224</v>
      </c>
      <c r="F10" s="11">
        <v>0</v>
      </c>
      <c r="G10" s="11">
        <v>-0.10000000149011612</v>
      </c>
      <c r="H10" s="11">
        <v>0</v>
      </c>
      <c r="I10" s="11">
        <v>-0.20000000298023224</v>
      </c>
      <c r="J10" s="11">
        <v>-1.5</v>
      </c>
      <c r="K10" s="11">
        <v>-0.80000001192092896</v>
      </c>
      <c r="L10" s="11">
        <v>-0.20000000298023224</v>
      </c>
      <c r="M10" s="11">
        <v>-0.30000001192092896</v>
      </c>
      <c r="N10" s="11">
        <v>-0.40000000596046448</v>
      </c>
      <c r="O10" s="11">
        <v>-0.5</v>
      </c>
      <c r="P10" s="11">
        <v>-0.20000000298023224</v>
      </c>
      <c r="Q10" s="11">
        <v>0</v>
      </c>
      <c r="R10" s="11">
        <v>0.40000000596046448</v>
      </c>
      <c r="S10" s="11">
        <v>0.20000000298023224</v>
      </c>
      <c r="T10" s="11">
        <v>-0.40000000596046448</v>
      </c>
      <c r="U10" s="11">
        <v>-0.20000000298023224</v>
      </c>
      <c r="V10" s="11">
        <v>-0.10000000149011612</v>
      </c>
      <c r="W10" s="11">
        <v>-0.10000000149011612</v>
      </c>
      <c r="X10" s="11">
        <v>-0.30000001192092896</v>
      </c>
      <c r="Y10" s="11">
        <v>0</v>
      </c>
      <c r="Z10" s="11">
        <v>-0.20000000298023224</v>
      </c>
      <c r="AA10" s="11">
        <v>-0.30000001192092896</v>
      </c>
      <c r="AB10" s="11">
        <v>0.10000000149011612</v>
      </c>
      <c r="AC10" s="12">
        <v>-0.30000001192092896</v>
      </c>
      <c r="AD10">
        <v>-0.30000001192092896</v>
      </c>
    </row>
    <row r="11" spans="1:30" ht="22.2" customHeight="1" x14ac:dyDescent="0.4">
      <c r="A11" s="23" t="s">
        <v>38</v>
      </c>
      <c r="B11" s="20">
        <v>2023</v>
      </c>
      <c r="C11" s="10">
        <v>1.4824024438858032</v>
      </c>
      <c r="D11" s="11"/>
      <c r="E11" s="11">
        <v>-1.8487123250961304</v>
      </c>
      <c r="F11" s="11">
        <v>1.4820334911346436</v>
      </c>
      <c r="G11" s="11">
        <v>-0.4497750997543335</v>
      </c>
      <c r="H11" s="11">
        <v>-3.4937174320220947</v>
      </c>
      <c r="I11" s="11">
        <v>0.3590342104434967</v>
      </c>
      <c r="J11" s="11">
        <v>3.6326684951782227</v>
      </c>
      <c r="K11" s="11">
        <v>3.7352488040924072</v>
      </c>
      <c r="L11" s="11">
        <v>0.53577917814254761</v>
      </c>
      <c r="M11" s="11">
        <v>4.571291446685791</v>
      </c>
      <c r="N11" s="11">
        <v>-5.3157560527324677E-2</v>
      </c>
      <c r="O11" s="11">
        <v>-0.35645973682403564</v>
      </c>
      <c r="P11" s="11">
        <v>2.4624135494232178</v>
      </c>
      <c r="Q11" s="11">
        <v>0.65134924650192261</v>
      </c>
      <c r="R11" s="11">
        <v>1.8789894580841064</v>
      </c>
      <c r="S11" s="11">
        <v>2.2151689529418945</v>
      </c>
      <c r="T11" s="11">
        <v>5.6642923355102539</v>
      </c>
      <c r="U11" s="11">
        <v>0.21075780689716339</v>
      </c>
      <c r="V11" s="11">
        <v>-1.1741093397140503</v>
      </c>
      <c r="W11" s="11">
        <v>1.312895655632019</v>
      </c>
      <c r="X11" s="11">
        <v>1.8702565431594849</v>
      </c>
      <c r="Y11" s="11">
        <v>0.67550665140151978</v>
      </c>
      <c r="Z11" s="11">
        <v>0.39943414926528931</v>
      </c>
      <c r="AA11" s="11">
        <v>-2.5235345363616943</v>
      </c>
      <c r="AB11" s="11">
        <v>0.17643235623836517</v>
      </c>
      <c r="AC11" s="12">
        <v>-1.3533586263656616</v>
      </c>
      <c r="AD11">
        <v>-0.41742286086082458</v>
      </c>
    </row>
    <row r="12" spans="1:30" ht="22.2" customHeight="1" x14ac:dyDescent="0.4">
      <c r="A12" s="22" t="s">
        <v>39</v>
      </c>
      <c r="B12" s="19">
        <v>2023</v>
      </c>
      <c r="C12" s="10">
        <v>-0.10000000149011612</v>
      </c>
      <c r="D12" s="11">
        <v>-2.2000000476837158</v>
      </c>
      <c r="E12" s="11">
        <v>0.20000000298023224</v>
      </c>
      <c r="F12" s="11">
        <v>0.80000001192092896</v>
      </c>
      <c r="G12" s="11">
        <v>0.20000000298023224</v>
      </c>
      <c r="H12" s="11">
        <v>-1</v>
      </c>
      <c r="I12" s="11">
        <v>-0.40000000596046448</v>
      </c>
      <c r="J12" s="11">
        <v>-0.20000000298023224</v>
      </c>
      <c r="K12" s="11">
        <v>0.5</v>
      </c>
      <c r="L12" s="11">
        <v>-0.30000001192092896</v>
      </c>
      <c r="M12" s="11">
        <v>0.80000001192092896</v>
      </c>
      <c r="N12" s="11">
        <v>-1.6000000238418579</v>
      </c>
      <c r="O12" s="11">
        <v>0</v>
      </c>
      <c r="P12" s="11">
        <v>-0.40000000596046448</v>
      </c>
      <c r="Q12" s="11">
        <v>-0.30000001192092896</v>
      </c>
      <c r="R12" s="11">
        <v>2</v>
      </c>
      <c r="S12" s="11">
        <v>1.2999999523162842</v>
      </c>
      <c r="T12" s="11">
        <v>-0.30000001192092896</v>
      </c>
      <c r="U12" s="11">
        <v>-0.69999998807907104</v>
      </c>
      <c r="V12" s="11">
        <v>0.20000000298023224</v>
      </c>
      <c r="W12" s="11">
        <v>0.40000000596046448</v>
      </c>
      <c r="X12" s="11">
        <v>0</v>
      </c>
      <c r="Y12" s="11">
        <v>-2.4000000953674316</v>
      </c>
      <c r="Z12" s="11">
        <v>0.40000000596046448</v>
      </c>
      <c r="AA12" s="11">
        <v>1.1000000238418579</v>
      </c>
      <c r="AB12" s="11">
        <v>-0.5</v>
      </c>
      <c r="AC12" s="12">
        <v>-0.20000000298023224</v>
      </c>
      <c r="AD12">
        <v>-0.10000000149011612</v>
      </c>
    </row>
    <row r="13" spans="1:30" ht="22.2" customHeight="1" x14ac:dyDescent="0.4">
      <c r="A13" s="22" t="s">
        <v>40</v>
      </c>
      <c r="B13" s="19">
        <v>2023</v>
      </c>
      <c r="C13" s="10">
        <v>-0.60000002384185791</v>
      </c>
      <c r="D13" s="11">
        <v>0</v>
      </c>
      <c r="E13" s="11">
        <v>1.6000000238418579</v>
      </c>
      <c r="F13" s="11">
        <v>1.5</v>
      </c>
      <c r="G13" s="11">
        <v>-0.5</v>
      </c>
      <c r="H13" s="11">
        <v>1.7000000476837158</v>
      </c>
      <c r="I13" s="11">
        <v>2</v>
      </c>
      <c r="J13" s="11">
        <v>0</v>
      </c>
      <c r="K13" s="11">
        <v>2.2999999523162842</v>
      </c>
      <c r="L13" s="11">
        <v>-0.5</v>
      </c>
      <c r="M13" s="11">
        <v>-0.80000001192092896</v>
      </c>
      <c r="N13" s="11">
        <v>-1.3999999761581421</v>
      </c>
      <c r="O13" s="11">
        <v>-1.3999999761581421</v>
      </c>
      <c r="P13" s="11">
        <v>0.5</v>
      </c>
      <c r="Q13" s="11">
        <v>-0.69999998807907104</v>
      </c>
      <c r="R13" s="11">
        <v>2.0999999046325684</v>
      </c>
      <c r="S13" s="11">
        <v>6.3000001907348633</v>
      </c>
      <c r="T13" s="11">
        <v>2.0999999046325684</v>
      </c>
      <c r="U13" s="11">
        <v>2</v>
      </c>
      <c r="V13" s="11">
        <v>1.1000000238418579</v>
      </c>
      <c r="W13" s="11">
        <v>0.20000000298023224</v>
      </c>
      <c r="X13" s="11">
        <v>1.8999999761581421</v>
      </c>
      <c r="Y13" s="11">
        <v>-2.5</v>
      </c>
      <c r="Z13" s="11">
        <v>0.40000000596046448</v>
      </c>
      <c r="AA13" s="11">
        <v>0.60000002384185791</v>
      </c>
      <c r="AB13" s="11">
        <v>-1.1000000238418579</v>
      </c>
      <c r="AC13" s="12">
        <v>1.7000000476837158</v>
      </c>
      <c r="AD13">
        <v>0.30000001192092896</v>
      </c>
    </row>
    <row r="14" spans="1:30" ht="22.2" customHeight="1" x14ac:dyDescent="0.4">
      <c r="A14" s="22" t="s">
        <v>41</v>
      </c>
      <c r="B14" s="19">
        <v>2023</v>
      </c>
      <c r="C14" s="10">
        <v>1.9600000381469727</v>
      </c>
      <c r="D14" s="11">
        <v>3.2999999523162842</v>
      </c>
      <c r="E14" s="11">
        <v>-0.49000000953674316</v>
      </c>
      <c r="F14" s="11">
        <v>1.0399999618530273</v>
      </c>
      <c r="G14" s="11">
        <v>-0.49000000953674316</v>
      </c>
      <c r="H14" s="11">
        <v>-0.43000000715255737</v>
      </c>
      <c r="I14" s="11">
        <v>0.56000000238418579</v>
      </c>
      <c r="J14" s="11">
        <v>-2.1600000858306885</v>
      </c>
      <c r="K14" s="11">
        <v>-4.5</v>
      </c>
      <c r="L14" s="11">
        <v>-0.11999999731779099</v>
      </c>
      <c r="M14" s="11">
        <v>0.55000001192092896</v>
      </c>
      <c r="N14" s="11">
        <v>4.679999828338623</v>
      </c>
      <c r="O14" s="11">
        <v>-0.34999999403953552</v>
      </c>
      <c r="P14" s="11">
        <v>-1.5299999713897705</v>
      </c>
      <c r="Q14" s="11">
        <v>-0.40000000596046448</v>
      </c>
      <c r="R14" s="11">
        <v>-6.309999942779541</v>
      </c>
      <c r="S14" s="11">
        <v>-2.1500000953674316</v>
      </c>
      <c r="T14" s="11">
        <v>-0.87000000476837158</v>
      </c>
      <c r="U14" s="11">
        <v>4.5999999046325684</v>
      </c>
      <c r="V14" s="11">
        <v>-2.7799999713897705</v>
      </c>
      <c r="W14" s="11">
        <v>-2.5</v>
      </c>
      <c r="X14" s="11">
        <v>-3.9100000858306885</v>
      </c>
      <c r="Y14" s="11">
        <v>-0.93999999761581421</v>
      </c>
      <c r="Z14" s="11">
        <v>-1.7799999713897705</v>
      </c>
      <c r="AA14" s="11">
        <v>2.619999885559082</v>
      </c>
      <c r="AB14" s="11">
        <v>-1.059999942779541</v>
      </c>
      <c r="AC14" s="12">
        <v>-2.9900000095367432</v>
      </c>
      <c r="AD14">
        <v>-2.0399999618530273</v>
      </c>
    </row>
    <row r="15" spans="1:30" ht="22.2" customHeight="1" x14ac:dyDescent="0.4">
      <c r="A15" s="22" t="s">
        <v>42</v>
      </c>
      <c r="B15" s="19">
        <v>2023</v>
      </c>
      <c r="C15" s="10">
        <v>-1.7000000476837158</v>
      </c>
      <c r="D15" s="11">
        <v>10</v>
      </c>
      <c r="E15" s="11">
        <v>-0.5</v>
      </c>
      <c r="F15" s="11"/>
      <c r="G15" s="11">
        <v>-1.6000000238418579</v>
      </c>
      <c r="H15" s="11">
        <v>-6</v>
      </c>
      <c r="I15" s="11">
        <v>0.10000000149011612</v>
      </c>
      <c r="J15" s="11">
        <v>0.10000000149011612</v>
      </c>
      <c r="K15" s="11">
        <v>-0.80000001192092896</v>
      </c>
      <c r="L15" s="11">
        <v>-0.89999997615814209</v>
      </c>
      <c r="M15" s="11">
        <v>3.2000000476837158</v>
      </c>
      <c r="N15" s="11">
        <v>1.8999999761581421</v>
      </c>
      <c r="O15" s="11">
        <v>-1</v>
      </c>
      <c r="P15" s="11">
        <v>-2.2999999523162842</v>
      </c>
      <c r="Q15" s="11">
        <v>-2.5999999046325684</v>
      </c>
      <c r="R15" s="11">
        <v>15.199999809265137</v>
      </c>
      <c r="S15" s="11">
        <v>-2.7999999523162842</v>
      </c>
      <c r="T15" s="11">
        <v>-4.3000001907348633</v>
      </c>
      <c r="U15" s="11">
        <v>-1.3999999761581421</v>
      </c>
      <c r="V15" s="11">
        <v>2.2999999523162842</v>
      </c>
      <c r="W15" s="11">
        <v>2.5999999046325684</v>
      </c>
      <c r="X15" s="11">
        <v>0.89999997615814209</v>
      </c>
      <c r="Y15" s="11">
        <v>-2.7999999523162842</v>
      </c>
      <c r="Z15" s="11">
        <v>-1.5</v>
      </c>
      <c r="AA15" s="11">
        <v>1.1000000238418579</v>
      </c>
      <c r="AB15" s="11">
        <v>0.40000000596046448</v>
      </c>
      <c r="AC15" s="12">
        <v>-2.5</v>
      </c>
      <c r="AD15">
        <v>-1.7000000476837158</v>
      </c>
    </row>
    <row r="16" spans="1:30" ht="22.2" customHeight="1" x14ac:dyDescent="0.4">
      <c r="A16" s="22" t="s">
        <v>43</v>
      </c>
      <c r="B16" s="19">
        <v>2023</v>
      </c>
      <c r="C16" s="10">
        <v>0</v>
      </c>
      <c r="D16" s="11">
        <v>-4</v>
      </c>
      <c r="E16" s="11">
        <v>2.2000000476837158</v>
      </c>
      <c r="F16" s="11">
        <v>0.69999998807907104</v>
      </c>
      <c r="G16" s="11">
        <v>1.1000000238418579</v>
      </c>
      <c r="H16" s="11">
        <v>2.7000000476837158</v>
      </c>
      <c r="I16" s="11">
        <v>1</v>
      </c>
      <c r="J16" s="11">
        <v>1.7999999523162842</v>
      </c>
      <c r="K16" s="11">
        <v>-1</v>
      </c>
      <c r="L16" s="11">
        <v>0</v>
      </c>
      <c r="M16" s="11">
        <v>0.20000000298023224</v>
      </c>
      <c r="N16" s="11">
        <v>-0.89999997615814209</v>
      </c>
      <c r="O16" s="11">
        <v>0.10000000149011612</v>
      </c>
      <c r="P16" s="11">
        <v>1.7999999523162842</v>
      </c>
      <c r="Q16" s="11">
        <v>1.7000000476837158</v>
      </c>
      <c r="R16" s="11">
        <v>7.5</v>
      </c>
      <c r="S16" s="11">
        <v>0.60000002384185791</v>
      </c>
      <c r="T16" s="11">
        <v>3.0999999046325684</v>
      </c>
      <c r="U16" s="11">
        <v>-0.69999998807907104</v>
      </c>
      <c r="V16" s="11">
        <v>-1.3999999761581421</v>
      </c>
      <c r="W16" s="11">
        <v>0.30000001192092896</v>
      </c>
      <c r="X16" s="11">
        <v>-0.10000000149011612</v>
      </c>
      <c r="Y16" s="11">
        <v>0.60000002384185791</v>
      </c>
      <c r="Z16" s="11">
        <v>-0.40000000596046448</v>
      </c>
      <c r="AA16" s="11">
        <v>3.4000000953674316</v>
      </c>
      <c r="AB16" s="11">
        <v>0.10000000149011612</v>
      </c>
      <c r="AC16" s="12">
        <v>1.7999999523162842</v>
      </c>
      <c r="AD16">
        <v>0</v>
      </c>
    </row>
    <row r="17" spans="1:30" ht="22.2" customHeight="1" x14ac:dyDescent="0.4">
      <c r="A17" s="22" t="s">
        <v>44</v>
      </c>
      <c r="B17" s="19">
        <v>2023</v>
      </c>
      <c r="C17" s="10">
        <v>3.5999999046325684</v>
      </c>
      <c r="D17" s="11">
        <v>0</v>
      </c>
      <c r="E17" s="11">
        <v>-2.4000000953674316</v>
      </c>
      <c r="F17" s="11">
        <v>-4.8000001907348633</v>
      </c>
      <c r="G17" s="11">
        <v>-1.2999999523162842</v>
      </c>
      <c r="H17" s="11">
        <v>4.1999998092651367</v>
      </c>
      <c r="I17" s="11">
        <v>3.7999999523162842</v>
      </c>
      <c r="J17" s="11">
        <v>0.5</v>
      </c>
      <c r="K17" s="11">
        <v>7.1999998092651367</v>
      </c>
      <c r="L17" s="11">
        <v>1.2000000476837158</v>
      </c>
      <c r="M17" s="11">
        <v>2.0999999046325684</v>
      </c>
      <c r="N17" s="11">
        <v>3.5999999046325684</v>
      </c>
      <c r="O17" s="11">
        <v>12.5</v>
      </c>
      <c r="P17" s="11">
        <v>2.2000000476837158</v>
      </c>
      <c r="Q17" s="11">
        <v>-2.9000000953674316</v>
      </c>
      <c r="R17" s="11">
        <v>5.3000001907348633</v>
      </c>
      <c r="S17" s="11">
        <v>7.4000000953674316</v>
      </c>
      <c r="T17" s="11">
        <v>7.9000000953674316</v>
      </c>
      <c r="U17" s="11">
        <v>-0.80000001192092896</v>
      </c>
      <c r="V17" s="11">
        <v>1.1000000238418579</v>
      </c>
      <c r="W17" s="11">
        <v>-3.2999999523162842</v>
      </c>
      <c r="X17" s="11">
        <v>8.3000001907348633</v>
      </c>
      <c r="Y17" s="11">
        <v>0</v>
      </c>
      <c r="Z17" s="11">
        <v>4.3000001907348633</v>
      </c>
      <c r="AA17" s="11">
        <v>-1.2999999523162842</v>
      </c>
      <c r="AB17" s="11">
        <v>3.9000000953674316</v>
      </c>
      <c r="AC17" s="12">
        <v>2.5</v>
      </c>
      <c r="AD17">
        <v>-2</v>
      </c>
    </row>
    <row r="18" spans="1:30" ht="22.2" customHeight="1" thickBot="1" x14ac:dyDescent="0.45">
      <c r="A18" s="23" t="s">
        <v>45</v>
      </c>
      <c r="B18" s="20">
        <v>2023</v>
      </c>
      <c r="C18" s="13">
        <v>0.10000000149011612</v>
      </c>
      <c r="D18" s="14">
        <v>0.10000000149011612</v>
      </c>
      <c r="E18" s="14">
        <v>0.20000000298023224</v>
      </c>
      <c r="F18" s="14">
        <v>0.60000002384185791</v>
      </c>
      <c r="G18" s="14">
        <v>-0.10000000149011612</v>
      </c>
      <c r="H18" s="14">
        <v>3.7999999523162842</v>
      </c>
      <c r="I18" s="14">
        <v>0</v>
      </c>
      <c r="J18" s="14">
        <v>2.5999999046325684</v>
      </c>
      <c r="K18" s="14">
        <v>0.60000002384185791</v>
      </c>
      <c r="L18" s="14">
        <v>0.5</v>
      </c>
      <c r="M18" s="14">
        <v>-0.30000001192092896</v>
      </c>
      <c r="N18" s="14">
        <v>0</v>
      </c>
      <c r="O18" s="14">
        <v>0</v>
      </c>
      <c r="P18" s="14">
        <v>2.4000000953674316</v>
      </c>
      <c r="Q18" s="14">
        <v>0.89999997615814209</v>
      </c>
      <c r="R18" s="14">
        <v>0.30000001192092896</v>
      </c>
      <c r="S18" s="14">
        <v>-0.40000000596046448</v>
      </c>
      <c r="T18" s="14">
        <v>-0.20000000298023224</v>
      </c>
      <c r="U18" s="14">
        <v>0.10000000149011612</v>
      </c>
      <c r="V18" s="14">
        <v>0.10000000149011612</v>
      </c>
      <c r="W18" s="14">
        <v>1.2999999523162842</v>
      </c>
      <c r="X18" s="14">
        <v>-0.10000000149011612</v>
      </c>
      <c r="Y18" s="14">
        <v>0.30000001192092896</v>
      </c>
      <c r="Z18" s="14">
        <v>0.10000000149011612</v>
      </c>
      <c r="AA18" s="14">
        <v>0.40000000596046448</v>
      </c>
      <c r="AB18" s="14">
        <v>1.3999999761581421</v>
      </c>
      <c r="AC18" s="15">
        <v>0.30000001192092896</v>
      </c>
      <c r="AD18">
        <v>0.20000000298023224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6A24-1FB3-44DF-B719-BA7BA884DFD5}">
  <dimension ref="A1:AC18"/>
  <sheetViews>
    <sheetView workbookViewId="0">
      <selection activeCell="M25" sqref="M25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29" ht="30" customHeight="1" thickBot="1" x14ac:dyDescent="0.45">
      <c r="B1" s="19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</row>
    <row r="2" spans="1:29" ht="22.2" customHeight="1" thickBot="1" x14ac:dyDescent="0.45">
      <c r="A2" s="21" t="s">
        <v>29</v>
      </c>
      <c r="B2" s="18">
        <v>2022</v>
      </c>
      <c r="C2" s="4">
        <v>-4.5</v>
      </c>
      <c r="D2" s="5">
        <v>-2.2999999523162842</v>
      </c>
      <c r="E2" s="5">
        <v>-1.6000000238418579</v>
      </c>
      <c r="F2" s="5">
        <v>-3.2999999523162842</v>
      </c>
      <c r="G2" s="5">
        <v>7.3000001907348633</v>
      </c>
      <c r="H2" s="5">
        <v>7.9000000953674316</v>
      </c>
      <c r="I2" s="5">
        <v>2.2999999523162842</v>
      </c>
      <c r="J2" s="5">
        <v>-0.89999997615814209</v>
      </c>
      <c r="K2" s="5">
        <v>3.7000000476837158</v>
      </c>
      <c r="L2" s="5">
        <v>0.80000001192092896</v>
      </c>
      <c r="M2" s="5">
        <v>-3.5999999046325684</v>
      </c>
      <c r="N2" s="5">
        <v>-4.9000000953674316</v>
      </c>
      <c r="O2" s="5">
        <v>-16.5</v>
      </c>
      <c r="P2" s="5">
        <v>-4.9000000953674316</v>
      </c>
      <c r="Q2" s="5">
        <v>2.4000000953674316</v>
      </c>
      <c r="R2" s="5">
        <v>2.5999999046325684</v>
      </c>
      <c r="S2" s="5">
        <v>7.4000000953674316</v>
      </c>
      <c r="T2" s="5">
        <v>7.0999999046325684</v>
      </c>
      <c r="U2" s="5">
        <v>-1</v>
      </c>
      <c r="V2" s="5">
        <v>-3.0999999046325684</v>
      </c>
      <c r="W2" s="5">
        <v>-0.60000002384185791</v>
      </c>
      <c r="X2" s="5">
        <v>-4.5999999046325684</v>
      </c>
      <c r="Y2" s="5">
        <v>13.300000190734863</v>
      </c>
      <c r="Z2" s="5">
        <v>-13.800000190734863</v>
      </c>
      <c r="AA2" s="5">
        <v>6.9000000953674316</v>
      </c>
      <c r="AB2" s="5">
        <v>0.40000000596046448</v>
      </c>
      <c r="AC2" s="6">
        <v>7.6999998092651367</v>
      </c>
    </row>
    <row r="3" spans="1:29" ht="22.2" customHeight="1" x14ac:dyDescent="0.4">
      <c r="A3" s="21" t="s">
        <v>30</v>
      </c>
      <c r="B3" s="18">
        <v>2023</v>
      </c>
      <c r="C3" s="4">
        <v>-0.20000000298023224</v>
      </c>
      <c r="D3" s="5">
        <v>-1</v>
      </c>
      <c r="E3" s="5">
        <v>0.20000000298023224</v>
      </c>
      <c r="F3" s="5">
        <v>0.40000000596046448</v>
      </c>
      <c r="G3" s="5">
        <v>0.60000002384185791</v>
      </c>
      <c r="H3" s="5">
        <v>-1.1000000238418579</v>
      </c>
      <c r="I3" s="5">
        <v>0.30000001192092896</v>
      </c>
      <c r="J3" s="5">
        <v>-0.40000000596046448</v>
      </c>
      <c r="K3" s="5">
        <v>-0.20000000298023224</v>
      </c>
      <c r="L3" s="5">
        <v>0</v>
      </c>
      <c r="M3" s="5">
        <v>-0.30000001192092896</v>
      </c>
      <c r="N3" s="5">
        <v>-1</v>
      </c>
      <c r="O3" s="5">
        <v>2.4000000953674316</v>
      </c>
      <c r="P3" s="5">
        <v>1</v>
      </c>
      <c r="Q3" s="5">
        <v>1.6000000238418579</v>
      </c>
      <c r="R3" s="5">
        <v>-1.3999999761581421</v>
      </c>
      <c r="S3" s="5">
        <v>-0.80000001192092896</v>
      </c>
      <c r="T3" s="5">
        <v>-0.30000001192092896</v>
      </c>
      <c r="U3" s="5">
        <v>0.69999998807907104</v>
      </c>
      <c r="V3" s="5">
        <v>0.20000000298023224</v>
      </c>
      <c r="W3" s="5">
        <v>-1</v>
      </c>
      <c r="X3" s="5">
        <v>1.5</v>
      </c>
      <c r="Y3" s="5">
        <v>1</v>
      </c>
      <c r="Z3" s="5">
        <v>1.3999999761581421</v>
      </c>
      <c r="AA3" s="5">
        <v>-1</v>
      </c>
      <c r="AB3" s="5">
        <v>1.2000000476837158</v>
      </c>
      <c r="AC3" s="6">
        <v>-1.3999999761581421</v>
      </c>
    </row>
    <row r="4" spans="1:29" ht="22.2" customHeight="1" x14ac:dyDescent="0.4">
      <c r="A4" s="22" t="s">
        <v>31</v>
      </c>
      <c r="B4" s="19">
        <v>2023</v>
      </c>
      <c r="C4" s="7">
        <v>5.1599998474121094</v>
      </c>
      <c r="D4" s="8">
        <v>4.3400001525878906</v>
      </c>
      <c r="E4" s="8">
        <v>9.4200000762939453</v>
      </c>
      <c r="F4" s="8">
        <v>0.97000002861022949</v>
      </c>
      <c r="G4" s="8">
        <v>3.2999999523162842</v>
      </c>
      <c r="H4" s="8">
        <v>6.2399997711181641</v>
      </c>
      <c r="I4" s="8">
        <v>2.4200000762939453</v>
      </c>
      <c r="J4" s="8">
        <v>-7.9999998211860657E-2</v>
      </c>
      <c r="K4" s="8">
        <v>2.0199999809265137</v>
      </c>
      <c r="L4" s="8">
        <v>-2.2899999618530273</v>
      </c>
      <c r="M4" s="8">
        <v>-4.4200000762939453</v>
      </c>
      <c r="N4" s="8">
        <v>0.15000000596046448</v>
      </c>
      <c r="O4" s="8">
        <v>-0.75</v>
      </c>
      <c r="P4" s="8">
        <v>-5.4600000381469727</v>
      </c>
      <c r="Q4" s="8">
        <v>4.070000171661377</v>
      </c>
      <c r="R4" s="8">
        <v>-3.6500000953674316</v>
      </c>
      <c r="S4" s="8">
        <v>9.8000001907348633</v>
      </c>
      <c r="T4" s="8">
        <v>1.7899999618530273</v>
      </c>
      <c r="U4" s="8">
        <v>3.7599999904632568</v>
      </c>
      <c r="V4" s="8">
        <v>1.3500000238418579</v>
      </c>
      <c r="W4" s="8">
        <v>1.3700000047683716</v>
      </c>
      <c r="X4" s="8">
        <v>0.6600000262260437</v>
      </c>
      <c r="Y4" s="8">
        <v>-9.0000003576278687E-2</v>
      </c>
      <c r="Z4" s="8">
        <v>-2.9700000286102295</v>
      </c>
      <c r="AA4" s="8">
        <v>-3.869999885559082</v>
      </c>
      <c r="AB4" s="8">
        <v>2.809999942779541</v>
      </c>
      <c r="AC4" s="9">
        <v>-0.15999999642372131</v>
      </c>
    </row>
    <row r="5" spans="1:29" ht="22.2" customHeight="1" x14ac:dyDescent="0.4">
      <c r="A5" s="22" t="s">
        <v>32</v>
      </c>
      <c r="B5" s="19">
        <v>2023</v>
      </c>
      <c r="C5" s="7">
        <v>0.40000000596046448</v>
      </c>
      <c r="D5" s="8">
        <v>-1</v>
      </c>
      <c r="E5" s="8">
        <v>-1.2999999523162842</v>
      </c>
      <c r="F5" s="8">
        <v>0.69999998807907104</v>
      </c>
      <c r="G5" s="8">
        <v>0.20000000298023224</v>
      </c>
      <c r="H5" s="8">
        <v>-1</v>
      </c>
      <c r="I5" s="8">
        <v>-0.10000000149011612</v>
      </c>
      <c r="J5" s="8">
        <v>0.60000002384185791</v>
      </c>
      <c r="K5" s="8">
        <v>-0.40000000596046448</v>
      </c>
      <c r="L5" s="8">
        <v>0.30000001192092896</v>
      </c>
      <c r="M5" s="8">
        <v>-1.5</v>
      </c>
      <c r="N5" s="8">
        <v>-2.9000000953674316</v>
      </c>
      <c r="O5" s="8">
        <v>-0.89999997615814209</v>
      </c>
      <c r="P5" s="8">
        <v>-1.2999999523162842</v>
      </c>
      <c r="Q5" s="8">
        <v>2.7999999523162842</v>
      </c>
      <c r="R5" s="8">
        <v>1.7000000476837158</v>
      </c>
      <c r="S5" s="8">
        <v>0.10000000149011612</v>
      </c>
      <c r="T5" s="8">
        <v>-0.10000000149011612</v>
      </c>
      <c r="U5" s="8">
        <v>0.60000002384185791</v>
      </c>
      <c r="V5" s="8">
        <v>0.30000001192092896</v>
      </c>
      <c r="W5" s="8">
        <v>-1.6000000238418579</v>
      </c>
      <c r="X5" s="8">
        <v>0.30000001192092896</v>
      </c>
      <c r="Y5" s="8">
        <v>-0.5</v>
      </c>
      <c r="Z5" s="8">
        <v>-0.60000002384185791</v>
      </c>
      <c r="AA5" s="8">
        <v>-1.1000000238418579</v>
      </c>
      <c r="AB5" s="8">
        <v>-0.10000000149011612</v>
      </c>
      <c r="AC5" s="9">
        <v>0.10000000149011612</v>
      </c>
    </row>
    <row r="6" spans="1:29" ht="22.2" customHeight="1" x14ac:dyDescent="0.4">
      <c r="A6" s="22" t="s">
        <v>33</v>
      </c>
      <c r="B6" s="19">
        <v>2023</v>
      </c>
      <c r="C6" s="7">
        <v>0</v>
      </c>
      <c r="D6" s="8">
        <v>-0.20000000298023224</v>
      </c>
      <c r="E6" s="8">
        <v>-1</v>
      </c>
      <c r="F6" s="8">
        <v>0.20000000298023224</v>
      </c>
      <c r="G6" s="8">
        <v>-0.10000000149011612</v>
      </c>
      <c r="H6" s="8">
        <v>-0.5</v>
      </c>
      <c r="I6" s="8">
        <v>-1.5</v>
      </c>
      <c r="J6" s="8">
        <v>-1.2000000476837158</v>
      </c>
      <c r="K6" s="8">
        <v>-0.89999997615814209</v>
      </c>
      <c r="L6" s="8">
        <v>-0.30000001192092896</v>
      </c>
      <c r="M6" s="8">
        <v>-1.7000000476837158</v>
      </c>
      <c r="N6" s="8">
        <v>-0.20000000298023224</v>
      </c>
      <c r="O6" s="8">
        <v>-3.0999999046325684</v>
      </c>
      <c r="P6" s="8">
        <v>0</v>
      </c>
      <c r="Q6" s="8">
        <v>0.69999998807907104</v>
      </c>
      <c r="R6" s="8">
        <v>0.30000001192092896</v>
      </c>
      <c r="S6" s="8">
        <v>-0.60000002384185791</v>
      </c>
      <c r="T6" s="8">
        <v>0.89999997615814209</v>
      </c>
      <c r="U6" s="8">
        <v>-0.10000000149011612</v>
      </c>
      <c r="V6" s="8">
        <v>0</v>
      </c>
      <c r="W6" s="8">
        <v>-1.1000000238418579</v>
      </c>
      <c r="X6" s="8">
        <v>-0.30000001192092896</v>
      </c>
      <c r="Y6" s="8">
        <v>0.5</v>
      </c>
      <c r="Z6" s="8">
        <v>-0.80000001192092896</v>
      </c>
      <c r="AA6" s="8">
        <v>-0.40000000596046448</v>
      </c>
      <c r="AB6" s="8">
        <v>-1</v>
      </c>
      <c r="AC6" s="9">
        <v>-1</v>
      </c>
    </row>
    <row r="7" spans="1:29" ht="22.2" customHeight="1" x14ac:dyDescent="0.4">
      <c r="A7" s="23" t="s">
        <v>34</v>
      </c>
      <c r="B7" s="20">
        <v>2023</v>
      </c>
      <c r="C7" s="7">
        <v>-0.18000000715255737</v>
      </c>
      <c r="D7" s="8">
        <v>-0.68999999761581421</v>
      </c>
      <c r="E7" s="8">
        <v>-5.9999998658895493E-2</v>
      </c>
      <c r="F7" s="8">
        <v>0.11999999731779099</v>
      </c>
      <c r="G7" s="8">
        <v>5.9999998658895493E-2</v>
      </c>
      <c r="H7" s="8">
        <v>-1.9999999552965164E-2</v>
      </c>
      <c r="I7" s="8">
        <v>5.000000074505806E-2</v>
      </c>
      <c r="J7" s="8">
        <v>7.9999998211860657E-2</v>
      </c>
      <c r="K7" s="8">
        <v>-0.12999999523162842</v>
      </c>
      <c r="L7" s="8">
        <v>2.9999999329447746E-2</v>
      </c>
      <c r="M7" s="8">
        <v>0.33000001311302185</v>
      </c>
      <c r="N7" s="8">
        <v>-0.34999999403953552</v>
      </c>
      <c r="O7" s="8">
        <v>-9.9999997764825821E-3</v>
      </c>
      <c r="P7" s="8">
        <v>-0.12999999523162842</v>
      </c>
      <c r="Q7" s="8">
        <v>-7.0000000298023224E-2</v>
      </c>
      <c r="R7" s="8">
        <v>0.25</v>
      </c>
      <c r="S7" s="8">
        <v>0.47999998927116394</v>
      </c>
      <c r="T7" s="8">
        <v>0.55000001192092896</v>
      </c>
      <c r="U7" s="8">
        <v>-9.9999997764825821E-3</v>
      </c>
      <c r="V7" s="8">
        <v>2.9999999329447746E-2</v>
      </c>
      <c r="W7" s="8">
        <v>0.15000000596046448</v>
      </c>
      <c r="X7" s="8">
        <v>0.4699999988079071</v>
      </c>
      <c r="Y7" s="8">
        <v>-0.17000000178813934</v>
      </c>
      <c r="Z7" s="8">
        <v>5.9999998658895493E-2</v>
      </c>
      <c r="AA7" s="8">
        <v>0.50999999046325684</v>
      </c>
      <c r="AB7" s="8">
        <v>2.9999999329447746E-2</v>
      </c>
      <c r="AC7" s="9">
        <v>0.37000000476837158</v>
      </c>
    </row>
    <row r="8" spans="1:29" ht="22.2" customHeight="1" x14ac:dyDescent="0.4">
      <c r="A8" s="22" t="s">
        <v>35</v>
      </c>
      <c r="B8" s="18">
        <v>2023</v>
      </c>
      <c r="C8" s="10">
        <v>0.20000000298023224</v>
      </c>
      <c r="D8" s="11">
        <v>0.30000001192092896</v>
      </c>
      <c r="E8" s="11">
        <v>0.40000000596046448</v>
      </c>
      <c r="F8" s="11">
        <v>-0.30000001192092896</v>
      </c>
      <c r="G8" s="11">
        <v>0.40000000596046448</v>
      </c>
      <c r="H8" s="11">
        <v>0.20000000298023224</v>
      </c>
      <c r="I8" s="11">
        <v>0.89999997615814209</v>
      </c>
      <c r="J8" s="11">
        <v>1.1000000238418579</v>
      </c>
      <c r="K8" s="11">
        <v>1.2000000476837158</v>
      </c>
      <c r="L8" s="11">
        <v>0.40000000596046448</v>
      </c>
      <c r="M8" s="11">
        <v>1</v>
      </c>
      <c r="N8" s="11">
        <v>1.5</v>
      </c>
      <c r="O8" s="11">
        <v>1</v>
      </c>
      <c r="P8" s="11">
        <v>0.5</v>
      </c>
      <c r="Q8" s="11">
        <v>-0.5</v>
      </c>
      <c r="R8" s="11">
        <v>0</v>
      </c>
      <c r="S8" s="11">
        <v>0.5</v>
      </c>
      <c r="T8" s="11">
        <v>1.6000000238418579</v>
      </c>
      <c r="U8" s="11">
        <v>0.60000002384185791</v>
      </c>
      <c r="V8" s="11">
        <v>-0.10000000149011612</v>
      </c>
      <c r="W8" s="11">
        <v>1.2000000476837158</v>
      </c>
      <c r="X8" s="11">
        <v>1.1000000238418579</v>
      </c>
      <c r="Y8" s="11">
        <v>0.20000000298023224</v>
      </c>
      <c r="Z8" s="11">
        <v>-0.40000000596046448</v>
      </c>
      <c r="AA8" s="11">
        <v>0.80000001192092896</v>
      </c>
      <c r="AB8" s="11">
        <v>-0.20000000298023224</v>
      </c>
      <c r="AC8" s="12">
        <v>0.60000002384185791</v>
      </c>
    </row>
    <row r="9" spans="1:29" ht="22.2" customHeight="1" x14ac:dyDescent="0.4">
      <c r="A9" s="22" t="s">
        <v>36</v>
      </c>
      <c r="B9" s="19">
        <v>2023</v>
      </c>
      <c r="C9" s="10">
        <v>-0.10000000149011612</v>
      </c>
      <c r="D9" s="11">
        <v>0.10000000149011612</v>
      </c>
      <c r="E9" s="11">
        <v>0.40000000596046448</v>
      </c>
      <c r="F9" s="11">
        <v>0.60000002384185791</v>
      </c>
      <c r="G9" s="11">
        <v>0</v>
      </c>
      <c r="H9" s="11">
        <v>0.80000001192092896</v>
      </c>
      <c r="I9" s="11">
        <v>-0.20000000298023224</v>
      </c>
      <c r="J9" s="11">
        <v>-1.3999999761581421</v>
      </c>
      <c r="K9" s="11">
        <v>-0.80000001192092896</v>
      </c>
      <c r="L9" s="11">
        <v>0</v>
      </c>
      <c r="M9" s="11">
        <v>-0.89999997615814209</v>
      </c>
      <c r="N9" s="11">
        <v>-0.40000000596046448</v>
      </c>
      <c r="O9" s="11">
        <v>-0.69999998807907104</v>
      </c>
      <c r="P9" s="11">
        <v>-0.40000000596046448</v>
      </c>
      <c r="Q9" s="11">
        <v>0.89999997615814209</v>
      </c>
      <c r="R9" s="11">
        <v>0.60000002384185791</v>
      </c>
      <c r="S9" s="11">
        <v>0.5</v>
      </c>
      <c r="T9" s="11">
        <v>-0.40000000596046448</v>
      </c>
      <c r="U9" s="11">
        <v>0.10000000149011612</v>
      </c>
      <c r="V9" s="11">
        <v>0.30000001192092896</v>
      </c>
      <c r="W9" s="11">
        <v>-0.10000000149011612</v>
      </c>
      <c r="X9" s="11">
        <v>0.30000001192092896</v>
      </c>
      <c r="Y9" s="11">
        <v>0</v>
      </c>
      <c r="Z9" s="11">
        <v>-0.30000001192092896</v>
      </c>
      <c r="AA9" s="11">
        <v>-0.30000001192092896</v>
      </c>
      <c r="AB9" s="11">
        <v>0.40000000596046448</v>
      </c>
      <c r="AC9" s="12">
        <v>0.20000000298023224</v>
      </c>
    </row>
    <row r="10" spans="1:29" ht="22.2" customHeight="1" x14ac:dyDescent="0.4">
      <c r="A10" s="22" t="s">
        <v>37</v>
      </c>
      <c r="B10" s="19">
        <v>2023</v>
      </c>
      <c r="C10" s="10">
        <v>-0.10000000149011612</v>
      </c>
      <c r="D10" s="11">
        <v>0.10000000149011612</v>
      </c>
      <c r="E10" s="11">
        <v>0.20000000298023224</v>
      </c>
      <c r="F10" s="11">
        <v>0</v>
      </c>
      <c r="G10" s="11">
        <v>0</v>
      </c>
      <c r="H10" s="11">
        <v>0</v>
      </c>
      <c r="I10" s="11">
        <v>-0.20000000298023224</v>
      </c>
      <c r="J10" s="11">
        <v>-1.5</v>
      </c>
      <c r="K10" s="11">
        <v>-0.80000001192092896</v>
      </c>
      <c r="L10" s="11">
        <v>-0.20000000298023224</v>
      </c>
      <c r="M10" s="11">
        <v>-0.40000000596046448</v>
      </c>
      <c r="N10" s="11">
        <v>-0.40000000596046448</v>
      </c>
      <c r="O10" s="11">
        <v>-0.40000000596046448</v>
      </c>
      <c r="P10" s="11">
        <v>-0.20000000298023224</v>
      </c>
      <c r="Q10" s="11">
        <v>0</v>
      </c>
      <c r="R10" s="11">
        <v>0.40000000596046448</v>
      </c>
      <c r="S10" s="11">
        <v>0.20000000298023224</v>
      </c>
      <c r="T10" s="11">
        <v>-0.5</v>
      </c>
      <c r="U10" s="11">
        <v>-0.20000000298023224</v>
      </c>
      <c r="V10" s="11">
        <v>-0.10000000149011612</v>
      </c>
      <c r="W10" s="11">
        <v>-0.10000000149011612</v>
      </c>
      <c r="X10" s="11">
        <v>-0.30000001192092896</v>
      </c>
      <c r="Y10" s="11">
        <v>0</v>
      </c>
      <c r="Z10" s="11">
        <v>-0.20000000298023224</v>
      </c>
      <c r="AA10" s="11">
        <v>-0.30000001192092896</v>
      </c>
      <c r="AB10" s="11">
        <v>0.10000000149011612</v>
      </c>
      <c r="AC10" s="12">
        <v>-0.30000001192092896</v>
      </c>
    </row>
    <row r="11" spans="1:29" ht="22.2" customHeight="1" x14ac:dyDescent="0.4">
      <c r="A11" s="23" t="s">
        <v>38</v>
      </c>
      <c r="B11" s="20">
        <v>2022</v>
      </c>
      <c r="C11" s="10">
        <v>-2.5939600467681885</v>
      </c>
      <c r="D11" s="11"/>
      <c r="E11" s="11">
        <v>-3.6324615478515625</v>
      </c>
      <c r="F11" s="11">
        <v>1.6077995300292969</v>
      </c>
      <c r="G11" s="11">
        <v>-0.21080368757247925</v>
      </c>
      <c r="H11" s="11">
        <v>-5.9752902984619141</v>
      </c>
      <c r="I11" s="11">
        <v>-1.5880300998687744</v>
      </c>
      <c r="J11" s="11">
        <v>1.7966361045837402</v>
      </c>
      <c r="K11" s="11">
        <v>-2.8776979446411133</v>
      </c>
      <c r="L11" s="11">
        <v>0.10125184059143066</v>
      </c>
      <c r="M11" s="11">
        <v>5.3387579917907715</v>
      </c>
      <c r="N11" s="11">
        <v>-1.5785071849822998</v>
      </c>
      <c r="O11" s="11">
        <v>-0.76248568296432495</v>
      </c>
      <c r="P11" s="11">
        <v>-2.1993670463562012</v>
      </c>
      <c r="Q11" s="11">
        <v>-5.3417229652404785</v>
      </c>
      <c r="R11" s="11">
        <v>-1.7983993515372276E-2</v>
      </c>
      <c r="S11" s="11">
        <v>4.4607048034667969</v>
      </c>
      <c r="T11" s="11">
        <v>0.27051398158073425</v>
      </c>
      <c r="U11" s="11">
        <v>1.1294840574264526</v>
      </c>
      <c r="V11" s="11">
        <v>2.2217650413513184</v>
      </c>
      <c r="W11" s="11">
        <v>1.201728343963623</v>
      </c>
      <c r="X11" s="11">
        <v>0.50361686944961548</v>
      </c>
      <c r="Y11" s="11"/>
      <c r="Z11" s="11">
        <v>-0.2358490526676178</v>
      </c>
      <c r="AA11" s="11">
        <v>-0.83536922931671143</v>
      </c>
      <c r="AB11" s="11">
        <v>-2.2527821063995361</v>
      </c>
      <c r="AC11" s="12">
        <v>-0.60472339391708374</v>
      </c>
    </row>
    <row r="12" spans="1:29" ht="22.2" customHeight="1" x14ac:dyDescent="0.4">
      <c r="A12" s="22" t="s">
        <v>39</v>
      </c>
      <c r="B12" s="19">
        <v>2023</v>
      </c>
      <c r="C12" s="10">
        <v>-0.10000000149011612</v>
      </c>
      <c r="D12" s="11">
        <v>-2.2000000476837158</v>
      </c>
      <c r="E12" s="11">
        <v>0.20000000298023224</v>
      </c>
      <c r="F12" s="11">
        <v>0.80000001192092896</v>
      </c>
      <c r="G12" s="11">
        <v>0.20000000298023224</v>
      </c>
      <c r="H12" s="11">
        <v>-1</v>
      </c>
      <c r="I12" s="11">
        <v>-0.40000000596046448</v>
      </c>
      <c r="J12" s="11">
        <v>-0.20000000298023224</v>
      </c>
      <c r="K12" s="11">
        <v>0.5</v>
      </c>
      <c r="L12" s="11">
        <v>-0.60000002384185791</v>
      </c>
      <c r="M12" s="11">
        <v>0.80000001192092896</v>
      </c>
      <c r="N12" s="11">
        <v>-1.6000000238418579</v>
      </c>
      <c r="O12" s="11">
        <v>0</v>
      </c>
      <c r="P12" s="11">
        <v>-0.40000000596046448</v>
      </c>
      <c r="Q12" s="11">
        <v>-0.30000001192092896</v>
      </c>
      <c r="R12" s="11">
        <v>2</v>
      </c>
      <c r="S12" s="11">
        <v>1.2999999523162842</v>
      </c>
      <c r="T12" s="11">
        <v>-0.30000001192092896</v>
      </c>
      <c r="U12" s="11">
        <v>0.5</v>
      </c>
      <c r="V12" s="11">
        <v>0.20000000298023224</v>
      </c>
      <c r="W12" s="11">
        <v>0.40000000596046448</v>
      </c>
      <c r="X12" s="11">
        <v>0</v>
      </c>
      <c r="Y12" s="11">
        <v>-2.4000000953674316</v>
      </c>
      <c r="Z12" s="11">
        <v>0.40000000596046448</v>
      </c>
      <c r="AA12" s="11">
        <v>1.1000000238418579</v>
      </c>
      <c r="AB12" s="11">
        <v>-0.5</v>
      </c>
      <c r="AC12" s="12">
        <v>-0.20000000298023224</v>
      </c>
    </row>
    <row r="13" spans="1:29" ht="22.2" customHeight="1" x14ac:dyDescent="0.4">
      <c r="A13" s="22" t="s">
        <v>40</v>
      </c>
      <c r="B13" s="19">
        <v>2023</v>
      </c>
      <c r="C13" s="10">
        <v>-0.60000002384185791</v>
      </c>
      <c r="D13" s="11">
        <v>0</v>
      </c>
      <c r="E13" s="11">
        <v>1.6000000238418579</v>
      </c>
      <c r="F13" s="11">
        <v>1.5</v>
      </c>
      <c r="G13" s="11">
        <v>-0.5</v>
      </c>
      <c r="H13" s="11">
        <v>1.7000000476837158</v>
      </c>
      <c r="I13" s="11">
        <v>2</v>
      </c>
      <c r="J13" s="11">
        <v>0</v>
      </c>
      <c r="K13" s="11">
        <v>2.2999999523162842</v>
      </c>
      <c r="L13" s="11">
        <v>-0.89999997615814209</v>
      </c>
      <c r="M13" s="11">
        <v>-0.80000001192092896</v>
      </c>
      <c r="N13" s="11">
        <v>-1.3999999761581421</v>
      </c>
      <c r="O13" s="11">
        <v>-1.3999999761581421</v>
      </c>
      <c r="P13" s="11">
        <v>0.5</v>
      </c>
      <c r="Q13" s="11">
        <v>-0.69999998807907104</v>
      </c>
      <c r="R13" s="11">
        <v>2.0999999046325684</v>
      </c>
      <c r="S13" s="11">
        <v>6.3000001907348633</v>
      </c>
      <c r="T13" s="11">
        <v>2.0999999046325684</v>
      </c>
      <c r="U13" s="11">
        <v>0.40000000596046448</v>
      </c>
      <c r="V13" s="11">
        <v>1.1000000238418579</v>
      </c>
      <c r="W13" s="11">
        <v>0.20000000298023224</v>
      </c>
      <c r="X13" s="11">
        <v>1.8999999761581421</v>
      </c>
      <c r="Y13" s="11">
        <v>-2.5</v>
      </c>
      <c r="Z13" s="11">
        <v>0.40000000596046448</v>
      </c>
      <c r="AA13" s="11">
        <v>0.60000002384185791</v>
      </c>
      <c r="AB13" s="11">
        <v>-1.1000000238418579</v>
      </c>
      <c r="AC13" s="12">
        <v>1.7000000476837158</v>
      </c>
    </row>
    <row r="14" spans="1:29" ht="22.2" customHeight="1" x14ac:dyDescent="0.4">
      <c r="A14" s="22" t="s">
        <v>41</v>
      </c>
      <c r="B14" s="19">
        <v>2023</v>
      </c>
      <c r="C14" s="10">
        <v>1.9600000381469727</v>
      </c>
      <c r="D14" s="11">
        <v>3.2999999523162842</v>
      </c>
      <c r="E14" s="11">
        <v>-0.49000000953674316</v>
      </c>
      <c r="F14" s="11">
        <v>1.0399999618530273</v>
      </c>
      <c r="G14" s="11">
        <v>-0.49000000953674316</v>
      </c>
      <c r="H14" s="11">
        <v>-0.43000000715255737</v>
      </c>
      <c r="I14" s="11">
        <v>0.56000000238418579</v>
      </c>
      <c r="J14" s="11">
        <v>-2.1600000858306885</v>
      </c>
      <c r="K14" s="11">
        <v>-4.5</v>
      </c>
      <c r="L14" s="11">
        <v>-0.11999999731779099</v>
      </c>
      <c r="M14" s="11">
        <v>0.55000001192092896</v>
      </c>
      <c r="N14" s="11">
        <v>4.679999828338623</v>
      </c>
      <c r="O14" s="11">
        <v>-0.34999999403953552</v>
      </c>
      <c r="P14" s="11">
        <v>-1.5299999713897705</v>
      </c>
      <c r="Q14" s="11">
        <v>-0.40000000596046448</v>
      </c>
      <c r="R14" s="11">
        <v>-6.309999942779541</v>
      </c>
      <c r="S14" s="11">
        <v>-2.1500000953674316</v>
      </c>
      <c r="T14" s="11">
        <v>-0.87000000476837158</v>
      </c>
      <c r="U14" s="11">
        <v>-2.2799999713897705</v>
      </c>
      <c r="V14" s="11">
        <v>-2.7799999713897705</v>
      </c>
      <c r="W14" s="11">
        <v>-2.5</v>
      </c>
      <c r="X14" s="11">
        <v>-3.9100000858306885</v>
      </c>
      <c r="Y14" s="11">
        <v>-0.93999999761581421</v>
      </c>
      <c r="Z14" s="11">
        <v>-1.7799999713897705</v>
      </c>
      <c r="AA14" s="11">
        <v>2.619999885559082</v>
      </c>
      <c r="AB14" s="11">
        <v>-1.059999942779541</v>
      </c>
      <c r="AC14" s="12">
        <v>-2.9900000095367432</v>
      </c>
    </row>
    <row r="15" spans="1:29" ht="22.2" customHeight="1" x14ac:dyDescent="0.4">
      <c r="A15" s="22" t="s">
        <v>42</v>
      </c>
      <c r="B15" s="19">
        <v>2023</v>
      </c>
      <c r="C15" s="10">
        <v>-1.7000000476837158</v>
      </c>
      <c r="D15" s="11">
        <v>10</v>
      </c>
      <c r="E15" s="11">
        <v>-0.5</v>
      </c>
      <c r="F15" s="11">
        <v>10.5</v>
      </c>
      <c r="G15" s="11">
        <v>-1.6000000238418579</v>
      </c>
      <c r="H15" s="11">
        <v>-6</v>
      </c>
      <c r="I15" s="11">
        <v>0.10000000149011612</v>
      </c>
      <c r="J15" s="11">
        <v>0.10000000149011612</v>
      </c>
      <c r="K15" s="11">
        <v>-0.80000001192092896</v>
      </c>
      <c r="L15" s="11">
        <v>-0.89999997615814209</v>
      </c>
      <c r="M15" s="11">
        <v>3.2000000476837158</v>
      </c>
      <c r="N15" s="11">
        <v>1.8999999761581421</v>
      </c>
      <c r="O15" s="11">
        <v>-1</v>
      </c>
      <c r="P15" s="11">
        <v>-2.2999999523162842</v>
      </c>
      <c r="Q15" s="11">
        <v>-2.5999999046325684</v>
      </c>
      <c r="R15" s="11">
        <v>15.199999809265137</v>
      </c>
      <c r="S15" s="11">
        <v>-2.7999999523162842</v>
      </c>
      <c r="T15" s="11">
        <v>-4.3000001907348633</v>
      </c>
      <c r="U15" s="11">
        <v>-0.80000001192092896</v>
      </c>
      <c r="V15" s="11">
        <v>2.2999999523162842</v>
      </c>
      <c r="W15" s="11">
        <v>2.5999999046325684</v>
      </c>
      <c r="X15" s="11">
        <v>0.89999997615814209</v>
      </c>
      <c r="Y15" s="11">
        <v>-2.7999999523162842</v>
      </c>
      <c r="Z15" s="11">
        <v>-1.5</v>
      </c>
      <c r="AA15" s="11">
        <v>1.1000000238418579</v>
      </c>
      <c r="AB15" s="11">
        <v>0.40000000596046448</v>
      </c>
      <c r="AC15" s="12">
        <v>-2.5</v>
      </c>
    </row>
    <row r="16" spans="1:29" ht="22.2" customHeight="1" x14ac:dyDescent="0.4">
      <c r="A16" s="22" t="s">
        <v>43</v>
      </c>
      <c r="B16" s="19">
        <v>2023</v>
      </c>
      <c r="C16" s="10">
        <v>0</v>
      </c>
      <c r="D16" s="11">
        <v>-4</v>
      </c>
      <c r="E16" s="11">
        <v>2.2000000476837158</v>
      </c>
      <c r="F16" s="11">
        <v>0.69999998807907104</v>
      </c>
      <c r="G16" s="11">
        <v>1.1000000238418579</v>
      </c>
      <c r="H16" s="11">
        <v>2.7000000476837158</v>
      </c>
      <c r="I16" s="11">
        <v>1</v>
      </c>
      <c r="J16" s="11">
        <v>1.7999999523162842</v>
      </c>
      <c r="K16" s="11">
        <v>-1</v>
      </c>
      <c r="L16" s="11">
        <v>0</v>
      </c>
      <c r="M16" s="11">
        <v>0.20000000298023224</v>
      </c>
      <c r="N16" s="11">
        <v>-0.89999997615814209</v>
      </c>
      <c r="O16" s="11">
        <v>0.10000000149011612</v>
      </c>
      <c r="P16" s="11">
        <v>1.7999999523162842</v>
      </c>
      <c r="Q16" s="11">
        <v>1.7000000476837158</v>
      </c>
      <c r="R16" s="11">
        <v>7.5</v>
      </c>
      <c r="S16" s="11">
        <v>0.60000002384185791</v>
      </c>
      <c r="T16" s="11">
        <v>3.0999999046325684</v>
      </c>
      <c r="U16" s="11">
        <v>1.1000000238418579</v>
      </c>
      <c r="V16" s="11">
        <v>-1.3999999761581421</v>
      </c>
      <c r="W16" s="11">
        <v>0.30000001192092896</v>
      </c>
      <c r="X16" s="11">
        <v>-0.10000000149011612</v>
      </c>
      <c r="Y16" s="11">
        <v>0.60000002384185791</v>
      </c>
      <c r="Z16" s="11">
        <v>-0.40000000596046448</v>
      </c>
      <c r="AA16" s="11">
        <v>3.4000000953674316</v>
      </c>
      <c r="AB16" s="11">
        <v>0.10000000149011612</v>
      </c>
      <c r="AC16" s="12">
        <v>1.7999999523162842</v>
      </c>
    </row>
    <row r="17" spans="1:29" ht="22.2" customHeight="1" x14ac:dyDescent="0.4">
      <c r="A17" s="22" t="s">
        <v>44</v>
      </c>
      <c r="B17" s="19">
        <v>2023</v>
      </c>
      <c r="C17" s="10">
        <v>3.5999999046325684</v>
      </c>
      <c r="D17" s="11">
        <v>0</v>
      </c>
      <c r="E17" s="11">
        <v>-2.4000000953674316</v>
      </c>
      <c r="F17" s="11">
        <v>-4.8000001907348633</v>
      </c>
      <c r="G17" s="11">
        <v>-1.2999999523162842</v>
      </c>
      <c r="H17" s="11">
        <v>4.1999998092651367</v>
      </c>
      <c r="I17" s="11">
        <v>3.7999999523162842</v>
      </c>
      <c r="J17" s="11">
        <v>0.5</v>
      </c>
      <c r="K17" s="11">
        <v>7.1999998092651367</v>
      </c>
      <c r="L17" s="11">
        <v>1</v>
      </c>
      <c r="M17" s="11">
        <v>2.0999999046325684</v>
      </c>
      <c r="N17" s="11">
        <v>3.5999999046325684</v>
      </c>
      <c r="O17" s="11">
        <v>12.5</v>
      </c>
      <c r="P17" s="11">
        <v>2.2000000476837158</v>
      </c>
      <c r="Q17" s="11">
        <v>-2.9000000953674316</v>
      </c>
      <c r="R17" s="11">
        <v>5.3000001907348633</v>
      </c>
      <c r="S17" s="11">
        <v>7.4000000953674316</v>
      </c>
      <c r="T17" s="11">
        <v>7.9000000953674316</v>
      </c>
      <c r="U17" s="11">
        <v>1</v>
      </c>
      <c r="V17" s="11">
        <v>1.1000000238418579</v>
      </c>
      <c r="W17" s="11">
        <v>-3.2999999523162842</v>
      </c>
      <c r="X17" s="11">
        <v>8.3000001907348633</v>
      </c>
      <c r="Y17" s="11">
        <v>0</v>
      </c>
      <c r="Z17" s="11">
        <v>4.3000001907348633</v>
      </c>
      <c r="AA17" s="11">
        <v>-1.2999999523162842</v>
      </c>
      <c r="AB17" s="11">
        <v>3.9000000953674316</v>
      </c>
      <c r="AC17" s="12">
        <v>2.5</v>
      </c>
    </row>
    <row r="18" spans="1:29" ht="22.2" customHeight="1" thickBot="1" x14ac:dyDescent="0.45">
      <c r="A18" s="23" t="s">
        <v>45</v>
      </c>
      <c r="B18" s="20">
        <v>2023</v>
      </c>
      <c r="C18" s="13">
        <v>0.10000000149011612</v>
      </c>
      <c r="D18" s="14">
        <v>0.10000000149011612</v>
      </c>
      <c r="E18" s="14">
        <v>0.20000000298023224</v>
      </c>
      <c r="F18" s="14">
        <v>0.60000002384185791</v>
      </c>
      <c r="G18" s="14">
        <v>-0.10000000149011612</v>
      </c>
      <c r="H18" s="14">
        <v>3.7999999523162842</v>
      </c>
      <c r="I18" s="14">
        <v>0</v>
      </c>
      <c r="J18" s="14">
        <v>2.5999999046325684</v>
      </c>
      <c r="K18" s="14">
        <v>0.60000002384185791</v>
      </c>
      <c r="L18" s="14">
        <v>0.5</v>
      </c>
      <c r="M18" s="14">
        <v>-0.30000001192092896</v>
      </c>
      <c r="N18" s="14">
        <v>0</v>
      </c>
      <c r="O18" s="14">
        <v>0</v>
      </c>
      <c r="P18" s="14">
        <v>2.4000000953674316</v>
      </c>
      <c r="Q18" s="14">
        <v>0.89999997615814209</v>
      </c>
      <c r="R18" s="14">
        <v>0.30000001192092896</v>
      </c>
      <c r="S18" s="14">
        <v>-0.40000000596046448</v>
      </c>
      <c r="T18" s="14">
        <v>-0.20000000298023224</v>
      </c>
      <c r="U18" s="14">
        <v>0.10000000149011612</v>
      </c>
      <c r="V18" s="14">
        <v>0.10000000149011612</v>
      </c>
      <c r="W18" s="14">
        <v>1.2999999523162842</v>
      </c>
      <c r="X18" s="14">
        <v>-0.10000000149011612</v>
      </c>
      <c r="Y18" s="14">
        <v>0.30000001192092896</v>
      </c>
      <c r="Z18" s="14">
        <v>0.10000000149011612</v>
      </c>
      <c r="AA18" s="14">
        <v>0.40000000596046448</v>
      </c>
      <c r="AB18" s="14">
        <v>1.3999999761581421</v>
      </c>
      <c r="AC18" s="15">
        <v>0.30000001192092896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31B0-6C02-4D42-8351-FDE5C0EC87F8}">
  <dimension ref="A1:AD18"/>
  <sheetViews>
    <sheetView workbookViewId="0">
      <selection activeCell="A26" sqref="A26"/>
    </sheetView>
  </sheetViews>
  <sheetFormatPr defaultRowHeight="14.6" x14ac:dyDescent="0.4"/>
  <cols>
    <col min="1" max="1" width="65.3828125" customWidth="1"/>
    <col min="2" max="2" width="6.15234375" customWidth="1"/>
    <col min="3" max="29" width="5.69140625" customWidth="1"/>
  </cols>
  <sheetData>
    <row r="1" spans="1:30" ht="30" customHeight="1" thickBot="1" x14ac:dyDescent="0.45">
      <c r="A1" s="17"/>
      <c r="B1" s="3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22</v>
      </c>
      <c r="Y1" s="16" t="s">
        <v>23</v>
      </c>
      <c r="Z1" s="16" t="s">
        <v>24</v>
      </c>
      <c r="AA1" s="16" t="s">
        <v>25</v>
      </c>
      <c r="AB1" s="16" t="s">
        <v>26</v>
      </c>
      <c r="AC1" s="16" t="s">
        <v>27</v>
      </c>
      <c r="AD1" s="1" t="s">
        <v>62</v>
      </c>
    </row>
    <row r="2" spans="1:30" ht="22.2" customHeight="1" thickBot="1" x14ac:dyDescent="0.45">
      <c r="A2" s="21" t="s">
        <v>29</v>
      </c>
      <c r="B2" s="19"/>
      <c r="C2" s="4">
        <f>IF(ISBLANK('SSB changes'!C2)+ISBLANK('SSB changes WAS'!C2)=0,'SSB changes'!C2-'SSB changes WAS'!C2,"")</f>
        <v>0</v>
      </c>
      <c r="D2" s="4">
        <f>IF(ISBLANK('SSB changes'!D2)+ISBLANK('SSB changes WAS'!D2)=0,'SSB changes'!D2-'SSB changes WAS'!D2,"")</f>
        <v>0</v>
      </c>
      <c r="E2" s="4">
        <f>IF(ISBLANK('SSB changes'!E2)+ISBLANK('SSB changes WAS'!E2)=0,'SSB changes'!E2-'SSB changes WAS'!E2,"")</f>
        <v>0</v>
      </c>
      <c r="F2" s="4">
        <f>IF(ISBLANK('SSB changes'!F2)+ISBLANK('SSB changes WAS'!F2)=0,'SSB changes'!F2-'SSB changes WAS'!F2,"")</f>
        <v>0</v>
      </c>
      <c r="G2" s="4">
        <f>IF(ISBLANK('SSB changes'!G2)+ISBLANK('SSB changes WAS'!G2)=0,'SSB changes'!G2-'SSB changes WAS'!G2,"")</f>
        <v>0</v>
      </c>
      <c r="H2" s="4">
        <f>IF(ISBLANK('SSB changes'!H2)+ISBLANK('SSB changes WAS'!H2)=0,'SSB changes'!H2-'SSB changes WAS'!H2,"")</f>
        <v>0</v>
      </c>
      <c r="I2" s="4">
        <f>IF(ISBLANK('SSB changes'!I2)+ISBLANK('SSB changes WAS'!I2)=0,'SSB changes'!I2-'SSB changes WAS'!I2,"")</f>
        <v>0</v>
      </c>
      <c r="J2" s="4">
        <f>IF(ISBLANK('SSB changes'!J2)+ISBLANK('SSB changes WAS'!J2)=0,'SSB changes'!J2-'SSB changes WAS'!J2,"")</f>
        <v>0</v>
      </c>
      <c r="K2" s="4">
        <f>IF(ISBLANK('SSB changes'!K2)+ISBLANK('SSB changes WAS'!K2)=0,'SSB changes'!K2-'SSB changes WAS'!K2,"")</f>
        <v>0</v>
      </c>
      <c r="L2" s="4">
        <f>IF(ISBLANK('SSB changes'!L2)+ISBLANK('SSB changes WAS'!L2)=0,'SSB changes'!L2-'SSB changes WAS'!L2,"")</f>
        <v>0</v>
      </c>
      <c r="M2" s="4">
        <f>IF(ISBLANK('SSB changes'!M2)+ISBLANK('SSB changes WAS'!M2)=0,'SSB changes'!M2-'SSB changes WAS'!M2,"")</f>
        <v>0</v>
      </c>
      <c r="N2" s="4">
        <f>IF(ISBLANK('SSB changes'!N2)+ISBLANK('SSB changes WAS'!N2)=0,'SSB changes'!N2-'SSB changes WAS'!N2,"")</f>
        <v>0</v>
      </c>
      <c r="O2" s="4">
        <f>IF(ISBLANK('SSB changes'!O2)+ISBLANK('SSB changes WAS'!O2)=0,'SSB changes'!O2-'SSB changes WAS'!O2,"")</f>
        <v>0</v>
      </c>
      <c r="P2" s="4">
        <f>IF(ISBLANK('SSB changes'!P2)+ISBLANK('SSB changes WAS'!P2)=0,'SSB changes'!P2-'SSB changes WAS'!P2,"")</f>
        <v>0</v>
      </c>
      <c r="Q2" s="4">
        <f>IF(ISBLANK('SSB changes'!Q2)+ISBLANK('SSB changes WAS'!Q2)=0,'SSB changes'!Q2-'SSB changes WAS'!Q2,"")</f>
        <v>0</v>
      </c>
      <c r="R2" s="4">
        <f>IF(ISBLANK('SSB changes'!R2)+ISBLANK('SSB changes WAS'!R2)=0,'SSB changes'!R2-'SSB changes WAS'!R2,"")</f>
        <v>0</v>
      </c>
      <c r="S2" s="4">
        <f>IF(ISBLANK('SSB changes'!S2)+ISBLANK('SSB changes WAS'!S2)=0,'SSB changes'!S2-'SSB changes WAS'!S2,"")</f>
        <v>0</v>
      </c>
      <c r="T2" s="4">
        <f>IF(ISBLANK('SSB changes'!T2)+ISBLANK('SSB changes WAS'!T2)=0,'SSB changes'!T2-'SSB changes WAS'!T2,"")</f>
        <v>0</v>
      </c>
      <c r="U2" s="4">
        <f>IF(ISBLANK('SSB changes'!U2)+ISBLANK('SSB changes WAS'!U2)=0,'SSB changes'!U2-'SSB changes WAS'!U2,"")</f>
        <v>0</v>
      </c>
      <c r="V2" s="4">
        <f>IF(ISBLANK('SSB changes'!V2)+ISBLANK('SSB changes WAS'!V2)=0,'SSB changes'!V2-'SSB changes WAS'!V2,"")</f>
        <v>0</v>
      </c>
      <c r="W2" s="4">
        <f>IF(ISBLANK('SSB changes'!W2)+ISBLANK('SSB changes WAS'!W2)=0,'SSB changes'!W2-'SSB changes WAS'!W2,"")</f>
        <v>0</v>
      </c>
      <c r="X2" s="4">
        <f>IF(ISBLANK('SSB changes'!X2)+ISBLANK('SSB changes WAS'!X2)=0,'SSB changes'!X2-'SSB changes WAS'!X2,"")</f>
        <v>0</v>
      </c>
      <c r="Y2" s="4">
        <f>IF(ISBLANK('SSB changes'!Y2)+ISBLANK('SSB changes WAS'!Y2)=0,'SSB changes'!Y2-'SSB changes WAS'!Y2,"")</f>
        <v>0</v>
      </c>
      <c r="Z2" s="4">
        <f>IF(ISBLANK('SSB changes'!Z2)+ISBLANK('SSB changes WAS'!Z2)=0,'SSB changes'!Z2-'SSB changes WAS'!Z2,"")</f>
        <v>0</v>
      </c>
      <c r="AA2" s="4">
        <f>IF(ISBLANK('SSB changes'!AA2)+ISBLANK('SSB changes WAS'!AA2)=0,'SSB changes'!AA2-'SSB changes WAS'!AA2,"")</f>
        <v>0</v>
      </c>
      <c r="AB2" s="4">
        <f>IF(ISBLANK('SSB changes'!AB2)+ISBLANK('SSB changes WAS'!AB2)=0,'SSB changes'!AB2-'SSB changes WAS'!AB2,"")</f>
        <v>0</v>
      </c>
      <c r="AC2" s="4">
        <f>IF(ISBLANK('SSB changes'!AC2)+ISBLANK('SSB changes WAS'!AC2)=0,'SSB changes'!AC2-'SSB changes WAS'!AC2,"")</f>
        <v>0</v>
      </c>
      <c r="AD2" s="52">
        <f>AVERAGE(C2:AC2)</f>
        <v>0</v>
      </c>
    </row>
    <row r="3" spans="1:30" ht="22.2" customHeight="1" x14ac:dyDescent="0.4">
      <c r="A3" s="21" t="s">
        <v>30</v>
      </c>
      <c r="B3" s="19"/>
      <c r="C3" s="4">
        <f>IF(ISBLANK('SSB changes'!C3)+ISBLANK('SSB changes WAS'!C3)=0,'SSB changes'!C3-'SSB changes WAS'!C3,"")</f>
        <v>0</v>
      </c>
      <c r="D3" s="5">
        <f>IF(ISBLANK('SSB changes'!D3)+ISBLANK('SSB changes WAS'!D3)=0,'SSB changes'!D3-'SSB changes WAS'!D3,"")</f>
        <v>0</v>
      </c>
      <c r="E3" s="5">
        <f>IF(ISBLANK('SSB changes'!E3)+ISBLANK('SSB changes WAS'!E3)=0,'SSB changes'!E3-'SSB changes WAS'!E3,"")</f>
        <v>0</v>
      </c>
      <c r="F3" s="5">
        <f>IF(ISBLANK('SSB changes'!F3)+ISBLANK('SSB changes WAS'!F3)=0,'SSB changes'!F3-'SSB changes WAS'!F3,"")</f>
        <v>0</v>
      </c>
      <c r="G3" s="5">
        <f>IF(ISBLANK('SSB changes'!G3)+ISBLANK('SSB changes WAS'!G3)=0,'SSB changes'!G3-'SSB changes WAS'!G3,"")</f>
        <v>-0.50000002235174179</v>
      </c>
      <c r="H3" s="5">
        <f>IF(ISBLANK('SSB changes'!H3)+ISBLANK('SSB changes WAS'!H3)=0,'SSB changes'!H3-'SSB changes WAS'!H3,"")</f>
        <v>0</v>
      </c>
      <c r="I3" s="5">
        <f>IF(ISBLANK('SSB changes'!I3)+ISBLANK('SSB changes WAS'!I3)=0,'SSB changes'!I3-'SSB changes WAS'!I3,"")</f>
        <v>0</v>
      </c>
      <c r="J3" s="5">
        <f>IF(ISBLANK('SSB changes'!J3)+ISBLANK('SSB changes WAS'!J3)=0,'SSB changes'!J3-'SSB changes WAS'!J3,"")</f>
        <v>0</v>
      </c>
      <c r="K3" s="5">
        <f>IF(ISBLANK('SSB changes'!K3)+ISBLANK('SSB changes WAS'!K3)=0,'SSB changes'!K3-'SSB changes WAS'!K3,"")</f>
        <v>0</v>
      </c>
      <c r="L3" s="5">
        <f>IF(ISBLANK('SSB changes'!L3)+ISBLANK('SSB changes WAS'!L3)=0,'SSB changes'!L3-'SSB changes WAS'!L3,"")</f>
        <v>0</v>
      </c>
      <c r="M3" s="5">
        <f>IF(ISBLANK('SSB changes'!M3)+ISBLANK('SSB changes WAS'!M3)=0,'SSB changes'!M3-'SSB changes WAS'!M3,"")</f>
        <v>0.20000001043081284</v>
      </c>
      <c r="N3" s="5">
        <f>IF(ISBLANK('SSB changes'!N3)+ISBLANK('SSB changes WAS'!N3)=0,'SSB changes'!N3-'SSB changes WAS'!N3,"")</f>
        <v>0</v>
      </c>
      <c r="O3" s="5">
        <f>IF(ISBLANK('SSB changes'!O3)+ISBLANK('SSB changes WAS'!O3)=0,'SSB changes'!O3-'SSB changes WAS'!O3,"")</f>
        <v>-0.10000014305114746</v>
      </c>
      <c r="P3" s="5">
        <f>IF(ISBLANK('SSB changes'!P3)+ISBLANK('SSB changes WAS'!P3)=0,'SSB changes'!P3-'SSB changes WAS'!P3,"")</f>
        <v>0</v>
      </c>
      <c r="Q3" s="5">
        <f>IF(ISBLANK('SSB changes'!Q3)+ISBLANK('SSB changes WAS'!Q3)=0,'SSB changes'!Q3-'SSB changes WAS'!Q3,"")</f>
        <v>0</v>
      </c>
      <c r="R3" s="5">
        <f>IF(ISBLANK('SSB changes'!R3)+ISBLANK('SSB changes WAS'!R3)=0,'SSB changes'!R3-'SSB changes WAS'!R3,"")</f>
        <v>0</v>
      </c>
      <c r="S3" s="5">
        <f>IF(ISBLANK('SSB changes'!S3)+ISBLANK('SSB changes WAS'!S3)=0,'SSB changes'!S3-'SSB changes WAS'!S3,"")</f>
        <v>0</v>
      </c>
      <c r="T3" s="5">
        <f>IF(ISBLANK('SSB changes'!T3)+ISBLANK('SSB changes WAS'!T3)=0,'SSB changes'!T3-'SSB changes WAS'!T3,"")</f>
        <v>0.20000001043081284</v>
      </c>
      <c r="U3" s="5">
        <f>IF(ISBLANK('SSB changes'!U3)+ISBLANK('SSB changes WAS'!U3)=0,'SSB changes'!U3-'SSB changes WAS'!U3,"")</f>
        <v>-9.9999964237213135E-2</v>
      </c>
      <c r="V3" s="5">
        <f>IF(ISBLANK('SSB changes'!V3)+ISBLANK('SSB changes WAS'!V3)=0,'SSB changes'!V3-'SSB changes WAS'!V3,"")</f>
        <v>0</v>
      </c>
      <c r="W3" s="5">
        <f>IF(ISBLANK('SSB changes'!W3)+ISBLANK('SSB changes WAS'!W3)=0,'SSB changes'!W3-'SSB changes WAS'!W3,"")</f>
        <v>0</v>
      </c>
      <c r="X3" s="5">
        <f>IF(ISBLANK('SSB changes'!X3)+ISBLANK('SSB changes WAS'!X3)=0,'SSB changes'!X3-'SSB changes WAS'!X3,"")</f>
        <v>0.29999995231628418</v>
      </c>
      <c r="Y3" s="5">
        <f>IF(ISBLANK('SSB changes'!Y3)+ISBLANK('SSB changes WAS'!Y3)=0,'SSB changes'!Y3-'SSB changes WAS'!Y3,"")</f>
        <v>0</v>
      </c>
      <c r="Z3" s="5">
        <f>IF(ISBLANK('SSB changes'!Z3)+ISBLANK('SSB changes WAS'!Z3)=0,'SSB changes'!Z3-'SSB changes WAS'!Z3,"")</f>
        <v>0</v>
      </c>
      <c r="AA3" s="5">
        <f>IF(ISBLANK('SSB changes'!AA3)+ISBLANK('SSB changes WAS'!AA3)=0,'SSB changes'!AA3-'SSB changes WAS'!AA3,"")</f>
        <v>0</v>
      </c>
      <c r="AB3" s="5">
        <f>IF(ISBLANK('SSB changes'!AB3)+ISBLANK('SSB changes WAS'!AB3)=0,'SSB changes'!AB3-'SSB changes WAS'!AB3,"")</f>
        <v>0</v>
      </c>
      <c r="AC3" s="6">
        <f>IF(ISBLANK('SSB changes'!AC3)+ISBLANK('SSB changes WAS'!AC3)=0,'SSB changes'!AC3-'SSB changes WAS'!AC3,"")</f>
        <v>0</v>
      </c>
      <c r="AD3" s="52">
        <f>AVERAGE(C3:AC3)</f>
        <v>-5.7948960198296442E-9</v>
      </c>
    </row>
    <row r="4" spans="1:30" ht="22.2" customHeight="1" x14ac:dyDescent="0.4">
      <c r="A4" s="22" t="s">
        <v>31</v>
      </c>
      <c r="B4" s="19"/>
      <c r="C4" s="7">
        <f>IF(ISBLANK('SSB changes'!C4)+ISBLANK('SSB changes WAS'!C4)=0,'SSB changes'!C4-'SSB changes WAS'!C4,"")</f>
        <v>0</v>
      </c>
      <c r="D4" s="8">
        <f>IF(ISBLANK('SSB changes'!D4)+ISBLANK('SSB changes WAS'!D4)=0,'SSB changes'!D4-'SSB changes WAS'!D4,"")</f>
        <v>0</v>
      </c>
      <c r="E4" s="8">
        <f>IF(ISBLANK('SSB changes'!E4)+ISBLANK('SSB changes WAS'!E4)=0,'SSB changes'!E4-'SSB changes WAS'!E4,"")</f>
        <v>0</v>
      </c>
      <c r="F4" s="8">
        <f>IF(ISBLANK('SSB changes'!F4)+ISBLANK('SSB changes WAS'!F4)=0,'SSB changes'!F4-'SSB changes WAS'!F4,"")</f>
        <v>0</v>
      </c>
      <c r="G4" s="8">
        <f>IF(ISBLANK('SSB changes'!G4)+ISBLANK('SSB changes WAS'!G4)=0,'SSB changes'!G4-'SSB changes WAS'!G4,"")</f>
        <v>0</v>
      </c>
      <c r="H4" s="8">
        <f>IF(ISBLANK('SSB changes'!H4)+ISBLANK('SSB changes WAS'!H4)=0,'SSB changes'!H4-'SSB changes WAS'!H4,"")</f>
        <v>0</v>
      </c>
      <c r="I4" s="8">
        <f>IF(ISBLANK('SSB changes'!I4)+ISBLANK('SSB changes WAS'!I4)=0,'SSB changes'!I4-'SSB changes WAS'!I4,"")</f>
        <v>0</v>
      </c>
      <c r="J4" s="8">
        <f>IF(ISBLANK('SSB changes'!J4)+ISBLANK('SSB changes WAS'!J4)=0,'SSB changes'!J4-'SSB changes WAS'!J4,"")</f>
        <v>0</v>
      </c>
      <c r="K4" s="8">
        <f>IF(ISBLANK('SSB changes'!K4)+ISBLANK('SSB changes WAS'!K4)=0,'SSB changes'!K4-'SSB changes WAS'!K4,"")</f>
        <v>0</v>
      </c>
      <c r="L4" s="8">
        <f>IF(ISBLANK('SSB changes'!L4)+ISBLANK('SSB changes WAS'!L4)=0,'SSB changes'!L4-'SSB changes WAS'!L4,"")</f>
        <v>0</v>
      </c>
      <c r="M4" s="8">
        <f>IF(ISBLANK('SSB changes'!M4)+ISBLANK('SSB changes WAS'!M4)=0,'SSB changes'!M4-'SSB changes WAS'!M4,"")</f>
        <v>0</v>
      </c>
      <c r="N4" s="8">
        <f>IF(ISBLANK('SSB changes'!N4)+ISBLANK('SSB changes WAS'!N4)=0,'SSB changes'!N4-'SSB changes WAS'!N4,"")</f>
        <v>0</v>
      </c>
      <c r="O4" s="8">
        <f>IF(ISBLANK('SSB changes'!O4)+ISBLANK('SSB changes WAS'!O4)=0,'SSB changes'!O4-'SSB changes WAS'!O4,"")</f>
        <v>0</v>
      </c>
      <c r="P4" s="8">
        <f>IF(ISBLANK('SSB changes'!P4)+ISBLANK('SSB changes WAS'!P4)=0,'SSB changes'!P4-'SSB changes WAS'!P4,"")</f>
        <v>0</v>
      </c>
      <c r="Q4" s="8">
        <f>IF(ISBLANK('SSB changes'!Q4)+ISBLANK('SSB changes WAS'!Q4)=0,'SSB changes'!Q4-'SSB changes WAS'!Q4,"")</f>
        <v>0</v>
      </c>
      <c r="R4" s="8">
        <f>IF(ISBLANK('SSB changes'!R4)+ISBLANK('SSB changes WAS'!R4)=0,'SSB changes'!R4-'SSB changes WAS'!R4,"")</f>
        <v>0</v>
      </c>
      <c r="S4" s="8">
        <f>IF(ISBLANK('SSB changes'!S4)+ISBLANK('SSB changes WAS'!S4)=0,'SSB changes'!S4-'SSB changes WAS'!S4,"")</f>
        <v>0</v>
      </c>
      <c r="T4" s="8">
        <f>IF(ISBLANK('SSB changes'!T4)+ISBLANK('SSB changes WAS'!T4)=0,'SSB changes'!T4-'SSB changes WAS'!T4,"")</f>
        <v>0</v>
      </c>
      <c r="U4" s="8">
        <f>IF(ISBLANK('SSB changes'!U4)+ISBLANK('SSB changes WAS'!U4)=0,'SSB changes'!U4-'SSB changes WAS'!U4,"")</f>
        <v>0</v>
      </c>
      <c r="V4" s="8">
        <f>IF(ISBLANK('SSB changes'!V4)+ISBLANK('SSB changes WAS'!V4)=0,'SSB changes'!V4-'SSB changes WAS'!V4,"")</f>
        <v>0</v>
      </c>
      <c r="W4" s="8">
        <f>IF(ISBLANK('SSB changes'!W4)+ISBLANK('SSB changes WAS'!W4)=0,'SSB changes'!W4-'SSB changes WAS'!W4,"")</f>
        <v>0</v>
      </c>
      <c r="X4" s="8">
        <f>IF(ISBLANK('SSB changes'!X4)+ISBLANK('SSB changes WAS'!X4)=0,'SSB changes'!X4-'SSB changes WAS'!X4,"")</f>
        <v>0</v>
      </c>
      <c r="Y4" s="8">
        <f>IF(ISBLANK('SSB changes'!Y4)+ISBLANK('SSB changes WAS'!Y4)=0,'SSB changes'!Y4-'SSB changes WAS'!Y4,"")</f>
        <v>0</v>
      </c>
      <c r="Z4" s="8">
        <f>IF(ISBLANK('SSB changes'!Z4)+ISBLANK('SSB changes WAS'!Z4)=0,'SSB changes'!Z4-'SSB changes WAS'!Z4,"")</f>
        <v>0</v>
      </c>
      <c r="AA4" s="8">
        <f>IF(ISBLANK('SSB changes'!AA4)+ISBLANK('SSB changes WAS'!AA4)=0,'SSB changes'!AA4-'SSB changes WAS'!AA4,"")</f>
        <v>0</v>
      </c>
      <c r="AB4" s="8">
        <f>IF(ISBLANK('SSB changes'!AB4)+ISBLANK('SSB changes WAS'!AB4)=0,'SSB changes'!AB4-'SSB changes WAS'!AB4,"")</f>
        <v>0</v>
      </c>
      <c r="AC4" s="9">
        <f>IF(ISBLANK('SSB changes'!AC4)+ISBLANK('SSB changes WAS'!AC4)=0,'SSB changes'!AC4-'SSB changes WAS'!AC4,"")</f>
        <v>0</v>
      </c>
      <c r="AD4" s="52">
        <f t="shared" ref="AD4:AD18" si="0">AVERAGE(C4:AC4)</f>
        <v>0</v>
      </c>
    </row>
    <row r="5" spans="1:30" ht="22.2" customHeight="1" x14ac:dyDescent="0.4">
      <c r="A5" s="22" t="s">
        <v>32</v>
      </c>
      <c r="B5" s="19"/>
      <c r="C5" s="7">
        <f>IF(ISBLANK('SSB changes'!C5)+ISBLANK('SSB changes WAS'!C5)=0,'SSB changes'!C5-'SSB changes WAS'!C5,"")</f>
        <v>0</v>
      </c>
      <c r="D5" s="8">
        <f>IF(ISBLANK('SSB changes'!D5)+ISBLANK('SSB changes WAS'!D5)=0,'SSB changes'!D5-'SSB changes WAS'!D5,"")</f>
        <v>0</v>
      </c>
      <c r="E5" s="8">
        <f>IF(ISBLANK('SSB changes'!E5)+ISBLANK('SSB changes WAS'!E5)=0,'SSB changes'!E5-'SSB changes WAS'!E5,"")</f>
        <v>0</v>
      </c>
      <c r="F5" s="8">
        <f>IF(ISBLANK('SSB changes'!F5)+ISBLANK('SSB changes WAS'!F5)=0,'SSB changes'!F5-'SSB changes WAS'!F5,"")</f>
        <v>0</v>
      </c>
      <c r="G5" s="8">
        <f>IF(ISBLANK('SSB changes'!G5)+ISBLANK('SSB changes WAS'!G5)=0,'SSB changes'!G5-'SSB changes WAS'!G5,"")</f>
        <v>-0.20000000298023224</v>
      </c>
      <c r="H5" s="8">
        <f>IF(ISBLANK('SSB changes'!H5)+ISBLANK('SSB changes WAS'!H5)=0,'SSB changes'!H5-'SSB changes WAS'!H5,"")</f>
        <v>0</v>
      </c>
      <c r="I5" s="8">
        <f>IF(ISBLANK('SSB changes'!I5)+ISBLANK('SSB changes WAS'!I5)=0,'SSB changes'!I5-'SSB changes WAS'!I5,"")</f>
        <v>0</v>
      </c>
      <c r="J5" s="8">
        <f>IF(ISBLANK('SSB changes'!J5)+ISBLANK('SSB changes WAS'!J5)=0,'SSB changes'!J5-'SSB changes WAS'!J5,"")</f>
        <v>0</v>
      </c>
      <c r="K5" s="8">
        <f>IF(ISBLANK('SSB changes'!K5)+ISBLANK('SSB changes WAS'!K5)=0,'SSB changes'!K5-'SSB changes WAS'!K5,"")</f>
        <v>0</v>
      </c>
      <c r="L5" s="8">
        <f>IF(ISBLANK('SSB changes'!L5)+ISBLANK('SSB changes WAS'!L5)=0,'SSB changes'!L5-'SSB changes WAS'!L5,"")</f>
        <v>0</v>
      </c>
      <c r="M5" s="8">
        <f>IF(ISBLANK('SSB changes'!M5)+ISBLANK('SSB changes WAS'!M5)=0,'SSB changes'!M5-'SSB changes WAS'!M5,"")</f>
        <v>0.20000004768371582</v>
      </c>
      <c r="N5" s="8">
        <f>IF(ISBLANK('SSB changes'!N5)+ISBLANK('SSB changes WAS'!N5)=0,'SSB changes'!N5-'SSB changes WAS'!N5,"")</f>
        <v>0</v>
      </c>
      <c r="O5" s="8">
        <f>IF(ISBLANK('SSB changes'!O5)+ISBLANK('SSB changes WAS'!O5)=0,'SSB changes'!O5-'SSB changes WAS'!O5,"")</f>
        <v>9.9999964237213135E-2</v>
      </c>
      <c r="P5" s="8">
        <f>IF(ISBLANK('SSB changes'!P5)+ISBLANK('SSB changes WAS'!P5)=0,'SSB changes'!P5-'SSB changes WAS'!P5,"")</f>
        <v>0</v>
      </c>
      <c r="Q5" s="8">
        <f>IF(ISBLANK('SSB changes'!Q5)+ISBLANK('SSB changes WAS'!Q5)=0,'SSB changes'!Q5-'SSB changes WAS'!Q5,"")</f>
        <v>0</v>
      </c>
      <c r="R5" s="8">
        <f>IF(ISBLANK('SSB changes'!R5)+ISBLANK('SSB changes WAS'!R5)=0,'SSB changes'!R5-'SSB changes WAS'!R5,"")</f>
        <v>0</v>
      </c>
      <c r="S5" s="8">
        <f>IF(ISBLANK('SSB changes'!S5)+ISBLANK('SSB changes WAS'!S5)=0,'SSB changes'!S5-'SSB changes WAS'!S5,"")</f>
        <v>0</v>
      </c>
      <c r="T5" s="8">
        <f>IF(ISBLANK('SSB changes'!T5)+ISBLANK('SSB changes WAS'!T5)=0,'SSB changes'!T5-'SSB changes WAS'!T5,"")</f>
        <v>0.10000000149011612</v>
      </c>
      <c r="U5" s="8">
        <f>IF(ISBLANK('SSB changes'!U5)+ISBLANK('SSB changes WAS'!U5)=0,'SSB changes'!U5-'SSB changes WAS'!U5,"")</f>
        <v>-0.10000002384185791</v>
      </c>
      <c r="V5" s="8">
        <f>IF(ISBLANK('SSB changes'!V5)+ISBLANK('SSB changes WAS'!V5)=0,'SSB changes'!V5-'SSB changes WAS'!V5,"")</f>
        <v>0</v>
      </c>
      <c r="W5" s="8">
        <f>IF(ISBLANK('SSB changes'!W5)+ISBLANK('SSB changes WAS'!W5)=0,'SSB changes'!W5-'SSB changes WAS'!W5,"")</f>
        <v>0</v>
      </c>
      <c r="X5" s="8">
        <f>IF(ISBLANK('SSB changes'!X5)+ISBLANK('SSB changes WAS'!X5)=0,'SSB changes'!X5-'SSB changes WAS'!X5,"")</f>
        <v>9.9999994039535522E-2</v>
      </c>
      <c r="Y5" s="8">
        <f>IF(ISBLANK('SSB changes'!Y5)+ISBLANK('SSB changes WAS'!Y5)=0,'SSB changes'!Y5-'SSB changes WAS'!Y5,"")</f>
        <v>0</v>
      </c>
      <c r="Z5" s="8">
        <f>IF(ISBLANK('SSB changes'!Z5)+ISBLANK('SSB changes WAS'!Z5)=0,'SSB changes'!Z5-'SSB changes WAS'!Z5,"")</f>
        <v>0</v>
      </c>
      <c r="AA5" s="8">
        <f>IF(ISBLANK('SSB changes'!AA5)+ISBLANK('SSB changes WAS'!AA5)=0,'SSB changes'!AA5-'SSB changes WAS'!AA5,"")</f>
        <v>0</v>
      </c>
      <c r="AB5" s="8">
        <f>IF(ISBLANK('SSB changes'!AB5)+ISBLANK('SSB changes WAS'!AB5)=0,'SSB changes'!AB5-'SSB changes WAS'!AB5,"")</f>
        <v>0</v>
      </c>
      <c r="AC5" s="9">
        <f>IF(ISBLANK('SSB changes'!AC5)+ISBLANK('SSB changes WAS'!AC5)=0,'SSB changes'!AC5-'SSB changes WAS'!AC5,"")</f>
        <v>0</v>
      </c>
      <c r="AD5" s="52">
        <f t="shared" si="0"/>
        <v>7.4074066899440906E-3</v>
      </c>
    </row>
    <row r="6" spans="1:30" ht="22.2" customHeight="1" x14ac:dyDescent="0.4">
      <c r="A6" s="22" t="s">
        <v>33</v>
      </c>
      <c r="B6" s="19"/>
      <c r="C6" s="7">
        <f>IF(ISBLANK('SSB changes'!C6)+ISBLANK('SSB changes WAS'!C6)=0,'SSB changes'!C6-'SSB changes WAS'!C6,"")</f>
        <v>0</v>
      </c>
      <c r="D6" s="8">
        <f>IF(ISBLANK('SSB changes'!D6)+ISBLANK('SSB changes WAS'!D6)=0,'SSB changes'!D6-'SSB changes WAS'!D6,"")</f>
        <v>0</v>
      </c>
      <c r="E6" s="8">
        <f>IF(ISBLANK('SSB changes'!E6)+ISBLANK('SSB changes WAS'!E6)=0,'SSB changes'!E6-'SSB changes WAS'!E6,"")</f>
        <v>0</v>
      </c>
      <c r="F6" s="8">
        <f>IF(ISBLANK('SSB changes'!F6)+ISBLANK('SSB changes WAS'!F6)=0,'SSB changes'!F6-'SSB changes WAS'!F6,"")</f>
        <v>0</v>
      </c>
      <c r="G6" s="8">
        <f>IF(ISBLANK('SSB changes'!G6)+ISBLANK('SSB changes WAS'!G6)=0,'SSB changes'!G6-'SSB changes WAS'!G6,"")</f>
        <v>0.10000000149011612</v>
      </c>
      <c r="H6" s="8">
        <f>IF(ISBLANK('SSB changes'!H6)+ISBLANK('SSB changes WAS'!H6)=0,'SSB changes'!H6-'SSB changes WAS'!H6,"")</f>
        <v>0</v>
      </c>
      <c r="I6" s="8">
        <f>IF(ISBLANK('SSB changes'!I6)+ISBLANK('SSB changes WAS'!I6)=0,'SSB changes'!I6-'SSB changes WAS'!I6,"")</f>
        <v>0</v>
      </c>
      <c r="J6" s="8">
        <f>IF(ISBLANK('SSB changes'!J6)+ISBLANK('SSB changes WAS'!J6)=0,'SSB changes'!J6-'SSB changes WAS'!J6,"")</f>
        <v>0</v>
      </c>
      <c r="K6" s="8">
        <f>IF(ISBLANK('SSB changes'!K6)+ISBLANK('SSB changes WAS'!K6)=0,'SSB changes'!K6-'SSB changes WAS'!K6,"")</f>
        <v>0</v>
      </c>
      <c r="L6" s="8">
        <f>IF(ISBLANK('SSB changes'!L6)+ISBLANK('SSB changes WAS'!L6)=0,'SSB changes'!L6-'SSB changes WAS'!L6,"")</f>
        <v>0</v>
      </c>
      <c r="M6" s="8">
        <f>IF(ISBLANK('SSB changes'!M6)+ISBLANK('SSB changes WAS'!M6)=0,'SSB changes'!M6-'SSB changes WAS'!M6,"")</f>
        <v>0</v>
      </c>
      <c r="N6" s="8">
        <f>IF(ISBLANK('SSB changes'!N6)+ISBLANK('SSB changes WAS'!N6)=0,'SSB changes'!N6-'SSB changes WAS'!N6,"")</f>
        <v>0</v>
      </c>
      <c r="O6" s="8">
        <f>IF(ISBLANK('SSB changes'!O6)+ISBLANK('SSB changes WAS'!O6)=0,'SSB changes'!O6-'SSB changes WAS'!O6,"")</f>
        <v>0</v>
      </c>
      <c r="P6" s="8">
        <f>IF(ISBLANK('SSB changes'!P6)+ISBLANK('SSB changes WAS'!P6)=0,'SSB changes'!P6-'SSB changes WAS'!P6,"")</f>
        <v>0</v>
      </c>
      <c r="Q6" s="8">
        <f>IF(ISBLANK('SSB changes'!Q6)+ISBLANK('SSB changes WAS'!Q6)=0,'SSB changes'!Q6-'SSB changes WAS'!Q6,"")</f>
        <v>0</v>
      </c>
      <c r="R6" s="8">
        <f>IF(ISBLANK('SSB changes'!R6)+ISBLANK('SSB changes WAS'!R6)=0,'SSB changes'!R6-'SSB changes WAS'!R6,"")</f>
        <v>0</v>
      </c>
      <c r="S6" s="8">
        <f>IF(ISBLANK('SSB changes'!S6)+ISBLANK('SSB changes WAS'!S6)=0,'SSB changes'!S6-'SSB changes WAS'!S6,"")</f>
        <v>0</v>
      </c>
      <c r="T6" s="8">
        <f>IF(ISBLANK('SSB changes'!T6)+ISBLANK('SSB changes WAS'!T6)=0,'SSB changes'!T6-'SSB changes WAS'!T6,"")</f>
        <v>-9.9999964237213135E-2</v>
      </c>
      <c r="U6" s="8">
        <f>IF(ISBLANK('SSB changes'!U6)+ISBLANK('SSB changes WAS'!U6)=0,'SSB changes'!U6-'SSB changes WAS'!U6,"")</f>
        <v>0</v>
      </c>
      <c r="V6" s="8">
        <f>IF(ISBLANK('SSB changes'!V6)+ISBLANK('SSB changes WAS'!V6)=0,'SSB changes'!V6-'SSB changes WAS'!V6,"")</f>
        <v>0</v>
      </c>
      <c r="W6" s="8">
        <f>IF(ISBLANK('SSB changes'!W6)+ISBLANK('SSB changes WAS'!W6)=0,'SSB changes'!W6-'SSB changes WAS'!W6,"")</f>
        <v>0</v>
      </c>
      <c r="X6" s="8">
        <f>IF(ISBLANK('SSB changes'!X6)+ISBLANK('SSB changes WAS'!X6)=0,'SSB changes'!X6-'SSB changes WAS'!X6,"")</f>
        <v>0</v>
      </c>
      <c r="Y6" s="8">
        <f>IF(ISBLANK('SSB changes'!Y6)+ISBLANK('SSB changes WAS'!Y6)=0,'SSB changes'!Y6-'SSB changes WAS'!Y6,"")</f>
        <v>0</v>
      </c>
      <c r="Z6" s="8">
        <f>IF(ISBLANK('SSB changes'!Z6)+ISBLANK('SSB changes WAS'!Z6)=0,'SSB changes'!Z6-'SSB changes WAS'!Z6,"")</f>
        <v>0</v>
      </c>
      <c r="AA6" s="8">
        <f>IF(ISBLANK('SSB changes'!AA6)+ISBLANK('SSB changes WAS'!AA6)=0,'SSB changes'!AA6-'SSB changes WAS'!AA6,"")</f>
        <v>0</v>
      </c>
      <c r="AB6" s="8">
        <f>IF(ISBLANK('SSB changes'!AB6)+ISBLANK('SSB changes WAS'!AB6)=0,'SSB changes'!AB6-'SSB changes WAS'!AB6,"")</f>
        <v>0</v>
      </c>
      <c r="AC6" s="9">
        <f>IF(ISBLANK('SSB changes'!AC6)+ISBLANK('SSB changes WAS'!AC6)=0,'SSB changes'!AC6-'SSB changes WAS'!AC6,"")</f>
        <v>0</v>
      </c>
      <c r="AD6" s="52">
        <f t="shared" si="0"/>
        <v>1.3797371475784866E-9</v>
      </c>
    </row>
    <row r="7" spans="1:30" ht="22.2" customHeight="1" x14ac:dyDescent="0.4">
      <c r="A7" s="23" t="s">
        <v>34</v>
      </c>
      <c r="B7" s="20"/>
      <c r="C7" s="7">
        <f>IF(ISBLANK('SSB changes'!C7)+ISBLANK('SSB changes WAS'!C7)=0,'SSB changes'!C7-'SSB changes WAS'!C7,"")</f>
        <v>0</v>
      </c>
      <c r="D7" s="8">
        <f>IF(ISBLANK('SSB changes'!D7)+ISBLANK('SSB changes WAS'!D7)=0,'SSB changes'!D7-'SSB changes WAS'!D7,"")</f>
        <v>0</v>
      </c>
      <c r="E7" s="8">
        <f>IF(ISBLANK('SSB changes'!E7)+ISBLANK('SSB changes WAS'!E7)=0,'SSB changes'!E7-'SSB changes WAS'!E7,"")</f>
        <v>0</v>
      </c>
      <c r="F7" s="8">
        <f>IF(ISBLANK('SSB changes'!F7)+ISBLANK('SSB changes WAS'!F7)=0,'SSB changes'!F7-'SSB changes WAS'!F7,"")</f>
        <v>0</v>
      </c>
      <c r="G7" s="8">
        <f>IF(ISBLANK('SSB changes'!G7)+ISBLANK('SSB changes WAS'!G7)=0,'SSB changes'!G7-'SSB changes WAS'!G7,"")</f>
        <v>0</v>
      </c>
      <c r="H7" s="8">
        <f>IF(ISBLANK('SSB changes'!H7)+ISBLANK('SSB changes WAS'!H7)=0,'SSB changes'!H7-'SSB changes WAS'!H7,"")</f>
        <v>0</v>
      </c>
      <c r="I7" s="8">
        <f>IF(ISBLANK('SSB changes'!I7)+ISBLANK('SSB changes WAS'!I7)=0,'SSB changes'!I7-'SSB changes WAS'!I7,"")</f>
        <v>0</v>
      </c>
      <c r="J7" s="8">
        <f>IF(ISBLANK('SSB changes'!J7)+ISBLANK('SSB changes WAS'!J7)=0,'SSB changes'!J7-'SSB changes WAS'!J7,"")</f>
        <v>0</v>
      </c>
      <c r="K7" s="8">
        <f>IF(ISBLANK('SSB changes'!K7)+ISBLANK('SSB changes WAS'!K7)=0,'SSB changes'!K7-'SSB changes WAS'!K7,"")</f>
        <v>0</v>
      </c>
      <c r="L7" s="8">
        <f>IF(ISBLANK('SSB changes'!L7)+ISBLANK('SSB changes WAS'!L7)=0,'SSB changes'!L7-'SSB changes WAS'!L7,"")</f>
        <v>0</v>
      </c>
      <c r="M7" s="8">
        <f>IF(ISBLANK('SSB changes'!M7)+ISBLANK('SSB changes WAS'!M7)=0,'SSB changes'!M7-'SSB changes WAS'!M7,"")</f>
        <v>9.9999904632568359E-3</v>
      </c>
      <c r="N7" s="8">
        <f>IF(ISBLANK('SSB changes'!N7)+ISBLANK('SSB changes WAS'!N7)=0,'SSB changes'!N7-'SSB changes WAS'!N7,"")</f>
        <v>0</v>
      </c>
      <c r="O7" s="8">
        <f>IF(ISBLANK('SSB changes'!O7)+ISBLANK('SSB changes WAS'!O7)=0,'SSB changes'!O7-'SSB changes WAS'!O7,"")</f>
        <v>0</v>
      </c>
      <c r="P7" s="8">
        <f>IF(ISBLANK('SSB changes'!P7)+ISBLANK('SSB changes WAS'!P7)=0,'SSB changes'!P7-'SSB changes WAS'!P7,"")</f>
        <v>0</v>
      </c>
      <c r="Q7" s="8">
        <f>IF(ISBLANK('SSB changes'!Q7)+ISBLANK('SSB changes WAS'!Q7)=0,'SSB changes'!Q7-'SSB changes WAS'!Q7,"")</f>
        <v>0</v>
      </c>
      <c r="R7" s="8">
        <f>IF(ISBLANK('SSB changes'!R7)+ISBLANK('SSB changes WAS'!R7)=0,'SSB changes'!R7-'SSB changes WAS'!R7,"")</f>
        <v>0</v>
      </c>
      <c r="S7" s="8">
        <f>IF(ISBLANK('SSB changes'!S7)+ISBLANK('SSB changes WAS'!S7)=0,'SSB changes'!S7-'SSB changes WAS'!S7,"")</f>
        <v>0</v>
      </c>
      <c r="T7" s="8">
        <f>IF(ISBLANK('SSB changes'!T7)+ISBLANK('SSB changes WAS'!T7)=0,'SSB changes'!T7-'SSB changes WAS'!T7,"")</f>
        <v>0</v>
      </c>
      <c r="U7" s="8">
        <f>IF(ISBLANK('SSB changes'!U7)+ISBLANK('SSB changes WAS'!U7)=0,'SSB changes'!U7-'SSB changes WAS'!U7,"")</f>
        <v>-6.0000000521540642E-2</v>
      </c>
      <c r="V7" s="8">
        <f>IF(ISBLANK('SSB changes'!V7)+ISBLANK('SSB changes WAS'!V7)=0,'SSB changes'!V7-'SSB changes WAS'!V7,"")</f>
        <v>0</v>
      </c>
      <c r="W7" s="8">
        <f>IF(ISBLANK('SSB changes'!W7)+ISBLANK('SSB changes WAS'!W7)=0,'SSB changes'!W7-'SSB changes WAS'!W7,"")</f>
        <v>0</v>
      </c>
      <c r="X7" s="8">
        <f>IF(ISBLANK('SSB changes'!X7)+ISBLANK('SSB changes WAS'!X7)=0,'SSB changes'!X7-'SSB changes WAS'!X7,"")</f>
        <v>0</v>
      </c>
      <c r="Y7" s="8">
        <f>IF(ISBLANK('SSB changes'!Y7)+ISBLANK('SSB changes WAS'!Y7)=0,'SSB changes'!Y7-'SSB changes WAS'!Y7,"")</f>
        <v>0</v>
      </c>
      <c r="Z7" s="8">
        <f>IF(ISBLANK('SSB changes'!Z7)+ISBLANK('SSB changes WAS'!Z7)=0,'SSB changes'!Z7-'SSB changes WAS'!Z7,"")</f>
        <v>0</v>
      </c>
      <c r="AA7" s="8">
        <f>IF(ISBLANK('SSB changes'!AA7)+ISBLANK('SSB changes WAS'!AA7)=0,'SSB changes'!AA7-'SSB changes WAS'!AA7,"")</f>
        <v>0</v>
      </c>
      <c r="AB7" s="8">
        <f>IF(ISBLANK('SSB changes'!AB7)+ISBLANK('SSB changes WAS'!AB7)=0,'SSB changes'!AB7-'SSB changes WAS'!AB7,"")</f>
        <v>0</v>
      </c>
      <c r="AC7" s="9">
        <f>IF(ISBLANK('SSB changes'!AC7)+ISBLANK('SSB changes WAS'!AC7)=0,'SSB changes'!AC7-'SSB changes WAS'!AC7,"")</f>
        <v>1.9999980926513672E-2</v>
      </c>
      <c r="AD7" s="52">
        <f t="shared" si="0"/>
        <v>-1.1111121900655605E-3</v>
      </c>
    </row>
    <row r="8" spans="1:30" ht="22.2" customHeight="1" x14ac:dyDescent="0.4">
      <c r="A8" s="22" t="s">
        <v>35</v>
      </c>
      <c r="B8" s="18"/>
      <c r="C8" s="10">
        <f>IF(ISBLANK('SSB changes'!C8)+ISBLANK('SSB changes WAS'!C8)=0,'SSB changes'!C8-'SSB changes WAS'!C8,"")</f>
        <v>0</v>
      </c>
      <c r="D8" s="11">
        <f>IF(ISBLANK('SSB changes'!D8)+ISBLANK('SSB changes WAS'!D8)=0,'SSB changes'!D8-'SSB changes WAS'!D8,"")</f>
        <v>0</v>
      </c>
      <c r="E8" s="11">
        <f>IF(ISBLANK('SSB changes'!E8)+ISBLANK('SSB changes WAS'!E8)=0,'SSB changes'!E8-'SSB changes WAS'!E8,"")</f>
        <v>0</v>
      </c>
      <c r="F8" s="11">
        <f>IF(ISBLANK('SSB changes'!F8)+ISBLANK('SSB changes WAS'!F8)=0,'SSB changes'!F8-'SSB changes WAS'!F8,"")</f>
        <v>0</v>
      </c>
      <c r="G8" s="11">
        <f>IF(ISBLANK('SSB changes'!G8)+ISBLANK('SSB changes WAS'!G8)=0,'SSB changes'!G8-'SSB changes WAS'!G8,"")</f>
        <v>9.9999994039535522E-2</v>
      </c>
      <c r="H8" s="11">
        <f>IF(ISBLANK('SSB changes'!H8)+ISBLANK('SSB changes WAS'!H8)=0,'SSB changes'!H8-'SSB changes WAS'!H8,"")</f>
        <v>0</v>
      </c>
      <c r="I8" s="11">
        <f>IF(ISBLANK('SSB changes'!I8)+ISBLANK('SSB changes WAS'!I8)=0,'SSB changes'!I8-'SSB changes WAS'!I8,"")</f>
        <v>0</v>
      </c>
      <c r="J8" s="11">
        <f>IF(ISBLANK('SSB changes'!J8)+ISBLANK('SSB changes WAS'!J8)=0,'SSB changes'!J8-'SSB changes WAS'!J8,"")</f>
        <v>0</v>
      </c>
      <c r="K8" s="11">
        <f>IF(ISBLANK('SSB changes'!K8)+ISBLANK('SSB changes WAS'!K8)=0,'SSB changes'!K8-'SSB changes WAS'!K8,"")</f>
        <v>0</v>
      </c>
      <c r="L8" s="11">
        <f>IF(ISBLANK('SSB changes'!L8)+ISBLANK('SSB changes WAS'!L8)=0,'SSB changes'!L8-'SSB changes WAS'!L8,"")</f>
        <v>0</v>
      </c>
      <c r="M8" s="11">
        <f>IF(ISBLANK('SSB changes'!M8)+ISBLANK('SSB changes WAS'!M8)=0,'SSB changes'!M8-'SSB changes WAS'!M8,"")</f>
        <v>-0.39999997615814209</v>
      </c>
      <c r="N8" s="11">
        <f>IF(ISBLANK('SSB changes'!N8)+ISBLANK('SSB changes WAS'!N8)=0,'SSB changes'!N8-'SSB changes WAS'!N8,"")</f>
        <v>0</v>
      </c>
      <c r="O8" s="11">
        <f>IF(ISBLANK('SSB changes'!O8)+ISBLANK('SSB changes WAS'!O8)=0,'SSB changes'!O8-'SSB changes WAS'!O8,"")</f>
        <v>0.60000002384185791</v>
      </c>
      <c r="P8" s="11">
        <f>IF(ISBLANK('SSB changes'!P8)+ISBLANK('SSB changes WAS'!P8)=0,'SSB changes'!P8-'SSB changes WAS'!P8,"")</f>
        <v>0</v>
      </c>
      <c r="Q8" s="11">
        <f>IF(ISBLANK('SSB changes'!Q8)+ISBLANK('SSB changes WAS'!Q8)=0,'SSB changes'!Q8-'SSB changes WAS'!Q8,"")</f>
        <v>0</v>
      </c>
      <c r="R8" s="11">
        <f>IF(ISBLANK('SSB changes'!R8)+ISBLANK('SSB changes WAS'!R8)=0,'SSB changes'!R8-'SSB changes WAS'!R8,"")</f>
        <v>0</v>
      </c>
      <c r="S8" s="11">
        <f>IF(ISBLANK('SSB changes'!S8)+ISBLANK('SSB changes WAS'!S8)=0,'SSB changes'!S8-'SSB changes WAS'!S8,"")</f>
        <v>0</v>
      </c>
      <c r="T8" s="11">
        <f>IF(ISBLANK('SSB changes'!T8)+ISBLANK('SSB changes WAS'!T8)=0,'SSB changes'!T8-'SSB changes WAS'!T8,"")</f>
        <v>-0.39999997615814209</v>
      </c>
      <c r="U8" s="11">
        <f>IF(ISBLANK('SSB changes'!U8)+ISBLANK('SSB changes WAS'!U8)=0,'SSB changes'!U8-'SSB changes WAS'!U8,"")</f>
        <v>0</v>
      </c>
      <c r="V8" s="11">
        <f>IF(ISBLANK('SSB changes'!V8)+ISBLANK('SSB changes WAS'!V8)=0,'SSB changes'!V8-'SSB changes WAS'!V8,"")</f>
        <v>0</v>
      </c>
      <c r="W8" s="11">
        <f>IF(ISBLANK('SSB changes'!W8)+ISBLANK('SSB changes WAS'!W8)=0,'SSB changes'!W8-'SSB changes WAS'!W8,"")</f>
        <v>0</v>
      </c>
      <c r="X8" s="11">
        <f>IF(ISBLANK('SSB changes'!X8)+ISBLANK('SSB changes WAS'!X8)=0,'SSB changes'!X8-'SSB changes WAS'!X8,"")</f>
        <v>-0.20000004768371582</v>
      </c>
      <c r="Y8" s="11">
        <f>IF(ISBLANK('SSB changes'!Y8)+ISBLANK('SSB changes WAS'!Y8)=0,'SSB changes'!Y8-'SSB changes WAS'!Y8,"")</f>
        <v>0</v>
      </c>
      <c r="Z8" s="11">
        <f>IF(ISBLANK('SSB changes'!Z8)+ISBLANK('SSB changes WAS'!Z8)=0,'SSB changes'!Z8-'SSB changes WAS'!Z8,"")</f>
        <v>0</v>
      </c>
      <c r="AA8" s="11">
        <f>IF(ISBLANK('SSB changes'!AA8)+ISBLANK('SSB changes WAS'!AA8)=0,'SSB changes'!AA8-'SSB changes WAS'!AA8,"")</f>
        <v>0</v>
      </c>
      <c r="AB8" s="11">
        <f>IF(ISBLANK('SSB changes'!AB8)+ISBLANK('SSB changes WAS'!AB8)=0,'SSB changes'!AB8-'SSB changes WAS'!AB8,"")</f>
        <v>0</v>
      </c>
      <c r="AC8" s="12">
        <f>IF(ISBLANK('SSB changes'!AC8)+ISBLANK('SSB changes WAS'!AC8)=0,'SSB changes'!AC8-'SSB changes WAS'!AC8,"")</f>
        <v>0</v>
      </c>
      <c r="AD8" s="52">
        <f t="shared" si="0"/>
        <v>-1.111111044883728E-2</v>
      </c>
    </row>
    <row r="9" spans="1:30" ht="22.2" customHeight="1" x14ac:dyDescent="0.4">
      <c r="A9" s="22" t="s">
        <v>36</v>
      </c>
      <c r="B9" s="19"/>
      <c r="C9" s="10">
        <f>IF(ISBLANK('SSB changes'!C9)+ISBLANK('SSB changes WAS'!C9)=0,'SSB changes'!C9-'SSB changes WAS'!C9,"")</f>
        <v>0</v>
      </c>
      <c r="D9" s="11">
        <f>IF(ISBLANK('SSB changes'!D9)+ISBLANK('SSB changes WAS'!D9)=0,'SSB changes'!D9-'SSB changes WAS'!D9,"")</f>
        <v>0</v>
      </c>
      <c r="E9" s="11">
        <f>IF(ISBLANK('SSB changes'!E9)+ISBLANK('SSB changes WAS'!E9)=0,'SSB changes'!E9-'SSB changes WAS'!E9,"")</f>
        <v>0</v>
      </c>
      <c r="F9" s="11">
        <f>IF(ISBLANK('SSB changes'!F9)+ISBLANK('SSB changes WAS'!F9)=0,'SSB changes'!F9-'SSB changes WAS'!F9,"")</f>
        <v>0</v>
      </c>
      <c r="G9" s="11">
        <f>IF(ISBLANK('SSB changes'!G9)+ISBLANK('SSB changes WAS'!G9)=0,'SSB changes'!G9-'SSB changes WAS'!G9,"")</f>
        <v>-0.10000000149011612</v>
      </c>
      <c r="H9" s="11">
        <f>IF(ISBLANK('SSB changes'!H9)+ISBLANK('SSB changes WAS'!H9)=0,'SSB changes'!H9-'SSB changes WAS'!H9,"")</f>
        <v>0</v>
      </c>
      <c r="I9" s="11">
        <f>IF(ISBLANK('SSB changes'!I9)+ISBLANK('SSB changes WAS'!I9)=0,'SSB changes'!I9-'SSB changes WAS'!I9,"")</f>
        <v>0</v>
      </c>
      <c r="J9" s="11">
        <f>IF(ISBLANK('SSB changes'!J9)+ISBLANK('SSB changes WAS'!J9)=0,'SSB changes'!J9-'SSB changes WAS'!J9,"")</f>
        <v>0</v>
      </c>
      <c r="K9" s="11">
        <f>IF(ISBLANK('SSB changes'!K9)+ISBLANK('SSB changes WAS'!K9)=0,'SSB changes'!K9-'SSB changes WAS'!K9,"")</f>
        <v>0</v>
      </c>
      <c r="L9" s="11">
        <f>IF(ISBLANK('SSB changes'!L9)+ISBLANK('SSB changes WAS'!L9)=0,'SSB changes'!L9-'SSB changes WAS'!L9,"")</f>
        <v>0</v>
      </c>
      <c r="M9" s="11">
        <f>IF(ISBLANK('SSB changes'!M9)+ISBLANK('SSB changes WAS'!M9)=0,'SSB changes'!M9-'SSB changes WAS'!M9,"")</f>
        <v>0.19999998807907104</v>
      </c>
      <c r="N9" s="11">
        <f>IF(ISBLANK('SSB changes'!N9)+ISBLANK('SSB changes WAS'!N9)=0,'SSB changes'!N9-'SSB changes WAS'!N9,"")</f>
        <v>0</v>
      </c>
      <c r="O9" s="11">
        <f>IF(ISBLANK('SSB changes'!O9)+ISBLANK('SSB changes WAS'!O9)=0,'SSB changes'!O9-'SSB changes WAS'!O9,"")</f>
        <v>-0.30000001192092896</v>
      </c>
      <c r="P9" s="11">
        <f>IF(ISBLANK('SSB changes'!P9)+ISBLANK('SSB changes WAS'!P9)=0,'SSB changes'!P9-'SSB changes WAS'!P9,"")</f>
        <v>0</v>
      </c>
      <c r="Q9" s="11">
        <f>IF(ISBLANK('SSB changes'!Q9)+ISBLANK('SSB changes WAS'!Q9)=0,'SSB changes'!Q9-'SSB changes WAS'!Q9,"")</f>
        <v>0</v>
      </c>
      <c r="R9" s="11">
        <f>IF(ISBLANK('SSB changes'!R9)+ISBLANK('SSB changes WAS'!R9)=0,'SSB changes'!R9-'SSB changes WAS'!R9,"")</f>
        <v>0</v>
      </c>
      <c r="S9" s="11">
        <f>IF(ISBLANK('SSB changes'!S9)+ISBLANK('SSB changes WAS'!S9)=0,'SSB changes'!S9-'SSB changes WAS'!S9,"")</f>
        <v>0</v>
      </c>
      <c r="T9" s="11">
        <f>IF(ISBLANK('SSB changes'!T9)+ISBLANK('SSB changes WAS'!T9)=0,'SSB changes'!T9-'SSB changes WAS'!T9,"")</f>
        <v>0.40000000596046448</v>
      </c>
      <c r="U9" s="11">
        <f>IF(ISBLANK('SSB changes'!U9)+ISBLANK('SSB changes WAS'!U9)=0,'SSB changes'!U9-'SSB changes WAS'!U9,"")</f>
        <v>0</v>
      </c>
      <c r="V9" s="11">
        <f>IF(ISBLANK('SSB changes'!V9)+ISBLANK('SSB changes WAS'!V9)=0,'SSB changes'!V9-'SSB changes WAS'!V9,"")</f>
        <v>0</v>
      </c>
      <c r="W9" s="11">
        <f>IF(ISBLANK('SSB changes'!W9)+ISBLANK('SSB changes WAS'!W9)=0,'SSB changes'!W9-'SSB changes WAS'!W9,"")</f>
        <v>0</v>
      </c>
      <c r="X9" s="11">
        <f>IF(ISBLANK('SSB changes'!X9)+ISBLANK('SSB changes WAS'!X9)=0,'SSB changes'!X9-'SSB changes WAS'!X9,"")</f>
        <v>0</v>
      </c>
      <c r="Y9" s="11">
        <f>IF(ISBLANK('SSB changes'!Y9)+ISBLANK('SSB changes WAS'!Y9)=0,'SSB changes'!Y9-'SSB changes WAS'!Y9,"")</f>
        <v>0</v>
      </c>
      <c r="Z9" s="11">
        <f>IF(ISBLANK('SSB changes'!Z9)+ISBLANK('SSB changes WAS'!Z9)=0,'SSB changes'!Z9-'SSB changes WAS'!Z9,"")</f>
        <v>0</v>
      </c>
      <c r="AA9" s="11">
        <f>IF(ISBLANK('SSB changes'!AA9)+ISBLANK('SSB changes WAS'!AA9)=0,'SSB changes'!AA9-'SSB changes WAS'!AA9,"")</f>
        <v>0</v>
      </c>
      <c r="AB9" s="11">
        <f>IF(ISBLANK('SSB changes'!AB9)+ISBLANK('SSB changes WAS'!AB9)=0,'SSB changes'!AB9-'SSB changes WAS'!AB9,"")</f>
        <v>0</v>
      </c>
      <c r="AC9" s="12">
        <f>IF(ISBLANK('SSB changes'!AC9)+ISBLANK('SSB changes WAS'!AC9)=0,'SSB changes'!AC9-'SSB changes WAS'!AC9,"")</f>
        <v>0</v>
      </c>
      <c r="AD9" s="52">
        <f t="shared" si="0"/>
        <v>7.4074066899440906E-3</v>
      </c>
    </row>
    <row r="10" spans="1:30" ht="22.2" customHeight="1" x14ac:dyDescent="0.4">
      <c r="A10" s="22" t="s">
        <v>37</v>
      </c>
      <c r="B10" s="19"/>
      <c r="C10" s="10">
        <f>IF(ISBLANK('SSB changes'!C10)+ISBLANK('SSB changes WAS'!C10)=0,'SSB changes'!C10-'SSB changes WAS'!C10,"")</f>
        <v>0</v>
      </c>
      <c r="D10" s="11">
        <f>IF(ISBLANK('SSB changes'!D10)+ISBLANK('SSB changes WAS'!D10)=0,'SSB changes'!D10-'SSB changes WAS'!D10,"")</f>
        <v>0</v>
      </c>
      <c r="E10" s="11">
        <f>IF(ISBLANK('SSB changes'!E10)+ISBLANK('SSB changes WAS'!E10)=0,'SSB changes'!E10-'SSB changes WAS'!E10,"")</f>
        <v>0</v>
      </c>
      <c r="F10" s="11">
        <f>IF(ISBLANK('SSB changes'!F10)+ISBLANK('SSB changes WAS'!F10)=0,'SSB changes'!F10-'SSB changes WAS'!F10,"")</f>
        <v>0</v>
      </c>
      <c r="G10" s="11">
        <f>IF(ISBLANK('SSB changes'!G10)+ISBLANK('SSB changes WAS'!G10)=0,'SSB changes'!G10-'SSB changes WAS'!G10,"")</f>
        <v>-0.10000000149011612</v>
      </c>
      <c r="H10" s="11">
        <f>IF(ISBLANK('SSB changes'!H10)+ISBLANK('SSB changes WAS'!H10)=0,'SSB changes'!H10-'SSB changes WAS'!H10,"")</f>
        <v>0</v>
      </c>
      <c r="I10" s="11">
        <f>IF(ISBLANK('SSB changes'!I10)+ISBLANK('SSB changes WAS'!I10)=0,'SSB changes'!I10-'SSB changes WAS'!I10,"")</f>
        <v>0</v>
      </c>
      <c r="J10" s="11">
        <f>IF(ISBLANK('SSB changes'!J10)+ISBLANK('SSB changes WAS'!J10)=0,'SSB changes'!J10-'SSB changes WAS'!J10,"")</f>
        <v>0</v>
      </c>
      <c r="K10" s="11">
        <f>IF(ISBLANK('SSB changes'!K10)+ISBLANK('SSB changes WAS'!K10)=0,'SSB changes'!K10-'SSB changes WAS'!K10,"")</f>
        <v>0</v>
      </c>
      <c r="L10" s="11">
        <f>IF(ISBLANK('SSB changes'!L10)+ISBLANK('SSB changes WAS'!L10)=0,'SSB changes'!L10-'SSB changes WAS'!L10,"")</f>
        <v>0</v>
      </c>
      <c r="M10" s="11">
        <f>IF(ISBLANK('SSB changes'!M10)+ISBLANK('SSB changes WAS'!M10)=0,'SSB changes'!M10-'SSB changes WAS'!M10,"")</f>
        <v>9.9999994039535522E-2</v>
      </c>
      <c r="N10" s="11">
        <f>IF(ISBLANK('SSB changes'!N10)+ISBLANK('SSB changes WAS'!N10)=0,'SSB changes'!N10-'SSB changes WAS'!N10,"")</f>
        <v>0</v>
      </c>
      <c r="O10" s="11">
        <f>IF(ISBLANK('SSB changes'!O10)+ISBLANK('SSB changes WAS'!O10)=0,'SSB changes'!O10-'SSB changes WAS'!O10,"")</f>
        <v>-9.9999994039535522E-2</v>
      </c>
      <c r="P10" s="11">
        <f>IF(ISBLANK('SSB changes'!P10)+ISBLANK('SSB changes WAS'!P10)=0,'SSB changes'!P10-'SSB changes WAS'!P10,"")</f>
        <v>0</v>
      </c>
      <c r="Q10" s="11">
        <f>IF(ISBLANK('SSB changes'!Q10)+ISBLANK('SSB changes WAS'!Q10)=0,'SSB changes'!Q10-'SSB changes WAS'!Q10,"")</f>
        <v>0</v>
      </c>
      <c r="R10" s="11">
        <f>IF(ISBLANK('SSB changes'!R10)+ISBLANK('SSB changes WAS'!R10)=0,'SSB changes'!R10-'SSB changes WAS'!R10,"")</f>
        <v>0</v>
      </c>
      <c r="S10" s="11">
        <f>IF(ISBLANK('SSB changes'!S10)+ISBLANK('SSB changes WAS'!S10)=0,'SSB changes'!S10-'SSB changes WAS'!S10,"")</f>
        <v>0</v>
      </c>
      <c r="T10" s="11">
        <f>IF(ISBLANK('SSB changes'!T10)+ISBLANK('SSB changes WAS'!T10)=0,'SSB changes'!T10-'SSB changes WAS'!T10,"")</f>
        <v>9.9999994039535522E-2</v>
      </c>
      <c r="U10" s="11">
        <f>IF(ISBLANK('SSB changes'!U10)+ISBLANK('SSB changes WAS'!U10)=0,'SSB changes'!U10-'SSB changes WAS'!U10,"")</f>
        <v>0</v>
      </c>
      <c r="V10" s="11">
        <f>IF(ISBLANK('SSB changes'!V10)+ISBLANK('SSB changes WAS'!V10)=0,'SSB changes'!V10-'SSB changes WAS'!V10,"")</f>
        <v>0</v>
      </c>
      <c r="W10" s="11">
        <f>IF(ISBLANK('SSB changes'!W10)+ISBLANK('SSB changes WAS'!W10)=0,'SSB changes'!W10-'SSB changes WAS'!W10,"")</f>
        <v>0</v>
      </c>
      <c r="X10" s="11">
        <f>IF(ISBLANK('SSB changes'!X10)+ISBLANK('SSB changes WAS'!X10)=0,'SSB changes'!X10-'SSB changes WAS'!X10,"")</f>
        <v>0</v>
      </c>
      <c r="Y10" s="11">
        <f>IF(ISBLANK('SSB changes'!Y10)+ISBLANK('SSB changes WAS'!Y10)=0,'SSB changes'!Y10-'SSB changes WAS'!Y10,"")</f>
        <v>0</v>
      </c>
      <c r="Z10" s="11">
        <f>IF(ISBLANK('SSB changes'!Z10)+ISBLANK('SSB changes WAS'!Z10)=0,'SSB changes'!Z10-'SSB changes WAS'!Z10,"")</f>
        <v>0</v>
      </c>
      <c r="AA10" s="11">
        <f>IF(ISBLANK('SSB changes'!AA10)+ISBLANK('SSB changes WAS'!AA10)=0,'SSB changes'!AA10-'SSB changes WAS'!AA10,"")</f>
        <v>0</v>
      </c>
      <c r="AB10" s="11">
        <f>IF(ISBLANK('SSB changes'!AB10)+ISBLANK('SSB changes WAS'!AB10)=0,'SSB changes'!AB10-'SSB changes WAS'!AB10,"")</f>
        <v>0</v>
      </c>
      <c r="AC10" s="12">
        <f>IF(ISBLANK('SSB changes'!AC10)+ISBLANK('SSB changes WAS'!AC10)=0,'SSB changes'!AC10-'SSB changes WAS'!AC10,"")</f>
        <v>0</v>
      </c>
      <c r="AD10" s="52">
        <f t="shared" si="0"/>
        <v>-2.7594742951569732E-10</v>
      </c>
    </row>
    <row r="11" spans="1:30" ht="22.2" customHeight="1" x14ac:dyDescent="0.4">
      <c r="A11" s="23" t="s">
        <v>38</v>
      </c>
      <c r="B11" s="20"/>
      <c r="C11" s="10">
        <f>IF(ISBLANK('SSB changes'!C11)+ISBLANK('SSB changes WAS'!C11)=0,'SSB changes'!C11-'SSB changes WAS'!C11,"")</f>
        <v>4.0763624906539917</v>
      </c>
      <c r="D11" s="11" t="str">
        <f>IF(ISBLANK('SSB changes'!D11)+ISBLANK('SSB changes WAS'!D11)=0,'SSB changes'!D11-'SSB changes WAS'!D11,"")</f>
        <v/>
      </c>
      <c r="E11" s="11">
        <f>IF(ISBLANK('SSB changes'!E11)+ISBLANK('SSB changes WAS'!E11)=0,'SSB changes'!E11-'SSB changes WAS'!E11,"")</f>
        <v>1.7837492227554321</v>
      </c>
      <c r="F11" s="11">
        <f>IF(ISBLANK('SSB changes'!F11)+ISBLANK('SSB changes WAS'!F11)=0,'SSB changes'!F11-'SSB changes WAS'!F11,"")</f>
        <v>-0.12576603889465332</v>
      </c>
      <c r="G11" s="11">
        <f>IF(ISBLANK('SSB changes'!G11)+ISBLANK('SSB changes WAS'!G11)=0,'SSB changes'!G11-'SSB changes WAS'!G11,"")</f>
        <v>-0.23897141218185425</v>
      </c>
      <c r="H11" s="11">
        <f>IF(ISBLANK('SSB changes'!H11)+ISBLANK('SSB changes WAS'!H11)=0,'SSB changes'!H11-'SSB changes WAS'!H11,"")</f>
        <v>2.4815728664398193</v>
      </c>
      <c r="I11" s="11">
        <f>IF(ISBLANK('SSB changes'!I11)+ISBLANK('SSB changes WAS'!I11)=0,'SSB changes'!I11-'SSB changes WAS'!I11,"")</f>
        <v>1.9470643103122711</v>
      </c>
      <c r="J11" s="11">
        <f>IF(ISBLANK('SSB changes'!J11)+ISBLANK('SSB changes WAS'!J11)=0,'SSB changes'!J11-'SSB changes WAS'!J11,"")</f>
        <v>1.8360323905944824</v>
      </c>
      <c r="K11" s="11">
        <f>IF(ISBLANK('SSB changes'!K11)+ISBLANK('SSB changes WAS'!K11)=0,'SSB changes'!K11-'SSB changes WAS'!K11,"")</f>
        <v>6.6129467487335205</v>
      </c>
      <c r="L11" s="11">
        <f>IF(ISBLANK('SSB changes'!L11)+ISBLANK('SSB changes WAS'!L11)=0,'SSB changes'!L11-'SSB changes WAS'!L11,"")</f>
        <v>0.43452733755111694</v>
      </c>
      <c r="M11" s="11">
        <f>IF(ISBLANK('SSB changes'!M11)+ISBLANK('SSB changes WAS'!M11)=0,'SSB changes'!M11-'SSB changes WAS'!M11,"")</f>
        <v>-0.76746654510498047</v>
      </c>
      <c r="N11" s="11">
        <f>IF(ISBLANK('SSB changes'!N11)+ISBLANK('SSB changes WAS'!N11)=0,'SSB changes'!N11-'SSB changes WAS'!N11,"")</f>
        <v>1.5253496244549751</v>
      </c>
      <c r="O11" s="11">
        <f>IF(ISBLANK('SSB changes'!O11)+ISBLANK('SSB changes WAS'!O11)=0,'SSB changes'!O11-'SSB changes WAS'!O11,"")</f>
        <v>0.40602594614028931</v>
      </c>
      <c r="P11" s="11">
        <f>IF(ISBLANK('SSB changes'!P11)+ISBLANK('SSB changes WAS'!P11)=0,'SSB changes'!P11-'SSB changes WAS'!P11,"")</f>
        <v>4.6617805957794189</v>
      </c>
      <c r="Q11" s="11">
        <f>IF(ISBLANK('SSB changes'!Q11)+ISBLANK('SSB changes WAS'!Q11)=0,'SSB changes'!Q11-'SSB changes WAS'!Q11,"")</f>
        <v>5.9930722117424011</v>
      </c>
      <c r="R11" s="11">
        <f>IF(ISBLANK('SSB changes'!R11)+ISBLANK('SSB changes WAS'!R11)=0,'SSB changes'!R11-'SSB changes WAS'!R11,"")</f>
        <v>1.8969734515994787</v>
      </c>
      <c r="S11" s="11">
        <f>IF(ISBLANK('SSB changes'!S11)+ISBLANK('SSB changes WAS'!S11)=0,'SSB changes'!S11-'SSB changes WAS'!S11,"")</f>
        <v>-2.2455358505249023</v>
      </c>
      <c r="T11" s="11">
        <f>IF(ISBLANK('SSB changes'!T11)+ISBLANK('SSB changes WAS'!T11)=0,'SSB changes'!T11-'SSB changes WAS'!T11,"")</f>
        <v>5.3937783539295197</v>
      </c>
      <c r="U11" s="11">
        <f>IF(ISBLANK('SSB changes'!U11)+ISBLANK('SSB changes WAS'!U11)=0,'SSB changes'!U11-'SSB changes WAS'!U11,"")</f>
        <v>-0.91872625052928925</v>
      </c>
      <c r="V11" s="11">
        <f>IF(ISBLANK('SSB changes'!V11)+ISBLANK('SSB changes WAS'!V11)=0,'SSB changes'!V11-'SSB changes WAS'!V11,"")</f>
        <v>-3.3958743810653687</v>
      </c>
      <c r="W11" s="11">
        <f>IF(ISBLANK('SSB changes'!W11)+ISBLANK('SSB changes WAS'!W11)=0,'SSB changes'!W11-'SSB changes WAS'!W11,"")</f>
        <v>0.111167311668396</v>
      </c>
      <c r="X11" s="11">
        <f>IF(ISBLANK('SSB changes'!X11)+ISBLANK('SSB changes WAS'!X11)=0,'SSB changes'!X11-'SSB changes WAS'!X11,"")</f>
        <v>1.3666396737098694</v>
      </c>
      <c r="Y11" s="11" t="str">
        <f>IF(ISBLANK('SSB changes'!Y11)+ISBLANK('SSB changes WAS'!Y11)=0,'SSB changes'!Y11-'SSB changes WAS'!Y11,"")</f>
        <v/>
      </c>
      <c r="Z11" s="11">
        <f>IF(ISBLANK('SSB changes'!Z11)+ISBLANK('SSB changes WAS'!Z11)=0,'SSB changes'!Z11-'SSB changes WAS'!Z11,"")</f>
        <v>0.6352832019329071</v>
      </c>
      <c r="AA11" s="11">
        <f>IF(ISBLANK('SSB changes'!AA11)+ISBLANK('SSB changes WAS'!AA11)=0,'SSB changes'!AA11-'SSB changes WAS'!AA11,"")</f>
        <v>-1.6881653070449829</v>
      </c>
      <c r="AB11" s="11">
        <f>IF(ISBLANK('SSB changes'!AB11)+ISBLANK('SSB changes WAS'!AB11)=0,'SSB changes'!AB11-'SSB changes WAS'!AB11,"")</f>
        <v>2.4292144626379013</v>
      </c>
      <c r="AC11" s="12">
        <f>IF(ISBLANK('SSB changes'!AC11)+ISBLANK('SSB changes WAS'!AC11)=0,'SSB changes'!AC11-'SSB changes WAS'!AC11,"")</f>
        <v>-0.74863523244857788</v>
      </c>
      <c r="AD11" s="52">
        <f t="shared" si="0"/>
        <v>1.3384959673136472</v>
      </c>
    </row>
    <row r="12" spans="1:30" ht="22.2" customHeight="1" x14ac:dyDescent="0.4">
      <c r="A12" s="22" t="s">
        <v>39</v>
      </c>
      <c r="B12" s="19"/>
      <c r="C12" s="10">
        <f>IF(ISBLANK('SSB changes'!C12)+ISBLANK('SSB changes WAS'!C12)=0,'SSB changes'!C12-'SSB changes WAS'!C12,"")</f>
        <v>0</v>
      </c>
      <c r="D12" s="11">
        <f>IF(ISBLANK('SSB changes'!D12)+ISBLANK('SSB changes WAS'!D12)=0,'SSB changes'!D12-'SSB changes WAS'!D12,"")</f>
        <v>0</v>
      </c>
      <c r="E12" s="11">
        <f>IF(ISBLANK('SSB changes'!E12)+ISBLANK('SSB changes WAS'!E12)=0,'SSB changes'!E12-'SSB changes WAS'!E12,"")</f>
        <v>0</v>
      </c>
      <c r="F12" s="11">
        <f>IF(ISBLANK('SSB changes'!F12)+ISBLANK('SSB changes WAS'!F12)=0,'SSB changes'!F12-'SSB changes WAS'!F12,"")</f>
        <v>0</v>
      </c>
      <c r="G12" s="11">
        <f>IF(ISBLANK('SSB changes'!G12)+ISBLANK('SSB changes WAS'!G12)=0,'SSB changes'!G12-'SSB changes WAS'!G12,"")</f>
        <v>0</v>
      </c>
      <c r="H12" s="11">
        <f>IF(ISBLANK('SSB changes'!H12)+ISBLANK('SSB changes WAS'!H12)=0,'SSB changes'!H12-'SSB changes WAS'!H12,"")</f>
        <v>0</v>
      </c>
      <c r="I12" s="11">
        <f>IF(ISBLANK('SSB changes'!I12)+ISBLANK('SSB changes WAS'!I12)=0,'SSB changes'!I12-'SSB changes WAS'!I12,"")</f>
        <v>0</v>
      </c>
      <c r="J12" s="11">
        <f>IF(ISBLANK('SSB changes'!J12)+ISBLANK('SSB changes WAS'!J12)=0,'SSB changes'!J12-'SSB changes WAS'!J12,"")</f>
        <v>0</v>
      </c>
      <c r="K12" s="11">
        <f>IF(ISBLANK('SSB changes'!K12)+ISBLANK('SSB changes WAS'!K12)=0,'SSB changes'!K12-'SSB changes WAS'!K12,"")</f>
        <v>0</v>
      </c>
      <c r="L12" s="11">
        <f>IF(ISBLANK('SSB changes'!L12)+ISBLANK('SSB changes WAS'!L12)=0,'SSB changes'!L12-'SSB changes WAS'!L12,"")</f>
        <v>0.30000001192092896</v>
      </c>
      <c r="M12" s="11">
        <f>IF(ISBLANK('SSB changes'!M12)+ISBLANK('SSB changes WAS'!M12)=0,'SSB changes'!M12-'SSB changes WAS'!M12,"")</f>
        <v>0</v>
      </c>
      <c r="N12" s="11">
        <f>IF(ISBLANK('SSB changes'!N12)+ISBLANK('SSB changes WAS'!N12)=0,'SSB changes'!N12-'SSB changes WAS'!N12,"")</f>
        <v>0</v>
      </c>
      <c r="O12" s="11">
        <f>IF(ISBLANK('SSB changes'!O12)+ISBLANK('SSB changes WAS'!O12)=0,'SSB changes'!O12-'SSB changes WAS'!O12,"")</f>
        <v>0</v>
      </c>
      <c r="P12" s="11">
        <f>IF(ISBLANK('SSB changes'!P12)+ISBLANK('SSB changes WAS'!P12)=0,'SSB changes'!P12-'SSB changes WAS'!P12,"")</f>
        <v>0</v>
      </c>
      <c r="Q12" s="11">
        <f>IF(ISBLANK('SSB changes'!Q12)+ISBLANK('SSB changes WAS'!Q12)=0,'SSB changes'!Q12-'SSB changes WAS'!Q12,"")</f>
        <v>0</v>
      </c>
      <c r="R12" s="11">
        <f>IF(ISBLANK('SSB changes'!R12)+ISBLANK('SSB changes WAS'!R12)=0,'SSB changes'!R12-'SSB changes WAS'!R12,"")</f>
        <v>0</v>
      </c>
      <c r="S12" s="11">
        <f>IF(ISBLANK('SSB changes'!S12)+ISBLANK('SSB changes WAS'!S12)=0,'SSB changes'!S12-'SSB changes WAS'!S12,"")</f>
        <v>0</v>
      </c>
      <c r="T12" s="11">
        <f>IF(ISBLANK('SSB changes'!T12)+ISBLANK('SSB changes WAS'!T12)=0,'SSB changes'!T12-'SSB changes WAS'!T12,"")</f>
        <v>0</v>
      </c>
      <c r="U12" s="11">
        <f>IF(ISBLANK('SSB changes'!U12)+ISBLANK('SSB changes WAS'!U12)=0,'SSB changes'!U12-'SSB changes WAS'!U12,"")</f>
        <v>-1.199999988079071</v>
      </c>
      <c r="V12" s="11">
        <f>IF(ISBLANK('SSB changes'!V12)+ISBLANK('SSB changes WAS'!V12)=0,'SSB changes'!V12-'SSB changes WAS'!V12,"")</f>
        <v>0</v>
      </c>
      <c r="W12" s="11">
        <f>IF(ISBLANK('SSB changes'!W12)+ISBLANK('SSB changes WAS'!W12)=0,'SSB changes'!W12-'SSB changes WAS'!W12,"")</f>
        <v>0</v>
      </c>
      <c r="X12" s="11">
        <f>IF(ISBLANK('SSB changes'!X12)+ISBLANK('SSB changes WAS'!X12)=0,'SSB changes'!X12-'SSB changes WAS'!X12,"")</f>
        <v>0</v>
      </c>
      <c r="Y12" s="11">
        <f>IF(ISBLANK('SSB changes'!Y12)+ISBLANK('SSB changes WAS'!Y12)=0,'SSB changes'!Y12-'SSB changes WAS'!Y12,"")</f>
        <v>0</v>
      </c>
      <c r="Z12" s="11">
        <f>IF(ISBLANK('SSB changes'!Z12)+ISBLANK('SSB changes WAS'!Z12)=0,'SSB changes'!Z12-'SSB changes WAS'!Z12,"")</f>
        <v>0</v>
      </c>
      <c r="AA12" s="11">
        <f>IF(ISBLANK('SSB changes'!AA12)+ISBLANK('SSB changes WAS'!AA12)=0,'SSB changes'!AA12-'SSB changes WAS'!AA12,"")</f>
        <v>0</v>
      </c>
      <c r="AB12" s="11">
        <f>IF(ISBLANK('SSB changes'!AB12)+ISBLANK('SSB changes WAS'!AB12)=0,'SSB changes'!AB12-'SSB changes WAS'!AB12,"")</f>
        <v>0</v>
      </c>
      <c r="AC12" s="12">
        <f>IF(ISBLANK('SSB changes'!AC12)+ISBLANK('SSB changes WAS'!AC12)=0,'SSB changes'!AC12-'SSB changes WAS'!AC12,"")</f>
        <v>0</v>
      </c>
      <c r="AD12" s="52">
        <f t="shared" si="0"/>
        <v>-3.333333245030156E-2</v>
      </c>
    </row>
    <row r="13" spans="1:30" ht="22.2" customHeight="1" x14ac:dyDescent="0.4">
      <c r="A13" s="22" t="s">
        <v>40</v>
      </c>
      <c r="B13" s="19"/>
      <c r="C13" s="10">
        <f>IF(ISBLANK('SSB changes'!C13)+ISBLANK('SSB changes WAS'!C13)=0,'SSB changes'!C13-'SSB changes WAS'!C13,"")</f>
        <v>0</v>
      </c>
      <c r="D13" s="11">
        <f>IF(ISBLANK('SSB changes'!D13)+ISBLANK('SSB changes WAS'!D13)=0,'SSB changes'!D13-'SSB changes WAS'!D13,"")</f>
        <v>0</v>
      </c>
      <c r="E13" s="11">
        <f>IF(ISBLANK('SSB changes'!E13)+ISBLANK('SSB changes WAS'!E13)=0,'SSB changes'!E13-'SSB changes WAS'!E13,"")</f>
        <v>0</v>
      </c>
      <c r="F13" s="11">
        <f>IF(ISBLANK('SSB changes'!F13)+ISBLANK('SSB changes WAS'!F13)=0,'SSB changes'!F13-'SSB changes WAS'!F13,"")</f>
        <v>0</v>
      </c>
      <c r="G13" s="11">
        <f>IF(ISBLANK('SSB changes'!G13)+ISBLANK('SSB changes WAS'!G13)=0,'SSB changes'!G13-'SSB changes WAS'!G13,"")</f>
        <v>0</v>
      </c>
      <c r="H13" s="11">
        <f>IF(ISBLANK('SSB changes'!H13)+ISBLANK('SSB changes WAS'!H13)=0,'SSB changes'!H13-'SSB changes WAS'!H13,"")</f>
        <v>0</v>
      </c>
      <c r="I13" s="11">
        <f>IF(ISBLANK('SSB changes'!I13)+ISBLANK('SSB changes WAS'!I13)=0,'SSB changes'!I13-'SSB changes WAS'!I13,"")</f>
        <v>0</v>
      </c>
      <c r="J13" s="11">
        <f>IF(ISBLANK('SSB changes'!J13)+ISBLANK('SSB changes WAS'!J13)=0,'SSB changes'!J13-'SSB changes WAS'!J13,"")</f>
        <v>0</v>
      </c>
      <c r="K13" s="11">
        <f>IF(ISBLANK('SSB changes'!K13)+ISBLANK('SSB changes WAS'!K13)=0,'SSB changes'!K13-'SSB changes WAS'!K13,"")</f>
        <v>0</v>
      </c>
      <c r="L13" s="11">
        <f>IF(ISBLANK('SSB changes'!L13)+ISBLANK('SSB changes WAS'!L13)=0,'SSB changes'!L13-'SSB changes WAS'!L13,"")</f>
        <v>0.39999997615814209</v>
      </c>
      <c r="M13" s="11">
        <f>IF(ISBLANK('SSB changes'!M13)+ISBLANK('SSB changes WAS'!M13)=0,'SSB changes'!M13-'SSB changes WAS'!M13,"")</f>
        <v>0</v>
      </c>
      <c r="N13" s="11">
        <f>IF(ISBLANK('SSB changes'!N13)+ISBLANK('SSB changes WAS'!N13)=0,'SSB changes'!N13-'SSB changes WAS'!N13,"")</f>
        <v>0</v>
      </c>
      <c r="O13" s="11">
        <f>IF(ISBLANK('SSB changes'!O13)+ISBLANK('SSB changes WAS'!O13)=0,'SSB changes'!O13-'SSB changes WAS'!O13,"")</f>
        <v>0</v>
      </c>
      <c r="P13" s="11">
        <f>IF(ISBLANK('SSB changes'!P13)+ISBLANK('SSB changes WAS'!P13)=0,'SSB changes'!P13-'SSB changes WAS'!P13,"")</f>
        <v>0</v>
      </c>
      <c r="Q13" s="11">
        <f>IF(ISBLANK('SSB changes'!Q13)+ISBLANK('SSB changes WAS'!Q13)=0,'SSB changes'!Q13-'SSB changes WAS'!Q13,"")</f>
        <v>0</v>
      </c>
      <c r="R13" s="11">
        <f>IF(ISBLANK('SSB changes'!R13)+ISBLANK('SSB changes WAS'!R13)=0,'SSB changes'!R13-'SSB changes WAS'!R13,"")</f>
        <v>0</v>
      </c>
      <c r="S13" s="11">
        <f>IF(ISBLANK('SSB changes'!S13)+ISBLANK('SSB changes WAS'!S13)=0,'SSB changes'!S13-'SSB changes WAS'!S13,"")</f>
        <v>0</v>
      </c>
      <c r="T13" s="11">
        <f>IF(ISBLANK('SSB changes'!T13)+ISBLANK('SSB changes WAS'!T13)=0,'SSB changes'!T13-'SSB changes WAS'!T13,"")</f>
        <v>0</v>
      </c>
      <c r="U13" s="11">
        <f>IF(ISBLANK('SSB changes'!U13)+ISBLANK('SSB changes WAS'!U13)=0,'SSB changes'!U13-'SSB changes WAS'!U13,"")</f>
        <v>1.5999999940395355</v>
      </c>
      <c r="V13" s="11">
        <f>IF(ISBLANK('SSB changes'!V13)+ISBLANK('SSB changes WAS'!V13)=0,'SSB changes'!V13-'SSB changes WAS'!V13,"")</f>
        <v>0</v>
      </c>
      <c r="W13" s="11">
        <f>IF(ISBLANK('SSB changes'!W13)+ISBLANK('SSB changes WAS'!W13)=0,'SSB changes'!W13-'SSB changes WAS'!W13,"")</f>
        <v>0</v>
      </c>
      <c r="X13" s="11">
        <f>IF(ISBLANK('SSB changes'!X13)+ISBLANK('SSB changes WAS'!X13)=0,'SSB changes'!X13-'SSB changes WAS'!X13,"")</f>
        <v>0</v>
      </c>
      <c r="Y13" s="11">
        <f>IF(ISBLANK('SSB changes'!Y13)+ISBLANK('SSB changes WAS'!Y13)=0,'SSB changes'!Y13-'SSB changes WAS'!Y13,"")</f>
        <v>0</v>
      </c>
      <c r="Z13" s="11">
        <f>IF(ISBLANK('SSB changes'!Z13)+ISBLANK('SSB changes WAS'!Z13)=0,'SSB changes'!Z13-'SSB changes WAS'!Z13,"")</f>
        <v>0</v>
      </c>
      <c r="AA13" s="11">
        <f>IF(ISBLANK('SSB changes'!AA13)+ISBLANK('SSB changes WAS'!AA13)=0,'SSB changes'!AA13-'SSB changes WAS'!AA13,"")</f>
        <v>0</v>
      </c>
      <c r="AB13" s="11">
        <f>IF(ISBLANK('SSB changes'!AB13)+ISBLANK('SSB changes WAS'!AB13)=0,'SSB changes'!AB13-'SSB changes WAS'!AB13,"")</f>
        <v>0</v>
      </c>
      <c r="AC13" s="12">
        <f>IF(ISBLANK('SSB changes'!AC13)+ISBLANK('SSB changes WAS'!AC13)=0,'SSB changes'!AC13-'SSB changes WAS'!AC13,"")</f>
        <v>0</v>
      </c>
      <c r="AD13" s="52">
        <f t="shared" si="0"/>
        <v>7.4074072970284358E-2</v>
      </c>
    </row>
    <row r="14" spans="1:30" ht="22.2" customHeight="1" x14ac:dyDescent="0.4">
      <c r="A14" s="22" t="s">
        <v>41</v>
      </c>
      <c r="B14" s="19"/>
      <c r="C14" s="10">
        <f>IF(ISBLANK('SSB changes'!C14)+ISBLANK('SSB changes WAS'!C14)=0,'SSB changes'!C14-'SSB changes WAS'!C14,"")</f>
        <v>0</v>
      </c>
      <c r="D14" s="11">
        <f>IF(ISBLANK('SSB changes'!D14)+ISBLANK('SSB changes WAS'!D14)=0,'SSB changes'!D14-'SSB changes WAS'!D14,"")</f>
        <v>0</v>
      </c>
      <c r="E14" s="11">
        <f>IF(ISBLANK('SSB changes'!E14)+ISBLANK('SSB changes WAS'!E14)=0,'SSB changes'!E14-'SSB changes WAS'!E14,"")</f>
        <v>0</v>
      </c>
      <c r="F14" s="11">
        <f>IF(ISBLANK('SSB changes'!F14)+ISBLANK('SSB changes WAS'!F14)=0,'SSB changes'!F14-'SSB changes WAS'!F14,"")</f>
        <v>0</v>
      </c>
      <c r="G14" s="11">
        <f>IF(ISBLANK('SSB changes'!G14)+ISBLANK('SSB changes WAS'!G14)=0,'SSB changes'!G14-'SSB changes WAS'!G14,"")</f>
        <v>0</v>
      </c>
      <c r="H14" s="11">
        <f>IF(ISBLANK('SSB changes'!H14)+ISBLANK('SSB changes WAS'!H14)=0,'SSB changes'!H14-'SSB changes WAS'!H14,"")</f>
        <v>0</v>
      </c>
      <c r="I14" s="11">
        <f>IF(ISBLANK('SSB changes'!I14)+ISBLANK('SSB changes WAS'!I14)=0,'SSB changes'!I14-'SSB changes WAS'!I14,"")</f>
        <v>0</v>
      </c>
      <c r="J14" s="11">
        <f>IF(ISBLANK('SSB changes'!J14)+ISBLANK('SSB changes WAS'!J14)=0,'SSB changes'!J14-'SSB changes WAS'!J14,"")</f>
        <v>0</v>
      </c>
      <c r="K14" s="11">
        <f>IF(ISBLANK('SSB changes'!K14)+ISBLANK('SSB changes WAS'!K14)=0,'SSB changes'!K14-'SSB changes WAS'!K14,"")</f>
        <v>0</v>
      </c>
      <c r="L14" s="11">
        <f>IF(ISBLANK('SSB changes'!L14)+ISBLANK('SSB changes WAS'!L14)=0,'SSB changes'!L14-'SSB changes WAS'!L14,"")</f>
        <v>0</v>
      </c>
      <c r="M14" s="11">
        <f>IF(ISBLANK('SSB changes'!M14)+ISBLANK('SSB changes WAS'!M14)=0,'SSB changes'!M14-'SSB changes WAS'!M14,"")</f>
        <v>0</v>
      </c>
      <c r="N14" s="11">
        <f>IF(ISBLANK('SSB changes'!N14)+ISBLANK('SSB changes WAS'!N14)=0,'SSB changes'!N14-'SSB changes WAS'!N14,"")</f>
        <v>0</v>
      </c>
      <c r="O14" s="11">
        <f>IF(ISBLANK('SSB changes'!O14)+ISBLANK('SSB changes WAS'!O14)=0,'SSB changes'!O14-'SSB changes WAS'!O14,"")</f>
        <v>0</v>
      </c>
      <c r="P14" s="11">
        <f>IF(ISBLANK('SSB changes'!P14)+ISBLANK('SSB changes WAS'!P14)=0,'SSB changes'!P14-'SSB changes WAS'!P14,"")</f>
        <v>0</v>
      </c>
      <c r="Q14" s="11">
        <f>IF(ISBLANK('SSB changes'!Q14)+ISBLANK('SSB changes WAS'!Q14)=0,'SSB changes'!Q14-'SSB changes WAS'!Q14,"")</f>
        <v>0</v>
      </c>
      <c r="R14" s="11">
        <f>IF(ISBLANK('SSB changes'!R14)+ISBLANK('SSB changes WAS'!R14)=0,'SSB changes'!R14-'SSB changes WAS'!R14,"")</f>
        <v>0</v>
      </c>
      <c r="S14" s="11">
        <f>IF(ISBLANK('SSB changes'!S14)+ISBLANK('SSB changes WAS'!S14)=0,'SSB changes'!S14-'SSB changes WAS'!S14,"")</f>
        <v>0</v>
      </c>
      <c r="T14" s="11">
        <f>IF(ISBLANK('SSB changes'!T14)+ISBLANK('SSB changes WAS'!T14)=0,'SSB changes'!T14-'SSB changes WAS'!T14,"")</f>
        <v>0</v>
      </c>
      <c r="U14" s="11">
        <f>IF(ISBLANK('SSB changes'!U14)+ISBLANK('SSB changes WAS'!U14)=0,'SSB changes'!U14-'SSB changes WAS'!U14,"")</f>
        <v>6.8799998760223389</v>
      </c>
      <c r="V14" s="11">
        <f>IF(ISBLANK('SSB changes'!V14)+ISBLANK('SSB changes WAS'!V14)=0,'SSB changes'!V14-'SSB changes WAS'!V14,"")</f>
        <v>0</v>
      </c>
      <c r="W14" s="11">
        <f>IF(ISBLANK('SSB changes'!W14)+ISBLANK('SSB changes WAS'!W14)=0,'SSB changes'!W14-'SSB changes WAS'!W14,"")</f>
        <v>0</v>
      </c>
      <c r="X14" s="11">
        <f>IF(ISBLANK('SSB changes'!X14)+ISBLANK('SSB changes WAS'!X14)=0,'SSB changes'!X14-'SSB changes WAS'!X14,"")</f>
        <v>0</v>
      </c>
      <c r="Y14" s="11">
        <f>IF(ISBLANK('SSB changes'!Y14)+ISBLANK('SSB changes WAS'!Y14)=0,'SSB changes'!Y14-'SSB changes WAS'!Y14,"")</f>
        <v>0</v>
      </c>
      <c r="Z14" s="11">
        <f>IF(ISBLANK('SSB changes'!Z14)+ISBLANK('SSB changes WAS'!Z14)=0,'SSB changes'!Z14-'SSB changes WAS'!Z14,"")</f>
        <v>0</v>
      </c>
      <c r="AA14" s="11">
        <f>IF(ISBLANK('SSB changes'!AA14)+ISBLANK('SSB changes WAS'!AA14)=0,'SSB changes'!AA14-'SSB changes WAS'!AA14,"")</f>
        <v>0</v>
      </c>
      <c r="AB14" s="11">
        <f>IF(ISBLANK('SSB changes'!AB14)+ISBLANK('SSB changes WAS'!AB14)=0,'SSB changes'!AB14-'SSB changes WAS'!AB14,"")</f>
        <v>0</v>
      </c>
      <c r="AC14" s="12">
        <f>IF(ISBLANK('SSB changes'!AC14)+ISBLANK('SSB changes WAS'!AC14)=0,'SSB changes'!AC14-'SSB changes WAS'!AC14,"")</f>
        <v>0</v>
      </c>
      <c r="AD14" s="52">
        <f t="shared" si="0"/>
        <v>0.25481481022304958</v>
      </c>
    </row>
    <row r="15" spans="1:30" ht="22.2" customHeight="1" x14ac:dyDescent="0.4">
      <c r="A15" s="22" t="s">
        <v>42</v>
      </c>
      <c r="B15" s="19"/>
      <c r="C15" s="10">
        <f>IF(ISBLANK('SSB changes'!C15)+ISBLANK('SSB changes WAS'!C15)=0,'SSB changes'!C15-'SSB changes WAS'!C15,"")</f>
        <v>0</v>
      </c>
      <c r="D15" s="11">
        <f>IF(ISBLANK('SSB changes'!D15)+ISBLANK('SSB changes WAS'!D15)=0,'SSB changes'!D15-'SSB changes WAS'!D15,"")</f>
        <v>0</v>
      </c>
      <c r="E15" s="11">
        <f>IF(ISBLANK('SSB changes'!E15)+ISBLANK('SSB changes WAS'!E15)=0,'SSB changes'!E15-'SSB changes WAS'!E15,"")</f>
        <v>0</v>
      </c>
      <c r="F15" s="11" t="str">
        <f>IF(ISBLANK('SSB changes'!F15)+ISBLANK('SSB changes WAS'!F15)=0,'SSB changes'!F15-'SSB changes WAS'!F15,"")</f>
        <v/>
      </c>
      <c r="G15" s="11">
        <f>IF(ISBLANK('SSB changes'!G15)+ISBLANK('SSB changes WAS'!G15)=0,'SSB changes'!G15-'SSB changes WAS'!G15,"")</f>
        <v>0</v>
      </c>
      <c r="H15" s="11">
        <f>IF(ISBLANK('SSB changes'!H15)+ISBLANK('SSB changes WAS'!H15)=0,'SSB changes'!H15-'SSB changes WAS'!H15,"")</f>
        <v>0</v>
      </c>
      <c r="I15" s="11">
        <f>IF(ISBLANK('SSB changes'!I15)+ISBLANK('SSB changes WAS'!I15)=0,'SSB changes'!I15-'SSB changes WAS'!I15,"")</f>
        <v>0</v>
      </c>
      <c r="J15" s="11">
        <f>IF(ISBLANK('SSB changes'!J15)+ISBLANK('SSB changes WAS'!J15)=0,'SSB changes'!J15-'SSB changes WAS'!J15,"")</f>
        <v>0</v>
      </c>
      <c r="K15" s="11">
        <f>IF(ISBLANK('SSB changes'!K15)+ISBLANK('SSB changes WAS'!K15)=0,'SSB changes'!K15-'SSB changes WAS'!K15,"")</f>
        <v>0</v>
      </c>
      <c r="L15" s="11">
        <f>IF(ISBLANK('SSB changes'!L15)+ISBLANK('SSB changes WAS'!L15)=0,'SSB changes'!L15-'SSB changes WAS'!L15,"")</f>
        <v>0</v>
      </c>
      <c r="M15" s="11">
        <f>IF(ISBLANK('SSB changes'!M15)+ISBLANK('SSB changes WAS'!M15)=0,'SSB changes'!M15-'SSB changes WAS'!M15,"")</f>
        <v>0</v>
      </c>
      <c r="N15" s="11">
        <f>IF(ISBLANK('SSB changes'!N15)+ISBLANK('SSB changes WAS'!N15)=0,'SSB changes'!N15-'SSB changes WAS'!N15,"")</f>
        <v>0</v>
      </c>
      <c r="O15" s="11">
        <f>IF(ISBLANK('SSB changes'!O15)+ISBLANK('SSB changes WAS'!O15)=0,'SSB changes'!O15-'SSB changes WAS'!O15,"")</f>
        <v>0</v>
      </c>
      <c r="P15" s="11">
        <f>IF(ISBLANK('SSB changes'!P15)+ISBLANK('SSB changes WAS'!P15)=0,'SSB changes'!P15-'SSB changes WAS'!P15,"")</f>
        <v>0</v>
      </c>
      <c r="Q15" s="11">
        <f>IF(ISBLANK('SSB changes'!Q15)+ISBLANK('SSB changes WAS'!Q15)=0,'SSB changes'!Q15-'SSB changes WAS'!Q15,"")</f>
        <v>0</v>
      </c>
      <c r="R15" s="11">
        <f>IF(ISBLANK('SSB changes'!R15)+ISBLANK('SSB changes WAS'!R15)=0,'SSB changes'!R15-'SSB changes WAS'!R15,"")</f>
        <v>0</v>
      </c>
      <c r="S15" s="11">
        <f>IF(ISBLANK('SSB changes'!S15)+ISBLANK('SSB changes WAS'!S15)=0,'SSB changes'!S15-'SSB changes WAS'!S15,"")</f>
        <v>0</v>
      </c>
      <c r="T15" s="11">
        <f>IF(ISBLANK('SSB changes'!T15)+ISBLANK('SSB changes WAS'!T15)=0,'SSB changes'!T15-'SSB changes WAS'!T15,"")</f>
        <v>0</v>
      </c>
      <c r="U15" s="11">
        <f>IF(ISBLANK('SSB changes'!U15)+ISBLANK('SSB changes WAS'!U15)=0,'SSB changes'!U15-'SSB changes WAS'!U15,"")</f>
        <v>-0.59999996423721313</v>
      </c>
      <c r="V15" s="11">
        <f>IF(ISBLANK('SSB changes'!V15)+ISBLANK('SSB changes WAS'!V15)=0,'SSB changes'!V15-'SSB changes WAS'!V15,"")</f>
        <v>0</v>
      </c>
      <c r="W15" s="11">
        <f>IF(ISBLANK('SSB changes'!W15)+ISBLANK('SSB changes WAS'!W15)=0,'SSB changes'!W15-'SSB changes WAS'!W15,"")</f>
        <v>0</v>
      </c>
      <c r="X15" s="11">
        <f>IF(ISBLANK('SSB changes'!X15)+ISBLANK('SSB changes WAS'!X15)=0,'SSB changes'!X15-'SSB changes WAS'!X15,"")</f>
        <v>0</v>
      </c>
      <c r="Y15" s="11">
        <f>IF(ISBLANK('SSB changes'!Y15)+ISBLANK('SSB changes WAS'!Y15)=0,'SSB changes'!Y15-'SSB changes WAS'!Y15,"")</f>
        <v>0</v>
      </c>
      <c r="Z15" s="11">
        <f>IF(ISBLANK('SSB changes'!Z15)+ISBLANK('SSB changes WAS'!Z15)=0,'SSB changes'!Z15-'SSB changes WAS'!Z15,"")</f>
        <v>0</v>
      </c>
      <c r="AA15" s="11">
        <f>IF(ISBLANK('SSB changes'!AA15)+ISBLANK('SSB changes WAS'!AA15)=0,'SSB changes'!AA15-'SSB changes WAS'!AA15,"")</f>
        <v>0</v>
      </c>
      <c r="AB15" s="11">
        <f>IF(ISBLANK('SSB changes'!AB15)+ISBLANK('SSB changes WAS'!AB15)=0,'SSB changes'!AB15-'SSB changes WAS'!AB15,"")</f>
        <v>0</v>
      </c>
      <c r="AC15" s="12">
        <f>IF(ISBLANK('SSB changes'!AC15)+ISBLANK('SSB changes WAS'!AC15)=0,'SSB changes'!AC15-'SSB changes WAS'!AC15,"")</f>
        <v>0</v>
      </c>
      <c r="AD15" s="52">
        <f t="shared" si="0"/>
        <v>-2.3076921701431274E-2</v>
      </c>
    </row>
    <row r="16" spans="1:30" ht="22.2" customHeight="1" x14ac:dyDescent="0.4">
      <c r="A16" s="22" t="s">
        <v>43</v>
      </c>
      <c r="B16" s="19"/>
      <c r="C16" s="10">
        <f>IF(ISBLANK('SSB changes'!C16)+ISBLANK('SSB changes WAS'!C16)=0,'SSB changes'!C16-'SSB changes WAS'!C16,"")</f>
        <v>0</v>
      </c>
      <c r="D16" s="11">
        <f>IF(ISBLANK('SSB changes'!D16)+ISBLANK('SSB changes WAS'!D16)=0,'SSB changes'!D16-'SSB changes WAS'!D16,"")</f>
        <v>0</v>
      </c>
      <c r="E16" s="11">
        <f>IF(ISBLANK('SSB changes'!E16)+ISBLANK('SSB changes WAS'!E16)=0,'SSB changes'!E16-'SSB changes WAS'!E16,"")</f>
        <v>0</v>
      </c>
      <c r="F16" s="11">
        <f>IF(ISBLANK('SSB changes'!F16)+ISBLANK('SSB changes WAS'!F16)=0,'SSB changes'!F16-'SSB changes WAS'!F16,"")</f>
        <v>0</v>
      </c>
      <c r="G16" s="11">
        <f>IF(ISBLANK('SSB changes'!G16)+ISBLANK('SSB changes WAS'!G16)=0,'SSB changes'!G16-'SSB changes WAS'!G16,"")</f>
        <v>0</v>
      </c>
      <c r="H16" s="11">
        <f>IF(ISBLANK('SSB changes'!H16)+ISBLANK('SSB changes WAS'!H16)=0,'SSB changes'!H16-'SSB changes WAS'!H16,"")</f>
        <v>0</v>
      </c>
      <c r="I16" s="11">
        <f>IF(ISBLANK('SSB changes'!I16)+ISBLANK('SSB changes WAS'!I16)=0,'SSB changes'!I16-'SSB changes WAS'!I16,"")</f>
        <v>0</v>
      </c>
      <c r="J16" s="11">
        <f>IF(ISBLANK('SSB changes'!J16)+ISBLANK('SSB changes WAS'!J16)=0,'SSB changes'!J16-'SSB changes WAS'!J16,"")</f>
        <v>0</v>
      </c>
      <c r="K16" s="11">
        <f>IF(ISBLANK('SSB changes'!K16)+ISBLANK('SSB changes WAS'!K16)=0,'SSB changes'!K16-'SSB changes WAS'!K16,"")</f>
        <v>0</v>
      </c>
      <c r="L16" s="11">
        <f>IF(ISBLANK('SSB changes'!L16)+ISBLANK('SSB changes WAS'!L16)=0,'SSB changes'!L16-'SSB changes WAS'!L16,"")</f>
        <v>0</v>
      </c>
      <c r="M16" s="11">
        <f>IF(ISBLANK('SSB changes'!M16)+ISBLANK('SSB changes WAS'!M16)=0,'SSB changes'!M16-'SSB changes WAS'!M16,"")</f>
        <v>0</v>
      </c>
      <c r="N16" s="11">
        <f>IF(ISBLANK('SSB changes'!N16)+ISBLANK('SSB changes WAS'!N16)=0,'SSB changes'!N16-'SSB changes WAS'!N16,"")</f>
        <v>0</v>
      </c>
      <c r="O16" s="11">
        <f>IF(ISBLANK('SSB changes'!O16)+ISBLANK('SSB changes WAS'!O16)=0,'SSB changes'!O16-'SSB changes WAS'!O16,"")</f>
        <v>0</v>
      </c>
      <c r="P16" s="11">
        <f>IF(ISBLANK('SSB changes'!P16)+ISBLANK('SSB changes WAS'!P16)=0,'SSB changes'!P16-'SSB changes WAS'!P16,"")</f>
        <v>0</v>
      </c>
      <c r="Q16" s="11">
        <f>IF(ISBLANK('SSB changes'!Q16)+ISBLANK('SSB changes WAS'!Q16)=0,'SSB changes'!Q16-'SSB changes WAS'!Q16,"")</f>
        <v>0</v>
      </c>
      <c r="R16" s="11">
        <f>IF(ISBLANK('SSB changes'!R16)+ISBLANK('SSB changes WAS'!R16)=0,'SSB changes'!R16-'SSB changes WAS'!R16,"")</f>
        <v>0</v>
      </c>
      <c r="S16" s="11">
        <f>IF(ISBLANK('SSB changes'!S16)+ISBLANK('SSB changes WAS'!S16)=0,'SSB changes'!S16-'SSB changes WAS'!S16,"")</f>
        <v>0</v>
      </c>
      <c r="T16" s="11">
        <f>IF(ISBLANK('SSB changes'!T16)+ISBLANK('SSB changes WAS'!T16)=0,'SSB changes'!T16-'SSB changes WAS'!T16,"")</f>
        <v>0</v>
      </c>
      <c r="U16" s="11">
        <f>IF(ISBLANK('SSB changes'!U16)+ISBLANK('SSB changes WAS'!U16)=0,'SSB changes'!U16-'SSB changes WAS'!U16,"")</f>
        <v>-1.800000011920929</v>
      </c>
      <c r="V16" s="11">
        <f>IF(ISBLANK('SSB changes'!V16)+ISBLANK('SSB changes WAS'!V16)=0,'SSB changes'!V16-'SSB changes WAS'!V16,"")</f>
        <v>0</v>
      </c>
      <c r="W16" s="11">
        <f>IF(ISBLANK('SSB changes'!W16)+ISBLANK('SSB changes WAS'!W16)=0,'SSB changes'!W16-'SSB changes WAS'!W16,"")</f>
        <v>0</v>
      </c>
      <c r="X16" s="11">
        <f>IF(ISBLANK('SSB changes'!X16)+ISBLANK('SSB changes WAS'!X16)=0,'SSB changes'!X16-'SSB changes WAS'!X16,"")</f>
        <v>0</v>
      </c>
      <c r="Y16" s="11">
        <f>IF(ISBLANK('SSB changes'!Y16)+ISBLANK('SSB changes WAS'!Y16)=0,'SSB changes'!Y16-'SSB changes WAS'!Y16,"")</f>
        <v>0</v>
      </c>
      <c r="Z16" s="11">
        <f>IF(ISBLANK('SSB changes'!Z16)+ISBLANK('SSB changes WAS'!Z16)=0,'SSB changes'!Z16-'SSB changes WAS'!Z16,"")</f>
        <v>0</v>
      </c>
      <c r="AA16" s="11">
        <f>IF(ISBLANK('SSB changes'!AA16)+ISBLANK('SSB changes WAS'!AA16)=0,'SSB changes'!AA16-'SSB changes WAS'!AA16,"")</f>
        <v>0</v>
      </c>
      <c r="AB16" s="11">
        <f>IF(ISBLANK('SSB changes'!AB16)+ISBLANK('SSB changes WAS'!AB16)=0,'SSB changes'!AB16-'SSB changes WAS'!AB16,"")</f>
        <v>0</v>
      </c>
      <c r="AC16" s="12">
        <f>IF(ISBLANK('SSB changes'!AC16)+ISBLANK('SSB changes WAS'!AC16)=0,'SSB changes'!AC16-'SSB changes WAS'!AC16,"")</f>
        <v>0</v>
      </c>
      <c r="AD16" s="52">
        <f t="shared" si="0"/>
        <v>-6.6666667108182559E-2</v>
      </c>
    </row>
    <row r="17" spans="1:30" ht="22.2" customHeight="1" x14ac:dyDescent="0.4">
      <c r="A17" s="22" t="s">
        <v>44</v>
      </c>
      <c r="B17" s="19"/>
      <c r="C17" s="10">
        <f>IF(ISBLANK('SSB changes'!C17)+ISBLANK('SSB changes WAS'!C17)=0,'SSB changes'!C17-'SSB changes WAS'!C17,"")</f>
        <v>0</v>
      </c>
      <c r="D17" s="11">
        <f>IF(ISBLANK('SSB changes'!D17)+ISBLANK('SSB changes WAS'!D17)=0,'SSB changes'!D17-'SSB changes WAS'!D17,"")</f>
        <v>0</v>
      </c>
      <c r="E17" s="11">
        <f>IF(ISBLANK('SSB changes'!E17)+ISBLANK('SSB changes WAS'!E17)=0,'SSB changes'!E17-'SSB changes WAS'!E17,"")</f>
        <v>0</v>
      </c>
      <c r="F17" s="11">
        <f>IF(ISBLANK('SSB changes'!F17)+ISBLANK('SSB changes WAS'!F17)=0,'SSB changes'!F17-'SSB changes WAS'!F17,"")</f>
        <v>0</v>
      </c>
      <c r="G17" s="11">
        <f>IF(ISBLANK('SSB changes'!G17)+ISBLANK('SSB changes WAS'!G17)=0,'SSB changes'!G17-'SSB changes WAS'!G17,"")</f>
        <v>0</v>
      </c>
      <c r="H17" s="11">
        <f>IF(ISBLANK('SSB changes'!H17)+ISBLANK('SSB changes WAS'!H17)=0,'SSB changes'!H17-'SSB changes WAS'!H17,"")</f>
        <v>0</v>
      </c>
      <c r="I17" s="11">
        <f>IF(ISBLANK('SSB changes'!I17)+ISBLANK('SSB changes WAS'!I17)=0,'SSB changes'!I17-'SSB changes WAS'!I17,"")</f>
        <v>0</v>
      </c>
      <c r="J17" s="11">
        <f>IF(ISBLANK('SSB changes'!J17)+ISBLANK('SSB changes WAS'!J17)=0,'SSB changes'!J17-'SSB changes WAS'!J17,"")</f>
        <v>0</v>
      </c>
      <c r="K17" s="11">
        <f>IF(ISBLANK('SSB changes'!K17)+ISBLANK('SSB changes WAS'!K17)=0,'SSB changes'!K17-'SSB changes WAS'!K17,"")</f>
        <v>0</v>
      </c>
      <c r="L17" s="11">
        <f>IF(ISBLANK('SSB changes'!L17)+ISBLANK('SSB changes WAS'!L17)=0,'SSB changes'!L17-'SSB changes WAS'!L17,"")</f>
        <v>0.20000004768371582</v>
      </c>
      <c r="M17" s="11">
        <f>IF(ISBLANK('SSB changes'!M17)+ISBLANK('SSB changes WAS'!M17)=0,'SSB changes'!M17-'SSB changes WAS'!M17,"")</f>
        <v>0</v>
      </c>
      <c r="N17" s="11">
        <f>IF(ISBLANK('SSB changes'!N17)+ISBLANK('SSB changes WAS'!N17)=0,'SSB changes'!N17-'SSB changes WAS'!N17,"")</f>
        <v>0</v>
      </c>
      <c r="O17" s="11">
        <f>IF(ISBLANK('SSB changes'!O17)+ISBLANK('SSB changes WAS'!O17)=0,'SSB changes'!O17-'SSB changes WAS'!O17,"")</f>
        <v>0</v>
      </c>
      <c r="P17" s="11">
        <f>IF(ISBLANK('SSB changes'!P17)+ISBLANK('SSB changes WAS'!P17)=0,'SSB changes'!P17-'SSB changes WAS'!P17,"")</f>
        <v>0</v>
      </c>
      <c r="Q17" s="11">
        <f>IF(ISBLANK('SSB changes'!Q17)+ISBLANK('SSB changes WAS'!Q17)=0,'SSB changes'!Q17-'SSB changes WAS'!Q17,"")</f>
        <v>0</v>
      </c>
      <c r="R17" s="11">
        <f>IF(ISBLANK('SSB changes'!R17)+ISBLANK('SSB changes WAS'!R17)=0,'SSB changes'!R17-'SSB changes WAS'!R17,"")</f>
        <v>0</v>
      </c>
      <c r="S17" s="11">
        <f>IF(ISBLANK('SSB changes'!S17)+ISBLANK('SSB changes WAS'!S17)=0,'SSB changes'!S17-'SSB changes WAS'!S17,"")</f>
        <v>0</v>
      </c>
      <c r="T17" s="11">
        <f>IF(ISBLANK('SSB changes'!T17)+ISBLANK('SSB changes WAS'!T17)=0,'SSB changes'!T17-'SSB changes WAS'!T17,"")</f>
        <v>0</v>
      </c>
      <c r="U17" s="11">
        <f>IF(ISBLANK('SSB changes'!U17)+ISBLANK('SSB changes WAS'!U17)=0,'SSB changes'!U17-'SSB changes WAS'!U17,"")</f>
        <v>-1.800000011920929</v>
      </c>
      <c r="V17" s="11">
        <f>IF(ISBLANK('SSB changes'!V17)+ISBLANK('SSB changes WAS'!V17)=0,'SSB changes'!V17-'SSB changes WAS'!V17,"")</f>
        <v>0</v>
      </c>
      <c r="W17" s="11">
        <f>IF(ISBLANK('SSB changes'!W17)+ISBLANK('SSB changes WAS'!W17)=0,'SSB changes'!W17-'SSB changes WAS'!W17,"")</f>
        <v>0</v>
      </c>
      <c r="X17" s="11">
        <f>IF(ISBLANK('SSB changes'!X17)+ISBLANK('SSB changes WAS'!X17)=0,'SSB changes'!X17-'SSB changes WAS'!X17,"")</f>
        <v>0</v>
      </c>
      <c r="Y17" s="11">
        <f>IF(ISBLANK('SSB changes'!Y17)+ISBLANK('SSB changes WAS'!Y17)=0,'SSB changes'!Y17-'SSB changes WAS'!Y17,"")</f>
        <v>0</v>
      </c>
      <c r="Z17" s="11">
        <f>IF(ISBLANK('SSB changes'!Z17)+ISBLANK('SSB changes WAS'!Z17)=0,'SSB changes'!Z17-'SSB changes WAS'!Z17,"")</f>
        <v>0</v>
      </c>
      <c r="AA17" s="11">
        <f>IF(ISBLANK('SSB changes'!AA17)+ISBLANK('SSB changes WAS'!AA17)=0,'SSB changes'!AA17-'SSB changes WAS'!AA17,"")</f>
        <v>0</v>
      </c>
      <c r="AB17" s="11">
        <f>IF(ISBLANK('SSB changes'!AB17)+ISBLANK('SSB changes WAS'!AB17)=0,'SSB changes'!AB17-'SSB changes WAS'!AB17,"")</f>
        <v>0</v>
      </c>
      <c r="AC17" s="12">
        <f>IF(ISBLANK('SSB changes'!AC17)+ISBLANK('SSB changes WAS'!AC17)=0,'SSB changes'!AC17-'SSB changes WAS'!AC17,"")</f>
        <v>0</v>
      </c>
      <c r="AD17" s="52">
        <f t="shared" si="0"/>
        <v>-5.9259257934711596E-2</v>
      </c>
    </row>
    <row r="18" spans="1:30" ht="22.2" customHeight="1" thickBot="1" x14ac:dyDescent="0.45">
      <c r="A18" s="23" t="s">
        <v>45</v>
      </c>
      <c r="B18" s="20"/>
      <c r="C18" s="13">
        <f>IF(ISBLANK('SSB changes'!C18)+ISBLANK('SSB changes WAS'!C18)=0,'SSB changes'!C18-'SSB changes WAS'!C18,"")</f>
        <v>0</v>
      </c>
      <c r="D18" s="14">
        <f>IF(ISBLANK('SSB changes'!D18)+ISBLANK('SSB changes WAS'!D18)=0,'SSB changes'!D18-'SSB changes WAS'!D18,"")</f>
        <v>0</v>
      </c>
      <c r="E18" s="14">
        <f>IF(ISBLANK('SSB changes'!E18)+ISBLANK('SSB changes WAS'!E18)=0,'SSB changes'!E18-'SSB changes WAS'!E18,"")</f>
        <v>0</v>
      </c>
      <c r="F18" s="14">
        <f>IF(ISBLANK('SSB changes'!F18)+ISBLANK('SSB changes WAS'!F18)=0,'SSB changes'!F18-'SSB changes WAS'!F18,"")</f>
        <v>0</v>
      </c>
      <c r="G18" s="14">
        <f>IF(ISBLANK('SSB changes'!G18)+ISBLANK('SSB changes WAS'!G18)=0,'SSB changes'!G18-'SSB changes WAS'!G18,"")</f>
        <v>0</v>
      </c>
      <c r="H18" s="14">
        <f>IF(ISBLANK('SSB changes'!H18)+ISBLANK('SSB changes WAS'!H18)=0,'SSB changes'!H18-'SSB changes WAS'!H18,"")</f>
        <v>0</v>
      </c>
      <c r="I18" s="14">
        <f>IF(ISBLANK('SSB changes'!I18)+ISBLANK('SSB changes WAS'!I18)=0,'SSB changes'!I18-'SSB changes WAS'!I18,"")</f>
        <v>0</v>
      </c>
      <c r="J18" s="14">
        <f>IF(ISBLANK('SSB changes'!J18)+ISBLANK('SSB changes WAS'!J18)=0,'SSB changes'!J18-'SSB changes WAS'!J18,"")</f>
        <v>0</v>
      </c>
      <c r="K18" s="14">
        <f>IF(ISBLANK('SSB changes'!K18)+ISBLANK('SSB changes WAS'!K18)=0,'SSB changes'!K18-'SSB changes WAS'!K18,"")</f>
        <v>0</v>
      </c>
      <c r="L18" s="14">
        <f>IF(ISBLANK('SSB changes'!L18)+ISBLANK('SSB changes WAS'!L18)=0,'SSB changes'!L18-'SSB changes WAS'!L18,"")</f>
        <v>0</v>
      </c>
      <c r="M18" s="14">
        <f>IF(ISBLANK('SSB changes'!M18)+ISBLANK('SSB changes WAS'!M18)=0,'SSB changes'!M18-'SSB changes WAS'!M18,"")</f>
        <v>0</v>
      </c>
      <c r="N18" s="14">
        <f>IF(ISBLANK('SSB changes'!N18)+ISBLANK('SSB changes WAS'!N18)=0,'SSB changes'!N18-'SSB changes WAS'!N18,"")</f>
        <v>0</v>
      </c>
      <c r="O18" s="14">
        <f>IF(ISBLANK('SSB changes'!O18)+ISBLANK('SSB changes WAS'!O18)=0,'SSB changes'!O18-'SSB changes WAS'!O18,"")</f>
        <v>0</v>
      </c>
      <c r="P18" s="14">
        <f>IF(ISBLANK('SSB changes'!P18)+ISBLANK('SSB changes WAS'!P18)=0,'SSB changes'!P18-'SSB changes WAS'!P18,"")</f>
        <v>0</v>
      </c>
      <c r="Q18" s="14">
        <f>IF(ISBLANK('SSB changes'!Q18)+ISBLANK('SSB changes WAS'!Q18)=0,'SSB changes'!Q18-'SSB changes WAS'!Q18,"")</f>
        <v>0</v>
      </c>
      <c r="R18" s="14">
        <f>IF(ISBLANK('SSB changes'!R18)+ISBLANK('SSB changes WAS'!R18)=0,'SSB changes'!R18-'SSB changes WAS'!R18,"")</f>
        <v>0</v>
      </c>
      <c r="S18" s="14">
        <f>IF(ISBLANK('SSB changes'!S18)+ISBLANK('SSB changes WAS'!S18)=0,'SSB changes'!S18-'SSB changes WAS'!S18,"")</f>
        <v>0</v>
      </c>
      <c r="T18" s="14">
        <f>IF(ISBLANK('SSB changes'!T18)+ISBLANK('SSB changes WAS'!T18)=0,'SSB changes'!T18-'SSB changes WAS'!T18,"")</f>
        <v>0</v>
      </c>
      <c r="U18" s="14">
        <f>IF(ISBLANK('SSB changes'!U18)+ISBLANK('SSB changes WAS'!U18)=0,'SSB changes'!U18-'SSB changes WAS'!U18,"")</f>
        <v>0</v>
      </c>
      <c r="V18" s="14">
        <f>IF(ISBLANK('SSB changes'!V18)+ISBLANK('SSB changes WAS'!V18)=0,'SSB changes'!V18-'SSB changes WAS'!V18,"")</f>
        <v>0</v>
      </c>
      <c r="W18" s="14">
        <f>IF(ISBLANK('SSB changes'!W18)+ISBLANK('SSB changes WAS'!W18)=0,'SSB changes'!W18-'SSB changes WAS'!W18,"")</f>
        <v>0</v>
      </c>
      <c r="X18" s="14">
        <f>IF(ISBLANK('SSB changes'!X18)+ISBLANK('SSB changes WAS'!X18)=0,'SSB changes'!X18-'SSB changes WAS'!X18,"")</f>
        <v>0</v>
      </c>
      <c r="Y18" s="14">
        <f>IF(ISBLANK('SSB changes'!Y18)+ISBLANK('SSB changes WAS'!Y18)=0,'SSB changes'!Y18-'SSB changes WAS'!Y18,"")</f>
        <v>0</v>
      </c>
      <c r="Z18" s="14">
        <f>IF(ISBLANK('SSB changes'!Z18)+ISBLANK('SSB changes WAS'!Z18)=0,'SSB changes'!Z18-'SSB changes WAS'!Z18,"")</f>
        <v>0</v>
      </c>
      <c r="AA18" s="14">
        <f>IF(ISBLANK('SSB changes'!AA18)+ISBLANK('SSB changes WAS'!AA18)=0,'SSB changes'!AA18-'SSB changes WAS'!AA18,"")</f>
        <v>0</v>
      </c>
      <c r="AB18" s="14">
        <f>IF(ISBLANK('SSB changes'!AB18)+ISBLANK('SSB changes WAS'!AB18)=0,'SSB changes'!AB18-'SSB changes WAS'!AB18,"")</f>
        <v>0</v>
      </c>
      <c r="AC18" s="15">
        <f>IF(ISBLANK('SSB changes'!AC18)+ISBLANK('SSB changes WAS'!AC18)=0,'SSB changes'!AC18-'SSB changes WAS'!AC18,"")</f>
        <v>0</v>
      </c>
      <c r="AD18" s="52">
        <f t="shared" si="0"/>
        <v>0</v>
      </c>
    </row>
  </sheetData>
  <conditionalFormatting sqref="C2:AC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{08FF33F2-58FA-4140-9032-8368DF4A77B9}</x14:id>
        </ext>
      </extLst>
    </cfRule>
  </conditionalFormatting>
  <conditionalFormatting sqref="C3:AC1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{F8D87ACD-1E2A-4334-AA33-5C6A4BC8FE22}</x14:id>
        </ext>
      </extLst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FF33F2-58FA-4140-9032-8368DF4A77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C2:AC2</xm:sqref>
        </x14:conditionalFormatting>
        <x14:conditionalFormatting xmlns:xm="http://schemas.microsoft.com/office/excel/2006/main">
          <x14:cfRule type="dataBar" id="{F8D87ACD-1E2A-4334-AA33-5C6A4BC8F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C3:AC18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41a8a8b-b856-4d35-a5c7-7f2c0ec3d499">
      <Terms xmlns="http://schemas.microsoft.com/office/infopath/2007/PartnerControls"/>
    </lcf76f155ced4ddcb4097134ff3c332f>
    <Comment xmlns="541a8a8b-b856-4d35-a5c7-7f2c0ec3d499" xsi:nil="true"/>
    <TaxCatchAll xmlns="e0757b53-df10-4b98-9811-094c4c3e23a8" xsi:nil="true"/>
    <Year xmlns="541a8a8b-b856-4d35-a5c7-7f2c0ec3d4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E4EC354ADFB40AC5D4FC129E379BA" ma:contentTypeVersion="19" ma:contentTypeDescription="Create a new document." ma:contentTypeScope="" ma:versionID="930edc89c2fe6a9020868dfc8e617521">
  <xsd:schema xmlns:xsd="http://www.w3.org/2001/XMLSchema" xmlns:xs="http://www.w3.org/2001/XMLSchema" xmlns:p="http://schemas.microsoft.com/office/2006/metadata/properties" xmlns:ns2="541a8a8b-b856-4d35-a5c7-7f2c0ec3d499" xmlns:ns3="e0757b53-df10-4b98-9811-094c4c3e23a8" targetNamespace="http://schemas.microsoft.com/office/2006/metadata/properties" ma:root="true" ma:fieldsID="97c81126709f1cede8de6921efd2d12f" ns2:_="" ns3:_="">
    <xsd:import namespace="541a8a8b-b856-4d35-a5c7-7f2c0ec3d499"/>
    <xsd:import namespace="e0757b53-df10-4b98-9811-094c4c3e23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Comment" minOccurs="0"/>
                <xsd:element ref="ns2:MediaServiceSearchProperties" minOccurs="0"/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1a8a8b-b856-4d35-a5c7-7f2c0ec3d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2b2fad6-9d2c-441c-a321-3f5f1e9bd92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Comment" ma:index="24" nillable="true" ma:displayName="Comment" ma:format="Dropdown" ma:internalName="Comment">
      <xsd:simpleType>
        <xsd:restriction base="dms:Text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Year" ma:index="26" nillable="true" ma:displayName="Year" ma:format="DateOnly" ma:internalName="Year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57b53-df10-4b98-9811-094c4c3e23a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94bbc1f-4af1-4350-9187-1125370a984a}" ma:internalName="TaxCatchAll" ma:showField="CatchAllData" ma:web="e0757b53-df10-4b98-9811-094c4c3e23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3DFF8-8C67-4ADA-A08F-9911E9E41319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e0757b53-df10-4b98-9811-094c4c3e23a8"/>
    <ds:schemaRef ds:uri="541a8a8b-b856-4d35-a5c7-7f2c0ec3d499"/>
  </ds:schemaRefs>
</ds:datastoreItem>
</file>

<file path=customXml/itemProps2.xml><?xml version="1.0" encoding="utf-8"?>
<ds:datastoreItem xmlns:ds="http://schemas.openxmlformats.org/officeDocument/2006/customXml" ds:itemID="{98B2D119-3A12-4F63-B27A-B803045ABE5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028C97-93D2-4267-92F5-828B07F2E2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1a8a8b-b856-4d35-a5c7-7f2c0ec3d499"/>
    <ds:schemaRef ds:uri="e0757b53-df10-4b98-9811-094c4c3e23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SSB categories</vt:lpstr>
      <vt:lpstr>SSB categories WAS</vt:lpstr>
      <vt:lpstr>SSB categories diffs</vt:lpstr>
      <vt:lpstr>SSB levels</vt:lpstr>
      <vt:lpstr>SSB levels WAS</vt:lpstr>
      <vt:lpstr>SSB levels diffs</vt:lpstr>
      <vt:lpstr>SSB changes</vt:lpstr>
      <vt:lpstr>SSB changes WAS</vt:lpstr>
      <vt:lpstr>SSB changes diffs</vt:lpstr>
    </vt:vector>
  </TitlesOfParts>
  <Manager/>
  <Company>European Commission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CSERES-GERGELY Zsombor (EMPL)</dc:creator>
  <cp:keywords/>
  <dc:description/>
  <cp:lastModifiedBy>RUTKOWSKI Aleksander (EMPL)</cp:lastModifiedBy>
  <cp:revision/>
  <dcterms:created xsi:type="dcterms:W3CDTF">2023-03-16T11:59:19Z</dcterms:created>
  <dcterms:modified xsi:type="dcterms:W3CDTF">2025-05-08T13:00:02Z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2023-03-16T11:59:20Z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918a6904-1721-483c-9afb-abf6c96f3594</vt:lpwstr>
  </property>
  <property fmtid="{D5CDD505-2E9C-101B-9397-08002B2CF9AE}" pid="8" name="MSIP_Label_6bd9ddd1-4d20-43f6-abfa-fc3c07406f94_ContentBits">
    <vt:lpwstr>0</vt:lpwstr>
  </property>
  <property fmtid="{D5CDD505-2E9C-101B-9397-08002B2CF9AE}" pid="9" name="ContentTypeId">
    <vt:lpwstr>0x010100087E4EC354ADFB40AC5D4FC129E379BA</vt:lpwstr>
  </property>
  <property fmtid="{D5CDD505-2E9C-101B-9397-08002B2CF9AE}" pid="10" name="MediaServiceImageTags">
    <vt:lpwstr/>
  </property>
</Properties>
</file>