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leks\Downloads\USP_PPCAP\"/>
    </mc:Choice>
  </mc:AlternateContent>
  <xr:revisionPtr revIDLastSave="0" documentId="13_ncr:1_{3DA9E562-BF91-42F1-B0F7-C56B15DE20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D2" i="3" s="1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D2" i="2" s="1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A40" i="1"/>
  <c r="A34" i="1"/>
  <c r="P27" i="1"/>
  <c r="N27" i="1"/>
  <c r="M27" i="1"/>
  <c r="L27" i="1"/>
  <c r="K27" i="1"/>
  <c r="J27" i="1"/>
  <c r="H27" i="1"/>
  <c r="G27" i="1"/>
  <c r="F27" i="1"/>
  <c r="E27" i="1"/>
  <c r="D27" i="1"/>
  <c r="O26" i="1"/>
  <c r="Q26" i="1" s="1"/>
  <c r="I26" i="1"/>
  <c r="R25" i="1"/>
  <c r="I25" i="1"/>
  <c r="R24" i="1"/>
  <c r="I24" i="1"/>
  <c r="R23" i="1"/>
  <c r="I23" i="1"/>
  <c r="O22" i="1"/>
  <c r="Q22" i="1" s="1"/>
  <c r="I22" i="1"/>
  <c r="O21" i="1"/>
  <c r="Q21" i="1" s="1"/>
  <c r="I21" i="1"/>
  <c r="O20" i="1"/>
  <c r="Q20" i="1" s="1"/>
  <c r="I20" i="1"/>
  <c r="O19" i="1"/>
  <c r="Q19" i="1" s="1"/>
  <c r="I19" i="1"/>
  <c r="O18" i="1"/>
  <c r="Q18" i="1" s="1"/>
  <c r="I18" i="1"/>
  <c r="O17" i="1"/>
  <c r="Q17" i="1" s="1"/>
  <c r="I17" i="1"/>
  <c r="O16" i="1"/>
  <c r="Q16" i="1" s="1"/>
  <c r="I16" i="1"/>
  <c r="I27" i="1" s="1"/>
  <c r="J29" i="1" s="1"/>
  <c r="O15" i="1"/>
  <c r="Q15" i="1" s="1"/>
  <c r="I15" i="1"/>
  <c r="O14" i="1"/>
  <c r="O27" i="1" s="1"/>
  <c r="I14" i="1"/>
  <c r="D2" i="4" l="1"/>
  <c r="R15" i="1"/>
  <c r="S15" i="1" s="1"/>
  <c r="R16" i="1"/>
  <c r="S16" i="1" s="1"/>
  <c r="R17" i="1"/>
  <c r="S17" i="1" s="1"/>
  <c r="R26" i="1"/>
  <c r="S26" i="1" s="1"/>
  <c r="R19" i="1"/>
  <c r="S19" i="1" s="1"/>
  <c r="R20" i="1"/>
  <c r="S20" i="1"/>
  <c r="R21" i="1"/>
  <c r="S21" i="1" s="1"/>
  <c r="R18" i="1"/>
  <c r="S18" i="1"/>
  <c r="R22" i="1"/>
  <c r="S22" i="1" s="1"/>
  <c r="Q14" i="1"/>
  <c r="R14" i="1" l="1"/>
  <c r="R27" i="1" s="1"/>
  <c r="Q27" i="1"/>
  <c r="S14" i="1" l="1"/>
  <c r="S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3" authorId="0" shapeId="0" xr:uid="{00000000-0006-0000-0000-000001000000}">
      <text>
        <r>
          <rPr>
            <sz val="11"/>
            <color theme="1"/>
            <rFont val="Arial"/>
          </rPr>
          <t>Kampen, Jan-Joris van: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<sst xmlns="http://schemas.openxmlformats.org/spreadsheetml/2006/main" count="138" uniqueCount="108">
  <si>
    <t>Partner budget Horizon 2020</t>
  </si>
  <si>
    <t>Project</t>
  </si>
  <si>
    <t>PPCAP</t>
  </si>
  <si>
    <t>Percentage of overheads:</t>
  </si>
  <si>
    <t>Organisation full name</t>
  </si>
  <si>
    <t>European Centre for Disease Prevention and Control</t>
  </si>
  <si>
    <t>Funding on Research:</t>
  </si>
  <si>
    <t>Organisation short name</t>
  </si>
  <si>
    <t>ECDC</t>
  </si>
  <si>
    <t>Funding on Innovation:</t>
  </si>
  <si>
    <t>Choose appropriate percentage</t>
  </si>
  <si>
    <t>Organisation Type</t>
  </si>
  <si>
    <t>Faculty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</si>
  <si>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</si>
  <si>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</si>
  <si>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</si>
  <si>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</si>
  <si>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</si>
  <si>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</si>
  <si>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</si>
  <si>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</si>
  <si>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</si>
  <si>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</si>
  <si>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</si>
  <si>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</si>
  <si>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</si>
  <si>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</si>
  <si>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</si>
  <si>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</si>
  <si>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</si>
  <si>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</si>
  <si>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</si>
  <si>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</si>
  <si>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</si>
  <si>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Project Management &amp; Communication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</si>
  <si>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</si>
  <si>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</si>
  <si>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</si>
  <si>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</si>
  <si>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</si>
  <si>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</si>
  <si>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</si>
  <si>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</si>
  <si>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</si>
  <si>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</si>
  <si>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</si>
  <si>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</si>
  <si>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</si>
  <si>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</si>
  <si>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</si>
  <si>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</si>
  <si>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</si>
  <si>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</si>
  <si>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22020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</si>
  <si>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</si>
  <si>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</si>
  <si>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</si>
  <si>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</si>
  <si>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</si>
  <si>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</si>
  <si>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</si>
  <si>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</si>
  <si>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</si>
  <si>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</si>
  <si>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</si>
  <si>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</si>
  <si>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</si>
  <si>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</si>
  <si>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</si>
  <si>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</si>
  <si>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</si>
  <si>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</si>
  <si>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</si>
  <si>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</si>
  <si>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</si>
  <si>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</si>
  <si>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</si>
  <si>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</si>
  <si>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WHO</t>
  </si>
  <si>
    <t>World Health Organisation Regional Office for Europe</t>
  </si>
  <si>
    <t>Švajcarska</t>
  </si>
  <si>
    <t>Stokholm</t>
  </si>
  <si>
    <t>Ženeva</t>
  </si>
  <si>
    <t>ETF</t>
  </si>
  <si>
    <t>Elektrotehnicki fakultet</t>
  </si>
  <si>
    <t>Srbija</t>
  </si>
  <si>
    <t>Beograd</t>
  </si>
  <si>
    <t>Nature, type and specification of the item</t>
  </si>
  <si>
    <t>Amount ExcludingVAT (EUR) per unit</t>
  </si>
  <si>
    <t>Quantity</t>
  </si>
  <si>
    <t>WP1, WP13</t>
  </si>
  <si>
    <t>MS</t>
  </si>
  <si>
    <t>Microsoft</t>
  </si>
  <si>
    <t>Nemacka</t>
  </si>
  <si>
    <t>Alati i license</t>
  </si>
  <si>
    <t>DELL</t>
  </si>
  <si>
    <t>Dell Inc.</t>
  </si>
  <si>
    <t>Hardver i garancija</t>
  </si>
  <si>
    <t>WP13</t>
  </si>
  <si>
    <t>CANON</t>
  </si>
  <si>
    <t>Canon</t>
  </si>
  <si>
    <t>Hardver</t>
  </si>
  <si>
    <t>WWTranslations</t>
  </si>
  <si>
    <t>Worldwide Translations</t>
  </si>
  <si>
    <t>Usluge prevodjenja</t>
  </si>
  <si>
    <t>WMM GmbH</t>
  </si>
  <si>
    <t>WMM</t>
  </si>
  <si>
    <t>Usluga istrazivanja trzista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</si>
</sst>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1"/>
      <color theme="1"/>
      <name val="Arial"/>
    </font>
    <font>
      <b/>
      <sz val="20"/>
      <color theme="1"/>
      <name val="Arial"/>
    </font>
    <font>
      <sz val="11"/>
      <color theme="1"/>
      <name val="Calibri"/>
    </font>
    <font>
      <sz val="11"/>
      <name val="Arial"/>
    </font>
    <font>
      <sz val="10"/>
      <color theme="1"/>
      <name val="Arial"/>
    </font>
    <font>
      <sz val="10"/>
      <name val="Arial"/>
    </font>
    <font>
      <b/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z val="11"/>
      <color theme="1"/>
      <name val="Calibri"/>
    </font>
    <font>
      <sz val="9"/>
      <color theme="1"/>
      <name val="Arial"/>
    </font>
    <font>
      <b/>
      <sz val="9"/>
      <color theme="1"/>
      <name val="Arial"/>
    </font>
    <font>
      <sz val="11"/>
      <color theme="1"/>
      <name val="Arial"/>
    </font>
    <font>
      <b/>
      <sz val="14"/>
      <color theme="1"/>
      <name val="Calibri"/>
    </font>
    <font>
      <sz val="14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33339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33399"/>
      </right>
      <top/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4" fillId="2" borderId="5" xfId="0" applyNumberFormat="1" applyFont="1" applyFill="1" applyBorder="1" applyAlignment="1">
      <alignment horizontal="center"/>
    </xf>
    <xf numFmtId="0" fontId="2" fillId="2" borderId="6" xfId="0" applyFont="1" applyFill="1" applyBorder="1"/>
    <xf numFmtId="9" fontId="4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textRotation="90" wrapText="1"/>
    </xf>
    <xf numFmtId="0" fontId="9" fillId="5" borderId="5" xfId="0" applyFont="1" applyFill="1" applyBorder="1" applyAlignment="1">
      <alignment horizontal="center" vertical="center" textRotation="90"/>
    </xf>
    <xf numFmtId="0" fontId="9" fillId="3" borderId="5" xfId="0" applyFont="1" applyFill="1" applyBorder="1" applyAlignment="1">
      <alignment horizontal="center" vertical="center" textRotation="90"/>
    </xf>
    <xf numFmtId="0" fontId="7" fillId="4" borderId="5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10" fillId="0" borderId="5" xfId="0" applyFont="1" applyBorder="1" applyAlignment="1"/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164" fontId="11" fillId="0" borderId="5" xfId="0" applyNumberFormat="1" applyFont="1" applyBorder="1" applyAlignment="1"/>
    <xf numFmtId="164" fontId="12" fillId="3" borderId="5" xfId="0" applyNumberFormat="1" applyFont="1" applyFill="1" applyBorder="1"/>
    <xf numFmtId="3" fontId="5" fillId="0" borderId="5" xfId="0" applyNumberFormat="1" applyFont="1" applyBorder="1" applyAlignment="1"/>
    <xf numFmtId="3" fontId="4" fillId="0" borderId="5" xfId="0" applyNumberFormat="1" applyFont="1" applyBorder="1"/>
    <xf numFmtId="0" fontId="4" fillId="5" borderId="5" xfId="0" applyFont="1" applyFill="1" applyBorder="1"/>
    <xf numFmtId="3" fontId="4" fillId="5" borderId="5" xfId="0" applyNumberFormat="1" applyFont="1" applyFill="1" applyBorder="1"/>
    <xf numFmtId="164" fontId="11" fillId="0" borderId="5" xfId="0" applyNumberFormat="1" applyFont="1" applyBorder="1"/>
    <xf numFmtId="3" fontId="4" fillId="0" borderId="5" xfId="0" applyNumberFormat="1" applyFont="1" applyBorder="1" applyAlignment="1"/>
    <xf numFmtId="0" fontId="9" fillId="0" borderId="5" xfId="0" applyFont="1" applyBorder="1" applyAlignment="1">
      <alignment horizontal="left"/>
    </xf>
    <xf numFmtId="164" fontId="12" fillId="0" borderId="5" xfId="0" applyNumberFormat="1" applyFont="1" applyBorder="1"/>
    <xf numFmtId="3" fontId="9" fillId="0" borderId="5" xfId="0" applyNumberFormat="1" applyFont="1" applyBorder="1"/>
    <xf numFmtId="3" fontId="9" fillId="0" borderId="12" xfId="0" applyNumberFormat="1" applyFont="1" applyBorder="1"/>
    <xf numFmtId="3" fontId="9" fillId="0" borderId="13" xfId="0" applyNumberFormat="1" applyFont="1" applyBorder="1"/>
    <xf numFmtId="3" fontId="9" fillId="0" borderId="0" xfId="0" applyNumberFormat="1" applyFont="1"/>
    <xf numFmtId="0" fontId="9" fillId="0" borderId="0" xfId="0" applyFont="1" applyAlignment="1">
      <alignment horizontal="center"/>
    </xf>
    <xf numFmtId="164" fontId="11" fillId="0" borderId="0" xfId="0" applyNumberFormat="1" applyFont="1"/>
    <xf numFmtId="164" fontId="9" fillId="0" borderId="2" xfId="0" applyNumberFormat="1" applyFont="1" applyBorder="1"/>
    <xf numFmtId="164" fontId="9" fillId="0" borderId="3" xfId="0" applyNumberFormat="1" applyFont="1" applyBorder="1"/>
    <xf numFmtId="164" fontId="11" fillId="0" borderId="3" xfId="0" applyNumberFormat="1" applyFont="1" applyBorder="1"/>
    <xf numFmtId="164" fontId="11" fillId="0" borderId="4" xfId="0" applyNumberFormat="1" applyFont="1" applyBorder="1"/>
    <xf numFmtId="0" fontId="9" fillId="0" borderId="0" xfId="0" applyFont="1"/>
    <xf numFmtId="3" fontId="2" fillId="0" borderId="0" xfId="0" applyNumberFormat="1" applyFont="1"/>
    <xf numFmtId="0" fontId="9" fillId="0" borderId="0" xfId="0" applyFont="1" applyAlignment="1">
      <alignment horizontal="left"/>
    </xf>
    <xf numFmtId="49" fontId="5" fillId="0" borderId="5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5" fillId="0" borderId="17" xfId="0" applyFont="1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textRotation="90"/>
    </xf>
    <xf numFmtId="0" fontId="9" fillId="8" borderId="5" xfId="0" applyFont="1" applyFill="1" applyBorder="1" applyAlignment="1">
      <alignment horizontal="center" vertical="center" textRotation="90"/>
    </xf>
    <xf numFmtId="0" fontId="2" fillId="0" borderId="5" xfId="0" applyFont="1" applyBorder="1" applyAlignment="1"/>
    <xf numFmtId="0" fontId="13" fillId="0" borderId="5" xfId="0" applyFont="1" applyBorder="1" applyAlignment="1"/>
    <xf numFmtId="0" fontId="2" fillId="0" borderId="5" xfId="0" applyFont="1" applyBorder="1"/>
    <xf numFmtId="0" fontId="16" fillId="9" borderId="5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6" fillId="0" borderId="7" xfId="0" applyFont="1" applyBorder="1" applyAlignment="1">
      <alignment horizontal="center"/>
    </xf>
    <xf numFmtId="0" fontId="3" fillId="0" borderId="8" xfId="0" applyFont="1" applyBorder="1"/>
    <xf numFmtId="0" fontId="6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7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14" xfId="0" applyFont="1" applyBorder="1" applyAlignment="1">
      <alignment horizontal="left"/>
    </xf>
    <xf numFmtId="0" fontId="3" fillId="0" borderId="15" xfId="0" applyFont="1" applyBorder="1"/>
    <xf numFmtId="0" fontId="14" fillId="0" borderId="7" xfId="0" applyFont="1" applyBorder="1" applyAlignment="1">
      <alignment horizontal="center" vertical="center"/>
    </xf>
    <xf numFmtId="0" fontId="3" fillId="0" borderId="16" xfId="0" applyFont="1" applyBorder="1"/>
    <xf numFmtId="0" fontId="18" fillId="0" borderId="5" xfId="0" applyFont="1" applyBorder="1" applyAlignment="1"/>
    <xf numFmtId="0" fontId="18" fillId="0" borderId="5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tabSelected="1" topLeftCell="A28" workbookViewId="0">
      <selection activeCell="D41" sqref="D41:P41"/>
    </sheetView>
  </sheetViews>
  <sheetFormatPr defaultColWidth="12.59765625" defaultRowHeight="15" customHeight="1" x14ac:dyDescent="0.25"/>
  <cols>
    <col min="1" max="1" width="10" customWidth="1"/>
    <col min="2" max="2" width="21.69921875" customWidth="1"/>
    <col min="3" max="3" width="13" customWidth="1"/>
    <col min="4" max="4" width="5.19921875" customWidth="1"/>
    <col min="5" max="5" width="4.8984375" customWidth="1"/>
    <col min="6" max="6" width="4.59765625" customWidth="1"/>
    <col min="7" max="7" width="4.5" customWidth="1"/>
    <col min="8" max="8" width="4.59765625" customWidth="1"/>
    <col min="9" max="9" width="6.09765625" customWidth="1"/>
    <col min="10" max="10" width="40.09765625" customWidth="1"/>
    <col min="11" max="13" width="12.3984375" customWidth="1"/>
    <col min="14" max="14" width="13.19921875" customWidth="1"/>
    <col min="15" max="19" width="12.3984375" customWidth="1"/>
    <col min="20" max="26" width="10" customWidth="1"/>
  </cols>
  <sheetData>
    <row r="1" spans="1:26" ht="14.25" customHeight="1" x14ac:dyDescent="0.25">
      <c r="A1" s="1" t="s">
        <v>0</v>
      </c>
    </row>
    <row r="2" spans="1:26" ht="14.25" customHeight="1" x14ac:dyDescent="0.25"/>
    <row r="3" spans="1:26" ht="14.25" customHeight="1" x14ac:dyDescent="0.3">
      <c r="E3" s="59"/>
      <c r="F3" s="60"/>
      <c r="G3" s="60"/>
      <c r="H3" s="60"/>
      <c r="I3" s="60"/>
    </row>
    <row r="4" spans="1:26" ht="14.25" customHeight="1" x14ac:dyDescent="0.3">
      <c r="D4" s="2"/>
      <c r="E4" s="61" t="s">
        <v>1</v>
      </c>
      <c r="F4" s="62"/>
      <c r="G4" s="62"/>
      <c r="H4" s="62"/>
      <c r="I4" s="63"/>
      <c r="J4" s="3" t="s">
        <v>2</v>
      </c>
      <c r="L4" s="64" t="s">
        <v>3</v>
      </c>
      <c r="M4" s="62"/>
      <c r="N4" s="63"/>
      <c r="O4" s="4">
        <v>0.25</v>
      </c>
    </row>
    <row r="5" spans="1:26" ht="14.25" customHeight="1" x14ac:dyDescent="0.3">
      <c r="D5" s="2"/>
      <c r="E5" s="61" t="s">
        <v>4</v>
      </c>
      <c r="F5" s="62"/>
      <c r="G5" s="62"/>
      <c r="H5" s="62"/>
      <c r="I5" s="63"/>
      <c r="J5" s="5" t="s">
        <v>5</v>
      </c>
      <c r="L5" s="64" t="s">
        <v>6</v>
      </c>
      <c r="M5" s="62"/>
      <c r="N5" s="63"/>
      <c r="O5" s="4">
        <v>1</v>
      </c>
    </row>
    <row r="6" spans="1:26" ht="14.25" customHeight="1" x14ac:dyDescent="0.3">
      <c r="D6" s="2"/>
      <c r="E6" s="61" t="s">
        <v>7</v>
      </c>
      <c r="F6" s="62"/>
      <c r="G6" s="62"/>
      <c r="H6" s="62"/>
      <c r="I6" s="63"/>
      <c r="J6" s="3" t="s">
        <v>8</v>
      </c>
      <c r="L6" s="64" t="s">
        <v>9</v>
      </c>
      <c r="M6" s="62"/>
      <c r="N6" s="63"/>
      <c r="O6" s="6">
        <v>0.7</v>
      </c>
      <c r="P6" s="7" t="s">
        <v>10</v>
      </c>
      <c r="Q6" s="7"/>
    </row>
    <row r="7" spans="1:26" ht="14.25" customHeight="1" x14ac:dyDescent="0.3">
      <c r="E7" s="64" t="s">
        <v>11</v>
      </c>
      <c r="F7" s="62"/>
      <c r="G7" s="62"/>
      <c r="H7" s="62"/>
      <c r="I7" s="63"/>
      <c r="J7" s="3" t="s">
        <v>12</v>
      </c>
      <c r="L7" s="64" t="s">
        <v>13</v>
      </c>
      <c r="M7" s="62"/>
      <c r="N7" s="63"/>
      <c r="O7" s="4">
        <v>1</v>
      </c>
    </row>
    <row r="8" spans="1:26" ht="14.25" customHeight="1" x14ac:dyDescent="0.25">
      <c r="J8" s="2"/>
      <c r="O8" s="8"/>
    </row>
    <row r="9" spans="1:26" ht="14.25" customHeight="1" x14ac:dyDescent="0.25"/>
    <row r="10" spans="1:26" ht="14.25" customHeight="1" x14ac:dyDescent="0.3">
      <c r="A10" s="70" t="s">
        <v>14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9"/>
    </row>
    <row r="11" spans="1:26" ht="14.25" customHeight="1" x14ac:dyDescent="0.25"/>
    <row r="12" spans="1:26" ht="14.25" customHeight="1" x14ac:dyDescent="0.3">
      <c r="D12" s="72" t="s">
        <v>15</v>
      </c>
      <c r="E12" s="62"/>
      <c r="F12" s="62"/>
      <c r="G12" s="62"/>
      <c r="H12" s="62"/>
      <c r="I12" s="63"/>
      <c r="J12" s="73" t="s">
        <v>16</v>
      </c>
      <c r="K12" s="62"/>
      <c r="L12" s="62"/>
      <c r="M12" s="62"/>
      <c r="N12" s="62"/>
      <c r="O12" s="62"/>
      <c r="P12" s="62"/>
      <c r="Q12" s="62"/>
      <c r="R12" s="63"/>
      <c r="S12" s="10"/>
    </row>
    <row r="13" spans="1:26" ht="90" customHeight="1" x14ac:dyDescent="0.25">
      <c r="A13" s="74" t="s">
        <v>17</v>
      </c>
      <c r="B13" s="62"/>
      <c r="C13" s="63"/>
      <c r="D13" s="11" t="s">
        <v>18</v>
      </c>
      <c r="E13" s="12" t="s">
        <v>19</v>
      </c>
      <c r="F13" s="12" t="s">
        <v>20</v>
      </c>
      <c r="G13" s="12" t="s">
        <v>21</v>
      </c>
      <c r="H13" s="12" t="s">
        <v>22</v>
      </c>
      <c r="I13" s="13" t="s">
        <v>23</v>
      </c>
      <c r="J13" s="14" t="s">
        <v>24</v>
      </c>
      <c r="K13" s="14" t="s">
        <v>25</v>
      </c>
      <c r="L13" s="14" t="s">
        <v>26</v>
      </c>
      <c r="M13" s="14" t="s">
        <v>27</v>
      </c>
      <c r="N13" s="14" t="s">
        <v>28</v>
      </c>
      <c r="O13" s="14" t="s">
        <v>29</v>
      </c>
      <c r="P13" s="14" t="s">
        <v>30</v>
      </c>
      <c r="Q13" s="14" t="s">
        <v>31</v>
      </c>
      <c r="R13" s="15" t="s">
        <v>32</v>
      </c>
      <c r="S13" s="14" t="s">
        <v>33</v>
      </c>
      <c r="T13" s="16"/>
      <c r="U13" s="16"/>
      <c r="V13" s="16"/>
      <c r="W13" s="16"/>
      <c r="X13" s="16"/>
      <c r="Y13" s="16"/>
      <c r="Z13" s="16"/>
    </row>
    <row r="14" spans="1:26" ht="14.25" customHeight="1" x14ac:dyDescent="0.3">
      <c r="A14" s="17" t="s">
        <v>34</v>
      </c>
      <c r="B14" s="18"/>
      <c r="C14" s="19"/>
      <c r="D14" s="20">
        <v>1</v>
      </c>
      <c r="E14" s="20">
        <v>4</v>
      </c>
      <c r="F14" s="20"/>
      <c r="G14" s="20"/>
      <c r="H14" s="20">
        <v>1</v>
      </c>
      <c r="I14" s="21">
        <f t="shared" ref="I14:I26" si="0">+SUM(D14:H14)</f>
        <v>6</v>
      </c>
      <c r="J14" s="22">
        <v>35550</v>
      </c>
      <c r="K14" s="22">
        <v>29880</v>
      </c>
      <c r="L14" s="22">
        <v>6000</v>
      </c>
      <c r="M14" s="23"/>
      <c r="N14" s="23"/>
      <c r="O14" s="24">
        <f t="shared" ref="O14:O22" si="1">+$O$4*(J14+K14-N14)</f>
        <v>16357.5</v>
      </c>
      <c r="P14" s="23"/>
      <c r="Q14" s="23">
        <f t="shared" ref="Q14:Q22" si="2">+J14+K14+L14+M14+O14+P14</f>
        <v>87787.5</v>
      </c>
      <c r="R14" s="25">
        <f t="shared" ref="R14:R26" si="3">Q14</f>
        <v>87787.5</v>
      </c>
      <c r="S14" s="25">
        <f t="shared" ref="S14:S22" si="4">+Q14-R14</f>
        <v>0</v>
      </c>
    </row>
    <row r="15" spans="1:26" ht="14.25" customHeight="1" x14ac:dyDescent="0.3">
      <c r="A15" s="17" t="s">
        <v>35</v>
      </c>
      <c r="B15" s="18"/>
      <c r="C15" s="19"/>
      <c r="D15" s="20"/>
      <c r="E15" s="26"/>
      <c r="F15" s="20"/>
      <c r="G15" s="20"/>
      <c r="H15" s="20"/>
      <c r="I15" s="21">
        <f t="shared" si="0"/>
        <v>0</v>
      </c>
      <c r="J15" s="27"/>
      <c r="K15" s="27"/>
      <c r="L15" s="27"/>
      <c r="M15" s="23"/>
      <c r="N15" s="23"/>
      <c r="O15" s="24">
        <f t="shared" si="1"/>
        <v>0</v>
      </c>
      <c r="P15" s="23"/>
      <c r="Q15" s="23">
        <f t="shared" si="2"/>
        <v>0</v>
      </c>
      <c r="R15" s="25">
        <f t="shared" si="3"/>
        <v>0</v>
      </c>
      <c r="S15" s="25">
        <f t="shared" si="4"/>
        <v>0</v>
      </c>
    </row>
    <row r="16" spans="1:26" ht="14.25" customHeight="1" x14ac:dyDescent="0.3">
      <c r="A16" s="17" t="s">
        <v>36</v>
      </c>
      <c r="B16" s="18"/>
      <c r="C16" s="19"/>
      <c r="D16" s="26"/>
      <c r="E16" s="20"/>
      <c r="F16" s="20"/>
      <c r="G16" s="26"/>
      <c r="H16" s="20"/>
      <c r="I16" s="21">
        <f t="shared" si="0"/>
        <v>0</v>
      </c>
      <c r="J16" s="27"/>
      <c r="K16" s="27"/>
      <c r="L16" s="23"/>
      <c r="M16" s="23"/>
      <c r="N16" s="23"/>
      <c r="O16" s="24">
        <f t="shared" si="1"/>
        <v>0</v>
      </c>
      <c r="P16" s="23"/>
      <c r="Q16" s="23">
        <f t="shared" si="2"/>
        <v>0</v>
      </c>
      <c r="R16" s="25">
        <f t="shared" si="3"/>
        <v>0</v>
      </c>
      <c r="S16" s="25">
        <f t="shared" si="4"/>
        <v>0</v>
      </c>
    </row>
    <row r="17" spans="1:20" ht="14.25" customHeight="1" x14ac:dyDescent="0.3">
      <c r="A17" s="17" t="s">
        <v>37</v>
      </c>
      <c r="B17" s="18"/>
      <c r="C17" s="19"/>
      <c r="D17" s="26"/>
      <c r="E17" s="20"/>
      <c r="F17" s="20"/>
      <c r="G17" s="20"/>
      <c r="H17" s="20"/>
      <c r="I17" s="21">
        <f t="shared" si="0"/>
        <v>0</v>
      </c>
      <c r="J17" s="27"/>
      <c r="K17" s="27"/>
      <c r="L17" s="27"/>
      <c r="M17" s="23"/>
      <c r="N17" s="23"/>
      <c r="O17" s="24">
        <f t="shared" si="1"/>
        <v>0</v>
      </c>
      <c r="P17" s="23"/>
      <c r="Q17" s="23">
        <f t="shared" si="2"/>
        <v>0</v>
      </c>
      <c r="R17" s="25">
        <f t="shared" si="3"/>
        <v>0</v>
      </c>
      <c r="S17" s="25">
        <f t="shared" si="4"/>
        <v>0</v>
      </c>
    </row>
    <row r="18" spans="1:20" ht="14.25" customHeight="1" x14ac:dyDescent="0.3">
      <c r="A18" s="17" t="s">
        <v>38</v>
      </c>
      <c r="B18" s="18"/>
      <c r="C18" s="19"/>
      <c r="D18" s="26"/>
      <c r="E18" s="20"/>
      <c r="F18" s="20"/>
      <c r="G18" s="20"/>
      <c r="H18" s="20"/>
      <c r="I18" s="21">
        <f t="shared" si="0"/>
        <v>0</v>
      </c>
      <c r="J18" s="27"/>
      <c r="K18" s="23"/>
      <c r="L18" s="23"/>
      <c r="M18" s="23"/>
      <c r="N18" s="23"/>
      <c r="O18" s="24">
        <f t="shared" si="1"/>
        <v>0</v>
      </c>
      <c r="P18" s="23"/>
      <c r="Q18" s="23">
        <f t="shared" si="2"/>
        <v>0</v>
      </c>
      <c r="R18" s="25">
        <f t="shared" si="3"/>
        <v>0</v>
      </c>
      <c r="S18" s="25">
        <f t="shared" si="4"/>
        <v>0</v>
      </c>
    </row>
    <row r="19" spans="1:20" ht="14.25" customHeight="1" x14ac:dyDescent="0.3">
      <c r="A19" s="17" t="s">
        <v>39</v>
      </c>
      <c r="B19" s="18"/>
      <c r="C19" s="19"/>
      <c r="D19" s="20"/>
      <c r="E19" s="20"/>
      <c r="F19" s="26"/>
      <c r="G19" s="20"/>
      <c r="H19" s="26"/>
      <c r="I19" s="21">
        <f t="shared" si="0"/>
        <v>0</v>
      </c>
      <c r="J19" s="27"/>
      <c r="K19" s="27"/>
      <c r="L19" s="27"/>
      <c r="M19" s="23"/>
      <c r="N19" s="23"/>
      <c r="O19" s="24">
        <f t="shared" si="1"/>
        <v>0</v>
      </c>
      <c r="P19" s="23"/>
      <c r="Q19" s="23">
        <f t="shared" si="2"/>
        <v>0</v>
      </c>
      <c r="R19" s="25">
        <f t="shared" si="3"/>
        <v>0</v>
      </c>
      <c r="S19" s="25">
        <f t="shared" si="4"/>
        <v>0</v>
      </c>
    </row>
    <row r="20" spans="1:20" ht="14.25" customHeight="1" x14ac:dyDescent="0.3">
      <c r="A20" s="17" t="s">
        <v>40</v>
      </c>
      <c r="B20" s="18"/>
      <c r="C20" s="19"/>
      <c r="D20" s="20"/>
      <c r="E20" s="20"/>
      <c r="F20" s="20"/>
      <c r="G20" s="20"/>
      <c r="H20" s="20"/>
      <c r="I20" s="21">
        <f t="shared" si="0"/>
        <v>0</v>
      </c>
      <c r="J20" s="27"/>
      <c r="K20" s="23"/>
      <c r="L20" s="23"/>
      <c r="M20" s="23"/>
      <c r="N20" s="23"/>
      <c r="O20" s="24">
        <f t="shared" si="1"/>
        <v>0</v>
      </c>
      <c r="P20" s="23"/>
      <c r="Q20" s="23">
        <f t="shared" si="2"/>
        <v>0</v>
      </c>
      <c r="R20" s="25">
        <f t="shared" si="3"/>
        <v>0</v>
      </c>
      <c r="S20" s="25">
        <f t="shared" si="4"/>
        <v>0</v>
      </c>
    </row>
    <row r="21" spans="1:20" ht="14.25" customHeight="1" x14ac:dyDescent="0.3">
      <c r="A21" s="17" t="s">
        <v>41</v>
      </c>
      <c r="B21" s="18"/>
      <c r="C21" s="19"/>
      <c r="D21" s="26"/>
      <c r="E21" s="20"/>
      <c r="F21" s="20"/>
      <c r="G21" s="20"/>
      <c r="H21" s="20"/>
      <c r="I21" s="21">
        <f t="shared" si="0"/>
        <v>0</v>
      </c>
      <c r="J21" s="27"/>
      <c r="K21" s="23"/>
      <c r="L21" s="23"/>
      <c r="M21" s="23"/>
      <c r="N21" s="23"/>
      <c r="O21" s="24">
        <f t="shared" si="1"/>
        <v>0</v>
      </c>
      <c r="P21" s="23"/>
      <c r="Q21" s="23">
        <f t="shared" si="2"/>
        <v>0</v>
      </c>
      <c r="R21" s="25">
        <f t="shared" si="3"/>
        <v>0</v>
      </c>
      <c r="S21" s="25">
        <f t="shared" si="4"/>
        <v>0</v>
      </c>
    </row>
    <row r="22" spans="1:20" ht="14.25" customHeight="1" x14ac:dyDescent="0.3">
      <c r="A22" s="17" t="s">
        <v>42</v>
      </c>
      <c r="B22" s="18"/>
      <c r="C22" s="19"/>
      <c r="D22" s="26"/>
      <c r="E22" s="20"/>
      <c r="F22" s="20"/>
      <c r="G22" s="20"/>
      <c r="H22" s="26"/>
      <c r="I22" s="21">
        <f t="shared" si="0"/>
        <v>0</v>
      </c>
      <c r="J22" s="27"/>
      <c r="K22" s="23"/>
      <c r="L22" s="23"/>
      <c r="M22" s="23"/>
      <c r="N22" s="23"/>
      <c r="O22" s="24">
        <f t="shared" si="1"/>
        <v>0</v>
      </c>
      <c r="P22" s="23"/>
      <c r="Q22" s="23">
        <f t="shared" si="2"/>
        <v>0</v>
      </c>
      <c r="R22" s="25">
        <f t="shared" si="3"/>
        <v>0</v>
      </c>
      <c r="S22" s="25">
        <f t="shared" si="4"/>
        <v>0</v>
      </c>
    </row>
    <row r="23" spans="1:20" ht="14.25" customHeight="1" x14ac:dyDescent="0.3">
      <c r="A23" s="17" t="s">
        <v>43</v>
      </c>
      <c r="B23" s="28"/>
      <c r="C23" s="28"/>
      <c r="D23" s="26"/>
      <c r="E23" s="20"/>
      <c r="F23" s="20"/>
      <c r="G23" s="20"/>
      <c r="H23" s="26"/>
      <c r="I23" s="21">
        <f t="shared" si="0"/>
        <v>0</v>
      </c>
      <c r="J23" s="27"/>
      <c r="K23" s="23"/>
      <c r="L23" s="23"/>
      <c r="M23" s="23"/>
      <c r="N23" s="23"/>
      <c r="O23" s="24"/>
      <c r="P23" s="23"/>
      <c r="Q23" s="23"/>
      <c r="R23" s="25">
        <f t="shared" si="3"/>
        <v>0</v>
      </c>
      <c r="S23" s="24"/>
    </row>
    <row r="24" spans="1:20" ht="14.25" customHeight="1" x14ac:dyDescent="0.3">
      <c r="A24" s="17" t="s">
        <v>44</v>
      </c>
      <c r="B24" s="28"/>
      <c r="C24" s="28"/>
      <c r="D24" s="26"/>
      <c r="E24" s="20"/>
      <c r="F24" s="20"/>
      <c r="G24" s="20"/>
      <c r="H24" s="26"/>
      <c r="I24" s="21">
        <f t="shared" si="0"/>
        <v>0</v>
      </c>
      <c r="J24" s="27"/>
      <c r="K24" s="23"/>
      <c r="L24" s="23"/>
      <c r="M24" s="23"/>
      <c r="N24" s="23"/>
      <c r="O24" s="24"/>
      <c r="P24" s="23"/>
      <c r="Q24" s="23"/>
      <c r="R24" s="25">
        <f t="shared" si="3"/>
        <v>0</v>
      </c>
      <c r="S24" s="24"/>
    </row>
    <row r="25" spans="1:20" ht="14.25" customHeight="1" x14ac:dyDescent="0.3">
      <c r="A25" s="17" t="s">
        <v>45</v>
      </c>
      <c r="B25" s="28"/>
      <c r="C25" s="28"/>
      <c r="D25" s="26"/>
      <c r="E25" s="20"/>
      <c r="F25" s="20"/>
      <c r="G25" s="20"/>
      <c r="H25" s="26"/>
      <c r="I25" s="21">
        <f t="shared" si="0"/>
        <v>0</v>
      </c>
      <c r="J25" s="27"/>
      <c r="K25" s="23"/>
      <c r="L25" s="23"/>
      <c r="M25" s="23"/>
      <c r="N25" s="23"/>
      <c r="O25" s="24"/>
      <c r="P25" s="23"/>
      <c r="Q25" s="23"/>
      <c r="R25" s="25">
        <f t="shared" si="3"/>
        <v>0</v>
      </c>
      <c r="S25" s="24"/>
    </row>
    <row r="26" spans="1:20" ht="14.25" customHeight="1" x14ac:dyDescent="0.3">
      <c r="A26" s="17" t="s">
        <v>46</v>
      </c>
      <c r="B26" s="18"/>
      <c r="C26" s="19"/>
      <c r="D26" s="20">
        <v>1</v>
      </c>
      <c r="E26" s="20">
        <v>4</v>
      </c>
      <c r="F26" s="20">
        <v>4</v>
      </c>
      <c r="G26" s="26"/>
      <c r="H26" s="20">
        <v>1</v>
      </c>
      <c r="I26" s="21">
        <f t="shared" si="0"/>
        <v>10</v>
      </c>
      <c r="J26" s="22">
        <v>57550</v>
      </c>
      <c r="K26" s="22">
        <v>15700</v>
      </c>
      <c r="L26" s="23"/>
      <c r="M26" s="23"/>
      <c r="N26" s="23"/>
      <c r="O26" s="24">
        <f>+$O$4*(J26+K26-N26)</f>
        <v>18312.5</v>
      </c>
      <c r="P26" s="23"/>
      <c r="Q26" s="23">
        <f>+J26+K26+L26+M26+O26+P26</f>
        <v>91562.5</v>
      </c>
      <c r="R26" s="25">
        <f t="shared" si="3"/>
        <v>91562.5</v>
      </c>
      <c r="S26" s="25">
        <f>+Q26-R26</f>
        <v>0</v>
      </c>
    </row>
    <row r="27" spans="1:20" ht="14.25" customHeight="1" x14ac:dyDescent="0.25">
      <c r="A27" s="78" t="s">
        <v>23</v>
      </c>
      <c r="B27" s="62"/>
      <c r="C27" s="63"/>
      <c r="D27" s="26">
        <f t="shared" ref="D27:S27" si="5">SUM(D14:D26)</f>
        <v>2</v>
      </c>
      <c r="E27" s="26">
        <f t="shared" si="5"/>
        <v>8</v>
      </c>
      <c r="F27" s="26">
        <f t="shared" si="5"/>
        <v>4</v>
      </c>
      <c r="G27" s="26">
        <f t="shared" si="5"/>
        <v>0</v>
      </c>
      <c r="H27" s="26">
        <f t="shared" si="5"/>
        <v>2</v>
      </c>
      <c r="I27" s="29">
        <f t="shared" si="5"/>
        <v>16</v>
      </c>
      <c r="J27" s="30">
        <f t="shared" si="5"/>
        <v>93100</v>
      </c>
      <c r="K27" s="30">
        <f t="shared" si="5"/>
        <v>45580</v>
      </c>
      <c r="L27" s="30">
        <f t="shared" si="5"/>
        <v>6000</v>
      </c>
      <c r="M27" s="30">
        <f t="shared" si="5"/>
        <v>0</v>
      </c>
      <c r="N27" s="30">
        <f t="shared" si="5"/>
        <v>0</v>
      </c>
      <c r="O27" s="30">
        <f t="shared" si="5"/>
        <v>34670</v>
      </c>
      <c r="P27" s="30">
        <f t="shared" si="5"/>
        <v>0</v>
      </c>
      <c r="Q27" s="30">
        <f t="shared" si="5"/>
        <v>179350</v>
      </c>
      <c r="R27" s="31">
        <f t="shared" si="5"/>
        <v>179350</v>
      </c>
      <c r="S27" s="32">
        <f t="shared" si="5"/>
        <v>0</v>
      </c>
      <c r="T27" s="33"/>
    </row>
    <row r="28" spans="1:20" ht="14.25" customHeight="1" x14ac:dyDescent="0.25">
      <c r="A28" s="34"/>
      <c r="B28" s="34"/>
      <c r="C28" s="34"/>
      <c r="D28" s="35"/>
      <c r="E28" s="35"/>
      <c r="F28" s="35"/>
      <c r="G28" s="35"/>
      <c r="H28" s="35"/>
      <c r="I28" s="35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ht="14.25" customHeight="1" x14ac:dyDescent="0.25">
      <c r="A29" s="34"/>
      <c r="B29" s="34"/>
      <c r="C29" s="34"/>
      <c r="D29" s="36" t="s">
        <v>47</v>
      </c>
      <c r="E29" s="37"/>
      <c r="F29" s="38"/>
      <c r="G29" s="38"/>
      <c r="H29" s="38"/>
      <c r="I29" s="39"/>
      <c r="J29" s="30">
        <f>IF(I27=0,0,(J27/I27))</f>
        <v>5818.75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ht="14.25" customHeight="1" x14ac:dyDescent="0.3">
      <c r="A30" s="40"/>
      <c r="S30" s="41"/>
    </row>
    <row r="31" spans="1:20" ht="14.25" customHeight="1" x14ac:dyDescent="0.25">
      <c r="A31" s="75" t="s">
        <v>48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</row>
    <row r="32" spans="1:20" ht="14.2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</row>
    <row r="33" spans="1:26" ht="41.25" customHeight="1" x14ac:dyDescent="0.25">
      <c r="A33" s="42" t="s">
        <v>49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</row>
    <row r="34" spans="1:26" ht="41.25" customHeight="1" x14ac:dyDescent="0.25">
      <c r="A34" s="79" t="str">
        <f>CONCATENATE("participant"," ",J6)</f>
        <v>participant ECDC</v>
      </c>
      <c r="B34" s="80"/>
      <c r="C34" s="28" t="s">
        <v>50</v>
      </c>
      <c r="D34" s="65" t="s">
        <v>51</v>
      </c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3"/>
    </row>
    <row r="35" spans="1:26" ht="36" customHeight="1" x14ac:dyDescent="0.3">
      <c r="A35" s="77" t="s">
        <v>52</v>
      </c>
      <c r="B35" s="63"/>
      <c r="C35" s="43" t="s">
        <v>53</v>
      </c>
      <c r="D35" s="66" t="s">
        <v>54</v>
      </c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3"/>
      <c r="S35" s="41"/>
    </row>
    <row r="36" spans="1:26" ht="29.25" customHeight="1" x14ac:dyDescent="0.3">
      <c r="A36" s="77" t="s">
        <v>55</v>
      </c>
      <c r="B36" s="63"/>
      <c r="C36" s="84">
        <v>23560</v>
      </c>
      <c r="D36" s="67" t="s">
        <v>56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3"/>
      <c r="S36" s="41"/>
    </row>
    <row r="37" spans="1:26" ht="31.5" customHeight="1" x14ac:dyDescent="0.3">
      <c r="A37" s="77" t="s">
        <v>57</v>
      </c>
      <c r="B37" s="63"/>
      <c r="C37" s="44"/>
      <c r="D37" s="67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41"/>
    </row>
    <row r="38" spans="1:26" ht="14.25" customHeight="1" x14ac:dyDescent="0.3">
      <c r="A38" s="45"/>
      <c r="B38" s="45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4.25" customHeight="1" x14ac:dyDescent="0.3"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</row>
    <row r="40" spans="1:26" ht="14.25" customHeight="1" x14ac:dyDescent="0.25">
      <c r="A40" s="79" t="str">
        <f>CONCATENATE("participant"," ",C9)</f>
        <v xml:space="preserve">participant </v>
      </c>
      <c r="B40" s="80"/>
      <c r="C40" s="28" t="s">
        <v>50</v>
      </c>
      <c r="D40" s="68" t="s">
        <v>51</v>
      </c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3"/>
    </row>
    <row r="41" spans="1:26" ht="27.75" customHeight="1" x14ac:dyDescent="0.3">
      <c r="A41" s="77" t="s">
        <v>58</v>
      </c>
      <c r="B41" s="63"/>
      <c r="C41" s="84">
        <v>48000</v>
      </c>
      <c r="D41" s="69" t="s">
        <v>59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3"/>
      <c r="S41" s="41"/>
    </row>
    <row r="42" spans="1:26" ht="25.5" customHeight="1" x14ac:dyDescent="0.3">
      <c r="A42" s="77" t="s">
        <v>60</v>
      </c>
      <c r="B42" s="63"/>
      <c r="C42" s="44"/>
      <c r="D42" s="69" t="s">
        <v>61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3"/>
      <c r="S42" s="41"/>
    </row>
    <row r="43" spans="1:26" ht="26.25" customHeight="1" x14ac:dyDescent="0.3">
      <c r="A43" s="77" t="s">
        <v>62</v>
      </c>
      <c r="B43" s="63"/>
      <c r="C43" s="44"/>
      <c r="D43" s="69" t="s">
        <v>63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3"/>
      <c r="S43" s="41"/>
    </row>
    <row r="44" spans="1:26" ht="14.25" customHeight="1" x14ac:dyDescent="0.25"/>
    <row r="45" spans="1:26" ht="14.25" customHeight="1" x14ac:dyDescent="0.25"/>
    <row r="46" spans="1:26" ht="14.25" customHeight="1" x14ac:dyDescent="0.25"/>
    <row r="47" spans="1:26" ht="14.25" customHeight="1" x14ac:dyDescent="0.25"/>
    <row r="48" spans="1:2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</sheetData>
  <mergeCells count="31">
    <mergeCell ref="A42:B42"/>
    <mergeCell ref="A43:B43"/>
    <mergeCell ref="A27:C27"/>
    <mergeCell ref="A34:B34"/>
    <mergeCell ref="A35:B35"/>
    <mergeCell ref="A36:B36"/>
    <mergeCell ref="A37:B37"/>
    <mergeCell ref="A40:B40"/>
    <mergeCell ref="A41:B41"/>
    <mergeCell ref="D37:P37"/>
    <mergeCell ref="D40:P40"/>
    <mergeCell ref="D41:P41"/>
    <mergeCell ref="D42:P42"/>
    <mergeCell ref="D43:P43"/>
    <mergeCell ref="E6:I6"/>
    <mergeCell ref="E7:I7"/>
    <mergeCell ref="D34:P34"/>
    <mergeCell ref="D35:P35"/>
    <mergeCell ref="D36:P36"/>
    <mergeCell ref="L6:N6"/>
    <mergeCell ref="L7:N7"/>
    <mergeCell ref="A10:R10"/>
    <mergeCell ref="D12:I12"/>
    <mergeCell ref="J12:R12"/>
    <mergeCell ref="A13:C13"/>
    <mergeCell ref="A31:P31"/>
    <mergeCell ref="E3:I3"/>
    <mergeCell ref="E4:I4"/>
    <mergeCell ref="L4:N4"/>
    <mergeCell ref="E5:I5"/>
    <mergeCell ref="L5:N5"/>
  </mergeCells>
  <conditionalFormatting sqref="O4">
    <cfRule type="expression" dxfId="0" priority="1">
      <formula>AND($O$4="",$G$7="")</formula>
    </cfRule>
  </conditionalFormatting>
  <dataValidations count="1">
    <dataValidation type="list" allowBlank="1" showErrorMessage="1" sqref="O6" xr:uid="{00000000-0002-0000-0000-000000000000}">
      <formula1>"0.7,1.0"</formula1>
    </dataValidation>
  </dataValidation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0"/>
  <sheetViews>
    <sheetView workbookViewId="0"/>
  </sheetViews>
  <sheetFormatPr defaultColWidth="12.59765625" defaultRowHeight="15" customHeight="1" x14ac:dyDescent="0.25"/>
  <cols>
    <col min="1" max="3" width="7.59765625" customWidth="1"/>
    <col min="4" max="4" width="35.5" customWidth="1"/>
    <col min="5" max="5" width="7.59765625" customWidth="1"/>
    <col min="6" max="6" width="14.19921875" customWidth="1"/>
    <col min="7" max="7" width="15.5" customWidth="1"/>
    <col min="8" max="26" width="7.59765625" customWidth="1"/>
  </cols>
  <sheetData>
    <row r="1" spans="2:16" ht="14.25" customHeight="1" x14ac:dyDescent="0.25"/>
    <row r="2" spans="2:16" ht="14.25" customHeight="1" x14ac:dyDescent="0.35">
      <c r="B2" s="81" t="s">
        <v>64</v>
      </c>
      <c r="C2" s="82"/>
      <c r="D2" s="48">
        <f>SUM(P5:P35)</f>
        <v>22020</v>
      </c>
    </row>
    <row r="3" spans="2:16" ht="14.25" customHeight="1" x14ac:dyDescent="0.25"/>
    <row r="4" spans="2:16" ht="14.25" customHeight="1" x14ac:dyDescent="0.25">
      <c r="B4" s="49" t="s">
        <v>65</v>
      </c>
      <c r="C4" s="49" t="s">
        <v>66</v>
      </c>
      <c r="D4" s="49" t="s">
        <v>67</v>
      </c>
      <c r="E4" s="50" t="s">
        <v>68</v>
      </c>
      <c r="F4" s="51" t="s">
        <v>69</v>
      </c>
      <c r="G4" s="51" t="s">
        <v>70</v>
      </c>
      <c r="H4" s="12" t="s">
        <v>71</v>
      </c>
      <c r="I4" s="12" t="s">
        <v>72</v>
      </c>
      <c r="J4" s="12" t="s">
        <v>20</v>
      </c>
      <c r="K4" s="12" t="s">
        <v>21</v>
      </c>
      <c r="L4" s="12" t="s">
        <v>22</v>
      </c>
      <c r="M4" s="52" t="s">
        <v>73</v>
      </c>
      <c r="N4" s="12" t="s">
        <v>74</v>
      </c>
      <c r="O4" s="12" t="s">
        <v>75</v>
      </c>
      <c r="P4" s="53" t="s">
        <v>76</v>
      </c>
    </row>
    <row r="5" spans="2:16" ht="14.25" customHeight="1" x14ac:dyDescent="0.3">
      <c r="B5" s="54" t="s">
        <v>77</v>
      </c>
      <c r="C5" s="54" t="s">
        <v>78</v>
      </c>
      <c r="D5" s="54" t="s">
        <v>79</v>
      </c>
      <c r="E5" s="54" t="s">
        <v>80</v>
      </c>
      <c r="F5" s="55" t="s">
        <v>81</v>
      </c>
      <c r="G5" s="54" t="s">
        <v>82</v>
      </c>
      <c r="H5" s="54">
        <v>1</v>
      </c>
      <c r="I5" s="54">
        <v>4</v>
      </c>
      <c r="J5" s="54"/>
      <c r="K5" s="56"/>
      <c r="L5" s="54">
        <v>1</v>
      </c>
      <c r="M5" s="55">
        <v>4</v>
      </c>
      <c r="N5" s="55">
        <v>3600</v>
      </c>
      <c r="O5" s="55">
        <v>12720</v>
      </c>
      <c r="P5" s="56">
        <f t="shared" ref="P5:P35" si="0">N5+O5</f>
        <v>16320</v>
      </c>
    </row>
    <row r="6" spans="2:16" ht="14.25" customHeight="1" x14ac:dyDescent="0.3">
      <c r="B6" s="55" t="s">
        <v>77</v>
      </c>
      <c r="C6" s="55" t="s">
        <v>83</v>
      </c>
      <c r="D6" s="55" t="s">
        <v>84</v>
      </c>
      <c r="E6" s="55" t="s">
        <v>85</v>
      </c>
      <c r="F6" s="55" t="s">
        <v>81</v>
      </c>
      <c r="G6" s="55" t="s">
        <v>86</v>
      </c>
      <c r="H6" s="55">
        <v>1</v>
      </c>
      <c r="I6" s="55">
        <v>4</v>
      </c>
      <c r="J6" s="54"/>
      <c r="K6" s="54"/>
      <c r="L6" s="55">
        <v>1</v>
      </c>
      <c r="M6" s="55">
        <v>4</v>
      </c>
      <c r="N6" s="55">
        <v>4500</v>
      </c>
      <c r="O6" s="55">
        <v>1200</v>
      </c>
      <c r="P6" s="56">
        <f t="shared" si="0"/>
        <v>5700</v>
      </c>
    </row>
    <row r="7" spans="2:16" ht="14.25" customHeight="1" x14ac:dyDescent="0.3">
      <c r="B7" s="54"/>
      <c r="C7" s="54"/>
      <c r="D7" s="54"/>
      <c r="E7" s="54"/>
      <c r="F7" s="54"/>
      <c r="G7" s="54"/>
      <c r="H7" s="54"/>
      <c r="I7" s="56"/>
      <c r="J7" s="54"/>
      <c r="K7" s="54"/>
      <c r="L7" s="56"/>
      <c r="M7" s="54"/>
      <c r="N7" s="54"/>
      <c r="O7" s="54"/>
      <c r="P7" s="56">
        <f t="shared" si="0"/>
        <v>0</v>
      </c>
    </row>
    <row r="8" spans="2:16" ht="14.25" customHeight="1" x14ac:dyDescent="0.3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>
        <f t="shared" si="0"/>
        <v>0</v>
      </c>
    </row>
    <row r="9" spans="2:16" ht="14.25" customHeight="1" x14ac:dyDescent="0.3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>
        <f t="shared" si="0"/>
        <v>0</v>
      </c>
    </row>
    <row r="10" spans="2:16" ht="14.25" customHeight="1" x14ac:dyDescent="0.3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>
        <f t="shared" si="0"/>
        <v>0</v>
      </c>
    </row>
    <row r="11" spans="2:16" ht="14.25" customHeight="1" x14ac:dyDescent="0.3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>
        <f t="shared" si="0"/>
        <v>0</v>
      </c>
    </row>
    <row r="12" spans="2:16" ht="14.25" customHeight="1" x14ac:dyDescent="0.3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>
        <f t="shared" si="0"/>
        <v>0</v>
      </c>
    </row>
    <row r="13" spans="2:16" ht="14.25" customHeight="1" x14ac:dyDescent="0.3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>
        <f t="shared" si="0"/>
        <v>0</v>
      </c>
    </row>
    <row r="14" spans="2:16" ht="14.25" customHeight="1" x14ac:dyDescent="0.3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>
        <f t="shared" si="0"/>
        <v>0</v>
      </c>
    </row>
    <row r="15" spans="2:16" ht="14.25" customHeight="1" x14ac:dyDescent="0.3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>
        <f t="shared" si="0"/>
        <v>0</v>
      </c>
    </row>
    <row r="16" spans="2:16" ht="14.25" customHeight="1" x14ac:dyDescent="0.3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>
        <f t="shared" si="0"/>
        <v>0</v>
      </c>
    </row>
    <row r="17" spans="2:16" ht="14.25" customHeight="1" x14ac:dyDescent="0.3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>
        <f t="shared" si="0"/>
        <v>0</v>
      </c>
    </row>
    <row r="18" spans="2:16" ht="14.25" customHeight="1" x14ac:dyDescent="0.3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>
        <f t="shared" si="0"/>
        <v>0</v>
      </c>
    </row>
    <row r="19" spans="2:16" ht="14.25" customHeight="1" x14ac:dyDescent="0.3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>
        <f t="shared" si="0"/>
        <v>0</v>
      </c>
    </row>
    <row r="20" spans="2:16" ht="14.25" customHeight="1" x14ac:dyDescent="0.3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>
        <f t="shared" si="0"/>
        <v>0</v>
      </c>
    </row>
    <row r="21" spans="2:16" ht="14.25" customHeight="1" x14ac:dyDescent="0.3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>
        <f t="shared" si="0"/>
        <v>0</v>
      </c>
    </row>
    <row r="22" spans="2:16" ht="14.25" customHeight="1" x14ac:dyDescent="0.3"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>
        <f t="shared" si="0"/>
        <v>0</v>
      </c>
    </row>
    <row r="23" spans="2:16" ht="14.25" customHeight="1" x14ac:dyDescent="0.3"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>
        <f t="shared" si="0"/>
        <v>0</v>
      </c>
    </row>
    <row r="24" spans="2:16" ht="14.25" customHeight="1" x14ac:dyDescent="0.3"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>
        <f t="shared" si="0"/>
        <v>0</v>
      </c>
    </row>
    <row r="25" spans="2:16" ht="14.25" customHeight="1" x14ac:dyDescent="0.3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>
        <f t="shared" si="0"/>
        <v>0</v>
      </c>
    </row>
    <row r="26" spans="2:16" ht="14.25" customHeight="1" x14ac:dyDescent="0.3"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>
        <f t="shared" si="0"/>
        <v>0</v>
      </c>
    </row>
    <row r="27" spans="2:16" ht="14.25" customHeight="1" x14ac:dyDescent="0.3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>
        <f t="shared" si="0"/>
        <v>0</v>
      </c>
    </row>
    <row r="28" spans="2:16" ht="14.25" customHeight="1" x14ac:dyDescent="0.3"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>
        <f t="shared" si="0"/>
        <v>0</v>
      </c>
    </row>
    <row r="29" spans="2:16" ht="14.25" customHeight="1" x14ac:dyDescent="0.3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>
        <f t="shared" si="0"/>
        <v>0</v>
      </c>
    </row>
    <row r="30" spans="2:16" ht="14.25" customHeight="1" x14ac:dyDescent="0.3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>
        <f t="shared" si="0"/>
        <v>0</v>
      </c>
    </row>
    <row r="31" spans="2:16" ht="14.25" customHeight="1" x14ac:dyDescent="0.3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>
        <f t="shared" si="0"/>
        <v>0</v>
      </c>
    </row>
    <row r="32" spans="2:16" ht="14.25" customHeight="1" x14ac:dyDescent="0.3"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>
        <f t="shared" si="0"/>
        <v>0</v>
      </c>
    </row>
    <row r="33" spans="2:16" ht="14.25" customHeight="1" x14ac:dyDescent="0.3"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>
        <f t="shared" si="0"/>
        <v>0</v>
      </c>
    </row>
    <row r="34" spans="2:16" ht="14.25" customHeight="1" x14ac:dyDescent="0.3"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>
        <f t="shared" si="0"/>
        <v>0</v>
      </c>
    </row>
    <row r="35" spans="2:16" ht="14.25" customHeight="1" x14ac:dyDescent="0.3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>
        <f t="shared" si="0"/>
        <v>0</v>
      </c>
    </row>
    <row r="36" spans="2:16" ht="14.25" customHeight="1" x14ac:dyDescent="0.25"/>
    <row r="37" spans="2:16" ht="14.25" customHeight="1" x14ac:dyDescent="0.25"/>
    <row r="38" spans="2:16" ht="14.25" customHeight="1" x14ac:dyDescent="0.25"/>
    <row r="39" spans="2:16" ht="14.25" customHeight="1" x14ac:dyDescent="0.25"/>
    <row r="40" spans="2:16" ht="14.25" customHeight="1" x14ac:dyDescent="0.25"/>
    <row r="41" spans="2:16" ht="14.25" customHeight="1" x14ac:dyDescent="0.25"/>
    <row r="42" spans="2:16" ht="14.25" customHeight="1" x14ac:dyDescent="0.25"/>
    <row r="43" spans="2:16" ht="14.25" customHeight="1" x14ac:dyDescent="0.25"/>
    <row r="44" spans="2:16" ht="14.25" customHeight="1" x14ac:dyDescent="0.25"/>
    <row r="45" spans="2:16" ht="14.25" customHeight="1" x14ac:dyDescent="0.25"/>
    <row r="46" spans="2:16" ht="14.25" customHeight="1" x14ac:dyDescent="0.25"/>
    <row r="47" spans="2:16" ht="14.25" customHeight="1" x14ac:dyDescent="0.25"/>
    <row r="48" spans="2:1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17.59765625" customWidth="1"/>
    <col min="3" max="3" width="7.59765625" customWidth="1"/>
    <col min="4" max="4" width="19.19921875" customWidth="1"/>
    <col min="5" max="5" width="7.59765625" customWidth="1"/>
    <col min="6" max="6" width="34" customWidth="1"/>
    <col min="7" max="7" width="30" customWidth="1"/>
    <col min="8" max="8" width="7.59765625" customWidth="1"/>
    <col min="9" max="9" width="10.5" customWidth="1"/>
    <col min="10" max="26" width="7.59765625" customWidth="1"/>
  </cols>
  <sheetData>
    <row r="1" spans="2:9" ht="14.25" customHeight="1" x14ac:dyDescent="0.25"/>
    <row r="2" spans="2:9" ht="14.25" customHeight="1" x14ac:dyDescent="0.35">
      <c r="B2" s="81" t="s">
        <v>64</v>
      </c>
      <c r="C2" s="82"/>
      <c r="D2" s="48">
        <f>SUM(I5:I35)</f>
        <v>23560</v>
      </c>
    </row>
    <row r="3" spans="2:9" ht="14.25" customHeight="1" x14ac:dyDescent="0.25"/>
    <row r="4" spans="2:9" ht="14.25" customHeight="1" x14ac:dyDescent="0.25">
      <c r="B4" s="49" t="s">
        <v>65</v>
      </c>
      <c r="C4" s="49" t="s">
        <v>66</v>
      </c>
      <c r="D4" s="49" t="s">
        <v>67</v>
      </c>
      <c r="E4" s="50" t="s">
        <v>68</v>
      </c>
      <c r="F4" s="50" t="s">
        <v>87</v>
      </c>
      <c r="G4" s="50" t="s">
        <v>88</v>
      </c>
      <c r="H4" s="50" t="s">
        <v>89</v>
      </c>
      <c r="I4" s="57" t="s">
        <v>76</v>
      </c>
    </row>
    <row r="5" spans="2:9" ht="14.25" customHeight="1" x14ac:dyDescent="0.3">
      <c r="B5" s="55" t="s">
        <v>90</v>
      </c>
      <c r="C5" s="54" t="s">
        <v>91</v>
      </c>
      <c r="D5" s="54" t="s">
        <v>92</v>
      </c>
      <c r="E5" s="55" t="s">
        <v>93</v>
      </c>
      <c r="F5" s="54" t="s">
        <v>94</v>
      </c>
      <c r="G5" s="54">
        <v>210</v>
      </c>
      <c r="H5" s="54">
        <v>16</v>
      </c>
      <c r="I5" s="56">
        <f t="shared" ref="I5:I35" si="0">G5*H5</f>
        <v>3360</v>
      </c>
    </row>
    <row r="6" spans="2:9" ht="14.25" customHeight="1" x14ac:dyDescent="0.3">
      <c r="B6" s="55" t="s">
        <v>90</v>
      </c>
      <c r="C6" s="54" t="s">
        <v>95</v>
      </c>
      <c r="D6" s="54" t="s">
        <v>96</v>
      </c>
      <c r="E6" s="55" t="s">
        <v>93</v>
      </c>
      <c r="F6" s="54" t="s">
        <v>97</v>
      </c>
      <c r="G6" s="55">
        <v>1100</v>
      </c>
      <c r="H6" s="54">
        <v>16</v>
      </c>
      <c r="I6" s="56">
        <f t="shared" si="0"/>
        <v>17600</v>
      </c>
    </row>
    <row r="7" spans="2:9" ht="14.25" customHeight="1" x14ac:dyDescent="0.3">
      <c r="B7" s="55" t="s">
        <v>98</v>
      </c>
      <c r="C7" s="55" t="s">
        <v>99</v>
      </c>
      <c r="D7" s="55" t="s">
        <v>100</v>
      </c>
      <c r="E7" s="55" t="s">
        <v>93</v>
      </c>
      <c r="F7" s="55" t="s">
        <v>101</v>
      </c>
      <c r="G7" s="55">
        <v>2600</v>
      </c>
      <c r="H7" s="55">
        <v>1</v>
      </c>
      <c r="I7" s="56">
        <f t="shared" si="0"/>
        <v>2600</v>
      </c>
    </row>
    <row r="8" spans="2:9" ht="14.25" customHeight="1" x14ac:dyDescent="0.3">
      <c r="B8" s="56"/>
      <c r="C8" s="56"/>
      <c r="D8" s="56"/>
      <c r="E8" s="56"/>
      <c r="F8" s="56"/>
      <c r="G8" s="56"/>
      <c r="H8" s="56"/>
      <c r="I8" s="56">
        <f t="shared" si="0"/>
        <v>0</v>
      </c>
    </row>
    <row r="9" spans="2:9" ht="14.25" customHeight="1" x14ac:dyDescent="0.3">
      <c r="B9" s="56"/>
      <c r="C9" s="56"/>
      <c r="D9" s="56"/>
      <c r="E9" s="56"/>
      <c r="F9" s="56"/>
      <c r="G9" s="56"/>
      <c r="H9" s="56"/>
      <c r="I9" s="56">
        <f t="shared" si="0"/>
        <v>0</v>
      </c>
    </row>
    <row r="10" spans="2:9" ht="14.25" customHeight="1" x14ac:dyDescent="0.3">
      <c r="B10" s="56"/>
      <c r="C10" s="56"/>
      <c r="D10" s="56"/>
      <c r="E10" s="56"/>
      <c r="F10" s="56"/>
      <c r="G10" s="56"/>
      <c r="H10" s="56"/>
      <c r="I10" s="56">
        <f t="shared" si="0"/>
        <v>0</v>
      </c>
    </row>
    <row r="11" spans="2:9" ht="14.25" customHeight="1" x14ac:dyDescent="0.3">
      <c r="B11" s="56"/>
      <c r="C11" s="56"/>
      <c r="D11" s="56"/>
      <c r="E11" s="56"/>
      <c r="F11" s="56"/>
      <c r="G11" s="56"/>
      <c r="H11" s="56"/>
      <c r="I11" s="56">
        <f t="shared" si="0"/>
        <v>0</v>
      </c>
    </row>
    <row r="12" spans="2:9" ht="14.25" customHeight="1" x14ac:dyDescent="0.3">
      <c r="B12" s="56"/>
      <c r="C12" s="56"/>
      <c r="D12" s="56"/>
      <c r="E12" s="56"/>
      <c r="F12" s="56"/>
      <c r="G12" s="56"/>
      <c r="H12" s="56"/>
      <c r="I12" s="56">
        <f t="shared" si="0"/>
        <v>0</v>
      </c>
    </row>
    <row r="13" spans="2:9" ht="14.25" customHeight="1" x14ac:dyDescent="0.3">
      <c r="B13" s="56"/>
      <c r="C13" s="56"/>
      <c r="D13" s="56"/>
      <c r="E13" s="56"/>
      <c r="F13" s="56"/>
      <c r="G13" s="56"/>
      <c r="H13" s="56"/>
      <c r="I13" s="56">
        <f t="shared" si="0"/>
        <v>0</v>
      </c>
    </row>
    <row r="14" spans="2:9" ht="14.25" customHeight="1" x14ac:dyDescent="0.3">
      <c r="B14" s="56"/>
      <c r="C14" s="56"/>
      <c r="D14" s="56"/>
      <c r="E14" s="56"/>
      <c r="F14" s="56"/>
      <c r="G14" s="56"/>
      <c r="H14" s="56"/>
      <c r="I14" s="56">
        <f t="shared" si="0"/>
        <v>0</v>
      </c>
    </row>
    <row r="15" spans="2:9" ht="14.25" customHeight="1" x14ac:dyDescent="0.3">
      <c r="B15" s="56"/>
      <c r="C15" s="56"/>
      <c r="D15" s="56"/>
      <c r="E15" s="56"/>
      <c r="F15" s="56"/>
      <c r="G15" s="56"/>
      <c r="H15" s="56"/>
      <c r="I15" s="56">
        <f t="shared" si="0"/>
        <v>0</v>
      </c>
    </row>
    <row r="16" spans="2:9" ht="14.25" customHeight="1" x14ac:dyDescent="0.3">
      <c r="B16" s="56"/>
      <c r="C16" s="56"/>
      <c r="D16" s="56"/>
      <c r="E16" s="56"/>
      <c r="F16" s="56"/>
      <c r="G16" s="56"/>
      <c r="H16" s="56"/>
      <c r="I16" s="56">
        <f t="shared" si="0"/>
        <v>0</v>
      </c>
    </row>
    <row r="17" spans="2:9" ht="14.25" customHeight="1" x14ac:dyDescent="0.3">
      <c r="B17" s="56"/>
      <c r="C17" s="56"/>
      <c r="D17" s="56"/>
      <c r="E17" s="56"/>
      <c r="F17" s="56"/>
      <c r="G17" s="56"/>
      <c r="H17" s="56"/>
      <c r="I17" s="56">
        <f t="shared" si="0"/>
        <v>0</v>
      </c>
    </row>
    <row r="18" spans="2:9" ht="14.25" customHeight="1" x14ac:dyDescent="0.3">
      <c r="B18" s="56"/>
      <c r="C18" s="56"/>
      <c r="D18" s="56"/>
      <c r="E18" s="56"/>
      <c r="F18" s="56"/>
      <c r="G18" s="56"/>
      <c r="H18" s="56"/>
      <c r="I18" s="56">
        <f t="shared" si="0"/>
        <v>0</v>
      </c>
    </row>
    <row r="19" spans="2:9" ht="14.25" customHeight="1" x14ac:dyDescent="0.3">
      <c r="B19" s="56"/>
      <c r="C19" s="56"/>
      <c r="D19" s="56"/>
      <c r="E19" s="56"/>
      <c r="F19" s="56"/>
      <c r="G19" s="56"/>
      <c r="H19" s="56"/>
      <c r="I19" s="56">
        <f t="shared" si="0"/>
        <v>0</v>
      </c>
    </row>
    <row r="20" spans="2:9" ht="14.25" customHeight="1" x14ac:dyDescent="0.3">
      <c r="B20" s="56"/>
      <c r="C20" s="56"/>
      <c r="D20" s="56"/>
      <c r="E20" s="56"/>
      <c r="F20" s="56"/>
      <c r="G20" s="56"/>
      <c r="H20" s="56"/>
      <c r="I20" s="56">
        <f t="shared" si="0"/>
        <v>0</v>
      </c>
    </row>
    <row r="21" spans="2:9" ht="14.25" customHeight="1" x14ac:dyDescent="0.3">
      <c r="B21" s="56"/>
      <c r="C21" s="56"/>
      <c r="D21" s="56"/>
      <c r="E21" s="56"/>
      <c r="F21" s="56"/>
      <c r="G21" s="56"/>
      <c r="H21" s="56"/>
      <c r="I21" s="56">
        <f t="shared" si="0"/>
        <v>0</v>
      </c>
    </row>
    <row r="22" spans="2:9" ht="14.25" customHeight="1" x14ac:dyDescent="0.3">
      <c r="B22" s="56"/>
      <c r="C22" s="56"/>
      <c r="D22" s="56"/>
      <c r="E22" s="56"/>
      <c r="F22" s="56"/>
      <c r="G22" s="56"/>
      <c r="H22" s="56"/>
      <c r="I22" s="56">
        <f t="shared" si="0"/>
        <v>0</v>
      </c>
    </row>
    <row r="23" spans="2:9" ht="14.25" customHeight="1" x14ac:dyDescent="0.3">
      <c r="B23" s="56"/>
      <c r="C23" s="56"/>
      <c r="D23" s="56"/>
      <c r="E23" s="56"/>
      <c r="F23" s="56"/>
      <c r="G23" s="56"/>
      <c r="H23" s="56"/>
      <c r="I23" s="56">
        <f t="shared" si="0"/>
        <v>0</v>
      </c>
    </row>
    <row r="24" spans="2:9" ht="14.25" customHeight="1" x14ac:dyDescent="0.3">
      <c r="B24" s="56"/>
      <c r="C24" s="56"/>
      <c r="D24" s="56"/>
      <c r="E24" s="56"/>
      <c r="F24" s="56"/>
      <c r="G24" s="56"/>
      <c r="H24" s="56"/>
      <c r="I24" s="56">
        <f t="shared" si="0"/>
        <v>0</v>
      </c>
    </row>
    <row r="25" spans="2:9" ht="14.25" customHeight="1" x14ac:dyDescent="0.3">
      <c r="B25" s="56"/>
      <c r="C25" s="56"/>
      <c r="D25" s="56"/>
      <c r="E25" s="56"/>
      <c r="F25" s="56"/>
      <c r="G25" s="56"/>
      <c r="H25" s="56"/>
      <c r="I25" s="56">
        <f t="shared" si="0"/>
        <v>0</v>
      </c>
    </row>
    <row r="26" spans="2:9" ht="14.25" customHeight="1" x14ac:dyDescent="0.3">
      <c r="B26" s="56"/>
      <c r="C26" s="56"/>
      <c r="D26" s="56"/>
      <c r="E26" s="56"/>
      <c r="F26" s="56"/>
      <c r="G26" s="56"/>
      <c r="H26" s="56"/>
      <c r="I26" s="56">
        <f t="shared" si="0"/>
        <v>0</v>
      </c>
    </row>
    <row r="27" spans="2:9" ht="14.25" customHeight="1" x14ac:dyDescent="0.3">
      <c r="B27" s="56"/>
      <c r="C27" s="56"/>
      <c r="D27" s="56"/>
      <c r="E27" s="56"/>
      <c r="F27" s="56"/>
      <c r="G27" s="56"/>
      <c r="H27" s="56"/>
      <c r="I27" s="56">
        <f t="shared" si="0"/>
        <v>0</v>
      </c>
    </row>
    <row r="28" spans="2:9" ht="14.25" customHeight="1" x14ac:dyDescent="0.3">
      <c r="B28" s="56"/>
      <c r="C28" s="56"/>
      <c r="D28" s="56"/>
      <c r="E28" s="56"/>
      <c r="F28" s="56"/>
      <c r="G28" s="56"/>
      <c r="H28" s="56"/>
      <c r="I28" s="56">
        <f t="shared" si="0"/>
        <v>0</v>
      </c>
    </row>
    <row r="29" spans="2:9" ht="14.25" customHeight="1" x14ac:dyDescent="0.3">
      <c r="B29" s="56"/>
      <c r="C29" s="56"/>
      <c r="D29" s="56"/>
      <c r="E29" s="56"/>
      <c r="F29" s="56"/>
      <c r="G29" s="56"/>
      <c r="H29" s="56"/>
      <c r="I29" s="56">
        <f t="shared" si="0"/>
        <v>0</v>
      </c>
    </row>
    <row r="30" spans="2:9" ht="14.25" customHeight="1" x14ac:dyDescent="0.3">
      <c r="B30" s="56"/>
      <c r="C30" s="56"/>
      <c r="D30" s="56"/>
      <c r="E30" s="56"/>
      <c r="F30" s="56"/>
      <c r="G30" s="56"/>
      <c r="H30" s="56"/>
      <c r="I30" s="56">
        <f t="shared" si="0"/>
        <v>0</v>
      </c>
    </row>
    <row r="31" spans="2:9" ht="14.25" customHeight="1" x14ac:dyDescent="0.3">
      <c r="B31" s="56"/>
      <c r="C31" s="56"/>
      <c r="D31" s="56"/>
      <c r="E31" s="56"/>
      <c r="F31" s="56"/>
      <c r="G31" s="56"/>
      <c r="H31" s="56"/>
      <c r="I31" s="56">
        <f t="shared" si="0"/>
        <v>0</v>
      </c>
    </row>
    <row r="32" spans="2:9" ht="14.25" customHeight="1" x14ac:dyDescent="0.3">
      <c r="B32" s="56"/>
      <c r="C32" s="56"/>
      <c r="D32" s="56"/>
      <c r="E32" s="56"/>
      <c r="F32" s="56"/>
      <c r="G32" s="56"/>
      <c r="H32" s="56"/>
      <c r="I32" s="56">
        <f t="shared" si="0"/>
        <v>0</v>
      </c>
    </row>
    <row r="33" spans="2:9" ht="14.25" customHeight="1" x14ac:dyDescent="0.3">
      <c r="B33" s="56"/>
      <c r="C33" s="56"/>
      <c r="D33" s="56"/>
      <c r="E33" s="56"/>
      <c r="F33" s="56"/>
      <c r="G33" s="56"/>
      <c r="H33" s="56"/>
      <c r="I33" s="56">
        <f t="shared" si="0"/>
        <v>0</v>
      </c>
    </row>
    <row r="34" spans="2:9" ht="14.25" customHeight="1" x14ac:dyDescent="0.3">
      <c r="B34" s="56"/>
      <c r="C34" s="56"/>
      <c r="D34" s="56"/>
      <c r="E34" s="56"/>
      <c r="F34" s="56"/>
      <c r="G34" s="56"/>
      <c r="H34" s="56"/>
      <c r="I34" s="56">
        <f t="shared" si="0"/>
        <v>0</v>
      </c>
    </row>
    <row r="35" spans="2:9" ht="14.25" customHeight="1" x14ac:dyDescent="0.3">
      <c r="B35" s="56"/>
      <c r="C35" s="56"/>
      <c r="D35" s="56"/>
      <c r="E35" s="56"/>
      <c r="F35" s="56"/>
      <c r="G35" s="56"/>
      <c r="H35" s="56"/>
      <c r="I35" s="56">
        <f t="shared" si="0"/>
        <v>0</v>
      </c>
    </row>
    <row r="36" spans="2:9" ht="14.25" customHeight="1" x14ac:dyDescent="0.25"/>
    <row r="37" spans="2:9" ht="14.25" customHeight="1" x14ac:dyDescent="0.25"/>
    <row r="38" spans="2:9" ht="14.25" customHeight="1" x14ac:dyDescent="0.25"/>
    <row r="39" spans="2:9" ht="14.25" customHeight="1" x14ac:dyDescent="0.25"/>
    <row r="40" spans="2:9" ht="14.25" customHeight="1" x14ac:dyDescent="0.25"/>
    <row r="41" spans="2:9" ht="14.25" customHeight="1" x14ac:dyDescent="0.25"/>
    <row r="42" spans="2:9" ht="14.25" customHeight="1" x14ac:dyDescent="0.25"/>
    <row r="43" spans="2:9" ht="14.25" customHeight="1" x14ac:dyDescent="0.25"/>
    <row r="44" spans="2:9" ht="14.25" customHeight="1" x14ac:dyDescent="0.25"/>
    <row r="45" spans="2:9" ht="14.25" customHeight="1" x14ac:dyDescent="0.25"/>
    <row r="46" spans="2:9" ht="14.25" customHeight="1" x14ac:dyDescent="0.25"/>
    <row r="47" spans="2:9" ht="14.25" customHeight="1" x14ac:dyDescent="0.25"/>
    <row r="48" spans="2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0"/>
  <sheetViews>
    <sheetView workbookViewId="0">
      <selection activeCell="D7" sqref="D7"/>
    </sheetView>
  </sheetViews>
  <sheetFormatPr defaultColWidth="12.59765625" defaultRowHeight="15" customHeight="1" x14ac:dyDescent="0.25"/>
  <cols>
    <col min="1" max="1" width="7.59765625" customWidth="1"/>
    <col min="2" max="2" width="18.59765625" customWidth="1"/>
    <col min="3" max="3" width="13.09765625" customWidth="1"/>
    <col min="4" max="4" width="38.5" customWidth="1"/>
    <col min="5" max="5" width="8.59765625" customWidth="1"/>
    <col min="6" max="6" width="34" customWidth="1"/>
    <col min="7" max="7" width="30" customWidth="1"/>
    <col min="8" max="8" width="7.59765625" customWidth="1"/>
    <col min="9" max="9" width="10.5" customWidth="1"/>
    <col min="10" max="26" width="7.59765625" customWidth="1"/>
  </cols>
  <sheetData>
    <row r="1" spans="2:9" ht="14.25" customHeight="1" x14ac:dyDescent="0.25"/>
    <row r="2" spans="2:9" ht="14.25" customHeight="1" x14ac:dyDescent="0.35">
      <c r="B2" s="81" t="s">
        <v>64</v>
      </c>
      <c r="C2" s="82"/>
      <c r="D2" s="48">
        <f>SUM(I5:I35)</f>
        <v>48000</v>
      </c>
    </row>
    <row r="3" spans="2:9" ht="14.25" customHeight="1" x14ac:dyDescent="0.25"/>
    <row r="4" spans="2:9" ht="14.25" customHeight="1" x14ac:dyDescent="0.25">
      <c r="B4" s="49" t="s">
        <v>65</v>
      </c>
      <c r="C4" s="49" t="s">
        <v>66</v>
      </c>
      <c r="D4" s="49" t="s">
        <v>67</v>
      </c>
      <c r="E4" s="50" t="s">
        <v>68</v>
      </c>
      <c r="F4" s="50" t="s">
        <v>87</v>
      </c>
      <c r="G4" s="50" t="s">
        <v>88</v>
      </c>
      <c r="H4" s="50" t="s">
        <v>89</v>
      </c>
      <c r="I4" s="57" t="s">
        <v>76</v>
      </c>
    </row>
    <row r="5" spans="2:9" ht="14.25" customHeight="1" x14ac:dyDescent="0.3">
      <c r="B5" s="55" t="s">
        <v>77</v>
      </c>
      <c r="C5" s="54" t="s">
        <v>102</v>
      </c>
      <c r="D5" s="54" t="s">
        <v>103</v>
      </c>
      <c r="E5" s="54" t="s">
        <v>80</v>
      </c>
      <c r="F5" s="54" t="s">
        <v>104</v>
      </c>
      <c r="G5" s="54">
        <v>1000</v>
      </c>
      <c r="H5" s="55">
        <v>6</v>
      </c>
      <c r="I5" s="56">
        <f t="shared" ref="I5:I35" si="0">G5*H5</f>
        <v>6000</v>
      </c>
    </row>
    <row r="6" spans="2:9" ht="14.25" customHeight="1" x14ac:dyDescent="0.3">
      <c r="B6" s="83" t="s">
        <v>98</v>
      </c>
      <c r="C6" s="83" t="s">
        <v>106</v>
      </c>
      <c r="D6" s="83" t="s">
        <v>105</v>
      </c>
      <c r="E6" s="83" t="s">
        <v>93</v>
      </c>
      <c r="F6" s="83" t="s">
        <v>107</v>
      </c>
      <c r="G6" s="83">
        <v>4200</v>
      </c>
      <c r="H6" s="83">
        <v>10</v>
      </c>
      <c r="I6" s="56">
        <f t="shared" si="0"/>
        <v>42000</v>
      </c>
    </row>
    <row r="7" spans="2:9" ht="14.25" customHeight="1" x14ac:dyDescent="0.3">
      <c r="B7" s="55"/>
      <c r="C7" s="55"/>
      <c r="D7" s="55"/>
      <c r="E7" s="55"/>
      <c r="F7" s="55"/>
      <c r="G7" s="55"/>
      <c r="H7" s="55"/>
      <c r="I7" s="56">
        <f t="shared" si="0"/>
        <v>0</v>
      </c>
    </row>
    <row r="8" spans="2:9" ht="14.25" customHeight="1" x14ac:dyDescent="0.3">
      <c r="B8" s="55"/>
      <c r="C8" s="55"/>
      <c r="D8" s="55"/>
      <c r="E8" s="55"/>
      <c r="F8" s="55"/>
      <c r="G8" s="55"/>
      <c r="H8" s="55"/>
      <c r="I8" s="56">
        <f t="shared" si="0"/>
        <v>0</v>
      </c>
    </row>
    <row r="9" spans="2:9" ht="14.25" customHeight="1" x14ac:dyDescent="0.3">
      <c r="B9" s="55"/>
      <c r="C9" s="55"/>
      <c r="D9" s="55"/>
      <c r="E9" s="55"/>
      <c r="F9" s="55"/>
      <c r="G9" s="55"/>
      <c r="H9" s="55"/>
      <c r="I9" s="56">
        <f t="shared" si="0"/>
        <v>0</v>
      </c>
    </row>
    <row r="10" spans="2:9" ht="14.25" customHeight="1" x14ac:dyDescent="0.3">
      <c r="B10" s="55"/>
      <c r="C10" s="55"/>
      <c r="D10" s="55"/>
      <c r="E10" s="55"/>
      <c r="F10" s="55"/>
      <c r="G10" s="55"/>
      <c r="H10" s="55"/>
      <c r="I10" s="56">
        <f t="shared" si="0"/>
        <v>0</v>
      </c>
    </row>
    <row r="11" spans="2:9" ht="14.25" customHeight="1" x14ac:dyDescent="0.3">
      <c r="B11" s="55"/>
      <c r="C11" s="55"/>
      <c r="D11" s="55"/>
      <c r="E11" s="55"/>
      <c r="F11" s="58"/>
      <c r="G11" s="55"/>
      <c r="H11" s="55"/>
      <c r="I11" s="56">
        <f t="shared" si="0"/>
        <v>0</v>
      </c>
    </row>
    <row r="12" spans="2:9" ht="14.25" customHeight="1" x14ac:dyDescent="0.3">
      <c r="B12" s="56"/>
      <c r="C12" s="56"/>
      <c r="D12" s="56"/>
      <c r="E12" s="56"/>
      <c r="F12" s="56"/>
      <c r="G12" s="56"/>
      <c r="H12" s="56"/>
      <c r="I12" s="56">
        <f t="shared" si="0"/>
        <v>0</v>
      </c>
    </row>
    <row r="13" spans="2:9" ht="14.25" customHeight="1" x14ac:dyDescent="0.3">
      <c r="B13" s="56"/>
      <c r="C13" s="56"/>
      <c r="D13" s="56"/>
      <c r="E13" s="56"/>
      <c r="F13" s="56"/>
      <c r="G13" s="56"/>
      <c r="H13" s="56"/>
      <c r="I13" s="56">
        <f t="shared" si="0"/>
        <v>0</v>
      </c>
    </row>
    <row r="14" spans="2:9" ht="14.25" customHeight="1" x14ac:dyDescent="0.3">
      <c r="B14" s="56"/>
      <c r="C14" s="56"/>
      <c r="D14" s="56"/>
      <c r="E14" s="56"/>
      <c r="F14" s="56"/>
      <c r="G14" s="56"/>
      <c r="H14" s="56"/>
      <c r="I14" s="56">
        <f t="shared" si="0"/>
        <v>0</v>
      </c>
    </row>
    <row r="15" spans="2:9" ht="14.25" customHeight="1" x14ac:dyDescent="0.3">
      <c r="B15" s="56"/>
      <c r="C15" s="56"/>
      <c r="D15" s="56"/>
      <c r="E15" s="56"/>
      <c r="F15" s="56"/>
      <c r="G15" s="56"/>
      <c r="H15" s="56"/>
      <c r="I15" s="56">
        <f t="shared" si="0"/>
        <v>0</v>
      </c>
    </row>
    <row r="16" spans="2:9" ht="14.25" customHeight="1" x14ac:dyDescent="0.3">
      <c r="B16" s="56"/>
      <c r="C16" s="56"/>
      <c r="D16" s="56"/>
      <c r="E16" s="56"/>
      <c r="F16" s="56"/>
      <c r="G16" s="56"/>
      <c r="H16" s="56"/>
      <c r="I16" s="56">
        <f t="shared" si="0"/>
        <v>0</v>
      </c>
    </row>
    <row r="17" spans="2:9" ht="14.25" customHeight="1" x14ac:dyDescent="0.3">
      <c r="B17" s="56"/>
      <c r="C17" s="56"/>
      <c r="D17" s="56"/>
      <c r="E17" s="56"/>
      <c r="F17" s="56"/>
      <c r="G17" s="56"/>
      <c r="H17" s="56"/>
      <c r="I17" s="56">
        <f t="shared" si="0"/>
        <v>0</v>
      </c>
    </row>
    <row r="18" spans="2:9" ht="14.25" customHeight="1" x14ac:dyDescent="0.3">
      <c r="B18" s="56"/>
      <c r="C18" s="56"/>
      <c r="D18" s="56"/>
      <c r="E18" s="56"/>
      <c r="F18" s="56"/>
      <c r="G18" s="56"/>
      <c r="H18" s="56"/>
      <c r="I18" s="56">
        <f t="shared" si="0"/>
        <v>0</v>
      </c>
    </row>
    <row r="19" spans="2:9" ht="14.25" customHeight="1" x14ac:dyDescent="0.3">
      <c r="B19" s="56"/>
      <c r="C19" s="56"/>
      <c r="D19" s="56"/>
      <c r="E19" s="56"/>
      <c r="F19" s="56"/>
      <c r="G19" s="56"/>
      <c r="H19" s="56"/>
      <c r="I19" s="56">
        <f t="shared" si="0"/>
        <v>0</v>
      </c>
    </row>
    <row r="20" spans="2:9" ht="14.25" customHeight="1" x14ac:dyDescent="0.3">
      <c r="B20" s="56"/>
      <c r="C20" s="56"/>
      <c r="D20" s="56"/>
      <c r="E20" s="56"/>
      <c r="F20" s="56"/>
      <c r="G20" s="56"/>
      <c r="H20" s="56"/>
      <c r="I20" s="56">
        <f t="shared" si="0"/>
        <v>0</v>
      </c>
    </row>
    <row r="21" spans="2:9" ht="14.25" customHeight="1" x14ac:dyDescent="0.3">
      <c r="B21" s="56"/>
      <c r="C21" s="56"/>
      <c r="D21" s="56"/>
      <c r="E21" s="56"/>
      <c r="F21" s="56"/>
      <c r="G21" s="56"/>
      <c r="H21" s="56"/>
      <c r="I21" s="56">
        <f t="shared" si="0"/>
        <v>0</v>
      </c>
    </row>
    <row r="22" spans="2:9" ht="14.25" customHeight="1" x14ac:dyDescent="0.3">
      <c r="B22" s="56"/>
      <c r="C22" s="56"/>
      <c r="D22" s="56"/>
      <c r="E22" s="56"/>
      <c r="F22" s="56"/>
      <c r="G22" s="56"/>
      <c r="H22" s="56"/>
      <c r="I22" s="56">
        <f t="shared" si="0"/>
        <v>0</v>
      </c>
    </row>
    <row r="23" spans="2:9" ht="14.25" customHeight="1" x14ac:dyDescent="0.3">
      <c r="B23" s="56"/>
      <c r="C23" s="56"/>
      <c r="D23" s="56"/>
      <c r="E23" s="56"/>
      <c r="F23" s="56"/>
      <c r="G23" s="56"/>
      <c r="H23" s="56"/>
      <c r="I23" s="56">
        <f t="shared" si="0"/>
        <v>0</v>
      </c>
    </row>
    <row r="24" spans="2:9" ht="14.25" customHeight="1" x14ac:dyDescent="0.3">
      <c r="B24" s="56"/>
      <c r="C24" s="56"/>
      <c r="D24" s="56"/>
      <c r="E24" s="56"/>
      <c r="F24" s="56"/>
      <c r="G24" s="56"/>
      <c r="H24" s="56"/>
      <c r="I24" s="56">
        <f t="shared" si="0"/>
        <v>0</v>
      </c>
    </row>
    <row r="25" spans="2:9" ht="14.25" customHeight="1" x14ac:dyDescent="0.3">
      <c r="B25" s="56"/>
      <c r="C25" s="56"/>
      <c r="D25" s="56"/>
      <c r="E25" s="56"/>
      <c r="F25" s="56"/>
      <c r="G25" s="56"/>
      <c r="H25" s="56"/>
      <c r="I25" s="56">
        <f t="shared" si="0"/>
        <v>0</v>
      </c>
    </row>
    <row r="26" spans="2:9" ht="14.25" customHeight="1" x14ac:dyDescent="0.3">
      <c r="B26" s="56"/>
      <c r="C26" s="56"/>
      <c r="D26" s="56"/>
      <c r="E26" s="56"/>
      <c r="F26" s="56"/>
      <c r="G26" s="56"/>
      <c r="H26" s="56"/>
      <c r="I26" s="56">
        <f t="shared" si="0"/>
        <v>0</v>
      </c>
    </row>
    <row r="27" spans="2:9" ht="14.25" customHeight="1" x14ac:dyDescent="0.3">
      <c r="B27" s="56"/>
      <c r="C27" s="56"/>
      <c r="D27" s="56"/>
      <c r="E27" s="56"/>
      <c r="F27" s="56"/>
      <c r="G27" s="56"/>
      <c r="H27" s="56"/>
      <c r="I27" s="56">
        <f t="shared" si="0"/>
        <v>0</v>
      </c>
    </row>
    <row r="28" spans="2:9" ht="14.25" customHeight="1" x14ac:dyDescent="0.3">
      <c r="B28" s="56"/>
      <c r="C28" s="56"/>
      <c r="D28" s="56"/>
      <c r="E28" s="56"/>
      <c r="F28" s="56"/>
      <c r="G28" s="56"/>
      <c r="H28" s="56"/>
      <c r="I28" s="56">
        <f t="shared" si="0"/>
        <v>0</v>
      </c>
    </row>
    <row r="29" spans="2:9" ht="14.25" customHeight="1" x14ac:dyDescent="0.3">
      <c r="B29" s="56"/>
      <c r="C29" s="56"/>
      <c r="D29" s="56"/>
      <c r="E29" s="56"/>
      <c r="F29" s="56"/>
      <c r="G29" s="56"/>
      <c r="H29" s="56"/>
      <c r="I29" s="56">
        <f t="shared" si="0"/>
        <v>0</v>
      </c>
    </row>
    <row r="30" spans="2:9" ht="14.25" customHeight="1" x14ac:dyDescent="0.3">
      <c r="B30" s="56"/>
      <c r="C30" s="56"/>
      <c r="D30" s="56"/>
      <c r="E30" s="56"/>
      <c r="F30" s="56"/>
      <c r="G30" s="56"/>
      <c r="H30" s="56"/>
      <c r="I30" s="56">
        <f t="shared" si="0"/>
        <v>0</v>
      </c>
    </row>
    <row r="31" spans="2:9" ht="14.25" customHeight="1" x14ac:dyDescent="0.3">
      <c r="B31" s="56"/>
      <c r="C31" s="56"/>
      <c r="D31" s="56"/>
      <c r="E31" s="56"/>
      <c r="F31" s="56"/>
      <c r="G31" s="56"/>
      <c r="H31" s="56"/>
      <c r="I31" s="56">
        <f t="shared" si="0"/>
        <v>0</v>
      </c>
    </row>
    <row r="32" spans="2:9" ht="14.25" customHeight="1" x14ac:dyDescent="0.3">
      <c r="B32" s="56"/>
      <c r="C32" s="56"/>
      <c r="D32" s="56"/>
      <c r="E32" s="56"/>
      <c r="F32" s="56"/>
      <c r="G32" s="56"/>
      <c r="H32" s="56"/>
      <c r="I32" s="56">
        <f t="shared" si="0"/>
        <v>0</v>
      </c>
    </row>
    <row r="33" spans="2:9" ht="14.25" customHeight="1" x14ac:dyDescent="0.3">
      <c r="B33" s="56"/>
      <c r="C33" s="56"/>
      <c r="D33" s="56"/>
      <c r="E33" s="56"/>
      <c r="F33" s="56"/>
      <c r="G33" s="56"/>
      <c r="H33" s="56"/>
      <c r="I33" s="56">
        <f t="shared" si="0"/>
        <v>0</v>
      </c>
    </row>
    <row r="34" spans="2:9" ht="14.25" customHeight="1" x14ac:dyDescent="0.3">
      <c r="B34" s="56"/>
      <c r="C34" s="56"/>
      <c r="D34" s="56"/>
      <c r="E34" s="56"/>
      <c r="F34" s="56"/>
      <c r="G34" s="56"/>
      <c r="H34" s="56"/>
      <c r="I34" s="56">
        <f t="shared" si="0"/>
        <v>0</v>
      </c>
    </row>
    <row r="35" spans="2:9" ht="14.25" customHeight="1" x14ac:dyDescent="0.3">
      <c r="B35" s="56"/>
      <c r="C35" s="56"/>
      <c r="D35" s="56"/>
      <c r="E35" s="56"/>
      <c r="F35" s="56"/>
      <c r="G35" s="56"/>
      <c r="H35" s="56"/>
      <c r="I35" s="56">
        <f t="shared" si="0"/>
        <v>0</v>
      </c>
    </row>
    <row r="36" spans="2:9" ht="14.25" customHeight="1" x14ac:dyDescent="0.25"/>
    <row r="37" spans="2:9" ht="14.25" customHeight="1" x14ac:dyDescent="0.25"/>
    <row r="38" spans="2:9" ht="14.25" customHeight="1" x14ac:dyDescent="0.25"/>
    <row r="39" spans="2:9" ht="14.25" customHeight="1" x14ac:dyDescent="0.25"/>
    <row r="40" spans="2:9" ht="14.25" customHeight="1" x14ac:dyDescent="0.25"/>
    <row r="41" spans="2:9" ht="14.25" customHeight="1" x14ac:dyDescent="0.25"/>
    <row r="42" spans="2:9" ht="14.25" customHeight="1" x14ac:dyDescent="0.25"/>
    <row r="43" spans="2:9" ht="14.25" customHeight="1" x14ac:dyDescent="0.25"/>
    <row r="44" spans="2:9" ht="14.25" customHeight="1" x14ac:dyDescent="0.25"/>
    <row r="45" spans="2:9" ht="14.25" customHeight="1" x14ac:dyDescent="0.25"/>
    <row r="46" spans="2:9" ht="14.25" customHeight="1" x14ac:dyDescent="0.25"/>
    <row r="47" spans="2:9" ht="14.25" customHeight="1" x14ac:dyDescent="0.25"/>
    <row r="48" spans="2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 Bogdanovic</cp:lastModifiedBy>
  <dcterms:modified xsi:type="dcterms:W3CDTF">2021-05-04T21:37:04Z</dcterms:modified>
</cp:coreProperties>
</file>