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ksa\2. ETF Druga godina\1. semestar\ORT2\ProjekatV\Projekat4\Projekat\EXEC\"/>
    </mc:Choice>
  </mc:AlternateContent>
  <bookViews>
    <workbookView xWindow="-108" yWindow="-108" windowWidth="23256" windowHeight="12576" tabRatio="455" activeTab="1"/>
  </bookViews>
  <sheets>
    <sheet name="EXEC_Resenje" sheetId="1" r:id="rId1"/>
    <sheet name="Lis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F76" i="2"/>
  <c r="E76" i="2"/>
  <c r="D76" i="2"/>
  <c r="B76" i="2"/>
  <c r="F75" i="2"/>
  <c r="E75" i="2"/>
  <c r="D75" i="2"/>
  <c r="B75" i="2"/>
  <c r="F74" i="2"/>
  <c r="E74" i="2"/>
  <c r="D74" i="2"/>
  <c r="B74" i="2"/>
  <c r="F73" i="2"/>
  <c r="E73" i="2"/>
  <c r="D73" i="2"/>
  <c r="B73" i="2"/>
  <c r="F72" i="2"/>
  <c r="E72" i="2"/>
  <c r="D72" i="2"/>
  <c r="B72" i="2"/>
  <c r="F71" i="2"/>
  <c r="E71" i="2"/>
  <c r="D71" i="2"/>
  <c r="B71" i="2"/>
  <c r="F70" i="2"/>
  <c r="E70" i="2"/>
  <c r="D70" i="2"/>
  <c r="B70" i="2"/>
  <c r="F69" i="2"/>
  <c r="E69" i="2"/>
  <c r="D69" i="2"/>
  <c r="B69" i="2"/>
  <c r="F68" i="2"/>
  <c r="E68" i="2"/>
  <c r="D68" i="2"/>
  <c r="B68" i="2"/>
  <c r="F67" i="2"/>
  <c r="E67" i="2"/>
  <c r="D67" i="2"/>
  <c r="B67" i="2"/>
  <c r="F66" i="2"/>
  <c r="E66" i="2"/>
  <c r="D66" i="2"/>
  <c r="B66" i="2"/>
  <c r="F65" i="2"/>
  <c r="E65" i="2"/>
  <c r="D65" i="2"/>
  <c r="B65" i="2"/>
  <c r="F64" i="2"/>
  <c r="E64" i="2"/>
  <c r="D64" i="2"/>
  <c r="B64" i="2"/>
  <c r="F63" i="2"/>
  <c r="E63" i="2"/>
  <c r="D63" i="2"/>
  <c r="B63" i="2"/>
  <c r="F62" i="2"/>
  <c r="E62" i="2"/>
  <c r="D62" i="2"/>
  <c r="B62" i="2"/>
  <c r="F61" i="2"/>
  <c r="E61" i="2"/>
  <c r="D61" i="2"/>
  <c r="B61" i="2"/>
  <c r="F60" i="2"/>
  <c r="E60" i="2"/>
  <c r="D60" i="2"/>
  <c r="B60" i="2"/>
  <c r="F59" i="2"/>
  <c r="E59" i="2"/>
  <c r="D59" i="2"/>
  <c r="B59" i="2"/>
  <c r="F58" i="2"/>
  <c r="E58" i="2"/>
  <c r="D58" i="2"/>
  <c r="B58" i="2"/>
  <c r="F57" i="2"/>
  <c r="E57" i="2"/>
  <c r="D57" i="2"/>
  <c r="B57" i="2"/>
  <c r="F56" i="2"/>
  <c r="E56" i="2"/>
  <c r="D56" i="2"/>
  <c r="B56" i="2"/>
  <c r="F55" i="2"/>
  <c r="E55" i="2"/>
  <c r="D55" i="2"/>
  <c r="B55" i="2"/>
  <c r="F54" i="2"/>
  <c r="E54" i="2"/>
  <c r="D54" i="2"/>
  <c r="B54" i="2"/>
  <c r="F53" i="2"/>
  <c r="E53" i="2"/>
  <c r="D53" i="2"/>
  <c r="B53" i="2"/>
  <c r="F52" i="2"/>
  <c r="E52" i="2"/>
  <c r="D52" i="2"/>
  <c r="B52" i="2"/>
  <c r="F51" i="2"/>
  <c r="E51" i="2"/>
  <c r="D51" i="2"/>
  <c r="B51" i="2"/>
  <c r="F50" i="2"/>
  <c r="E50" i="2"/>
  <c r="D50" i="2"/>
  <c r="B50" i="2"/>
  <c r="F49" i="2"/>
  <c r="E49" i="2"/>
  <c r="D49" i="2"/>
  <c r="B49" i="2"/>
  <c r="F48" i="2"/>
  <c r="E48" i="2"/>
  <c r="D48" i="2"/>
  <c r="B48" i="2"/>
  <c r="F47" i="2"/>
  <c r="E47" i="2"/>
  <c r="D47" i="2"/>
  <c r="B47" i="2"/>
  <c r="F46" i="2"/>
  <c r="E46" i="2"/>
  <c r="D46" i="2"/>
  <c r="B46" i="2"/>
  <c r="F45" i="2"/>
  <c r="E45" i="2"/>
  <c r="D45" i="2"/>
  <c r="B45" i="2"/>
  <c r="F44" i="2"/>
  <c r="E44" i="2"/>
  <c r="D44" i="2"/>
  <c r="B44" i="2"/>
  <c r="F43" i="2"/>
  <c r="E43" i="2"/>
  <c r="D43" i="2"/>
  <c r="B43" i="2"/>
  <c r="F42" i="2"/>
  <c r="E42" i="2"/>
  <c r="D42" i="2"/>
  <c r="B42" i="2"/>
  <c r="F41" i="2"/>
  <c r="E41" i="2"/>
  <c r="D41" i="2"/>
  <c r="B41" i="2"/>
  <c r="F40" i="2"/>
  <c r="E40" i="2"/>
  <c r="D40" i="2"/>
  <c r="B40" i="2"/>
  <c r="F39" i="2"/>
  <c r="E39" i="2"/>
  <c r="D39" i="2"/>
  <c r="B39" i="2"/>
  <c r="F38" i="2"/>
  <c r="E38" i="2"/>
  <c r="D38" i="2"/>
  <c r="B38" i="2"/>
  <c r="F37" i="2"/>
  <c r="E37" i="2"/>
  <c r="D37" i="2"/>
  <c r="B37" i="2"/>
  <c r="F36" i="2"/>
  <c r="E36" i="2"/>
  <c r="D36" i="2"/>
  <c r="B36" i="2"/>
  <c r="F35" i="2"/>
  <c r="E35" i="2"/>
  <c r="D35" i="2"/>
  <c r="B35" i="2"/>
  <c r="F34" i="2"/>
  <c r="E34" i="2"/>
  <c r="D34" i="2"/>
  <c r="B34" i="2"/>
  <c r="F33" i="2"/>
  <c r="E33" i="2"/>
  <c r="D33" i="2"/>
  <c r="B33" i="2"/>
  <c r="F32" i="2"/>
  <c r="E32" i="2"/>
  <c r="D32" i="2"/>
  <c r="B32" i="2"/>
  <c r="F31" i="2"/>
  <c r="E31" i="2"/>
  <c r="D31" i="2"/>
  <c r="B31" i="2"/>
  <c r="F30" i="2"/>
  <c r="E30" i="2"/>
  <c r="D30" i="2"/>
  <c r="B30" i="2"/>
  <c r="F29" i="2"/>
  <c r="E29" i="2"/>
  <c r="D29" i="2"/>
  <c r="B29" i="2"/>
  <c r="F28" i="2"/>
  <c r="E28" i="2"/>
  <c r="D28" i="2"/>
  <c r="B28" i="2"/>
  <c r="F27" i="2"/>
  <c r="E27" i="2"/>
  <c r="D27" i="2"/>
  <c r="B27" i="2"/>
  <c r="F26" i="2"/>
  <c r="E26" i="2"/>
  <c r="D26" i="2"/>
  <c r="B26" i="2"/>
  <c r="F25" i="2"/>
  <c r="E25" i="2"/>
  <c r="D25" i="2"/>
  <c r="B25" i="2"/>
  <c r="F24" i="2"/>
  <c r="E24" i="2"/>
  <c r="D24" i="2"/>
  <c r="B24" i="2"/>
  <c r="F23" i="2"/>
  <c r="E23" i="2"/>
  <c r="D23" i="2"/>
  <c r="B23" i="2"/>
  <c r="F22" i="2"/>
  <c r="E22" i="2"/>
  <c r="D22" i="2"/>
  <c r="B22" i="2"/>
  <c r="F21" i="2"/>
  <c r="E21" i="2"/>
  <c r="D21" i="2"/>
  <c r="B21" i="2"/>
  <c r="F20" i="2"/>
  <c r="E20" i="2"/>
  <c r="D20" i="2"/>
  <c r="B20" i="2"/>
  <c r="F19" i="2"/>
  <c r="E19" i="2"/>
  <c r="D19" i="2"/>
  <c r="B19" i="2"/>
  <c r="F18" i="2"/>
  <c r="E18" i="2"/>
  <c r="D18" i="2"/>
  <c r="B18" i="2"/>
  <c r="F17" i="2"/>
  <c r="E17" i="2"/>
  <c r="D17" i="2"/>
  <c r="B17" i="2"/>
  <c r="F16" i="2"/>
  <c r="E16" i="2"/>
  <c r="D16" i="2"/>
  <c r="B16" i="2"/>
  <c r="F15" i="2"/>
  <c r="E15" i="2"/>
  <c r="D15" i="2"/>
  <c r="B15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F14" i="2"/>
  <c r="E14" i="2"/>
  <c r="D14" i="2"/>
  <c r="B14" i="2"/>
  <c r="A75" i="1" l="1"/>
  <c r="B75" i="1"/>
  <c r="C75" i="1"/>
  <c r="D75" i="1"/>
  <c r="E75" i="1"/>
  <c r="F75" i="1"/>
  <c r="A76" i="1"/>
  <c r="B76" i="1"/>
  <c r="C76" i="1"/>
  <c r="D76" i="1"/>
  <c r="E76" i="1"/>
  <c r="F76" i="1"/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1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D66" i="1" l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AH2" i="1" l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O6" i="1" l="1"/>
  <c r="O7" i="1"/>
  <c r="O8" i="1"/>
  <c r="O9" i="1"/>
  <c r="O5" i="1"/>
  <c r="O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<sst xmlns="http://schemas.openxmlformats.org/spreadsheetml/2006/main" count="121" uniqueCount="61">
  <si>
    <t>Б. С.</t>
  </si>
  <si>
    <t>CC[h]</t>
  </si>
  <si>
    <t>CC[b]</t>
  </si>
  <si>
    <t>С.В.У.С.</t>
  </si>
  <si>
    <t>bruncnd</t>
  </si>
  <si>
    <t>bropr</t>
  </si>
  <si>
    <t>С.У.С.</t>
  </si>
  <si>
    <t>brnotEXEC</t>
  </si>
  <si>
    <t>brregdir</t>
  </si>
  <si>
    <t>brnotbrorjmp</t>
  </si>
  <si>
    <t>Адреса</t>
  </si>
  <si>
    <t>ba[h]</t>
  </si>
  <si>
    <t>cc[h]</t>
  </si>
  <si>
    <t>Коментар</t>
  </si>
  <si>
    <t>ba</t>
  </si>
  <si>
    <t>cc</t>
  </si>
  <si>
    <t>clEXEC</t>
  </si>
  <si>
    <t>stINTR</t>
  </si>
  <si>
    <t>clPSWSTART</t>
  </si>
  <si>
    <t>ldDWH</t>
  </si>
  <si>
    <t>ldDWL</t>
  </si>
  <si>
    <t>rdMEM</t>
  </si>
  <si>
    <t>incSP</t>
  </si>
  <si>
    <t>mxMDR1</t>
  </si>
  <si>
    <t>decSP</t>
  </si>
  <si>
    <t>mxMAR0</t>
  </si>
  <si>
    <t>ldPC</t>
  </si>
  <si>
    <t>sub</t>
  </si>
  <si>
    <t>ldV</t>
  </si>
  <si>
    <t>wrGPR</t>
  </si>
  <si>
    <t>wrMEM</t>
  </si>
  <si>
    <t>ldMDR</t>
  </si>
  <si>
    <t>mxMDR0</t>
  </si>
  <si>
    <t>ldZ</t>
  </si>
  <si>
    <t>ldN</t>
  </si>
  <si>
    <t>ldA</t>
  </si>
  <si>
    <t>0h</t>
  </si>
  <si>
    <t>incMAR</t>
  </si>
  <si>
    <t>mxGPR0</t>
  </si>
  <si>
    <t>mxGPR1</t>
  </si>
  <si>
    <t>not</t>
  </si>
  <si>
    <t>decA</t>
  </si>
  <si>
    <t>mxMAR2</t>
  </si>
  <si>
    <t>mxMDR2</t>
  </si>
  <si>
    <t>mxGPR2</t>
  </si>
  <si>
    <t>slA</t>
  </si>
  <si>
    <t>ldC</t>
  </si>
  <si>
    <t>clSC</t>
  </si>
  <si>
    <t>mxSC1</t>
  </si>
  <si>
    <t>mxMDRGPR</t>
  </si>
  <si>
    <t>incSC</t>
  </si>
  <si>
    <t>decSC</t>
  </si>
  <si>
    <t>ldSCN</t>
  </si>
  <si>
    <t>mxSC2</t>
  </si>
  <si>
    <t>brsc16</t>
  </si>
  <si>
    <t>brscn</t>
  </si>
  <si>
    <t>brnotFCBUS</t>
  </si>
  <si>
    <t>ldMAR</t>
  </si>
  <si>
    <t>and</t>
  </si>
  <si>
    <t>Садржај2 [h]</t>
  </si>
  <si>
    <t>Садржај1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</si>
</sst>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5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27" xfId="0" applyBorder="1"/>
    <xf numFmtId="0" fontId="0" fillId="2" borderId="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an" xfId="0" builtinId="0"/>
  </cellStyles>
  <dxfs count="24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medium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medium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241"/>
      <tableStyleElement type="headerRow" dxfId="240"/>
      <tableStyleElement type="totalRow" dxfId="239"/>
      <tableStyleElement type="firstRowStripe" dxfId="2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5" name="Table5" displayName="Table5" ref="A14:BC76" headerRowCount="0" totalsRowShown="0">
  <tableColumns count="55">
    <tableColumn id="25" name="Column25" headerRowDxfId="236" dataDxfId="235">
      <calculatedColumnFormula>DEC2HEX(HEX2DEC(LEFT(A13,LEN(A13)-1))+1)&amp;"h"</calculatedColumnFormula>
    </tableColumn>
    <tableColumn id="45" name="Kolona13" headerRowDxfId="234" dataDxfId="233">
      <calculatedColumnFormula>CONCATENATE(BIN2HEX(G14,1),BIN2HEX(H14&amp;I14&amp;J14&amp;K14&amp;L14&amp;M14&amp;N14&amp;O14,2),BIN2HEX(P14&amp;Q14&amp;R14&amp;S14&amp;T14&amp;U14&amp;V14&amp;W14,2),BIN2HEX(X14&amp;Y14&amp;Z14&amp;AA14&amp;AB14&amp;AC14&amp;AD14&amp;AE14,2))</calculatedColumnFormula>
    </tableColumn>
    <tableColumn id="26" name="Column26" headerRowDxfId="232" dataDxfId="231">
      <calculatedColumnFormula>CONCATENATE(BIN2HEX(AF14&amp;AG14&amp;AH14&amp;AI14&amp;AJ14&amp;AK14&amp;AL14&amp;AM14,2),BIN2HEX(AN14&amp;AO14&amp;AP14&amp;AQ14&amp;AR14&amp;AS14&amp;AT14&amp;AU14,2),BIN2HEX(AV14&amp;AW14&amp;AX14&amp;AY14&amp;AZ14&amp;BA14&amp;BB14&amp;BC14,2))</calculatedColumnFormula>
    </tableColumn>
    <tableColumn id="30" name="Column30" headerRowDxfId="230" dataDxfId="229">
      <calculatedColumnFormula>BIN2HEX(Table5[[#This Row],[Column42]]&amp;Table5[[#This Row],[Column41]]&amp;Table5[[#This Row],[Column1]]&amp;Table5[[#This Row],[Column2]]&amp;Table5[[#This Row],[Column3]]&amp;Table5[[#This Row],[Column4]],2)</calculatedColumnFormula>
    </tableColumn>
    <tableColumn id="29" name="Column29" headerRowDxfId="228" dataDxfId="227">
      <calculatedColumnFormula>BIN2HEX(Table5[[#This Row],[Column5]]&amp;Table5[[#This Row],[Column6]]&amp;Table5[[#This Row],[Column7]])</calculatedColumnFormula>
    </tableColumn>
    <tableColumn id="27" name="Column27" headerRowDxfId="226" dataDxfId="225">
      <calculatedColumnFormula>BIN2HEX(Table5[[#This Row],[Column10]]&amp;Table5[[#This Row],[Column11]]&amp;Table5[[#This Row],[Column12]]&amp;Table5[[#This Row],[Column13]])</calculatedColumnFormula>
    </tableColumn>
    <tableColumn id="42" name="Column42" headerRowDxfId="224" dataDxfId="223"/>
    <tableColumn id="41" name="Column41" headerRowDxfId="222" dataDxfId="221"/>
    <tableColumn id="1" name="Column1" headerRowDxfId="220" dataDxfId="219"/>
    <tableColumn id="2" name="Column2" headerRowDxfId="218" dataDxfId="217"/>
    <tableColumn id="3" name="Column3" headerRowDxfId="216" dataDxfId="215"/>
    <tableColumn id="4" name="Column4" headerRowDxfId="214" dataDxfId="213"/>
    <tableColumn id="48" name="Kolona1" headerRowDxfId="212" dataDxfId="211"/>
    <tableColumn id="5" name="Column5" headerRowDxfId="210" dataDxfId="209"/>
    <tableColumn id="6" name="Column6" headerRowDxfId="208" dataDxfId="207"/>
    <tableColumn id="7" name="Column7" headerRowDxfId="206" dataDxfId="205"/>
    <tableColumn id="57" name="Kolona10" headerRowDxfId="204" dataDxfId="203"/>
    <tableColumn id="56" name="Kolona9" headerRowDxfId="202" dataDxfId="201"/>
    <tableColumn id="55" name="Kolona8" headerRowDxfId="200" dataDxfId="199"/>
    <tableColumn id="54" name="Kolona7" headerRowDxfId="198" dataDxfId="197"/>
    <tableColumn id="53" name="Kolona6" headerRowDxfId="196" dataDxfId="195"/>
    <tableColumn id="52" name="Kolona5" headerRowDxfId="194" dataDxfId="193"/>
    <tableColumn id="51" name="Kolona4" headerRowDxfId="192" dataDxfId="191"/>
    <tableColumn id="50" name="Kolona3" headerRowDxfId="190" dataDxfId="189"/>
    <tableColumn id="49" name="Kolona2" headerRowDxfId="188" dataDxfId="187"/>
    <tableColumn id="40" name="Column40" headerRowDxfId="186" dataDxfId="185"/>
    <tableColumn id="39" name="Column39" headerRowDxfId="184" dataDxfId="183"/>
    <tableColumn id="38" name="Column38" headerRowDxfId="182" dataDxfId="181"/>
    <tableColumn id="37" name="Column37" headerRowDxfId="180" dataDxfId="179"/>
    <tableColumn id="43" name="Kolona11" headerRowDxfId="178" dataDxfId="177"/>
    <tableColumn id="44" name="Kolona12" headerRowDxfId="176" dataDxfId="175"/>
    <tableColumn id="36" name="Column36" headerRowDxfId="174" dataDxfId="173"/>
    <tableColumn id="35" name="Column35" headerRowDxfId="172" dataDxfId="171"/>
    <tableColumn id="34" name="Column34" headerRowDxfId="170" dataDxfId="169"/>
    <tableColumn id="33" name="Column33" headerRowDxfId="168" dataDxfId="167"/>
    <tableColumn id="32" name="Column32" headerRowDxfId="166" dataDxfId="165"/>
    <tableColumn id="31" name="Column31" headerRowDxfId="164" dataDxfId="163"/>
    <tableColumn id="28" name="Column28" headerRowDxfId="162" dataDxfId="161"/>
    <tableColumn id="24" name="Column24" headerRowDxfId="160" dataDxfId="159"/>
    <tableColumn id="23" name="Column23" headerRowDxfId="158" dataDxfId="157"/>
    <tableColumn id="22" name="Column22" headerRowDxfId="156" dataDxfId="155"/>
    <tableColumn id="21" name="Column21" headerRowDxfId="154" dataDxfId="153"/>
    <tableColumn id="20" name="Column20" headerRowDxfId="152" dataDxfId="151"/>
    <tableColumn id="19" name="Column19" headerRowDxfId="150" dataDxfId="149"/>
    <tableColumn id="18" name="Column18" headerRowDxfId="148" dataDxfId="147"/>
    <tableColumn id="8" name="Column8" headerRowDxfId="146" dataDxfId="145"/>
    <tableColumn id="9" name="Column9" headerRowDxfId="144" dataDxfId="143"/>
    <tableColumn id="10" name="Column10" headerRowDxfId="142" dataDxfId="141"/>
    <tableColumn id="11" name="Column11" headerRowDxfId="140" dataDxfId="139"/>
    <tableColumn id="12" name="Column12" headerRowDxfId="138" dataDxfId="137"/>
    <tableColumn id="13" name="Column13" headerRowDxfId="136" dataDxfId="135"/>
    <tableColumn id="14" name="Column14" headerRowDxfId="134" dataDxfId="133"/>
    <tableColumn id="15" name="Column15" headerRowDxfId="132" dataDxfId="131"/>
    <tableColumn id="16" name="Column16" headerRowDxfId="130" dataDxfId="129"/>
    <tableColumn id="17" name="Column17" headerRowDxfId="128" dataDxfId="127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id="2" name="Table53" displayName="Table53" ref="A14:BK76" headerRowCount="0" totalsRowShown="0">
  <tableColumns count="63">
    <tableColumn id="25" name="Column25" headerRowDxfId="125" dataDxfId="124">
      <calculatedColumnFormula>DEC2HEX(HEX2DEC(LEFT(A13,LEN(A13)-1))+1)&amp;"h"</calculatedColumnFormula>
    </tableColumn>
    <tableColumn id="45" name="Kolona13" headerRowDxfId="123" dataDxfId="122">
      <calculatedColumnFormula>CONCATENATE(BIN2HEX(G14,1),BIN2HEX(H14&amp;I14&amp;J14&amp;K14&amp;L14&amp;M14&amp;N14&amp;O14,2),BIN2HEX(P14&amp;Q14&amp;R14&amp;S14&amp;T14&amp;U14&amp;V14&amp;W14,2),BIN2HEX(X14&amp;Y14&amp;Z14&amp;AA14&amp;AB14&amp;AC14&amp;AD14&amp;AE14,2))</calculatedColumnFormula>
    </tableColumn>
    <tableColumn id="26" name="Column26" headerRowDxfId="121" dataDxfId="120">
      <calculatedColumnFormula>CONCATENATE(BIN2HEX(AF14&amp;AG14&amp;AH14&amp;AI14&amp;AJ14&amp;AK14&amp;AL14&amp;AM14,2),BIN2HEX(AN14&amp;AO14&amp;AP14&amp;AQ14&amp;AR14&amp;AS14&amp;AT14&amp;AU14,2),BIN2HEX(AV14&amp;AW14&amp;AX14&amp;AY14&amp;AZ14&amp;BA14&amp;BB14&amp;BC14,2),BIN2HEX(BD14&amp;BE14&amp;BF14&amp;BG14&amp;BH14&amp;BI14&amp;BJ14&amp;BK14,2))</calculatedColumnFormula>
    </tableColumn>
    <tableColumn id="30" name="Column30" headerRowDxfId="119" dataDxfId="118">
      <calculatedColumnFormula>BIN2HEX(Table53[[#This Row],[Column42]]&amp;Table53[[#This Row],[Column41]]&amp;Table53[[#This Row],[Column1]]&amp;Table53[[#This Row],[Column2]]&amp;Table53[[#This Row],[Column3]]&amp;Table53[[#This Row],[Column4]],2)</calculatedColumnFormula>
    </tableColumn>
    <tableColumn id="29" name="Column29" headerRowDxfId="117" dataDxfId="116">
      <calculatedColumnFormula>BIN2HEX(Table53[[#This Row],[Column5]]&amp;Table53[[#This Row],[Column6]]&amp;Table53[[#This Row],[Column7]])</calculatedColumnFormula>
    </tableColumn>
    <tableColumn id="27" name="Column27" headerRowDxfId="115" dataDxfId="114">
      <calculatedColumnFormula>BIN2HEX(Table53[[#This Row],[Column10]]&amp;Table53[[#This Row],[Column11]]&amp;Table53[[#This Row],[Column12]]&amp;Table53[[#This Row],[Column13]])</calculatedColumnFormula>
    </tableColumn>
    <tableColumn id="42" name="Column42" headerRowDxfId="113" dataDxfId="112"/>
    <tableColumn id="41" name="Column41" headerRowDxfId="111" dataDxfId="110"/>
    <tableColumn id="1" name="Column1" headerRowDxfId="109" dataDxfId="108"/>
    <tableColumn id="2" name="Column2" headerRowDxfId="107" dataDxfId="106"/>
    <tableColumn id="3" name="Column3" headerRowDxfId="105" dataDxfId="104"/>
    <tableColumn id="4" name="Column4" headerRowDxfId="103" dataDxfId="102"/>
    <tableColumn id="48" name="Kolona1" headerRowDxfId="101" dataDxfId="100"/>
    <tableColumn id="5" name="Column5" headerRowDxfId="99" dataDxfId="98"/>
    <tableColumn id="6" name="Column6" headerRowDxfId="97" dataDxfId="96"/>
    <tableColumn id="7" name="Column7" headerRowDxfId="95" dataDxfId="94"/>
    <tableColumn id="57" name="Kolona10" headerRowDxfId="93" dataDxfId="92"/>
    <tableColumn id="56" name="Kolona9" headerRowDxfId="91" dataDxfId="90"/>
    <tableColumn id="55" name="Kolona8" headerRowDxfId="89" dataDxfId="88"/>
    <tableColumn id="54" name="Kolona7" headerRowDxfId="87" dataDxfId="86"/>
    <tableColumn id="53" name="Kolona6" headerRowDxfId="85" dataDxfId="84"/>
    <tableColumn id="52" name="Kolona5" headerRowDxfId="83" dataDxfId="82"/>
    <tableColumn id="51" name="Kolona4" headerRowDxfId="81" dataDxfId="80"/>
    <tableColumn id="50" name="Kolona3" headerRowDxfId="79" dataDxfId="78"/>
    <tableColumn id="49" name="Kolona2" headerRowDxfId="77" dataDxfId="76"/>
    <tableColumn id="40" name="Column40" headerRowDxfId="75" dataDxfId="74"/>
    <tableColumn id="39" name="Column39" headerRowDxfId="73" dataDxfId="72"/>
    <tableColumn id="38" name="Column38" headerRowDxfId="71" dataDxfId="70"/>
    <tableColumn id="37" name="Column37" headerRowDxfId="69" dataDxfId="68"/>
    <tableColumn id="43" name="Kolona11" headerRowDxfId="67" dataDxfId="66"/>
    <tableColumn id="44" name="Kolona12" headerRowDxfId="65" dataDxfId="64"/>
    <tableColumn id="36" name="Column36" headerRowDxfId="63" dataDxfId="62"/>
    <tableColumn id="35" name="Column35" headerRowDxfId="61" dataDxfId="60"/>
    <tableColumn id="34" name="Column34" headerRowDxfId="59" dataDxfId="58"/>
    <tableColumn id="33" name="Column33" headerRowDxfId="57" dataDxfId="56"/>
    <tableColumn id="32" name="Column32" headerRowDxfId="55" dataDxfId="54"/>
    <tableColumn id="31" name="Column31" headerRowDxfId="53" dataDxfId="52"/>
    <tableColumn id="28" name="Column28" headerRowDxfId="51" dataDxfId="50"/>
    <tableColumn id="24" name="Column24" headerRowDxfId="49" dataDxfId="48"/>
    <tableColumn id="23" name="Column23" headerRowDxfId="47" dataDxfId="46"/>
    <tableColumn id="22" name="Column22" headerRowDxfId="45" dataDxfId="44"/>
    <tableColumn id="21" name="Column21" headerRowDxfId="43" dataDxfId="42"/>
    <tableColumn id="20" name="Column20" headerRowDxfId="41" dataDxfId="40"/>
    <tableColumn id="19" name="Column19" headerRowDxfId="39" dataDxfId="38"/>
    <tableColumn id="18" name="Column18" headerRowDxfId="37" dataDxfId="36"/>
    <tableColumn id="8" name="Column8" headerRowDxfId="35" dataDxfId="34"/>
    <tableColumn id="9" name="Column9" headerRowDxfId="33" dataDxfId="32"/>
    <tableColumn id="10" name="Column10" headerRowDxfId="31" dataDxfId="30"/>
    <tableColumn id="11" name="Column11" headerRowDxfId="29" dataDxfId="28"/>
    <tableColumn id="12" name="Column12" headerRowDxfId="27" dataDxfId="26"/>
    <tableColumn id="13" name="Column13" headerRowDxfId="25" dataDxfId="24"/>
    <tableColumn id="14" name="Column14" headerRowDxfId="23" dataDxfId="22"/>
    <tableColumn id="15" name="Column15" headerRowDxfId="21" dataDxfId="20"/>
    <tableColumn id="16" name="Column16" headerRowDxfId="19" dataDxfId="18"/>
    <tableColumn id="17" name="Column17" headerRowDxfId="17" dataDxfId="16"/>
    <tableColumn id="59" name="Kolona14" headerRowDxfId="15" dataDxfId="14"/>
    <tableColumn id="60" name="Kolona15" headerRowDxfId="13" dataDxfId="12"/>
    <tableColumn id="61" name="Kolona16" headerRowDxfId="11" dataDxfId="10"/>
    <tableColumn id="62" name="Kolona17" headerRowDxfId="9" dataDxfId="8"/>
    <tableColumn id="63" name="Kolona18" headerRowDxfId="7" dataDxfId="6"/>
    <tableColumn id="64" name="Kolona19" headerRowDxfId="5" dataDxfId="4"/>
    <tableColumn id="65" name="Kolona20" headerRowDxfId="3" dataDxfId="2"/>
    <tableColumn id="66" name="Kolona21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pane xSplit="6" topLeftCell="I1" activePane="topRight" state="frozen"/>
      <selection pane="topRight" activeCell="J8" sqref="J8"/>
    </sheetView>
  </sheetViews>
  <sheetFormatPr defaultRowHeight="14.4" x14ac:dyDescent="0.3"/>
  <cols>
    <col min="1" max="1" width="7.33203125" style="1" bestFit="1" customWidth="1"/>
    <col min="2" max="2" width="12.77734375" style="1" customWidth="1"/>
    <col min="3" max="3" width="18.88671875" style="1" customWidth="1"/>
    <col min="4" max="5" width="11.6640625" style="1" customWidth="1"/>
    <col min="6" max="8" width="13.44140625" style="1" customWidth="1"/>
    <col min="9" max="9" width="11.44140625" style="1" customWidth="1"/>
    <col min="10" max="55" width="11.44140625" customWidth="1"/>
  </cols>
  <sheetData>
    <row r="1" spans="1:57" x14ac:dyDescent="0.3">
      <c r="K1" s="66" t="s">
        <v>0</v>
      </c>
      <c r="L1" s="66"/>
      <c r="M1" s="66"/>
      <c r="N1" s="66"/>
      <c r="O1" s="3" t="s">
        <v>1</v>
      </c>
      <c r="P1" s="58" t="s">
        <v>2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C1" s="65" t="s">
        <v>3</v>
      </c>
      <c r="AD1" s="59"/>
      <c r="AE1" s="59"/>
      <c r="AF1" s="59"/>
      <c r="AG1" s="60"/>
      <c r="AH1" s="3" t="s">
        <v>1</v>
      </c>
      <c r="AI1" s="63" t="s">
        <v>2</v>
      </c>
      <c r="AJ1" s="64"/>
      <c r="AK1" s="64"/>
      <c r="AL1" s="64"/>
    </row>
    <row r="2" spans="1:57" x14ac:dyDescent="0.3">
      <c r="K2" s="61" t="s">
        <v>4</v>
      </c>
      <c r="L2" s="61"/>
      <c r="M2" s="61"/>
      <c r="N2" s="61"/>
      <c r="O2" s="4" t="str">
        <f>BIN2HEX(P2&amp;Z2&amp;AA2)</f>
        <v>1</v>
      </c>
      <c r="P2" s="28">
        <v>0</v>
      </c>
      <c r="Q2" s="33">
        <v>0</v>
      </c>
      <c r="R2" s="33">
        <v>1</v>
      </c>
      <c r="S2" s="33"/>
      <c r="T2" s="33"/>
      <c r="U2" s="33"/>
      <c r="V2" s="33"/>
      <c r="W2" s="33"/>
      <c r="X2" s="33"/>
      <c r="Y2" s="33"/>
      <c r="Z2" s="28">
        <v>0</v>
      </c>
      <c r="AA2" s="28">
        <v>1</v>
      </c>
      <c r="AC2" s="67" t="s">
        <v>5</v>
      </c>
      <c r="AD2" s="68"/>
      <c r="AE2" s="68"/>
      <c r="AF2" s="68"/>
      <c r="AG2" s="69"/>
      <c r="AH2" s="4" t="str">
        <f>BIN2HEX(AI2&amp;AJ2&amp;AK2&amp;AL2)</f>
        <v>8</v>
      </c>
      <c r="AI2" s="28">
        <v>1</v>
      </c>
      <c r="AJ2" s="28">
        <v>0</v>
      </c>
      <c r="AK2" s="28">
        <v>0</v>
      </c>
      <c r="AL2" s="33">
        <v>0</v>
      </c>
    </row>
    <row r="4" spans="1:57" x14ac:dyDescent="0.3">
      <c r="K4" s="66" t="s">
        <v>6</v>
      </c>
      <c r="L4" s="66"/>
      <c r="M4" s="66"/>
      <c r="N4" s="66"/>
      <c r="O4" s="3" t="s">
        <v>1</v>
      </c>
      <c r="P4" s="58" t="s">
        <v>2</v>
      </c>
      <c r="Q4" s="59"/>
      <c r="R4" s="59"/>
      <c r="S4" s="59"/>
      <c r="T4" s="59"/>
      <c r="U4" s="59"/>
      <c r="V4" s="59"/>
      <c r="W4" s="59"/>
      <c r="X4" s="59"/>
      <c r="Y4" s="59"/>
      <c r="Z4" s="59"/>
      <c r="AA4" s="60"/>
    </row>
    <row r="5" spans="1:57" x14ac:dyDescent="0.3">
      <c r="K5" s="61" t="s">
        <v>7</v>
      </c>
      <c r="L5" s="61"/>
      <c r="M5" s="61"/>
      <c r="N5" s="61"/>
      <c r="O5" s="4" t="str">
        <f>BIN2HEX(P5&amp;Z5&amp;AA5)</f>
        <v>2</v>
      </c>
      <c r="P5" s="28">
        <v>0</v>
      </c>
      <c r="Q5" s="33">
        <v>1</v>
      </c>
      <c r="R5" s="33">
        <v>0</v>
      </c>
      <c r="S5" s="33"/>
      <c r="T5" s="33"/>
      <c r="U5" s="33"/>
      <c r="V5" s="33"/>
      <c r="W5" s="33"/>
      <c r="X5" s="33"/>
      <c r="Y5" s="33"/>
      <c r="Z5" s="28">
        <v>1</v>
      </c>
      <c r="AA5" s="28">
        <v>0</v>
      </c>
    </row>
    <row r="6" spans="1:57" x14ac:dyDescent="0.3">
      <c r="K6" s="61" t="s">
        <v>8</v>
      </c>
      <c r="L6" s="61"/>
      <c r="M6" s="61"/>
      <c r="N6" s="61"/>
      <c r="O6" s="4" t="str">
        <f>BIN2HEX(P6&amp;Z6&amp;AA6)</f>
        <v>3</v>
      </c>
      <c r="P6" s="28">
        <v>0</v>
      </c>
      <c r="Q6" s="33">
        <v>1</v>
      </c>
      <c r="R6" s="33">
        <v>1</v>
      </c>
      <c r="S6" s="33"/>
      <c r="T6" s="33"/>
      <c r="U6" s="33"/>
      <c r="V6" s="33"/>
      <c r="W6" s="33"/>
      <c r="X6" s="33"/>
      <c r="Y6" s="33"/>
      <c r="Z6" s="28">
        <v>1</v>
      </c>
      <c r="AA6" s="28">
        <v>1</v>
      </c>
    </row>
    <row r="7" spans="1:57" x14ac:dyDescent="0.3">
      <c r="K7" s="61" t="s">
        <v>9</v>
      </c>
      <c r="L7" s="61"/>
      <c r="M7" s="61"/>
      <c r="N7" s="61"/>
      <c r="O7" s="4" t="str">
        <f>BIN2HEX(P7&amp;Z7&amp;AA7)</f>
        <v>4</v>
      </c>
      <c r="P7" s="28">
        <v>1</v>
      </c>
      <c r="Q7" s="33">
        <v>0</v>
      </c>
      <c r="R7" s="33">
        <v>0</v>
      </c>
      <c r="S7" s="33"/>
      <c r="T7" s="33"/>
      <c r="U7" s="33"/>
      <c r="V7" s="33"/>
      <c r="W7" s="33"/>
      <c r="X7" s="33"/>
      <c r="Y7" s="33"/>
      <c r="Z7" s="28">
        <v>0</v>
      </c>
      <c r="AA7" s="28">
        <v>0</v>
      </c>
    </row>
    <row r="8" spans="1:57" x14ac:dyDescent="0.3">
      <c r="K8" s="61" t="s">
        <v>54</v>
      </c>
      <c r="L8" s="61"/>
      <c r="M8" s="61"/>
      <c r="N8" s="61"/>
      <c r="O8" s="4" t="str">
        <f>BIN2HEX(P8&amp;Z8&amp;AA8)</f>
        <v>5</v>
      </c>
      <c r="P8" s="28">
        <v>1</v>
      </c>
      <c r="Q8" s="33">
        <v>0</v>
      </c>
      <c r="R8" s="33">
        <v>1</v>
      </c>
      <c r="S8" s="33"/>
      <c r="T8" s="33"/>
      <c r="U8" s="33"/>
      <c r="V8" s="33"/>
      <c r="W8" s="33"/>
      <c r="X8" s="33"/>
      <c r="Y8" s="33"/>
      <c r="Z8" s="28">
        <v>0</v>
      </c>
      <c r="AA8" s="28">
        <v>1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</row>
    <row r="9" spans="1:57" x14ac:dyDescent="0.3">
      <c r="K9" s="61" t="s">
        <v>55</v>
      </c>
      <c r="L9" s="61"/>
      <c r="M9" s="61"/>
      <c r="N9" s="61"/>
      <c r="O9" s="4" t="str">
        <f>BIN2HEX(P9&amp;Z9&amp;AA9)</f>
        <v>6</v>
      </c>
      <c r="P9" s="28">
        <v>1</v>
      </c>
      <c r="Q9" s="33">
        <v>1</v>
      </c>
      <c r="R9" s="33">
        <v>0</v>
      </c>
      <c r="S9" s="33"/>
      <c r="T9" s="33"/>
      <c r="U9" s="33"/>
      <c r="V9" s="33"/>
      <c r="W9" s="33"/>
      <c r="X9" s="33"/>
      <c r="Y9" s="33"/>
      <c r="Z9" s="28">
        <v>1</v>
      </c>
      <c r="AA9" s="28">
        <v>0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spans="1:57" x14ac:dyDescent="0.3">
      <c r="K10" s="61" t="s">
        <v>56</v>
      </c>
      <c r="L10" s="61"/>
      <c r="M10" s="61"/>
      <c r="N10" s="61"/>
      <c r="O10" s="4">
        <v>7</v>
      </c>
      <c r="P10" s="33">
        <v>1</v>
      </c>
      <c r="Q10" s="33">
        <v>1</v>
      </c>
      <c r="R10" s="33">
        <v>1</v>
      </c>
      <c r="S10" s="33"/>
      <c r="T10" s="33"/>
      <c r="U10" s="33"/>
      <c r="V10" s="33"/>
      <c r="W10" s="33"/>
      <c r="X10" s="33"/>
      <c r="Y10" s="33"/>
      <c r="Z10" s="33">
        <v>1</v>
      </c>
      <c r="AA10" s="33">
        <v>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2" spans="1:57" x14ac:dyDescent="0.3">
      <c r="A12" s="54" t="s">
        <v>10</v>
      </c>
      <c r="B12" s="38"/>
      <c r="C12" s="54" t="s">
        <v>59</v>
      </c>
      <c r="D12" s="54" t="s">
        <v>11</v>
      </c>
      <c r="E12" s="54" t="s">
        <v>12</v>
      </c>
      <c r="F12" s="52" t="s">
        <v>13</v>
      </c>
      <c r="G12" s="26">
        <v>48</v>
      </c>
      <c r="H12" s="29">
        <v>47</v>
      </c>
      <c r="I12" s="29">
        <v>46</v>
      </c>
      <c r="J12" s="29">
        <v>45</v>
      </c>
      <c r="K12" s="29">
        <v>44</v>
      </c>
      <c r="L12" s="3">
        <v>43</v>
      </c>
      <c r="M12" s="30">
        <v>42</v>
      </c>
      <c r="N12" s="26">
        <v>41</v>
      </c>
      <c r="O12" s="29">
        <v>40</v>
      </c>
      <c r="P12" s="3">
        <v>39</v>
      </c>
      <c r="Q12" s="32">
        <v>38</v>
      </c>
      <c r="R12" s="32">
        <v>37</v>
      </c>
      <c r="S12" s="32">
        <v>36</v>
      </c>
      <c r="T12" s="32">
        <v>35</v>
      </c>
      <c r="U12" s="32">
        <v>34</v>
      </c>
      <c r="V12" s="32">
        <v>33</v>
      </c>
      <c r="W12" s="32">
        <v>32</v>
      </c>
      <c r="X12" s="32">
        <v>31</v>
      </c>
      <c r="Y12" s="32">
        <v>30</v>
      </c>
      <c r="Z12" s="29">
        <v>29</v>
      </c>
      <c r="AA12" s="29">
        <v>28</v>
      </c>
      <c r="AB12" s="29">
        <v>27</v>
      </c>
      <c r="AC12" s="29">
        <v>26</v>
      </c>
      <c r="AD12" s="34">
        <v>25</v>
      </c>
      <c r="AE12" s="34">
        <v>24</v>
      </c>
      <c r="AF12" s="29">
        <v>23</v>
      </c>
      <c r="AG12" s="29">
        <v>22</v>
      </c>
      <c r="AH12" s="29">
        <v>21</v>
      </c>
      <c r="AI12" s="29">
        <v>20</v>
      </c>
      <c r="AJ12" s="29">
        <v>19</v>
      </c>
      <c r="AK12" s="29">
        <v>18</v>
      </c>
      <c r="AL12" s="29">
        <v>17</v>
      </c>
      <c r="AM12" s="29">
        <v>16</v>
      </c>
      <c r="AN12" s="29">
        <v>15</v>
      </c>
      <c r="AO12" s="29">
        <v>14</v>
      </c>
      <c r="AP12" s="29">
        <v>13</v>
      </c>
      <c r="AQ12" s="29">
        <v>12</v>
      </c>
      <c r="AR12" s="29">
        <v>11</v>
      </c>
      <c r="AS12" s="29">
        <v>10</v>
      </c>
      <c r="AT12" s="26">
        <v>9</v>
      </c>
      <c r="AU12" s="26">
        <v>8</v>
      </c>
      <c r="AV12" s="29">
        <v>7</v>
      </c>
      <c r="AW12" s="27">
        <v>6</v>
      </c>
      <c r="AX12" s="29">
        <v>5</v>
      </c>
      <c r="AY12" s="26">
        <v>4</v>
      </c>
      <c r="AZ12" s="29">
        <v>3</v>
      </c>
      <c r="BA12" s="29">
        <v>2</v>
      </c>
      <c r="BB12" s="29">
        <v>1</v>
      </c>
      <c r="BC12" s="29">
        <v>0</v>
      </c>
    </row>
    <row r="13" spans="1:57" s="6" customFormat="1" ht="15" thickBot="1" x14ac:dyDescent="0.35">
      <c r="A13" s="55"/>
      <c r="B13" s="39" t="s">
        <v>60</v>
      </c>
      <c r="C13" s="55"/>
      <c r="D13" s="55"/>
      <c r="E13" s="55"/>
      <c r="F13" s="53"/>
      <c r="G13" s="56" t="s">
        <v>14</v>
      </c>
      <c r="H13" s="56"/>
      <c r="I13" s="56"/>
      <c r="J13" s="56"/>
      <c r="K13" s="56"/>
      <c r="L13" s="57"/>
      <c r="M13" s="62" t="s">
        <v>15</v>
      </c>
      <c r="N13" s="56"/>
      <c r="O13" s="56"/>
      <c r="P13" s="57"/>
      <c r="Q13" s="31" t="s">
        <v>16</v>
      </c>
      <c r="R13" s="35" t="s">
        <v>17</v>
      </c>
      <c r="S13" s="35" t="s">
        <v>53</v>
      </c>
      <c r="T13" s="35" t="s">
        <v>52</v>
      </c>
      <c r="U13" s="35" t="s">
        <v>51</v>
      </c>
      <c r="V13" s="35" t="s">
        <v>50</v>
      </c>
      <c r="W13" s="35" t="s">
        <v>49</v>
      </c>
      <c r="X13" s="35" t="s">
        <v>48</v>
      </c>
      <c r="Y13" s="35" t="s">
        <v>47</v>
      </c>
      <c r="Z13" s="25" t="s">
        <v>46</v>
      </c>
      <c r="AA13" s="8" t="s">
        <v>45</v>
      </c>
      <c r="AB13" s="8" t="s">
        <v>19</v>
      </c>
      <c r="AC13" s="8" t="s">
        <v>20</v>
      </c>
      <c r="AD13" s="8" t="s">
        <v>57</v>
      </c>
      <c r="AE13" s="8" t="s">
        <v>58</v>
      </c>
      <c r="AF13" s="8" t="s">
        <v>21</v>
      </c>
      <c r="AG13" s="8" t="s">
        <v>22</v>
      </c>
      <c r="AH13" s="8" t="s">
        <v>18</v>
      </c>
      <c r="AI13" s="8" t="s">
        <v>44</v>
      </c>
      <c r="AJ13" s="8" t="s">
        <v>43</v>
      </c>
      <c r="AK13" s="8" t="s">
        <v>42</v>
      </c>
      <c r="AL13" s="8" t="s">
        <v>25</v>
      </c>
      <c r="AM13" s="8" t="s">
        <v>24</v>
      </c>
      <c r="AN13" s="8" t="s">
        <v>41</v>
      </c>
      <c r="AO13" s="8" t="s">
        <v>26</v>
      </c>
      <c r="AP13" s="8" t="s">
        <v>40</v>
      </c>
      <c r="AQ13" s="8" t="s">
        <v>39</v>
      </c>
      <c r="AR13" s="8" t="s">
        <v>28</v>
      </c>
      <c r="AS13" s="8" t="s">
        <v>27</v>
      </c>
      <c r="AT13" s="13" t="s">
        <v>38</v>
      </c>
      <c r="AU13" s="8" t="s">
        <v>29</v>
      </c>
      <c r="AV13" s="8" t="s">
        <v>37</v>
      </c>
      <c r="AW13" s="8" t="s">
        <v>23</v>
      </c>
      <c r="AX13" s="8" t="s">
        <v>30</v>
      </c>
      <c r="AY13" s="8" t="s">
        <v>32</v>
      </c>
      <c r="AZ13" s="8" t="s">
        <v>31</v>
      </c>
      <c r="BA13" s="8" t="s">
        <v>33</v>
      </c>
      <c r="BB13" s="8" t="s">
        <v>34</v>
      </c>
      <c r="BC13" s="8" t="s">
        <v>35</v>
      </c>
    </row>
    <row r="14" spans="1:57" ht="15" thickTop="1" x14ac:dyDescent="0.3">
      <c r="A14" s="2" t="s">
        <v>36</v>
      </c>
      <c r="B14" s="2" t="str">
        <f t="shared" ref="B14:B74" si="0">CONCATENATE(BIN2HEX(G14,1),BIN2HEX(H14&amp;I14&amp;J14&amp;K14&amp;L14&amp;M14&amp;N14&amp;O14,2),BIN2HEX(P14&amp;Q14&amp;R14&amp;S14&amp;T14&amp;U14&amp;V14&amp;W14,2),BIN2HEX(X14&amp;Y14&amp;Z14&amp;AA14&amp;AB14&amp;AC14&amp;AD14&amp;AE14,2))</f>
        <v>0010000</v>
      </c>
      <c r="C14" s="2" t="str">
        <f t="shared" ref="C14:C45" si="1">CONCATENATE(BIN2HEX(AF14&amp;AG14&amp;AH14&amp;AI14&amp;AJ14&amp;AK14&amp;AL14&amp;AM14,2),BIN2HEX(AN14&amp;AO14&amp;AP14&amp;AQ14&amp;AR14&amp;AS14&amp;AT14&amp;AU14,2),BIN2HEX(AV14&amp;AW14&amp;AX14&amp;AY14&amp;AZ14&amp;BA14&amp;BB14&amp;BC14,2))</f>
        <v>000000</v>
      </c>
      <c r="D14" s="14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14" s="14" t="str">
        <f>BIN2HEX(Table5[[#This Row],[Column5]]&amp;Table5[[#This Row],[Column6]]&amp;Table5[[#This Row],[Column7]])</f>
        <v>2</v>
      </c>
      <c r="F14" s="7" t="str">
        <f>BIN2HEX(Table5[[#This Row],[Column10]]&amp;Table5[[#This Row],[Column11]]&amp;Table5[[#This Row],[Column12]]&amp;Table5[[#This Row],[Column13]])</f>
        <v>0</v>
      </c>
      <c r="G14" s="20">
        <v>0</v>
      </c>
      <c r="H14" s="2">
        <v>0</v>
      </c>
      <c r="I14" s="9">
        <v>0</v>
      </c>
      <c r="J14" s="10">
        <v>0</v>
      </c>
      <c r="K14" s="10">
        <v>0</v>
      </c>
      <c r="L14" s="11">
        <v>0</v>
      </c>
      <c r="M14" s="36">
        <v>0</v>
      </c>
      <c r="N14" s="12">
        <v>0</v>
      </c>
      <c r="O14" s="10">
        <v>1</v>
      </c>
      <c r="P14" s="23">
        <v>0</v>
      </c>
      <c r="Q14" s="12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2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2">
        <v>0</v>
      </c>
      <c r="AV14" s="2">
        <v>0</v>
      </c>
      <c r="AW14" s="2">
        <v>0</v>
      </c>
      <c r="AX14" s="2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5"/>
      <c r="BE14" s="5"/>
    </row>
    <row r="15" spans="1:57" x14ac:dyDescent="0.3">
      <c r="A15" s="28" t="str">
        <f t="shared" ref="A15:A76" si="2">DEC2HEX(HEX2DEC(LEFT(A14,LEN(A14)-1))+1)&amp;"h"</f>
        <v>1h</v>
      </c>
      <c r="B15" s="2" t="str">
        <f t="shared" si="0"/>
        <v>0040000</v>
      </c>
      <c r="C15" s="2" t="str">
        <f t="shared" si="1"/>
        <v>000000</v>
      </c>
      <c r="D15" s="14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15" s="14" t="str">
        <f>BIN2HEX(Table5[[#This Row],[Column5]]&amp;Table5[[#This Row],[Column6]]&amp;Table5[[#This Row],[Column7]])</f>
        <v>0</v>
      </c>
      <c r="F15" s="4" t="str">
        <f>BIN2HEX(Table5[[#This Row],[Column10]]&amp;Table5[[#This Row],[Column11]]&amp;Table5[[#This Row],[Column12]]&amp;Table5[[#This Row],[Column13]])</f>
        <v>0</v>
      </c>
      <c r="G15" s="20">
        <v>0</v>
      </c>
      <c r="H15" s="2">
        <v>0</v>
      </c>
      <c r="I15" s="9">
        <v>0</v>
      </c>
      <c r="J15" s="10">
        <v>0</v>
      </c>
      <c r="K15" s="10">
        <v>0</v>
      </c>
      <c r="L15" s="11">
        <v>0</v>
      </c>
      <c r="M15" s="36">
        <v>1</v>
      </c>
      <c r="N15" s="12">
        <v>0</v>
      </c>
      <c r="O15" s="10">
        <v>0</v>
      </c>
      <c r="P15" s="11">
        <v>0</v>
      </c>
      <c r="Q15" s="22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2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8">
        <v>0</v>
      </c>
      <c r="AV15" s="28">
        <v>0</v>
      </c>
      <c r="AW15" s="28">
        <v>0</v>
      </c>
      <c r="AX15" s="28">
        <v>0</v>
      </c>
      <c r="AY15" s="21">
        <v>0</v>
      </c>
      <c r="AZ15" s="10">
        <v>0</v>
      </c>
      <c r="BA15" s="10">
        <v>0</v>
      </c>
      <c r="BB15" s="10">
        <v>0</v>
      </c>
      <c r="BC15" s="10">
        <v>0</v>
      </c>
      <c r="BD15" s="5"/>
      <c r="BE15" s="5"/>
    </row>
    <row r="16" spans="1:57" x14ac:dyDescent="0.3">
      <c r="A16" s="28" t="str">
        <f t="shared" si="2"/>
        <v>2h</v>
      </c>
      <c r="B16" s="2" t="str">
        <f t="shared" si="0"/>
        <v>0000000</v>
      </c>
      <c r="C16" s="2" t="str">
        <f t="shared" si="1"/>
        <v>000001</v>
      </c>
      <c r="D16" s="14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16" s="14" t="str">
        <f>BIN2HEX(Table5[[#This Row],[Column5]]&amp;Table5[[#This Row],[Column6]]&amp;Table5[[#This Row],[Column7]])</f>
        <v>0</v>
      </c>
      <c r="F16" s="4" t="str">
        <f>BIN2HEX(Table5[[#This Row],[Column10]]&amp;Table5[[#This Row],[Column11]]&amp;Table5[[#This Row],[Column12]]&amp;Table5[[#This Row],[Column13]])</f>
        <v>0</v>
      </c>
      <c r="G16" s="20">
        <v>0</v>
      </c>
      <c r="H16" s="2">
        <v>0</v>
      </c>
      <c r="I16" s="9">
        <v>0</v>
      </c>
      <c r="J16" s="10">
        <v>0</v>
      </c>
      <c r="K16" s="10">
        <v>0</v>
      </c>
      <c r="L16" s="11">
        <v>0</v>
      </c>
      <c r="M16" s="36">
        <v>0</v>
      </c>
      <c r="N16" s="12">
        <v>0</v>
      </c>
      <c r="O16" s="10">
        <v>0</v>
      </c>
      <c r="P16" s="11">
        <v>0</v>
      </c>
      <c r="Q16" s="22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2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8">
        <v>0</v>
      </c>
      <c r="AV16" s="28">
        <v>0</v>
      </c>
      <c r="AW16" s="28">
        <v>0</v>
      </c>
      <c r="AX16" s="28">
        <v>0</v>
      </c>
      <c r="AY16" s="21">
        <v>0</v>
      </c>
      <c r="AZ16" s="10">
        <v>0</v>
      </c>
      <c r="BA16" s="10">
        <v>0</v>
      </c>
      <c r="BB16" s="10">
        <v>0</v>
      </c>
      <c r="BC16" s="10">
        <v>1</v>
      </c>
      <c r="BD16" s="5"/>
      <c r="BE16" s="5"/>
    </row>
    <row r="17" spans="1:57" x14ac:dyDescent="0.3">
      <c r="A17" s="28" t="str">
        <f t="shared" si="2"/>
        <v>3h</v>
      </c>
      <c r="B17" s="2" t="str">
        <f t="shared" si="0"/>
        <v>1F08000</v>
      </c>
      <c r="C17" s="2" t="str">
        <f t="shared" si="1"/>
        <v>000006</v>
      </c>
      <c r="D17" s="14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17" s="14" t="str">
        <f>BIN2HEX(Table5[[#This Row],[Column5]]&amp;Table5[[#This Row],[Column6]]&amp;Table5[[#This Row],[Column7]])</f>
        <v>1</v>
      </c>
      <c r="F17" s="4" t="str">
        <f>BIN2HEX(Table5[[#This Row],[Column10]]&amp;Table5[[#This Row],[Column11]]&amp;Table5[[#This Row],[Column12]]&amp;Table5[[#This Row],[Column13]])</f>
        <v>0</v>
      </c>
      <c r="G17" s="20">
        <v>1</v>
      </c>
      <c r="H17" s="2">
        <v>1</v>
      </c>
      <c r="I17" s="9">
        <v>1</v>
      </c>
      <c r="J17" s="10">
        <v>1</v>
      </c>
      <c r="K17" s="10">
        <v>1</v>
      </c>
      <c r="L17" s="11">
        <v>0</v>
      </c>
      <c r="M17" s="36">
        <v>0</v>
      </c>
      <c r="N17" s="12">
        <v>0</v>
      </c>
      <c r="O17" s="10">
        <v>0</v>
      </c>
      <c r="P17" s="11">
        <v>1</v>
      </c>
      <c r="Q17" s="22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2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8">
        <v>0</v>
      </c>
      <c r="AV17" s="28">
        <v>0</v>
      </c>
      <c r="AW17" s="28">
        <v>0</v>
      </c>
      <c r="AX17" s="28">
        <v>0</v>
      </c>
      <c r="AY17" s="21">
        <v>0</v>
      </c>
      <c r="AZ17" s="10">
        <v>0</v>
      </c>
      <c r="BA17" s="10">
        <v>1</v>
      </c>
      <c r="BB17" s="10">
        <v>1</v>
      </c>
      <c r="BC17" s="10">
        <v>0</v>
      </c>
      <c r="BD17" s="5"/>
      <c r="BE17" s="5"/>
    </row>
    <row r="18" spans="1:57" x14ac:dyDescent="0.3">
      <c r="A18" s="28" t="str">
        <f t="shared" si="2"/>
        <v>4h</v>
      </c>
      <c r="B18" s="2" t="str">
        <f t="shared" si="0"/>
        <v>0518000</v>
      </c>
      <c r="C18" s="2" t="str">
        <f t="shared" si="1"/>
        <v>000000</v>
      </c>
      <c r="D18" s="14" t="str">
        <f>BIN2HEX(Table5[[#This Row],[Column42]]&amp;Table5[[#This Row],[Column41]]&amp;Table5[[#This Row],[Column1]]&amp;Table5[[#This Row],[Column2]]&amp;Table5[[#This Row],[Column3]]&amp;Table5[[#This Row],[Column4]],2)</f>
        <v>0A</v>
      </c>
      <c r="E18" s="14" t="str">
        <f>BIN2HEX(Table5[[#This Row],[Column5]]&amp;Table5[[#This Row],[Column6]]&amp;Table5[[#This Row],[Column7]])</f>
        <v>3</v>
      </c>
      <c r="F18" s="4" t="str">
        <f>BIN2HEX(Table5[[#This Row],[Column10]]&amp;Table5[[#This Row],[Column11]]&amp;Table5[[#This Row],[Column12]]&amp;Table5[[#This Row],[Column13]])</f>
        <v>0</v>
      </c>
      <c r="G18" s="20">
        <v>0</v>
      </c>
      <c r="H18" s="2">
        <v>0</v>
      </c>
      <c r="I18" s="9">
        <v>1</v>
      </c>
      <c r="J18" s="10">
        <v>0</v>
      </c>
      <c r="K18" s="10">
        <v>1</v>
      </c>
      <c r="L18" s="11">
        <v>0</v>
      </c>
      <c r="M18" s="36">
        <v>0</v>
      </c>
      <c r="N18" s="12">
        <v>0</v>
      </c>
      <c r="O18" s="10">
        <v>1</v>
      </c>
      <c r="P18" s="11">
        <v>1</v>
      </c>
      <c r="Q18" s="22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2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8">
        <v>0</v>
      </c>
      <c r="AV18" s="28">
        <v>0</v>
      </c>
      <c r="AW18" s="28">
        <v>0</v>
      </c>
      <c r="AX18" s="28">
        <v>0</v>
      </c>
      <c r="AY18" s="21">
        <v>0</v>
      </c>
      <c r="AZ18" s="10">
        <v>0</v>
      </c>
      <c r="BA18" s="10">
        <v>0</v>
      </c>
      <c r="BB18" s="10">
        <v>0</v>
      </c>
      <c r="BC18" s="10">
        <v>0</v>
      </c>
      <c r="BD18" s="5"/>
      <c r="BE18" s="5"/>
    </row>
    <row r="19" spans="1:57" x14ac:dyDescent="0.3">
      <c r="A19" s="28" t="str">
        <f t="shared" si="2"/>
        <v>5h</v>
      </c>
      <c r="B19" s="2" t="str">
        <f t="shared" si="0"/>
        <v>0000000</v>
      </c>
      <c r="C19" s="2" t="str">
        <f t="shared" si="1"/>
        <v>000018</v>
      </c>
      <c r="D19" s="14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19" s="14" t="str">
        <f>BIN2HEX(Table5[[#This Row],[Column5]]&amp;Table5[[#This Row],[Column6]]&amp;Table5[[#This Row],[Column7]])</f>
        <v>0</v>
      </c>
      <c r="F19" s="4" t="str">
        <f>BIN2HEX(Table5[[#This Row],[Column10]]&amp;Table5[[#This Row],[Column11]]&amp;Table5[[#This Row],[Column12]]&amp;Table5[[#This Row],[Column13]])</f>
        <v>1</v>
      </c>
      <c r="G19" s="20">
        <v>0</v>
      </c>
      <c r="H19" s="2">
        <v>0</v>
      </c>
      <c r="I19" s="9">
        <v>0</v>
      </c>
      <c r="J19" s="10">
        <v>0</v>
      </c>
      <c r="K19" s="10">
        <v>0</v>
      </c>
      <c r="L19" s="11">
        <v>0</v>
      </c>
      <c r="M19" s="36">
        <v>0</v>
      </c>
      <c r="N19" s="12">
        <v>0</v>
      </c>
      <c r="O19" s="10">
        <v>0</v>
      </c>
      <c r="P19" s="11">
        <v>0</v>
      </c>
      <c r="Q19" s="22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2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8">
        <v>0</v>
      </c>
      <c r="AV19" s="28">
        <v>0</v>
      </c>
      <c r="AW19" s="28">
        <v>0</v>
      </c>
      <c r="AX19" s="28">
        <v>0</v>
      </c>
      <c r="AY19" s="21">
        <v>1</v>
      </c>
      <c r="AZ19" s="10">
        <v>1</v>
      </c>
      <c r="BA19" s="10">
        <v>0</v>
      </c>
      <c r="BB19" s="10">
        <v>0</v>
      </c>
      <c r="BC19" s="10">
        <v>0</v>
      </c>
      <c r="BD19" s="5"/>
      <c r="BE19" s="5"/>
    </row>
    <row r="20" spans="1:57" x14ac:dyDescent="0.3">
      <c r="A20" s="28" t="str">
        <f t="shared" si="2"/>
        <v>6h</v>
      </c>
      <c r="B20" s="2" t="str">
        <f t="shared" si="0"/>
        <v>0338000</v>
      </c>
      <c r="C20" s="2" t="str">
        <f t="shared" si="1"/>
        <v>000020</v>
      </c>
      <c r="D20" s="14" t="str">
        <f>BIN2HEX(Table5[[#This Row],[Column42]]&amp;Table5[[#This Row],[Column41]]&amp;Table5[[#This Row],[Column1]]&amp;Table5[[#This Row],[Column2]]&amp;Table5[[#This Row],[Column3]]&amp;Table5[[#This Row],[Column4]],2)</f>
        <v>06</v>
      </c>
      <c r="E20" s="14" t="str">
        <f>BIN2HEX(Table5[[#This Row],[Column5]]&amp;Table5[[#This Row],[Column6]]&amp;Table5[[#This Row],[Column7]])</f>
        <v>7</v>
      </c>
      <c r="F20" s="4" t="str">
        <f>BIN2HEX(Table5[[#This Row],[Column10]]&amp;Table5[[#This Row],[Column11]]&amp;Table5[[#This Row],[Column12]]&amp;Table5[[#This Row],[Column13]])</f>
        <v>2</v>
      </c>
      <c r="G20" s="20">
        <v>0</v>
      </c>
      <c r="H20" s="2">
        <v>0</v>
      </c>
      <c r="I20" s="9">
        <v>0</v>
      </c>
      <c r="J20" s="10">
        <v>1</v>
      </c>
      <c r="K20" s="10">
        <v>1</v>
      </c>
      <c r="L20" s="11">
        <v>0</v>
      </c>
      <c r="M20" s="36">
        <v>0</v>
      </c>
      <c r="N20" s="12">
        <v>1</v>
      </c>
      <c r="O20" s="10">
        <v>1</v>
      </c>
      <c r="P20" s="11">
        <v>1</v>
      </c>
      <c r="Q20" s="22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2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8">
        <v>0</v>
      </c>
      <c r="AV20" s="28">
        <v>0</v>
      </c>
      <c r="AW20" s="28">
        <v>0</v>
      </c>
      <c r="AX20" s="28">
        <v>1</v>
      </c>
      <c r="AY20" s="21">
        <v>0</v>
      </c>
      <c r="AZ20" s="10">
        <v>0</v>
      </c>
      <c r="BA20" s="10">
        <v>0</v>
      </c>
      <c r="BB20" s="10">
        <v>0</v>
      </c>
      <c r="BC20" s="10">
        <v>0</v>
      </c>
      <c r="BD20" s="5"/>
      <c r="BE20" s="5"/>
    </row>
    <row r="21" spans="1:57" x14ac:dyDescent="0.3">
      <c r="A21" s="28" t="str">
        <f t="shared" si="2"/>
        <v>7h</v>
      </c>
      <c r="B21" s="2" t="str">
        <f t="shared" si="0"/>
        <v>0000000</v>
      </c>
      <c r="C21" s="2" t="str">
        <f t="shared" si="1"/>
        <v>0000C8</v>
      </c>
      <c r="D21" s="14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21" s="14" t="str">
        <f>BIN2HEX(Table5[[#This Row],[Column5]]&amp;Table5[[#This Row],[Column6]]&amp;Table5[[#This Row],[Column7]])</f>
        <v>0</v>
      </c>
      <c r="F21" s="4" t="str">
        <f>BIN2HEX(Table5[[#This Row],[Column10]]&amp;Table5[[#This Row],[Column11]]&amp;Table5[[#This Row],[Column12]]&amp;Table5[[#This Row],[Column13]])</f>
        <v>C</v>
      </c>
      <c r="G21" s="20">
        <v>0</v>
      </c>
      <c r="H21" s="2">
        <v>0</v>
      </c>
      <c r="I21" s="9">
        <v>0</v>
      </c>
      <c r="J21" s="10">
        <v>0</v>
      </c>
      <c r="K21" s="10">
        <v>0</v>
      </c>
      <c r="L21" s="11">
        <v>0</v>
      </c>
      <c r="M21" s="36">
        <v>0</v>
      </c>
      <c r="N21" s="12">
        <v>0</v>
      </c>
      <c r="O21" s="10">
        <v>0</v>
      </c>
      <c r="P21" s="11">
        <v>0</v>
      </c>
      <c r="Q21" s="22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2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8">
        <v>0</v>
      </c>
      <c r="AV21" s="28">
        <v>1</v>
      </c>
      <c r="AW21" s="28">
        <v>1</v>
      </c>
      <c r="AX21" s="28">
        <v>0</v>
      </c>
      <c r="AY21" s="21">
        <v>0</v>
      </c>
      <c r="AZ21" s="10">
        <v>1</v>
      </c>
      <c r="BA21" s="10">
        <v>0</v>
      </c>
      <c r="BB21" s="10">
        <v>0</v>
      </c>
      <c r="BC21" s="10">
        <v>0</v>
      </c>
      <c r="BD21" s="5"/>
      <c r="BE21" s="5"/>
    </row>
    <row r="22" spans="1:57" x14ac:dyDescent="0.3">
      <c r="A22" s="28" t="str">
        <f t="shared" si="2"/>
        <v>8h</v>
      </c>
      <c r="B22" s="2" t="str">
        <f t="shared" si="0"/>
        <v>0438000</v>
      </c>
      <c r="C22" s="2" t="str">
        <f t="shared" si="1"/>
        <v>000020</v>
      </c>
      <c r="D22" s="14" t="str">
        <f>BIN2HEX(Table5[[#This Row],[Column42]]&amp;Table5[[#This Row],[Column41]]&amp;Table5[[#This Row],[Column1]]&amp;Table5[[#This Row],[Column2]]&amp;Table5[[#This Row],[Column3]]&amp;Table5[[#This Row],[Column4]],2)</f>
        <v>08</v>
      </c>
      <c r="E22" s="14" t="str">
        <f>BIN2HEX(Table5[[#This Row],[Column5]]&amp;Table5[[#This Row],[Column6]]&amp;Table5[[#This Row],[Column7]])</f>
        <v>7</v>
      </c>
      <c r="F22" s="4" t="str">
        <f>BIN2HEX(Table5[[#This Row],[Column10]]&amp;Table5[[#This Row],[Column11]]&amp;Table5[[#This Row],[Column12]]&amp;Table5[[#This Row],[Column13]])</f>
        <v>2</v>
      </c>
      <c r="G22" s="20">
        <v>0</v>
      </c>
      <c r="H22" s="2">
        <v>0</v>
      </c>
      <c r="I22" s="9">
        <v>1</v>
      </c>
      <c r="J22" s="10">
        <v>0</v>
      </c>
      <c r="K22" s="10">
        <v>0</v>
      </c>
      <c r="L22" s="11">
        <v>0</v>
      </c>
      <c r="M22" s="36">
        <v>0</v>
      </c>
      <c r="N22" s="12">
        <v>1</v>
      </c>
      <c r="O22" s="10">
        <v>1</v>
      </c>
      <c r="P22" s="11">
        <v>1</v>
      </c>
      <c r="Q22" s="22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2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8">
        <v>0</v>
      </c>
      <c r="AV22" s="28">
        <v>0</v>
      </c>
      <c r="AW22" s="28">
        <v>0</v>
      </c>
      <c r="AX22" s="28">
        <v>1</v>
      </c>
      <c r="AY22" s="21">
        <v>0</v>
      </c>
      <c r="AZ22" s="10">
        <v>0</v>
      </c>
      <c r="BA22" s="10">
        <v>0</v>
      </c>
      <c r="BB22" s="10">
        <v>0</v>
      </c>
      <c r="BC22" s="10">
        <v>0</v>
      </c>
      <c r="BD22" s="5"/>
      <c r="BE22" s="5"/>
    </row>
    <row r="23" spans="1:57" x14ac:dyDescent="0.3">
      <c r="A23" s="28" t="str">
        <f t="shared" si="2"/>
        <v>9h</v>
      </c>
      <c r="B23" s="2" t="str">
        <f t="shared" si="0"/>
        <v>1F08000</v>
      </c>
      <c r="C23" s="2" t="str">
        <f t="shared" si="1"/>
        <v>000000</v>
      </c>
      <c r="D23" s="14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23" s="14" t="str">
        <f>BIN2HEX(Table5[[#This Row],[Column5]]&amp;Table5[[#This Row],[Column6]]&amp;Table5[[#This Row],[Column7]])</f>
        <v>1</v>
      </c>
      <c r="F23" s="4" t="str">
        <f>BIN2HEX(Table5[[#This Row],[Column10]]&amp;Table5[[#This Row],[Column11]]&amp;Table5[[#This Row],[Column12]]&amp;Table5[[#This Row],[Column13]])</f>
        <v>0</v>
      </c>
      <c r="G23" s="20">
        <v>1</v>
      </c>
      <c r="H23" s="2">
        <v>1</v>
      </c>
      <c r="I23" s="9">
        <v>1</v>
      </c>
      <c r="J23" s="10">
        <v>1</v>
      </c>
      <c r="K23" s="10">
        <v>1</v>
      </c>
      <c r="L23" s="11">
        <v>0</v>
      </c>
      <c r="M23" s="36">
        <v>0</v>
      </c>
      <c r="N23" s="12">
        <v>0</v>
      </c>
      <c r="O23" s="10">
        <v>0</v>
      </c>
      <c r="P23" s="11">
        <v>1</v>
      </c>
      <c r="Q23" s="22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2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8">
        <v>0</v>
      </c>
      <c r="AV23" s="28">
        <v>0</v>
      </c>
      <c r="AW23" s="28">
        <v>0</v>
      </c>
      <c r="AX23" s="28">
        <v>0</v>
      </c>
      <c r="AY23" s="21">
        <v>0</v>
      </c>
      <c r="AZ23" s="10">
        <v>0</v>
      </c>
      <c r="BA23" s="10">
        <v>0</v>
      </c>
      <c r="BB23" s="10">
        <v>0</v>
      </c>
      <c r="BC23" s="10">
        <v>0</v>
      </c>
      <c r="BD23" s="5"/>
      <c r="BE23" s="5"/>
    </row>
    <row r="24" spans="1:57" x14ac:dyDescent="0.3">
      <c r="A24" s="28" t="str">
        <f t="shared" si="2"/>
        <v>Ah</v>
      </c>
      <c r="B24" s="2" t="str">
        <f t="shared" si="0"/>
        <v>1F08000</v>
      </c>
      <c r="C24" s="2" t="str">
        <f t="shared" si="1"/>
        <v>000300</v>
      </c>
      <c r="D24" s="14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24" s="14" t="str">
        <f>BIN2HEX(Table5[[#This Row],[Column5]]&amp;Table5[[#This Row],[Column6]]&amp;Table5[[#This Row],[Column7]])</f>
        <v>1</v>
      </c>
      <c r="F24" s="4" t="str">
        <f>BIN2HEX(Table5[[#This Row],[Column10]]&amp;Table5[[#This Row],[Column11]]&amp;Table5[[#This Row],[Column12]]&amp;Table5[[#This Row],[Column13]])</f>
        <v>0</v>
      </c>
      <c r="G24" s="20">
        <v>1</v>
      </c>
      <c r="H24" s="2">
        <v>1</v>
      </c>
      <c r="I24" s="9">
        <v>1</v>
      </c>
      <c r="J24" s="10">
        <v>1</v>
      </c>
      <c r="K24" s="10">
        <v>1</v>
      </c>
      <c r="L24" s="11">
        <v>0</v>
      </c>
      <c r="M24" s="36">
        <v>0</v>
      </c>
      <c r="N24" s="12">
        <v>0</v>
      </c>
      <c r="O24" s="10">
        <v>0</v>
      </c>
      <c r="P24" s="11">
        <v>1</v>
      </c>
      <c r="Q24" s="22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2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1</v>
      </c>
      <c r="AU24" s="28">
        <v>1</v>
      </c>
      <c r="AV24" s="28">
        <v>0</v>
      </c>
      <c r="AW24" s="28">
        <v>0</v>
      </c>
      <c r="AX24" s="28">
        <v>0</v>
      </c>
      <c r="AY24" s="21">
        <v>0</v>
      </c>
      <c r="AZ24" s="10">
        <v>0</v>
      </c>
      <c r="BA24" s="10">
        <v>0</v>
      </c>
      <c r="BB24" s="10">
        <v>0</v>
      </c>
      <c r="BC24" s="10">
        <v>0</v>
      </c>
      <c r="BD24" s="5"/>
      <c r="BE24" s="5"/>
    </row>
    <row r="25" spans="1:57" x14ac:dyDescent="0.3">
      <c r="A25" s="28" t="str">
        <f t="shared" si="2"/>
        <v>Bh</v>
      </c>
      <c r="B25" s="2" t="str">
        <f t="shared" si="0"/>
        <v>0000000</v>
      </c>
      <c r="C25" s="2" t="str">
        <f t="shared" si="1"/>
        <v>001C01</v>
      </c>
      <c r="D25" s="14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25" s="14" t="str">
        <f>BIN2HEX(Table5[[#This Row],[Column5]]&amp;Table5[[#This Row],[Column6]]&amp;Table5[[#This Row],[Column7]])</f>
        <v>0</v>
      </c>
      <c r="F25" s="4" t="str">
        <f>BIN2HEX(Table5[[#This Row],[Column10]]&amp;Table5[[#This Row],[Column11]]&amp;Table5[[#This Row],[Column12]]&amp;Table5[[#This Row],[Column13]])</f>
        <v>0</v>
      </c>
      <c r="G25" s="20">
        <v>0</v>
      </c>
      <c r="H25" s="2">
        <v>0</v>
      </c>
      <c r="I25" s="9">
        <v>0</v>
      </c>
      <c r="J25" s="10">
        <v>0</v>
      </c>
      <c r="K25" s="10">
        <v>0</v>
      </c>
      <c r="L25" s="11">
        <v>0</v>
      </c>
      <c r="M25" s="36">
        <v>0</v>
      </c>
      <c r="N25" s="12">
        <v>0</v>
      </c>
      <c r="O25" s="10">
        <v>0</v>
      </c>
      <c r="P25" s="11">
        <v>0</v>
      </c>
      <c r="Q25" s="22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2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1</v>
      </c>
      <c r="AR25" s="21">
        <v>1</v>
      </c>
      <c r="AS25" s="21">
        <v>1</v>
      </c>
      <c r="AT25" s="21">
        <v>0</v>
      </c>
      <c r="AU25" s="28">
        <v>0</v>
      </c>
      <c r="AV25" s="28">
        <v>0</v>
      </c>
      <c r="AW25" s="28">
        <v>0</v>
      </c>
      <c r="AX25" s="28">
        <v>0</v>
      </c>
      <c r="AY25" s="21">
        <v>0</v>
      </c>
      <c r="AZ25" s="10">
        <v>0</v>
      </c>
      <c r="BA25" s="10">
        <v>0</v>
      </c>
      <c r="BB25" s="10">
        <v>0</v>
      </c>
      <c r="BC25" s="10">
        <v>1</v>
      </c>
      <c r="BD25" s="5"/>
      <c r="BE25" s="5"/>
    </row>
    <row r="26" spans="1:57" x14ac:dyDescent="0.3">
      <c r="A26" s="28" t="str">
        <f t="shared" si="2"/>
        <v>Ch</v>
      </c>
      <c r="B26" s="2" t="str">
        <f t="shared" si="0"/>
        <v>1F08000</v>
      </c>
      <c r="C26" s="2" t="str">
        <f t="shared" si="1"/>
        <v>000006</v>
      </c>
      <c r="D26" s="18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26" s="15" t="str">
        <f>BIN2HEX(Table5[[#This Row],[Column5]]&amp;Table5[[#This Row],[Column6]]&amp;Table5[[#This Row],[Column7]])</f>
        <v>1</v>
      </c>
      <c r="F26" s="4" t="str">
        <f>BIN2HEX(Table5[[#This Row],[Column10]]&amp;Table5[[#This Row],[Column11]]&amp;Table5[[#This Row],[Column12]]&amp;Table5[[#This Row],[Column13]])</f>
        <v>0</v>
      </c>
      <c r="G26" s="20">
        <v>1</v>
      </c>
      <c r="H26" s="2">
        <v>1</v>
      </c>
      <c r="I26" s="9">
        <v>1</v>
      </c>
      <c r="J26" s="10">
        <v>1</v>
      </c>
      <c r="K26" s="10">
        <v>1</v>
      </c>
      <c r="L26" s="11">
        <v>0</v>
      </c>
      <c r="M26" s="36">
        <v>0</v>
      </c>
      <c r="N26" s="12">
        <v>0</v>
      </c>
      <c r="O26" s="10">
        <v>0</v>
      </c>
      <c r="P26" s="11">
        <v>1</v>
      </c>
      <c r="Q26" s="22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2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8">
        <v>0</v>
      </c>
      <c r="AV26" s="28">
        <v>0</v>
      </c>
      <c r="AW26" s="28">
        <v>0</v>
      </c>
      <c r="AX26" s="28">
        <v>0</v>
      </c>
      <c r="AY26" s="21">
        <v>0</v>
      </c>
      <c r="AZ26" s="10">
        <v>0</v>
      </c>
      <c r="BA26" s="10">
        <v>1</v>
      </c>
      <c r="BB26" s="10">
        <v>1</v>
      </c>
      <c r="BC26" s="10">
        <v>0</v>
      </c>
      <c r="BD26" s="5"/>
      <c r="BE26" s="5"/>
    </row>
    <row r="27" spans="1:57" x14ac:dyDescent="0.3">
      <c r="A27" s="28" t="str">
        <f t="shared" si="2"/>
        <v>Dh</v>
      </c>
      <c r="B27" s="2" t="str">
        <f t="shared" si="0"/>
        <v>0000001</v>
      </c>
      <c r="C27" s="2" t="str">
        <f t="shared" si="1"/>
        <v>001001</v>
      </c>
      <c r="D27" s="18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27" s="15" t="str">
        <f>BIN2HEX(Table5[[#This Row],[Column5]]&amp;Table5[[#This Row],[Column6]]&amp;Table5[[#This Row],[Column7]])</f>
        <v>0</v>
      </c>
      <c r="F27" s="4" t="str">
        <f>BIN2HEX(Table5[[#This Row],[Column10]]&amp;Table5[[#This Row],[Column11]]&amp;Table5[[#This Row],[Column12]]&amp;Table5[[#This Row],[Column13]])</f>
        <v>0</v>
      </c>
      <c r="G27" s="20">
        <v>0</v>
      </c>
      <c r="H27" s="2">
        <v>0</v>
      </c>
      <c r="I27" s="9">
        <v>0</v>
      </c>
      <c r="J27" s="10">
        <v>0</v>
      </c>
      <c r="K27" s="10">
        <v>0</v>
      </c>
      <c r="L27" s="11">
        <v>0</v>
      </c>
      <c r="M27" s="36">
        <v>0</v>
      </c>
      <c r="N27" s="12">
        <v>0</v>
      </c>
      <c r="O27" s="10">
        <v>0</v>
      </c>
      <c r="P27" s="11">
        <v>0</v>
      </c>
      <c r="Q27" s="22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2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1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1</v>
      </c>
      <c r="AR27" s="21">
        <v>0</v>
      </c>
      <c r="AS27" s="21">
        <v>0</v>
      </c>
      <c r="AT27" s="21">
        <v>0</v>
      </c>
      <c r="AU27" s="28">
        <v>0</v>
      </c>
      <c r="AV27" s="28">
        <v>0</v>
      </c>
      <c r="AW27" s="28">
        <v>0</v>
      </c>
      <c r="AX27" s="28">
        <v>0</v>
      </c>
      <c r="AY27" s="21">
        <v>0</v>
      </c>
      <c r="AZ27" s="10">
        <v>0</v>
      </c>
      <c r="BA27" s="10">
        <v>0</v>
      </c>
      <c r="BB27" s="10">
        <v>0</v>
      </c>
      <c r="BC27" s="10">
        <v>1</v>
      </c>
      <c r="BD27" s="5"/>
      <c r="BE27" s="5"/>
    </row>
    <row r="28" spans="1:57" x14ac:dyDescent="0.3">
      <c r="A28" s="28" t="str">
        <f t="shared" si="2"/>
        <v>Eh</v>
      </c>
      <c r="B28" s="2" t="str">
        <f t="shared" si="0"/>
        <v>1F08000</v>
      </c>
      <c r="C28" s="2" t="str">
        <f t="shared" si="1"/>
        <v>000006</v>
      </c>
      <c r="D28" s="18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28" s="15" t="str">
        <f>BIN2HEX(Table5[[#This Row],[Column5]]&amp;Table5[[#This Row],[Column6]]&amp;Table5[[#This Row],[Column7]])</f>
        <v>1</v>
      </c>
      <c r="F28" s="4" t="str">
        <f>BIN2HEX(Table5[[#This Row],[Column10]]&amp;Table5[[#This Row],[Column11]]&amp;Table5[[#This Row],[Column12]]&amp;Table5[[#This Row],[Column13]])</f>
        <v>0</v>
      </c>
      <c r="G28" s="20">
        <v>1</v>
      </c>
      <c r="H28" s="2">
        <v>1</v>
      </c>
      <c r="I28" s="9">
        <v>1</v>
      </c>
      <c r="J28" s="10">
        <v>1</v>
      </c>
      <c r="K28" s="10">
        <v>1</v>
      </c>
      <c r="L28" s="11">
        <v>0</v>
      </c>
      <c r="M28" s="36">
        <v>0</v>
      </c>
      <c r="N28" s="12">
        <v>0</v>
      </c>
      <c r="O28" s="10">
        <v>0</v>
      </c>
      <c r="P28" s="11">
        <v>1</v>
      </c>
      <c r="Q28" s="22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2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8">
        <v>0</v>
      </c>
      <c r="AV28" s="28">
        <v>0</v>
      </c>
      <c r="AW28" s="28">
        <v>0</v>
      </c>
      <c r="AX28" s="28">
        <v>0</v>
      </c>
      <c r="AY28" s="21">
        <v>0</v>
      </c>
      <c r="AZ28" s="10">
        <v>0</v>
      </c>
      <c r="BA28" s="10">
        <v>1</v>
      </c>
      <c r="BB28" s="10">
        <v>1</v>
      </c>
      <c r="BC28" s="10">
        <v>0</v>
      </c>
    </row>
    <row r="29" spans="1:57" x14ac:dyDescent="0.3">
      <c r="A29" s="28" t="str">
        <f t="shared" si="2"/>
        <v>Fh</v>
      </c>
      <c r="B29" s="2" t="str">
        <f t="shared" si="0"/>
        <v>0000000</v>
      </c>
      <c r="C29" s="2" t="str">
        <f t="shared" si="1"/>
        <v>003001</v>
      </c>
      <c r="D29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29" s="15" t="str">
        <f>BIN2HEX(Table5[[#This Row],[Column5]]&amp;Table5[[#This Row],[Column6]]&amp;Table5[[#This Row],[Column7]])</f>
        <v>0</v>
      </c>
      <c r="F29" s="4" t="str">
        <f>BIN2HEX(Table5[[#This Row],[Column10]]&amp;Table5[[#This Row],[Column11]]&amp;Table5[[#This Row],[Column12]]&amp;Table5[[#This Row],[Column13]])</f>
        <v>0</v>
      </c>
      <c r="G29" s="20">
        <v>0</v>
      </c>
      <c r="H29" s="2">
        <v>0</v>
      </c>
      <c r="I29" s="9">
        <v>0</v>
      </c>
      <c r="J29" s="10">
        <v>0</v>
      </c>
      <c r="K29" s="10">
        <v>0</v>
      </c>
      <c r="L29" s="11">
        <v>0</v>
      </c>
      <c r="M29" s="36">
        <v>0</v>
      </c>
      <c r="N29" s="12">
        <v>0</v>
      </c>
      <c r="O29" s="10">
        <v>0</v>
      </c>
      <c r="P29" s="11">
        <v>0</v>
      </c>
      <c r="Q29" s="22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2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1</v>
      </c>
      <c r="AQ29" s="21">
        <v>1</v>
      </c>
      <c r="AR29" s="21">
        <v>0</v>
      </c>
      <c r="AS29" s="21">
        <v>0</v>
      </c>
      <c r="AT29" s="21">
        <v>0</v>
      </c>
      <c r="AU29" s="28">
        <v>0</v>
      </c>
      <c r="AV29" s="28">
        <v>0</v>
      </c>
      <c r="AW29" s="28">
        <v>0</v>
      </c>
      <c r="AX29" s="28">
        <v>0</v>
      </c>
      <c r="AY29" s="21">
        <v>0</v>
      </c>
      <c r="AZ29" s="10">
        <v>0</v>
      </c>
      <c r="BA29" s="10">
        <v>0</v>
      </c>
      <c r="BB29" s="10">
        <v>0</v>
      </c>
      <c r="BC29" s="10">
        <v>1</v>
      </c>
    </row>
    <row r="30" spans="1:57" x14ac:dyDescent="0.3">
      <c r="A30" s="28" t="str">
        <f t="shared" si="2"/>
        <v>10h</v>
      </c>
      <c r="B30" s="2" t="str">
        <f t="shared" si="0"/>
        <v>1F08000</v>
      </c>
      <c r="C30" s="2" t="str">
        <f t="shared" si="1"/>
        <v>000006</v>
      </c>
      <c r="D30" s="18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30" s="15" t="str">
        <f>BIN2HEX(Table5[[#This Row],[Column5]]&amp;Table5[[#This Row],[Column6]]&amp;Table5[[#This Row],[Column7]])</f>
        <v>1</v>
      </c>
      <c r="F30" s="4" t="str">
        <f>BIN2HEX(Table5[[#This Row],[Column10]]&amp;Table5[[#This Row],[Column11]]&amp;Table5[[#This Row],[Column12]]&amp;Table5[[#This Row],[Column13]])</f>
        <v>0</v>
      </c>
      <c r="G30" s="20">
        <v>1</v>
      </c>
      <c r="H30" s="2">
        <v>1</v>
      </c>
      <c r="I30" s="9">
        <v>1</v>
      </c>
      <c r="J30" s="10">
        <v>1</v>
      </c>
      <c r="K30" s="10">
        <v>1</v>
      </c>
      <c r="L30" s="11">
        <v>0</v>
      </c>
      <c r="M30" s="36">
        <v>0</v>
      </c>
      <c r="N30" s="12">
        <v>0</v>
      </c>
      <c r="O30" s="10">
        <v>0</v>
      </c>
      <c r="P30" s="11">
        <v>1</v>
      </c>
      <c r="Q30" s="22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2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8">
        <v>0</v>
      </c>
      <c r="AV30" s="28">
        <v>0</v>
      </c>
      <c r="AW30" s="28">
        <v>0</v>
      </c>
      <c r="AX30" s="28">
        <v>0</v>
      </c>
      <c r="AY30" s="21">
        <v>0</v>
      </c>
      <c r="AZ30" s="10">
        <v>0</v>
      </c>
      <c r="BA30" s="10">
        <v>1</v>
      </c>
      <c r="BB30" s="10">
        <v>1</v>
      </c>
      <c r="BC30" s="10">
        <v>0</v>
      </c>
    </row>
    <row r="31" spans="1:57" x14ac:dyDescent="0.3">
      <c r="A31" s="28" t="str">
        <f t="shared" si="2"/>
        <v>11h</v>
      </c>
      <c r="B31" s="2" t="str">
        <f t="shared" si="0"/>
        <v>1F20000</v>
      </c>
      <c r="C31" s="2" t="str">
        <f t="shared" si="1"/>
        <v>000000</v>
      </c>
      <c r="D31" s="18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31" s="15" t="str">
        <f>BIN2HEX(Table5[[#This Row],[Column5]]&amp;Table5[[#This Row],[Column6]]&amp;Table5[[#This Row],[Column7]])</f>
        <v>4</v>
      </c>
      <c r="F31" s="4" t="str">
        <f>BIN2HEX(Table5[[#This Row],[Column10]]&amp;Table5[[#This Row],[Column11]]&amp;Table5[[#This Row],[Column12]]&amp;Table5[[#This Row],[Column13]])</f>
        <v>0</v>
      </c>
      <c r="G31" s="20">
        <v>1</v>
      </c>
      <c r="H31" s="2">
        <v>1</v>
      </c>
      <c r="I31" s="9">
        <v>1</v>
      </c>
      <c r="J31" s="10">
        <v>1</v>
      </c>
      <c r="K31" s="10">
        <v>1</v>
      </c>
      <c r="L31" s="11">
        <v>0</v>
      </c>
      <c r="M31" s="36">
        <v>0</v>
      </c>
      <c r="N31" s="12">
        <v>1</v>
      </c>
      <c r="O31" s="10">
        <v>0</v>
      </c>
      <c r="P31" s="11">
        <v>0</v>
      </c>
      <c r="Q31" s="22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2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8">
        <v>0</v>
      </c>
      <c r="AV31" s="28">
        <v>0</v>
      </c>
      <c r="AW31" s="28">
        <v>0</v>
      </c>
      <c r="AX31" s="28">
        <v>0</v>
      </c>
      <c r="AY31" s="21">
        <v>0</v>
      </c>
      <c r="AZ31" s="10">
        <v>0</v>
      </c>
      <c r="BA31" s="10">
        <v>0</v>
      </c>
      <c r="BB31" s="10">
        <v>0</v>
      </c>
      <c r="BC31" s="10">
        <v>0</v>
      </c>
    </row>
    <row r="32" spans="1:57" x14ac:dyDescent="0.3">
      <c r="A32" s="28" t="str">
        <f t="shared" si="2"/>
        <v>12h</v>
      </c>
      <c r="B32" s="2" t="str">
        <f t="shared" si="0"/>
        <v>1F08000</v>
      </c>
      <c r="C32" s="2" t="str">
        <f t="shared" si="1"/>
        <v>005200</v>
      </c>
      <c r="D32" s="18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32" s="15" t="str">
        <f>BIN2HEX(Table5[[#This Row],[Column5]]&amp;Table5[[#This Row],[Column6]]&amp;Table5[[#This Row],[Column7]])</f>
        <v>1</v>
      </c>
      <c r="F32" s="4" t="str">
        <f>BIN2HEX(Table5[[#This Row],[Column10]]&amp;Table5[[#This Row],[Column11]]&amp;Table5[[#This Row],[Column12]]&amp;Table5[[#This Row],[Column13]])</f>
        <v>0</v>
      </c>
      <c r="G32" s="20">
        <v>1</v>
      </c>
      <c r="H32" s="2">
        <v>1</v>
      </c>
      <c r="I32" s="9">
        <v>1</v>
      </c>
      <c r="J32" s="10">
        <v>1</v>
      </c>
      <c r="K32" s="10">
        <v>1</v>
      </c>
      <c r="L32" s="11">
        <v>0</v>
      </c>
      <c r="M32" s="36">
        <v>0</v>
      </c>
      <c r="N32" s="12">
        <v>0</v>
      </c>
      <c r="O32" s="10">
        <v>0</v>
      </c>
      <c r="P32" s="11">
        <v>1</v>
      </c>
      <c r="Q32" s="22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2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1</v>
      </c>
      <c r="AP32" s="21">
        <v>0</v>
      </c>
      <c r="AQ32" s="21">
        <v>1</v>
      </c>
      <c r="AR32" s="21">
        <v>0</v>
      </c>
      <c r="AS32" s="21">
        <v>0</v>
      </c>
      <c r="AT32" s="21">
        <v>1</v>
      </c>
      <c r="AU32" s="28">
        <v>0</v>
      </c>
      <c r="AV32" s="28">
        <v>0</v>
      </c>
      <c r="AW32" s="28">
        <v>0</v>
      </c>
      <c r="AX32" s="28">
        <v>0</v>
      </c>
      <c r="AY32" s="21">
        <v>0</v>
      </c>
      <c r="AZ32" s="10">
        <v>0</v>
      </c>
      <c r="BA32" s="10">
        <v>0</v>
      </c>
      <c r="BB32" s="10">
        <v>0</v>
      </c>
      <c r="BC32" s="10">
        <v>0</v>
      </c>
    </row>
    <row r="33" spans="1:55" x14ac:dyDescent="0.3">
      <c r="A33" s="28" t="str">
        <f t="shared" si="2"/>
        <v>13h</v>
      </c>
      <c r="B33" s="2" t="str">
        <f t="shared" si="0"/>
        <v>0000000</v>
      </c>
      <c r="C33" s="2" t="str">
        <f t="shared" si="1"/>
        <v>008000</v>
      </c>
      <c r="D33" s="18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33" s="15" t="str">
        <f>BIN2HEX(Table5[[#This Row],[Column5]]&amp;Table5[[#This Row],[Column6]]&amp;Table5[[#This Row],[Column7]])</f>
        <v>0</v>
      </c>
      <c r="F33" s="4" t="str">
        <f>BIN2HEX(Table5[[#This Row],[Column10]]&amp;Table5[[#This Row],[Column11]]&amp;Table5[[#This Row],[Column12]]&amp;Table5[[#This Row],[Column13]])</f>
        <v>0</v>
      </c>
      <c r="G33" s="20">
        <v>0</v>
      </c>
      <c r="H33" s="2">
        <v>0</v>
      </c>
      <c r="I33" s="9">
        <v>0</v>
      </c>
      <c r="J33" s="10">
        <v>0</v>
      </c>
      <c r="K33" s="10">
        <v>0</v>
      </c>
      <c r="L33" s="11">
        <v>0</v>
      </c>
      <c r="M33" s="36">
        <v>0</v>
      </c>
      <c r="N33" s="12">
        <v>0</v>
      </c>
      <c r="O33" s="10">
        <v>0</v>
      </c>
      <c r="P33" s="11">
        <v>0</v>
      </c>
      <c r="Q33" s="22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2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1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8">
        <v>0</v>
      </c>
      <c r="AV33" s="28">
        <v>0</v>
      </c>
      <c r="AW33" s="28">
        <v>0</v>
      </c>
      <c r="AX33" s="28">
        <v>0</v>
      </c>
      <c r="AY33" s="21">
        <v>0</v>
      </c>
      <c r="AZ33" s="10">
        <v>0</v>
      </c>
      <c r="BA33" s="10">
        <v>0</v>
      </c>
      <c r="BB33" s="10">
        <v>0</v>
      </c>
      <c r="BC33" s="10">
        <v>0</v>
      </c>
    </row>
    <row r="34" spans="1:55" x14ac:dyDescent="0.3">
      <c r="A34" s="28" t="str">
        <f t="shared" si="2"/>
        <v>14h</v>
      </c>
      <c r="B34" s="2" t="str">
        <f t="shared" si="0"/>
        <v>1F20000</v>
      </c>
      <c r="C34" s="2" t="str">
        <f t="shared" si="1"/>
        <v>000000</v>
      </c>
      <c r="D34" s="18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34" s="15" t="str">
        <f>BIN2HEX(Table5[[#This Row],[Column5]]&amp;Table5[[#This Row],[Column6]]&amp;Table5[[#This Row],[Column7]])</f>
        <v>4</v>
      </c>
      <c r="F34" s="4" t="str">
        <f>BIN2HEX(Table5[[#This Row],[Column10]]&amp;Table5[[#This Row],[Column11]]&amp;Table5[[#This Row],[Column12]]&amp;Table5[[#This Row],[Column13]])</f>
        <v>0</v>
      </c>
      <c r="G34" s="20">
        <v>1</v>
      </c>
      <c r="H34" s="2">
        <v>1</v>
      </c>
      <c r="I34" s="9">
        <v>1</v>
      </c>
      <c r="J34" s="10">
        <v>1</v>
      </c>
      <c r="K34" s="10">
        <v>1</v>
      </c>
      <c r="L34" s="11">
        <v>0</v>
      </c>
      <c r="M34" s="36">
        <v>0</v>
      </c>
      <c r="N34" s="12">
        <v>1</v>
      </c>
      <c r="O34" s="10">
        <v>0</v>
      </c>
      <c r="P34" s="11">
        <v>0</v>
      </c>
      <c r="Q34" s="22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2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8">
        <v>0</v>
      </c>
      <c r="AV34" s="28">
        <v>0</v>
      </c>
      <c r="AW34" s="28">
        <v>0</v>
      </c>
      <c r="AX34" s="28">
        <v>0</v>
      </c>
      <c r="AY34" s="21">
        <v>0</v>
      </c>
      <c r="AZ34" s="10">
        <v>0</v>
      </c>
      <c r="BA34" s="10">
        <v>0</v>
      </c>
      <c r="BB34" s="10">
        <v>0</v>
      </c>
      <c r="BC34" s="10">
        <v>0</v>
      </c>
    </row>
    <row r="35" spans="1:55" x14ac:dyDescent="0.3">
      <c r="A35" s="28" t="str">
        <f t="shared" si="2"/>
        <v>15h</v>
      </c>
      <c r="B35" s="2" t="str">
        <f t="shared" si="0"/>
        <v>1F08000</v>
      </c>
      <c r="C35" s="2" t="str">
        <f t="shared" si="1"/>
        <v>104000</v>
      </c>
      <c r="D35" s="16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35" s="15" t="str">
        <f>BIN2HEX(Table5[[#This Row],[Column5]]&amp;Table5[[#This Row],[Column6]]&amp;Table5[[#This Row],[Column7]])</f>
        <v>1</v>
      </c>
      <c r="F35" s="4" t="str">
        <f>BIN2HEX(Table5[[#This Row],[Column10]]&amp;Table5[[#This Row],[Column11]]&amp;Table5[[#This Row],[Column12]]&amp;Table5[[#This Row],[Column13]])</f>
        <v>0</v>
      </c>
      <c r="G35" s="20">
        <v>1</v>
      </c>
      <c r="H35" s="2">
        <v>1</v>
      </c>
      <c r="I35" s="9">
        <v>1</v>
      </c>
      <c r="J35" s="10">
        <v>1</v>
      </c>
      <c r="K35" s="10">
        <v>1</v>
      </c>
      <c r="L35" s="11">
        <v>0</v>
      </c>
      <c r="M35" s="36">
        <v>0</v>
      </c>
      <c r="N35" s="12">
        <v>0</v>
      </c>
      <c r="O35" s="10">
        <v>0</v>
      </c>
      <c r="P35" s="11">
        <v>1</v>
      </c>
      <c r="Q35" s="22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2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1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8">
        <v>0</v>
      </c>
      <c r="AV35" s="28">
        <v>0</v>
      </c>
      <c r="AW35" s="28">
        <v>0</v>
      </c>
      <c r="AX35" s="28">
        <v>0</v>
      </c>
      <c r="AY35" s="21">
        <v>0</v>
      </c>
      <c r="AZ35" s="10">
        <v>0</v>
      </c>
      <c r="BA35" s="10">
        <v>0</v>
      </c>
      <c r="BB35" s="10">
        <v>0</v>
      </c>
      <c r="BC35" s="10">
        <v>0</v>
      </c>
    </row>
    <row r="36" spans="1:55" x14ac:dyDescent="0.3">
      <c r="A36" s="28" t="str">
        <f t="shared" si="2"/>
        <v>16h</v>
      </c>
      <c r="B36" s="2" t="str">
        <f t="shared" si="0"/>
        <v>1F08000</v>
      </c>
      <c r="C36" s="2" t="str">
        <f t="shared" si="1"/>
        <v>104000</v>
      </c>
      <c r="D36" s="18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36" s="15" t="str">
        <f>BIN2HEX(Table5[[#This Row],[Column5]]&amp;Table5[[#This Row],[Column6]]&amp;Table5[[#This Row],[Column7]])</f>
        <v>1</v>
      </c>
      <c r="F36" s="4" t="str">
        <f>BIN2HEX(Table5[[#This Row],[Column10]]&amp;Table5[[#This Row],[Column11]]&amp;Table5[[#This Row],[Column12]]&amp;Table5[[#This Row],[Column13]])</f>
        <v>0</v>
      </c>
      <c r="G36" s="20">
        <v>1</v>
      </c>
      <c r="H36" s="2">
        <v>1</v>
      </c>
      <c r="I36" s="9">
        <v>1</v>
      </c>
      <c r="J36" s="10">
        <v>1</v>
      </c>
      <c r="K36" s="10">
        <v>1</v>
      </c>
      <c r="L36" s="11">
        <v>0</v>
      </c>
      <c r="M36" s="36">
        <v>0</v>
      </c>
      <c r="N36" s="12">
        <v>0</v>
      </c>
      <c r="O36" s="10">
        <v>0</v>
      </c>
      <c r="P36" s="24">
        <v>1</v>
      </c>
      <c r="Q36" s="22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2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1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1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8">
        <v>0</v>
      </c>
      <c r="AV36" s="28">
        <v>0</v>
      </c>
      <c r="AW36" s="28">
        <v>0</v>
      </c>
      <c r="AX36" s="28">
        <v>0</v>
      </c>
      <c r="AY36" s="21">
        <v>0</v>
      </c>
      <c r="AZ36" s="10">
        <v>0</v>
      </c>
      <c r="BA36" s="10">
        <v>0</v>
      </c>
      <c r="BB36" s="10">
        <v>0</v>
      </c>
      <c r="BC36" s="10">
        <v>0</v>
      </c>
    </row>
    <row r="37" spans="1:55" x14ac:dyDescent="0.3">
      <c r="A37" s="28" t="str">
        <f t="shared" si="2"/>
        <v>17h</v>
      </c>
      <c r="B37" s="2" t="str">
        <f t="shared" si="0"/>
        <v>0000000</v>
      </c>
      <c r="C37" s="2" t="str">
        <f t="shared" si="1"/>
        <v>010058</v>
      </c>
      <c r="D37" s="18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37" s="15" t="str">
        <f>BIN2HEX(Table5[[#This Row],[Column5]]&amp;Table5[[#This Row],[Column6]]&amp;Table5[[#This Row],[Column7]])</f>
        <v>0</v>
      </c>
      <c r="F37" s="4" t="str">
        <f>BIN2HEX(Table5[[#This Row],[Column10]]&amp;Table5[[#This Row],[Column11]]&amp;Table5[[#This Row],[Column12]]&amp;Table5[[#This Row],[Column13]])</f>
        <v>5</v>
      </c>
      <c r="G37" s="20">
        <v>0</v>
      </c>
      <c r="H37" s="2">
        <v>0</v>
      </c>
      <c r="I37" s="9">
        <v>0</v>
      </c>
      <c r="J37" s="10">
        <v>0</v>
      </c>
      <c r="K37" s="10">
        <v>0</v>
      </c>
      <c r="L37" s="11">
        <v>0</v>
      </c>
      <c r="M37" s="36">
        <v>0</v>
      </c>
      <c r="N37" s="12">
        <v>0</v>
      </c>
      <c r="O37" s="10">
        <v>0</v>
      </c>
      <c r="P37" s="11">
        <v>0</v>
      </c>
      <c r="Q37" s="22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2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1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8">
        <v>0</v>
      </c>
      <c r="AV37" s="28">
        <v>0</v>
      </c>
      <c r="AW37" s="28">
        <v>1</v>
      </c>
      <c r="AX37" s="28">
        <v>0</v>
      </c>
      <c r="AY37" s="21">
        <v>1</v>
      </c>
      <c r="AZ37" s="10">
        <v>1</v>
      </c>
      <c r="BA37" s="10">
        <v>0</v>
      </c>
      <c r="BB37" s="10">
        <v>0</v>
      </c>
      <c r="BC37" s="10">
        <v>0</v>
      </c>
    </row>
    <row r="38" spans="1:55" x14ac:dyDescent="0.3">
      <c r="A38" s="28" t="str">
        <f t="shared" si="2"/>
        <v>18h</v>
      </c>
      <c r="B38" s="2" t="str">
        <f t="shared" si="0"/>
        <v>0000002</v>
      </c>
      <c r="C38" s="2" t="str">
        <f t="shared" si="1"/>
        <v>070000</v>
      </c>
      <c r="D38" s="18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38" s="15" t="str">
        <f>BIN2HEX(Table5[[#This Row],[Column5]]&amp;Table5[[#This Row],[Column6]]&amp;Table5[[#This Row],[Column7]])</f>
        <v>0</v>
      </c>
      <c r="F38" s="4" t="str">
        <f>BIN2HEX(Table5[[#This Row],[Column10]]&amp;Table5[[#This Row],[Column11]]&amp;Table5[[#This Row],[Column12]]&amp;Table5[[#This Row],[Column13]])</f>
        <v>0</v>
      </c>
      <c r="G38" s="20">
        <v>0</v>
      </c>
      <c r="H38" s="2">
        <v>0</v>
      </c>
      <c r="I38" s="9">
        <v>0</v>
      </c>
      <c r="J38" s="10">
        <v>0</v>
      </c>
      <c r="K38" s="10">
        <v>0</v>
      </c>
      <c r="L38" s="11">
        <v>0</v>
      </c>
      <c r="M38" s="36">
        <v>0</v>
      </c>
      <c r="N38" s="12">
        <v>0</v>
      </c>
      <c r="O38" s="10">
        <v>0</v>
      </c>
      <c r="P38" s="11">
        <v>0</v>
      </c>
      <c r="Q38" s="22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2">
        <v>0</v>
      </c>
      <c r="AA38" s="21">
        <v>0</v>
      </c>
      <c r="AB38" s="21">
        <v>0</v>
      </c>
      <c r="AC38" s="21">
        <v>0</v>
      </c>
      <c r="AD38" s="21">
        <v>1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1</v>
      </c>
      <c r="AL38" s="21">
        <v>1</v>
      </c>
      <c r="AM38" s="21">
        <v>1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8">
        <v>0</v>
      </c>
      <c r="AV38" s="28">
        <v>0</v>
      </c>
      <c r="AW38" s="28">
        <v>0</v>
      </c>
      <c r="AX38" s="28">
        <v>0</v>
      </c>
      <c r="AY38" s="21">
        <v>0</v>
      </c>
      <c r="AZ38" s="10">
        <v>0</v>
      </c>
      <c r="BA38" s="10">
        <v>0</v>
      </c>
      <c r="BB38" s="10">
        <v>0</v>
      </c>
      <c r="BC38" s="10">
        <v>0</v>
      </c>
    </row>
    <row r="39" spans="1:55" x14ac:dyDescent="0.3">
      <c r="A39" s="28" t="str">
        <f t="shared" si="2"/>
        <v>19h</v>
      </c>
      <c r="B39" s="2" t="str">
        <f t="shared" si="0"/>
        <v>0CB8000</v>
      </c>
      <c r="C39" s="2" t="str">
        <f t="shared" si="1"/>
        <v>000020</v>
      </c>
      <c r="D39" s="18" t="str">
        <f>BIN2HEX(Table5[[#This Row],[Column42]]&amp;Table5[[#This Row],[Column41]]&amp;Table5[[#This Row],[Column1]]&amp;Table5[[#This Row],[Column2]]&amp;Table5[[#This Row],[Column3]]&amp;Table5[[#This Row],[Column4]],2)</f>
        <v>19</v>
      </c>
      <c r="E39" s="15" t="str">
        <f>BIN2HEX(Table5[[#This Row],[Column5]]&amp;Table5[[#This Row],[Column6]]&amp;Table5[[#This Row],[Column7]])</f>
        <v>7</v>
      </c>
      <c r="F39" s="4" t="str">
        <f>BIN2HEX(Table5[[#This Row],[Column10]]&amp;Table5[[#This Row],[Column11]]&amp;Table5[[#This Row],[Column12]]&amp;Table5[[#This Row],[Column13]])</f>
        <v>2</v>
      </c>
      <c r="G39" s="20">
        <v>0</v>
      </c>
      <c r="H39" s="2">
        <v>1</v>
      </c>
      <c r="I39" s="9">
        <v>1</v>
      </c>
      <c r="J39" s="10">
        <v>0</v>
      </c>
      <c r="K39" s="10">
        <v>0</v>
      </c>
      <c r="L39" s="11">
        <v>1</v>
      </c>
      <c r="M39" s="36">
        <v>0</v>
      </c>
      <c r="N39" s="12">
        <v>1</v>
      </c>
      <c r="O39" s="10">
        <v>1</v>
      </c>
      <c r="P39" s="11">
        <v>1</v>
      </c>
      <c r="Q39" s="22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2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8">
        <v>0</v>
      </c>
      <c r="AV39" s="28">
        <v>0</v>
      </c>
      <c r="AW39" s="28">
        <v>0</v>
      </c>
      <c r="AX39" s="28">
        <v>1</v>
      </c>
      <c r="AY39" s="21">
        <v>0</v>
      </c>
      <c r="AZ39" s="10">
        <v>0</v>
      </c>
      <c r="BA39" s="10">
        <v>0</v>
      </c>
      <c r="BB39" s="10">
        <v>0</v>
      </c>
      <c r="BC39" s="10">
        <v>0</v>
      </c>
    </row>
    <row r="40" spans="1:55" x14ac:dyDescent="0.3">
      <c r="A40" s="28" t="str">
        <f t="shared" si="2"/>
        <v>1Ah</v>
      </c>
      <c r="B40" s="2" t="str">
        <f t="shared" si="0"/>
        <v>0000002</v>
      </c>
      <c r="C40" s="2" t="str">
        <f t="shared" si="1"/>
        <v>0E0008</v>
      </c>
      <c r="D40" s="18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40" s="15" t="str">
        <f>BIN2HEX(Table5[[#This Row],[Column5]]&amp;Table5[[#This Row],[Column6]]&amp;Table5[[#This Row],[Column7]])</f>
        <v>0</v>
      </c>
      <c r="F40" s="4" t="str">
        <f>BIN2HEX(Table5[[#This Row],[Column10]]&amp;Table5[[#This Row],[Column11]]&amp;Table5[[#This Row],[Column12]]&amp;Table5[[#This Row],[Column13]])</f>
        <v>0</v>
      </c>
      <c r="G40" s="20">
        <v>0</v>
      </c>
      <c r="H40" s="2">
        <v>0</v>
      </c>
      <c r="I40" s="9">
        <v>0</v>
      </c>
      <c r="J40" s="10">
        <v>0</v>
      </c>
      <c r="K40" s="10">
        <v>0</v>
      </c>
      <c r="L40" s="11">
        <v>0</v>
      </c>
      <c r="M40" s="36">
        <v>0</v>
      </c>
      <c r="N40" s="12">
        <v>0</v>
      </c>
      <c r="O40" s="10">
        <v>0</v>
      </c>
      <c r="P40" s="11">
        <v>0</v>
      </c>
      <c r="Q40" s="22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2">
        <v>0</v>
      </c>
      <c r="AA40" s="21">
        <v>0</v>
      </c>
      <c r="AB40" s="21">
        <v>0</v>
      </c>
      <c r="AC40" s="21">
        <v>0</v>
      </c>
      <c r="AD40" s="21">
        <v>1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1</v>
      </c>
      <c r="AK40" s="21">
        <v>1</v>
      </c>
      <c r="AL40" s="21">
        <v>1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8">
        <v>0</v>
      </c>
      <c r="AV40" s="28">
        <v>0</v>
      </c>
      <c r="AW40" s="28">
        <v>0</v>
      </c>
      <c r="AX40" s="28">
        <v>0</v>
      </c>
      <c r="AY40" s="21">
        <v>0</v>
      </c>
      <c r="AZ40" s="10">
        <v>1</v>
      </c>
      <c r="BA40" s="10">
        <v>0</v>
      </c>
      <c r="BB40" s="10">
        <v>0</v>
      </c>
      <c r="BC40" s="10">
        <v>0</v>
      </c>
    </row>
    <row r="41" spans="1:55" x14ac:dyDescent="0.3">
      <c r="A41" s="28" t="str">
        <f t="shared" si="2"/>
        <v>1Bh</v>
      </c>
      <c r="B41" s="2" t="str">
        <f t="shared" si="0"/>
        <v>0DB8000</v>
      </c>
      <c r="C41" s="2" t="str">
        <f t="shared" si="1"/>
        <v>000020</v>
      </c>
      <c r="D41" s="16" t="str">
        <f>BIN2HEX(Table5[[#This Row],[Column42]]&amp;Table5[[#This Row],[Column41]]&amp;Table5[[#This Row],[Column1]]&amp;Table5[[#This Row],[Column2]]&amp;Table5[[#This Row],[Column3]]&amp;Table5[[#This Row],[Column4]],2)</f>
        <v>1B</v>
      </c>
      <c r="E41" s="15" t="str">
        <f>BIN2HEX(Table5[[#This Row],[Column5]]&amp;Table5[[#This Row],[Column6]]&amp;Table5[[#This Row],[Column7]])</f>
        <v>7</v>
      </c>
      <c r="F41" s="4" t="str">
        <f>BIN2HEX(Table5[[#This Row],[Column10]]&amp;Table5[[#This Row],[Column11]]&amp;Table5[[#This Row],[Column12]]&amp;Table5[[#This Row],[Column13]])</f>
        <v>2</v>
      </c>
      <c r="G41" s="20">
        <v>0</v>
      </c>
      <c r="H41" s="2">
        <v>1</v>
      </c>
      <c r="I41" s="9">
        <v>1</v>
      </c>
      <c r="J41" s="10">
        <v>0</v>
      </c>
      <c r="K41" s="10">
        <v>1</v>
      </c>
      <c r="L41" s="11">
        <v>1</v>
      </c>
      <c r="M41" s="36">
        <v>0</v>
      </c>
      <c r="N41" s="12">
        <v>1</v>
      </c>
      <c r="O41" s="10">
        <v>1</v>
      </c>
      <c r="P41" s="11">
        <v>1</v>
      </c>
      <c r="Q41" s="22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2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8">
        <v>0</v>
      </c>
      <c r="AV41" s="28">
        <v>0</v>
      </c>
      <c r="AW41" s="28">
        <v>0</v>
      </c>
      <c r="AX41" s="28">
        <v>1</v>
      </c>
      <c r="AY41" s="21">
        <v>0</v>
      </c>
      <c r="AZ41" s="10">
        <v>0</v>
      </c>
      <c r="BA41" s="10">
        <v>0</v>
      </c>
      <c r="BB41" s="10">
        <v>0</v>
      </c>
      <c r="BC41" s="10">
        <v>0</v>
      </c>
    </row>
    <row r="42" spans="1:55" x14ac:dyDescent="0.3">
      <c r="A42" s="28" t="str">
        <f t="shared" si="2"/>
        <v>1Ch</v>
      </c>
      <c r="B42" s="2" t="str">
        <f t="shared" si="0"/>
        <v>1F08000</v>
      </c>
      <c r="C42" s="2" t="str">
        <f t="shared" si="1"/>
        <v>104000</v>
      </c>
      <c r="D42" s="18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42" s="15" t="str">
        <f>BIN2HEX(Table5[[#This Row],[Column5]]&amp;Table5[[#This Row],[Column6]]&amp;Table5[[#This Row],[Column7]])</f>
        <v>1</v>
      </c>
      <c r="F42" s="4" t="str">
        <f>BIN2HEX(Table5[[#This Row],[Column10]]&amp;Table5[[#This Row],[Column11]]&amp;Table5[[#This Row],[Column12]]&amp;Table5[[#This Row],[Column13]])</f>
        <v>0</v>
      </c>
      <c r="G42" s="20">
        <v>1</v>
      </c>
      <c r="H42" s="2">
        <v>1</v>
      </c>
      <c r="I42" s="9">
        <v>1</v>
      </c>
      <c r="J42" s="10">
        <v>1</v>
      </c>
      <c r="K42" s="10">
        <v>1</v>
      </c>
      <c r="L42" s="11">
        <v>0</v>
      </c>
      <c r="M42" s="36">
        <v>0</v>
      </c>
      <c r="N42" s="12">
        <v>0</v>
      </c>
      <c r="O42" s="10">
        <v>0</v>
      </c>
      <c r="P42" s="11">
        <v>1</v>
      </c>
      <c r="Q42" s="22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2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1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1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8">
        <v>0</v>
      </c>
      <c r="AV42" s="28">
        <v>0</v>
      </c>
      <c r="AW42" s="28">
        <v>0</v>
      </c>
      <c r="AX42" s="28">
        <v>0</v>
      </c>
      <c r="AY42" s="21">
        <v>0</v>
      </c>
      <c r="AZ42" s="10">
        <v>0</v>
      </c>
      <c r="BA42" s="10">
        <v>0</v>
      </c>
      <c r="BB42" s="10">
        <v>0</v>
      </c>
      <c r="BC42" s="10">
        <v>0</v>
      </c>
    </row>
    <row r="43" spans="1:55" x14ac:dyDescent="0.3">
      <c r="A43" s="28" t="str">
        <f t="shared" si="2"/>
        <v>1Dh</v>
      </c>
      <c r="B43" s="2" t="str">
        <f t="shared" si="0"/>
        <v>1F08000</v>
      </c>
      <c r="C43" s="2" t="str">
        <f t="shared" si="1"/>
        <v>200000</v>
      </c>
      <c r="D43" s="18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43" s="15" t="str">
        <f>BIN2HEX(Table5[[#This Row],[Column5]]&amp;Table5[[#This Row],[Column6]]&amp;Table5[[#This Row],[Column7]])</f>
        <v>1</v>
      </c>
      <c r="F43" s="4" t="str">
        <f>BIN2HEX(Table5[[#This Row],[Column10]]&amp;Table5[[#This Row],[Column11]]&amp;Table5[[#This Row],[Column12]]&amp;Table5[[#This Row],[Column13]])</f>
        <v>0</v>
      </c>
      <c r="G43" s="20">
        <v>1</v>
      </c>
      <c r="H43" s="2">
        <v>1</v>
      </c>
      <c r="I43" s="9">
        <v>1</v>
      </c>
      <c r="J43" s="10">
        <v>1</v>
      </c>
      <c r="K43" s="10">
        <v>1</v>
      </c>
      <c r="L43" s="11">
        <v>0</v>
      </c>
      <c r="M43" s="36">
        <v>0</v>
      </c>
      <c r="N43" s="12">
        <v>0</v>
      </c>
      <c r="O43" s="10">
        <v>0</v>
      </c>
      <c r="P43" s="11">
        <v>1</v>
      </c>
      <c r="Q43" s="22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2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8">
        <v>0</v>
      </c>
      <c r="AV43" s="28">
        <v>0</v>
      </c>
      <c r="AW43" s="28">
        <v>0</v>
      </c>
      <c r="AX43" s="28">
        <v>0</v>
      </c>
      <c r="AY43" s="21">
        <v>0</v>
      </c>
      <c r="AZ43" s="10">
        <v>0</v>
      </c>
      <c r="BA43" s="10">
        <v>0</v>
      </c>
      <c r="BB43" s="10">
        <v>0</v>
      </c>
      <c r="BC43" s="10">
        <v>0</v>
      </c>
    </row>
    <row r="44" spans="1:55" x14ac:dyDescent="0.3">
      <c r="A44" s="28" t="str">
        <f t="shared" si="2"/>
        <v>1Eh</v>
      </c>
      <c r="B44" s="2" t="str">
        <f t="shared" si="0"/>
        <v>0000002</v>
      </c>
      <c r="C44" s="2" t="str">
        <f t="shared" si="1"/>
        <v>460000</v>
      </c>
      <c r="D44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44" s="15" t="str">
        <f>BIN2HEX(Table5[[#This Row],[Column5]]&amp;Table5[[#This Row],[Column6]]&amp;Table5[[#This Row],[Column7]])</f>
        <v>0</v>
      </c>
      <c r="F44" s="4" t="str">
        <f>BIN2HEX(Table5[[#This Row],[Column10]]&amp;Table5[[#This Row],[Column11]]&amp;Table5[[#This Row],[Column12]]&amp;Table5[[#This Row],[Column13]])</f>
        <v>0</v>
      </c>
      <c r="G44" s="20">
        <v>0</v>
      </c>
      <c r="H44" s="2">
        <v>0</v>
      </c>
      <c r="I44" s="9">
        <v>0</v>
      </c>
      <c r="J44" s="10">
        <v>0</v>
      </c>
      <c r="K44" s="10">
        <v>0</v>
      </c>
      <c r="L44" s="11">
        <v>0</v>
      </c>
      <c r="M44" s="36">
        <v>0</v>
      </c>
      <c r="N44" s="12">
        <v>0</v>
      </c>
      <c r="O44" s="10">
        <v>0</v>
      </c>
      <c r="P44" s="11">
        <v>0</v>
      </c>
      <c r="Q44" s="22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2">
        <v>0</v>
      </c>
      <c r="AA44" s="21">
        <v>0</v>
      </c>
      <c r="AB44" s="21">
        <v>0</v>
      </c>
      <c r="AC44" s="21">
        <v>0</v>
      </c>
      <c r="AD44" s="21">
        <v>1</v>
      </c>
      <c r="AE44" s="21">
        <v>0</v>
      </c>
      <c r="AF44" s="21">
        <v>0</v>
      </c>
      <c r="AG44" s="21">
        <v>1</v>
      </c>
      <c r="AH44" s="21">
        <v>0</v>
      </c>
      <c r="AI44" s="21">
        <v>0</v>
      </c>
      <c r="AJ44" s="21">
        <v>0</v>
      </c>
      <c r="AK44" s="21">
        <v>1</v>
      </c>
      <c r="AL44" s="21">
        <v>1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8">
        <v>0</v>
      </c>
      <c r="AV44" s="28">
        <v>0</v>
      </c>
      <c r="AW44" s="28">
        <v>0</v>
      </c>
      <c r="AX44" s="28">
        <v>0</v>
      </c>
      <c r="AY44" s="21">
        <v>0</v>
      </c>
      <c r="AZ44" s="10">
        <v>0</v>
      </c>
      <c r="BA44" s="10">
        <v>0</v>
      </c>
      <c r="BB44" s="10">
        <v>0</v>
      </c>
      <c r="BC44" s="10">
        <v>0</v>
      </c>
    </row>
    <row r="45" spans="1:55" x14ac:dyDescent="0.3">
      <c r="A45" s="28" t="str">
        <f t="shared" si="2"/>
        <v>1Fh</v>
      </c>
      <c r="B45" s="2" t="str">
        <f t="shared" si="0"/>
        <v>0FB8000</v>
      </c>
      <c r="C45" s="2" t="str">
        <f t="shared" si="1"/>
        <v>800008</v>
      </c>
      <c r="D45" s="18" t="str">
        <f>BIN2HEX(Table5[[#This Row],[Column42]]&amp;Table5[[#This Row],[Column41]]&amp;Table5[[#This Row],[Column1]]&amp;Table5[[#This Row],[Column2]]&amp;Table5[[#This Row],[Column3]]&amp;Table5[[#This Row],[Column4]],2)</f>
        <v>1F</v>
      </c>
      <c r="E45" s="15" t="str">
        <f>BIN2HEX(Table5[[#This Row],[Column5]]&amp;Table5[[#This Row],[Column6]]&amp;Table5[[#This Row],[Column7]])</f>
        <v>7</v>
      </c>
      <c r="F45" s="4" t="str">
        <f>BIN2HEX(Table5[[#This Row],[Column10]]&amp;Table5[[#This Row],[Column11]]&amp;Table5[[#This Row],[Column12]]&amp;Table5[[#This Row],[Column13]])</f>
        <v>0</v>
      </c>
      <c r="G45" s="20">
        <v>0</v>
      </c>
      <c r="H45" s="2">
        <v>1</v>
      </c>
      <c r="I45" s="9">
        <v>1</v>
      </c>
      <c r="J45" s="10">
        <v>1</v>
      </c>
      <c r="K45" s="10">
        <v>1</v>
      </c>
      <c r="L45" s="11">
        <v>1</v>
      </c>
      <c r="M45" s="36">
        <v>0</v>
      </c>
      <c r="N45" s="12">
        <v>1</v>
      </c>
      <c r="O45" s="10">
        <v>1</v>
      </c>
      <c r="P45" s="11">
        <v>1</v>
      </c>
      <c r="Q45" s="22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2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1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8">
        <v>0</v>
      </c>
      <c r="AV45" s="28">
        <v>0</v>
      </c>
      <c r="AW45" s="28">
        <v>0</v>
      </c>
      <c r="AX45" s="28">
        <v>0</v>
      </c>
      <c r="AY45" s="21">
        <v>0</v>
      </c>
      <c r="AZ45" s="10">
        <v>1</v>
      </c>
      <c r="BA45" s="10">
        <v>0</v>
      </c>
      <c r="BB45" s="10">
        <v>0</v>
      </c>
      <c r="BC45" s="10">
        <v>0</v>
      </c>
    </row>
    <row r="46" spans="1:55" x14ac:dyDescent="0.3">
      <c r="A46" s="28" t="str">
        <f t="shared" si="2"/>
        <v>20h</v>
      </c>
      <c r="B46" s="2" t="str">
        <f t="shared" si="0"/>
        <v>0000006</v>
      </c>
      <c r="C46" s="2" t="str">
        <f t="shared" ref="C46:C74" si="3">CONCATENATE(BIN2HEX(AF46&amp;AG46&amp;AH46&amp;AI46&amp;AJ46&amp;AK46&amp;AL46&amp;AM46,2),BIN2HEX(AN46&amp;AO46&amp;AP46&amp;AQ46&amp;AR46&amp;AS46&amp;AT46&amp;AU46,2),BIN2HEX(AV46&amp;AW46&amp;AX46&amp;AY46&amp;AZ46&amp;BA46&amp;BB46&amp;BC46,2))</f>
        <v>460000</v>
      </c>
      <c r="D46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46" s="15" t="str">
        <f>BIN2HEX(Table5[[#This Row],[Column5]]&amp;Table5[[#This Row],[Column6]]&amp;Table5[[#This Row],[Column7]])</f>
        <v>0</v>
      </c>
      <c r="F46" s="4" t="str">
        <f>BIN2HEX(Table5[[#This Row],[Column10]]&amp;Table5[[#This Row],[Column11]]&amp;Table5[[#This Row],[Column12]]&amp;Table5[[#This Row],[Column13]])</f>
        <v>0</v>
      </c>
      <c r="G46" s="20">
        <v>0</v>
      </c>
      <c r="H46" s="2">
        <v>0</v>
      </c>
      <c r="I46" s="9">
        <v>0</v>
      </c>
      <c r="J46" s="10">
        <v>0</v>
      </c>
      <c r="K46" s="10">
        <v>0</v>
      </c>
      <c r="L46" s="11">
        <v>0</v>
      </c>
      <c r="M46" s="36">
        <v>0</v>
      </c>
      <c r="N46" s="12">
        <v>0</v>
      </c>
      <c r="O46" s="10">
        <v>0</v>
      </c>
      <c r="P46" s="11">
        <v>0</v>
      </c>
      <c r="Q46" s="22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2">
        <v>0</v>
      </c>
      <c r="AA46" s="21">
        <v>0</v>
      </c>
      <c r="AB46" s="21">
        <v>0</v>
      </c>
      <c r="AC46" s="21">
        <v>1</v>
      </c>
      <c r="AD46" s="21">
        <v>1</v>
      </c>
      <c r="AE46" s="21">
        <v>0</v>
      </c>
      <c r="AF46" s="21">
        <v>0</v>
      </c>
      <c r="AG46" s="21">
        <v>1</v>
      </c>
      <c r="AH46" s="21">
        <v>0</v>
      </c>
      <c r="AI46" s="21">
        <v>0</v>
      </c>
      <c r="AJ46" s="21">
        <v>0</v>
      </c>
      <c r="AK46" s="21">
        <v>1</v>
      </c>
      <c r="AL46" s="21">
        <v>1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8">
        <v>0</v>
      </c>
      <c r="AV46" s="28">
        <v>0</v>
      </c>
      <c r="AW46" s="28">
        <v>0</v>
      </c>
      <c r="AX46" s="28">
        <v>0</v>
      </c>
      <c r="AY46" s="21">
        <v>0</v>
      </c>
      <c r="AZ46" s="10">
        <v>0</v>
      </c>
      <c r="BA46" s="10">
        <v>0</v>
      </c>
      <c r="BB46" s="10">
        <v>0</v>
      </c>
      <c r="BC46" s="10">
        <v>0</v>
      </c>
    </row>
    <row r="47" spans="1:55" x14ac:dyDescent="0.3">
      <c r="A47" s="28" t="str">
        <f t="shared" si="2"/>
        <v>21h</v>
      </c>
      <c r="B47" s="2" t="str">
        <f t="shared" si="0"/>
        <v>10B8000</v>
      </c>
      <c r="C47" s="2" t="str">
        <f t="shared" si="3"/>
        <v>800008</v>
      </c>
      <c r="D47" s="18" t="str">
        <f>BIN2HEX(Table5[[#This Row],[Column42]]&amp;Table5[[#This Row],[Column41]]&amp;Table5[[#This Row],[Column1]]&amp;Table5[[#This Row],[Column2]]&amp;Table5[[#This Row],[Column3]]&amp;Table5[[#This Row],[Column4]],2)</f>
        <v>21</v>
      </c>
      <c r="E47" s="15" t="str">
        <f>BIN2HEX(Table5[[#This Row],[Column5]]&amp;Table5[[#This Row],[Column6]]&amp;Table5[[#This Row],[Column7]])</f>
        <v>7</v>
      </c>
      <c r="F47" s="17" t="str">
        <f>BIN2HEX(Table5[[#This Row],[Column10]]&amp;Table5[[#This Row],[Column11]]&amp;Table5[[#This Row],[Column12]]&amp;Table5[[#This Row],[Column13]])</f>
        <v>0</v>
      </c>
      <c r="G47" s="20">
        <v>1</v>
      </c>
      <c r="H47" s="2">
        <v>0</v>
      </c>
      <c r="I47" s="9">
        <v>0</v>
      </c>
      <c r="J47" s="10">
        <v>0</v>
      </c>
      <c r="K47" s="10">
        <v>0</v>
      </c>
      <c r="L47" s="11">
        <v>1</v>
      </c>
      <c r="M47" s="36">
        <v>0</v>
      </c>
      <c r="N47" s="12">
        <v>1</v>
      </c>
      <c r="O47" s="10">
        <v>1</v>
      </c>
      <c r="P47" s="11">
        <v>1</v>
      </c>
      <c r="Q47" s="22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2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1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8">
        <v>0</v>
      </c>
      <c r="AV47" s="28">
        <v>0</v>
      </c>
      <c r="AW47" s="28">
        <v>0</v>
      </c>
      <c r="AX47" s="28">
        <v>0</v>
      </c>
      <c r="AY47" s="21">
        <v>0</v>
      </c>
      <c r="AZ47" s="10">
        <v>1</v>
      </c>
      <c r="BA47" s="10">
        <v>0</v>
      </c>
      <c r="BB47" s="10">
        <v>0</v>
      </c>
      <c r="BC47" s="10">
        <v>0</v>
      </c>
    </row>
    <row r="48" spans="1:55" x14ac:dyDescent="0.3">
      <c r="A48" s="28" t="str">
        <f t="shared" si="2"/>
        <v>22h</v>
      </c>
      <c r="B48" s="2" t="str">
        <f t="shared" si="0"/>
        <v>0000008</v>
      </c>
      <c r="C48" s="2" t="str">
        <f t="shared" si="3"/>
        <v>000000</v>
      </c>
      <c r="D48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48" s="15" t="str">
        <f>BIN2HEX(Table5[[#This Row],[Column5]]&amp;Table5[[#This Row],[Column6]]&amp;Table5[[#This Row],[Column7]])</f>
        <v>0</v>
      </c>
      <c r="F48" s="17" t="str">
        <f>BIN2HEX(Table5[[#This Row],[Column10]]&amp;Table5[[#This Row],[Column11]]&amp;Table5[[#This Row],[Column12]]&amp;Table5[[#This Row],[Column13]])</f>
        <v>0</v>
      </c>
      <c r="G48" s="20">
        <v>0</v>
      </c>
      <c r="H48" s="2">
        <v>0</v>
      </c>
      <c r="I48" s="9">
        <v>0</v>
      </c>
      <c r="J48" s="10">
        <v>0</v>
      </c>
      <c r="K48" s="10">
        <v>0</v>
      </c>
      <c r="L48" s="11">
        <v>0</v>
      </c>
      <c r="M48" s="36">
        <v>0</v>
      </c>
      <c r="N48" s="12">
        <v>0</v>
      </c>
      <c r="O48" s="10">
        <v>0</v>
      </c>
      <c r="P48" s="11">
        <v>0</v>
      </c>
      <c r="Q48" s="22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2">
        <v>0</v>
      </c>
      <c r="AA48" s="21">
        <v>0</v>
      </c>
      <c r="AB48" s="21">
        <v>1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8">
        <v>0</v>
      </c>
      <c r="AV48" s="28">
        <v>0</v>
      </c>
      <c r="AW48" s="28">
        <v>0</v>
      </c>
      <c r="AX48" s="28">
        <v>0</v>
      </c>
      <c r="AY48" s="21">
        <v>0</v>
      </c>
      <c r="AZ48" s="10">
        <v>0</v>
      </c>
      <c r="BA48" s="10">
        <v>0</v>
      </c>
      <c r="BB48" s="10">
        <v>0</v>
      </c>
      <c r="BC48" s="10">
        <v>0</v>
      </c>
    </row>
    <row r="49" spans="1:55" x14ac:dyDescent="0.3">
      <c r="A49" s="28" t="str">
        <f t="shared" si="2"/>
        <v>23h</v>
      </c>
      <c r="B49" s="2" t="str">
        <f t="shared" si="0"/>
        <v>1F08000</v>
      </c>
      <c r="C49" s="2" t="str">
        <f t="shared" si="3"/>
        <v>104200</v>
      </c>
      <c r="D49" s="16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49" s="15" t="str">
        <f>BIN2HEX(Table5[[#This Row],[Column5]]&amp;Table5[[#This Row],[Column6]]&amp;Table5[[#This Row],[Column7]])</f>
        <v>1</v>
      </c>
      <c r="F49" s="17" t="str">
        <f>BIN2HEX(Table5[[#This Row],[Column10]]&amp;Table5[[#This Row],[Column11]]&amp;Table5[[#This Row],[Column12]]&amp;Table5[[#This Row],[Column13]])</f>
        <v>0</v>
      </c>
      <c r="G49" s="20">
        <v>1</v>
      </c>
      <c r="H49" s="2">
        <v>1</v>
      </c>
      <c r="I49" s="9">
        <v>1</v>
      </c>
      <c r="J49" s="10">
        <v>1</v>
      </c>
      <c r="K49" s="10">
        <v>1</v>
      </c>
      <c r="L49" s="11">
        <v>0</v>
      </c>
      <c r="M49" s="36">
        <v>0</v>
      </c>
      <c r="N49" s="12">
        <v>0</v>
      </c>
      <c r="O49" s="10">
        <v>0</v>
      </c>
      <c r="P49" s="11">
        <v>1</v>
      </c>
      <c r="Q49" s="22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2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1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1</v>
      </c>
      <c r="AP49" s="21">
        <v>0</v>
      </c>
      <c r="AQ49" s="21">
        <v>0</v>
      </c>
      <c r="AR49" s="21">
        <v>0</v>
      </c>
      <c r="AS49" s="21">
        <v>0</v>
      </c>
      <c r="AT49" s="21">
        <v>1</v>
      </c>
      <c r="AU49" s="28">
        <v>0</v>
      </c>
      <c r="AV49" s="28">
        <v>0</v>
      </c>
      <c r="AW49" s="28">
        <v>0</v>
      </c>
      <c r="AX49" s="28">
        <v>0</v>
      </c>
      <c r="AY49" s="21">
        <v>0</v>
      </c>
      <c r="AZ49" s="10">
        <v>0</v>
      </c>
      <c r="BA49" s="10">
        <v>0</v>
      </c>
      <c r="BB49" s="10">
        <v>0</v>
      </c>
      <c r="BC49" s="10">
        <v>0</v>
      </c>
    </row>
    <row r="50" spans="1:55" x14ac:dyDescent="0.3">
      <c r="A50" s="37" t="str">
        <f t="shared" si="2"/>
        <v>24h</v>
      </c>
      <c r="B50" s="2" t="str">
        <f t="shared" si="0"/>
        <v>0000002</v>
      </c>
      <c r="C50" s="2" t="str">
        <f t="shared" si="3"/>
        <v>460000</v>
      </c>
      <c r="D50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50" s="15" t="str">
        <f>BIN2HEX(Table5[[#This Row],[Column5]]&amp;Table5[[#This Row],[Column6]]&amp;Table5[[#This Row],[Column7]])</f>
        <v>0</v>
      </c>
      <c r="F50" s="17" t="str">
        <f>BIN2HEX(Table5[[#This Row],[Column10]]&amp;Table5[[#This Row],[Column11]]&amp;Table5[[#This Row],[Column12]]&amp;Table5[[#This Row],[Column13]])</f>
        <v>0</v>
      </c>
      <c r="G50" s="20">
        <v>0</v>
      </c>
      <c r="H50" s="2">
        <v>0</v>
      </c>
      <c r="I50" s="9">
        <v>0</v>
      </c>
      <c r="J50" s="10">
        <v>0</v>
      </c>
      <c r="K50" s="10">
        <v>0</v>
      </c>
      <c r="L50" s="11">
        <v>0</v>
      </c>
      <c r="M50" s="36">
        <v>0</v>
      </c>
      <c r="N50" s="12">
        <v>0</v>
      </c>
      <c r="O50" s="10">
        <v>0</v>
      </c>
      <c r="P50" s="11">
        <v>0</v>
      </c>
      <c r="Q50" s="22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2">
        <v>0</v>
      </c>
      <c r="AA50" s="21">
        <v>0</v>
      </c>
      <c r="AB50" s="21">
        <v>0</v>
      </c>
      <c r="AC50" s="21">
        <v>0</v>
      </c>
      <c r="AD50" s="21">
        <v>1</v>
      </c>
      <c r="AE50" s="21">
        <v>0</v>
      </c>
      <c r="AF50" s="21">
        <v>0</v>
      </c>
      <c r="AG50" s="21">
        <v>1</v>
      </c>
      <c r="AH50" s="21">
        <v>0</v>
      </c>
      <c r="AI50" s="21">
        <v>0</v>
      </c>
      <c r="AJ50" s="21">
        <v>0</v>
      </c>
      <c r="AK50" s="21">
        <v>1</v>
      </c>
      <c r="AL50" s="21">
        <v>1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37">
        <v>0</v>
      </c>
      <c r="AV50" s="37">
        <v>0</v>
      </c>
      <c r="AW50" s="37">
        <v>0</v>
      </c>
      <c r="AX50" s="37">
        <v>0</v>
      </c>
      <c r="AY50" s="21">
        <v>0</v>
      </c>
      <c r="AZ50" s="10">
        <v>0</v>
      </c>
      <c r="BA50" s="10">
        <v>0</v>
      </c>
      <c r="BB50" s="10">
        <v>0</v>
      </c>
      <c r="BC50" s="10">
        <v>0</v>
      </c>
    </row>
    <row r="51" spans="1:55" x14ac:dyDescent="0.3">
      <c r="A51" s="37" t="str">
        <f t="shared" si="2"/>
        <v>25h</v>
      </c>
      <c r="B51" s="2" t="str">
        <f t="shared" si="0"/>
        <v>12B8000</v>
      </c>
      <c r="C51" s="2" t="str">
        <f t="shared" si="3"/>
        <v>800008</v>
      </c>
      <c r="D51" s="16" t="str">
        <f>BIN2HEX(Table5[[#This Row],[Column42]]&amp;Table5[[#This Row],[Column41]]&amp;Table5[[#This Row],[Column1]]&amp;Table5[[#This Row],[Column2]]&amp;Table5[[#This Row],[Column3]]&amp;Table5[[#This Row],[Column4]],2)</f>
        <v>25</v>
      </c>
      <c r="E51" s="15" t="str">
        <f>BIN2HEX(Table5[[#This Row],[Column5]]&amp;Table5[[#This Row],[Column6]]&amp;Table5[[#This Row],[Column7]])</f>
        <v>7</v>
      </c>
      <c r="F51" s="17" t="str">
        <f>BIN2HEX(Table5[[#This Row],[Column10]]&amp;Table5[[#This Row],[Column11]]&amp;Table5[[#This Row],[Column12]]&amp;Table5[[#This Row],[Column13]])</f>
        <v>0</v>
      </c>
      <c r="G51" s="20">
        <v>1</v>
      </c>
      <c r="H51" s="2">
        <v>0</v>
      </c>
      <c r="I51" s="9">
        <v>0</v>
      </c>
      <c r="J51" s="10">
        <v>1</v>
      </c>
      <c r="K51" s="10">
        <v>0</v>
      </c>
      <c r="L51" s="11">
        <v>1</v>
      </c>
      <c r="M51" s="36">
        <v>0</v>
      </c>
      <c r="N51" s="12">
        <v>1</v>
      </c>
      <c r="O51" s="10">
        <v>1</v>
      </c>
      <c r="P51" s="11">
        <v>1</v>
      </c>
      <c r="Q51" s="22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2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37">
        <v>0</v>
      </c>
      <c r="AV51" s="37">
        <v>0</v>
      </c>
      <c r="AW51" s="37">
        <v>0</v>
      </c>
      <c r="AX51" s="37">
        <v>0</v>
      </c>
      <c r="AY51" s="21">
        <v>0</v>
      </c>
      <c r="AZ51" s="10">
        <v>1</v>
      </c>
      <c r="BA51" s="10">
        <v>0</v>
      </c>
      <c r="BB51" s="10">
        <v>0</v>
      </c>
      <c r="BC51" s="10">
        <v>0</v>
      </c>
    </row>
    <row r="52" spans="1:55" x14ac:dyDescent="0.3">
      <c r="A52" s="37" t="str">
        <f t="shared" si="2"/>
        <v>26h</v>
      </c>
      <c r="B52" s="2" t="str">
        <f t="shared" si="0"/>
        <v>0000006</v>
      </c>
      <c r="C52" s="2" t="str">
        <f t="shared" si="3"/>
        <v>460000</v>
      </c>
      <c r="D52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52" s="15" t="str">
        <f>BIN2HEX(Table5[[#This Row],[Column5]]&amp;Table5[[#This Row],[Column6]]&amp;Table5[[#This Row],[Column7]])</f>
        <v>0</v>
      </c>
      <c r="F52" s="17" t="str">
        <f>BIN2HEX(Table5[[#This Row],[Column10]]&amp;Table5[[#This Row],[Column11]]&amp;Table5[[#This Row],[Column12]]&amp;Table5[[#This Row],[Column13]])</f>
        <v>0</v>
      </c>
      <c r="G52" s="20">
        <v>0</v>
      </c>
      <c r="H52" s="2">
        <v>0</v>
      </c>
      <c r="I52" s="9">
        <v>0</v>
      </c>
      <c r="J52" s="10">
        <v>0</v>
      </c>
      <c r="K52" s="10">
        <v>0</v>
      </c>
      <c r="L52" s="11">
        <v>0</v>
      </c>
      <c r="M52" s="36">
        <v>0</v>
      </c>
      <c r="N52" s="12">
        <v>0</v>
      </c>
      <c r="O52" s="10">
        <v>0</v>
      </c>
      <c r="P52" s="11">
        <v>0</v>
      </c>
      <c r="Q52" s="22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2">
        <v>0</v>
      </c>
      <c r="AA52" s="21">
        <v>0</v>
      </c>
      <c r="AB52" s="21">
        <v>0</v>
      </c>
      <c r="AC52" s="21">
        <v>1</v>
      </c>
      <c r="AD52" s="21">
        <v>1</v>
      </c>
      <c r="AE52" s="21">
        <v>0</v>
      </c>
      <c r="AF52" s="21">
        <v>0</v>
      </c>
      <c r="AG52" s="21">
        <v>1</v>
      </c>
      <c r="AH52" s="21">
        <v>0</v>
      </c>
      <c r="AI52" s="21">
        <v>0</v>
      </c>
      <c r="AJ52" s="21">
        <v>0</v>
      </c>
      <c r="AK52" s="21">
        <v>1</v>
      </c>
      <c r="AL52" s="21">
        <v>1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37">
        <v>0</v>
      </c>
      <c r="AV52" s="37">
        <v>0</v>
      </c>
      <c r="AW52" s="37">
        <v>0</v>
      </c>
      <c r="AX52" s="37">
        <v>0</v>
      </c>
      <c r="AY52" s="21">
        <v>0</v>
      </c>
      <c r="AZ52" s="10">
        <v>0</v>
      </c>
      <c r="BA52" s="10">
        <v>0</v>
      </c>
      <c r="BB52" s="10">
        <v>0</v>
      </c>
      <c r="BC52" s="10">
        <v>0</v>
      </c>
    </row>
    <row r="53" spans="1:55" x14ac:dyDescent="0.3">
      <c r="A53" s="37" t="str">
        <f t="shared" si="2"/>
        <v>27h</v>
      </c>
      <c r="B53" s="2" t="str">
        <f t="shared" si="0"/>
        <v>13B8000</v>
      </c>
      <c r="C53" s="2" t="str">
        <f t="shared" si="3"/>
        <v>800008</v>
      </c>
      <c r="D53" s="16" t="str">
        <f>BIN2HEX(Table5[[#This Row],[Column42]]&amp;Table5[[#This Row],[Column41]]&amp;Table5[[#This Row],[Column1]]&amp;Table5[[#This Row],[Column2]]&amp;Table5[[#This Row],[Column3]]&amp;Table5[[#This Row],[Column4]],2)</f>
        <v>27</v>
      </c>
      <c r="E53" s="15" t="str">
        <f>BIN2HEX(Table5[[#This Row],[Column5]]&amp;Table5[[#This Row],[Column6]]&amp;Table5[[#This Row],[Column7]])</f>
        <v>7</v>
      </c>
      <c r="F53" s="17" t="str">
        <f>BIN2HEX(Table5[[#This Row],[Column10]]&amp;Table5[[#This Row],[Column11]]&amp;Table5[[#This Row],[Column12]]&amp;Table5[[#This Row],[Column13]])</f>
        <v>0</v>
      </c>
      <c r="G53" s="20">
        <v>1</v>
      </c>
      <c r="H53" s="2">
        <v>0</v>
      </c>
      <c r="I53" s="9">
        <v>0</v>
      </c>
      <c r="J53" s="10">
        <v>1</v>
      </c>
      <c r="K53" s="10">
        <v>1</v>
      </c>
      <c r="L53" s="11">
        <v>1</v>
      </c>
      <c r="M53" s="36">
        <v>0</v>
      </c>
      <c r="N53" s="12">
        <v>1</v>
      </c>
      <c r="O53" s="10">
        <v>1</v>
      </c>
      <c r="P53" s="11">
        <v>1</v>
      </c>
      <c r="Q53" s="22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2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1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37">
        <v>0</v>
      </c>
      <c r="AV53" s="37">
        <v>0</v>
      </c>
      <c r="AW53" s="37">
        <v>0</v>
      </c>
      <c r="AX53" s="37">
        <v>0</v>
      </c>
      <c r="AY53" s="21">
        <v>0</v>
      </c>
      <c r="AZ53" s="10">
        <v>1</v>
      </c>
      <c r="BA53" s="10">
        <v>0</v>
      </c>
      <c r="BB53" s="10">
        <v>0</v>
      </c>
      <c r="BC53" s="10">
        <v>0</v>
      </c>
    </row>
    <row r="54" spans="1:55" x14ac:dyDescent="0.3">
      <c r="A54" s="37" t="str">
        <f t="shared" si="2"/>
        <v>28h</v>
      </c>
      <c r="B54" s="2" t="str">
        <f t="shared" si="0"/>
        <v>0000008</v>
      </c>
      <c r="C54" s="2" t="str">
        <f t="shared" si="3"/>
        <v>000000</v>
      </c>
      <c r="D54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54" s="15" t="str">
        <f>BIN2HEX(Table5[[#This Row],[Column5]]&amp;Table5[[#This Row],[Column6]]&amp;Table5[[#This Row],[Column7]])</f>
        <v>0</v>
      </c>
      <c r="F54" s="17" t="str">
        <f>BIN2HEX(Table5[[#This Row],[Column10]]&amp;Table5[[#This Row],[Column11]]&amp;Table5[[#This Row],[Column12]]&amp;Table5[[#This Row],[Column13]])</f>
        <v>0</v>
      </c>
      <c r="G54" s="20">
        <v>0</v>
      </c>
      <c r="H54" s="2">
        <v>0</v>
      </c>
      <c r="I54" s="9">
        <v>0</v>
      </c>
      <c r="J54" s="10">
        <v>0</v>
      </c>
      <c r="K54" s="10">
        <v>0</v>
      </c>
      <c r="L54" s="11">
        <v>0</v>
      </c>
      <c r="M54" s="36">
        <v>0</v>
      </c>
      <c r="N54" s="12">
        <v>0</v>
      </c>
      <c r="O54" s="10">
        <v>0</v>
      </c>
      <c r="P54" s="11">
        <v>0</v>
      </c>
      <c r="Q54" s="22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2">
        <v>0</v>
      </c>
      <c r="AA54" s="21">
        <v>0</v>
      </c>
      <c r="AB54" s="21">
        <v>1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37">
        <v>0</v>
      </c>
      <c r="AV54" s="37">
        <v>0</v>
      </c>
      <c r="AW54" s="37">
        <v>0</v>
      </c>
      <c r="AX54" s="37">
        <v>0</v>
      </c>
      <c r="AY54" s="21">
        <v>0</v>
      </c>
      <c r="AZ54" s="10">
        <v>0</v>
      </c>
      <c r="BA54" s="10">
        <v>0</v>
      </c>
      <c r="BB54" s="10">
        <v>0</v>
      </c>
      <c r="BC54" s="10">
        <v>0</v>
      </c>
    </row>
    <row r="55" spans="1:55" x14ac:dyDescent="0.3">
      <c r="A55" s="37" t="str">
        <f t="shared" si="2"/>
        <v>29h</v>
      </c>
      <c r="B55" s="2" t="str">
        <f t="shared" si="0"/>
        <v>0000000</v>
      </c>
      <c r="C55" s="2" t="str">
        <f t="shared" si="3"/>
        <v>000000</v>
      </c>
      <c r="D55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55" s="15" t="str">
        <f>BIN2HEX(Table5[[#This Row],[Column5]]&amp;Table5[[#This Row],[Column6]]&amp;Table5[[#This Row],[Column7]])</f>
        <v>0</v>
      </c>
      <c r="F55" s="17" t="str">
        <f>BIN2HEX(Table5[[#This Row],[Column10]]&amp;Table5[[#This Row],[Column11]]&amp;Table5[[#This Row],[Column12]]&amp;Table5[[#This Row],[Column13]])</f>
        <v>0</v>
      </c>
      <c r="G55" s="20">
        <v>0</v>
      </c>
      <c r="H55" s="2">
        <v>0</v>
      </c>
      <c r="I55" s="9">
        <v>0</v>
      </c>
      <c r="J55" s="10">
        <v>0</v>
      </c>
      <c r="K55" s="10">
        <v>0</v>
      </c>
      <c r="L55" s="11">
        <v>0</v>
      </c>
      <c r="M55" s="36">
        <v>0</v>
      </c>
      <c r="N55" s="12">
        <v>0</v>
      </c>
      <c r="O55" s="10">
        <v>0</v>
      </c>
      <c r="P55" s="11">
        <v>0</v>
      </c>
      <c r="Q55" s="22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2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37">
        <v>0</v>
      </c>
      <c r="AV55" s="37">
        <v>0</v>
      </c>
      <c r="AW55" s="37">
        <v>0</v>
      </c>
      <c r="AX55" s="37">
        <v>0</v>
      </c>
      <c r="AY55" s="21">
        <v>0</v>
      </c>
      <c r="AZ55" s="10">
        <v>0</v>
      </c>
      <c r="BA55" s="10">
        <v>0</v>
      </c>
      <c r="BB55" s="10">
        <v>0</v>
      </c>
      <c r="BC55" s="10">
        <v>0</v>
      </c>
    </row>
    <row r="56" spans="1:55" x14ac:dyDescent="0.3">
      <c r="A56" s="37" t="str">
        <f t="shared" si="2"/>
        <v>2Ah</v>
      </c>
      <c r="B56" s="2" t="str">
        <f t="shared" si="0"/>
        <v>1F08030</v>
      </c>
      <c r="C56" s="2" t="str">
        <f t="shared" si="3"/>
        <v>000006</v>
      </c>
      <c r="D56" s="16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56" s="15" t="str">
        <f>BIN2HEX(Table5[[#This Row],[Column5]]&amp;Table5[[#This Row],[Column6]]&amp;Table5[[#This Row],[Column7]])</f>
        <v>1</v>
      </c>
      <c r="F56" s="17" t="str">
        <f>BIN2HEX(Table5[[#This Row],[Column10]]&amp;Table5[[#This Row],[Column11]]&amp;Table5[[#This Row],[Column12]]&amp;Table5[[#This Row],[Column13]])</f>
        <v>0</v>
      </c>
      <c r="G56" s="20">
        <v>1</v>
      </c>
      <c r="H56" s="2">
        <v>1</v>
      </c>
      <c r="I56" s="9">
        <v>1</v>
      </c>
      <c r="J56" s="10">
        <v>1</v>
      </c>
      <c r="K56" s="10">
        <v>1</v>
      </c>
      <c r="L56" s="11">
        <v>0</v>
      </c>
      <c r="M56" s="36">
        <v>0</v>
      </c>
      <c r="N56" s="12">
        <v>0</v>
      </c>
      <c r="O56" s="10">
        <v>0</v>
      </c>
      <c r="P56" s="11">
        <v>1</v>
      </c>
      <c r="Q56" s="22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2">
        <v>1</v>
      </c>
      <c r="AA56" s="21">
        <v>1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37">
        <v>0</v>
      </c>
      <c r="AV56" s="37">
        <v>0</v>
      </c>
      <c r="AW56" s="37">
        <v>0</v>
      </c>
      <c r="AX56" s="37">
        <v>0</v>
      </c>
      <c r="AY56" s="21">
        <v>0</v>
      </c>
      <c r="AZ56" s="10">
        <v>0</v>
      </c>
      <c r="BA56" s="10">
        <v>1</v>
      </c>
      <c r="BB56" s="10">
        <v>1</v>
      </c>
      <c r="BC56" s="10">
        <v>0</v>
      </c>
    </row>
    <row r="57" spans="1:55" x14ac:dyDescent="0.3">
      <c r="A57" s="37" t="str">
        <f t="shared" si="2"/>
        <v>2Bh</v>
      </c>
      <c r="B57" s="2" t="str">
        <f t="shared" si="0"/>
        <v>1F08030</v>
      </c>
      <c r="C57" s="2" t="str">
        <f t="shared" si="3"/>
        <v>000006</v>
      </c>
      <c r="D57" s="16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57" s="15" t="str">
        <f>BIN2HEX(Table5[[#This Row],[Column5]]&amp;Table5[[#This Row],[Column6]]&amp;Table5[[#This Row],[Column7]])</f>
        <v>1</v>
      </c>
      <c r="F57" s="17" t="str">
        <f>BIN2HEX(Table5[[#This Row],[Column10]]&amp;Table5[[#This Row],[Column11]]&amp;Table5[[#This Row],[Column12]]&amp;Table5[[#This Row],[Column13]])</f>
        <v>0</v>
      </c>
      <c r="G57" s="20">
        <v>1</v>
      </c>
      <c r="H57" s="2">
        <v>1</v>
      </c>
      <c r="I57" s="9">
        <v>1</v>
      </c>
      <c r="J57" s="10">
        <v>1</v>
      </c>
      <c r="K57" s="10">
        <v>1</v>
      </c>
      <c r="L57" s="11">
        <v>0</v>
      </c>
      <c r="M57" s="36">
        <v>0</v>
      </c>
      <c r="N57" s="12">
        <v>0</v>
      </c>
      <c r="O57" s="10">
        <v>0</v>
      </c>
      <c r="P57" s="11">
        <v>1</v>
      </c>
      <c r="Q57" s="22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2">
        <v>1</v>
      </c>
      <c r="AA57" s="21">
        <v>1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37">
        <v>0</v>
      </c>
      <c r="AV57" s="37">
        <v>0</v>
      </c>
      <c r="AW57" s="37">
        <v>0</v>
      </c>
      <c r="AX57" s="37">
        <v>0</v>
      </c>
      <c r="AY57" s="21">
        <v>0</v>
      </c>
      <c r="AZ57" s="10">
        <v>0</v>
      </c>
      <c r="BA57" s="10">
        <v>1</v>
      </c>
      <c r="BB57" s="10">
        <v>1</v>
      </c>
      <c r="BC57" s="10">
        <v>0</v>
      </c>
    </row>
    <row r="58" spans="1:55" x14ac:dyDescent="0.3">
      <c r="A58" s="37" t="str">
        <f t="shared" si="2"/>
        <v>2Ch</v>
      </c>
      <c r="B58" s="2" t="str">
        <f t="shared" si="0"/>
        <v>0000040</v>
      </c>
      <c r="C58" s="2" t="str">
        <f t="shared" si="3"/>
        <v>000000</v>
      </c>
      <c r="D58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58" s="15" t="str">
        <f>BIN2HEX(Table5[[#This Row],[Column5]]&amp;Table5[[#This Row],[Column6]]&amp;Table5[[#This Row],[Column7]])</f>
        <v>0</v>
      </c>
      <c r="F58" s="17" t="str">
        <f>BIN2HEX(Table5[[#This Row],[Column10]]&amp;Table5[[#This Row],[Column11]]&amp;Table5[[#This Row],[Column12]]&amp;Table5[[#This Row],[Column13]])</f>
        <v>0</v>
      </c>
      <c r="G58" s="20">
        <v>0</v>
      </c>
      <c r="H58" s="2">
        <v>0</v>
      </c>
      <c r="I58" s="9">
        <v>0</v>
      </c>
      <c r="J58" s="10">
        <v>0</v>
      </c>
      <c r="K58" s="10">
        <v>0</v>
      </c>
      <c r="L58" s="11">
        <v>0</v>
      </c>
      <c r="M58" s="36">
        <v>0</v>
      </c>
      <c r="N58" s="12">
        <v>0</v>
      </c>
      <c r="O58" s="10">
        <v>0</v>
      </c>
      <c r="P58" s="11">
        <v>0</v>
      </c>
      <c r="Q58" s="22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1</v>
      </c>
      <c r="Z58" s="22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37">
        <v>0</v>
      </c>
      <c r="AV58" s="37">
        <v>0</v>
      </c>
      <c r="AW58" s="37">
        <v>0</v>
      </c>
      <c r="AX58" s="37">
        <v>0</v>
      </c>
      <c r="AY58" s="21">
        <v>0</v>
      </c>
      <c r="AZ58" s="10">
        <v>0</v>
      </c>
      <c r="BA58" s="10">
        <v>0</v>
      </c>
      <c r="BB58" s="10">
        <v>0</v>
      </c>
      <c r="BC58" s="10">
        <v>0</v>
      </c>
    </row>
    <row r="59" spans="1:55" x14ac:dyDescent="0.3">
      <c r="A59" s="37" t="str">
        <f t="shared" si="2"/>
        <v>2Dh</v>
      </c>
      <c r="B59" s="2" t="str">
        <f t="shared" si="0"/>
        <v>1F28000</v>
      </c>
      <c r="C59" s="2" t="str">
        <f t="shared" si="3"/>
        <v>000000</v>
      </c>
      <c r="D59" s="16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59" s="15" t="str">
        <f>BIN2HEX(Table5[[#This Row],[Column5]]&amp;Table5[[#This Row],[Column6]]&amp;Table5[[#This Row],[Column7]])</f>
        <v>5</v>
      </c>
      <c r="F59" s="17" t="str">
        <f>BIN2HEX(Table5[[#This Row],[Column10]]&amp;Table5[[#This Row],[Column11]]&amp;Table5[[#This Row],[Column12]]&amp;Table5[[#This Row],[Column13]])</f>
        <v>0</v>
      </c>
      <c r="G59" s="20">
        <v>1</v>
      </c>
      <c r="H59" s="2">
        <v>1</v>
      </c>
      <c r="I59" s="9">
        <v>1</v>
      </c>
      <c r="J59" s="10">
        <v>1</v>
      </c>
      <c r="K59" s="10">
        <v>1</v>
      </c>
      <c r="L59" s="11">
        <v>0</v>
      </c>
      <c r="M59" s="36">
        <v>0</v>
      </c>
      <c r="N59" s="12">
        <v>1</v>
      </c>
      <c r="O59" s="10">
        <v>0</v>
      </c>
      <c r="P59" s="11">
        <v>1</v>
      </c>
      <c r="Q59" s="22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2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37">
        <v>0</v>
      </c>
      <c r="AV59" s="37">
        <v>0</v>
      </c>
      <c r="AW59" s="37">
        <v>0</v>
      </c>
      <c r="AX59" s="37">
        <v>0</v>
      </c>
      <c r="AY59" s="21">
        <v>0</v>
      </c>
      <c r="AZ59" s="10">
        <v>0</v>
      </c>
      <c r="BA59" s="10">
        <v>0</v>
      </c>
      <c r="BB59" s="10">
        <v>0</v>
      </c>
      <c r="BC59" s="10">
        <v>0</v>
      </c>
    </row>
    <row r="60" spans="1:55" x14ac:dyDescent="0.3">
      <c r="A60" s="37" t="str">
        <f t="shared" si="2"/>
        <v>2Eh</v>
      </c>
      <c r="B60" s="2" t="str">
        <f t="shared" si="0"/>
        <v>0000080</v>
      </c>
      <c r="C60" s="2" t="str">
        <f t="shared" si="3"/>
        <v>090058</v>
      </c>
      <c r="D60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60" s="15" t="str">
        <f>BIN2HEX(Table5[[#This Row],[Column5]]&amp;Table5[[#This Row],[Column6]]&amp;Table5[[#This Row],[Column7]])</f>
        <v>0</v>
      </c>
      <c r="F60" s="17" t="str">
        <f>BIN2HEX(Table5[[#This Row],[Column10]]&amp;Table5[[#This Row],[Column11]]&amp;Table5[[#This Row],[Column12]]&amp;Table5[[#This Row],[Column13]])</f>
        <v>5</v>
      </c>
      <c r="G60" s="20">
        <v>0</v>
      </c>
      <c r="H60" s="2">
        <v>0</v>
      </c>
      <c r="I60" s="9">
        <v>0</v>
      </c>
      <c r="J60" s="10">
        <v>0</v>
      </c>
      <c r="K60" s="10">
        <v>0</v>
      </c>
      <c r="L60" s="11">
        <v>0</v>
      </c>
      <c r="M60" s="36">
        <v>0</v>
      </c>
      <c r="N60" s="12">
        <v>0</v>
      </c>
      <c r="O60" s="10">
        <v>0</v>
      </c>
      <c r="P60" s="11">
        <v>0</v>
      </c>
      <c r="Q60" s="22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1</v>
      </c>
      <c r="Y60" s="21">
        <v>0</v>
      </c>
      <c r="Z60" s="22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1</v>
      </c>
      <c r="AK60" s="21">
        <v>0</v>
      </c>
      <c r="AL60" s="21">
        <v>0</v>
      </c>
      <c r="AM60" s="21">
        <v>1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37">
        <v>0</v>
      </c>
      <c r="AV60" s="37">
        <v>0</v>
      </c>
      <c r="AW60" s="37">
        <v>1</v>
      </c>
      <c r="AX60" s="37">
        <v>0</v>
      </c>
      <c r="AY60" s="21">
        <v>1</v>
      </c>
      <c r="AZ60" s="10">
        <v>1</v>
      </c>
      <c r="BA60" s="10">
        <v>0</v>
      </c>
      <c r="BB60" s="10">
        <v>0</v>
      </c>
      <c r="BC60" s="10">
        <v>0</v>
      </c>
    </row>
    <row r="61" spans="1:55" x14ac:dyDescent="0.3">
      <c r="A61" s="37" t="str">
        <f t="shared" si="2"/>
        <v>2Fh</v>
      </c>
      <c r="B61" s="2" t="str">
        <f t="shared" si="0"/>
        <v>0000002</v>
      </c>
      <c r="C61" s="2" t="str">
        <f t="shared" si="3"/>
        <v>070000</v>
      </c>
      <c r="D61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61" s="15" t="str">
        <f>BIN2HEX(Table5[[#This Row],[Column5]]&amp;Table5[[#This Row],[Column6]]&amp;Table5[[#This Row],[Column7]])</f>
        <v>0</v>
      </c>
      <c r="F61" s="17" t="str">
        <f>BIN2HEX(Table5[[#This Row],[Column10]]&amp;Table5[[#This Row],[Column11]]&amp;Table5[[#This Row],[Column12]]&amp;Table5[[#This Row],[Column13]])</f>
        <v>0</v>
      </c>
      <c r="G61" s="20">
        <v>0</v>
      </c>
      <c r="H61" s="2">
        <v>0</v>
      </c>
      <c r="I61" s="9">
        <v>0</v>
      </c>
      <c r="J61" s="10">
        <v>0</v>
      </c>
      <c r="K61" s="10">
        <v>0</v>
      </c>
      <c r="L61" s="11">
        <v>0</v>
      </c>
      <c r="M61" s="36">
        <v>0</v>
      </c>
      <c r="N61" s="12">
        <v>0</v>
      </c>
      <c r="O61" s="10">
        <v>0</v>
      </c>
      <c r="P61" s="11">
        <v>0</v>
      </c>
      <c r="Q61" s="22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2">
        <v>0</v>
      </c>
      <c r="AA61" s="21">
        <v>0</v>
      </c>
      <c r="AB61" s="21">
        <v>0</v>
      </c>
      <c r="AC61" s="21">
        <v>0</v>
      </c>
      <c r="AD61" s="21">
        <v>1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1</v>
      </c>
      <c r="AL61" s="21">
        <v>1</v>
      </c>
      <c r="AM61" s="21">
        <v>1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37">
        <v>0</v>
      </c>
      <c r="AV61" s="37">
        <v>0</v>
      </c>
      <c r="AW61" s="37">
        <v>0</v>
      </c>
      <c r="AX61" s="37">
        <v>0</v>
      </c>
      <c r="AY61" s="21">
        <v>0</v>
      </c>
      <c r="AZ61" s="10">
        <v>0</v>
      </c>
      <c r="BA61" s="10">
        <v>0</v>
      </c>
      <c r="BB61" s="10">
        <v>0</v>
      </c>
      <c r="BC61" s="10">
        <v>0</v>
      </c>
    </row>
    <row r="62" spans="1:55" x14ac:dyDescent="0.3">
      <c r="A62" s="37" t="str">
        <f t="shared" si="2"/>
        <v>30h</v>
      </c>
      <c r="B62" s="2" t="str">
        <f t="shared" si="0"/>
        <v>1838000</v>
      </c>
      <c r="C62" s="2" t="str">
        <f t="shared" si="3"/>
        <v>000020</v>
      </c>
      <c r="D62" s="16" t="str">
        <f>BIN2HEX(Table5[[#This Row],[Column42]]&amp;Table5[[#This Row],[Column41]]&amp;Table5[[#This Row],[Column1]]&amp;Table5[[#This Row],[Column2]]&amp;Table5[[#This Row],[Column3]]&amp;Table5[[#This Row],[Column4]],2)</f>
        <v>30</v>
      </c>
      <c r="E62" s="15" t="str">
        <f>BIN2HEX(Table5[[#This Row],[Column5]]&amp;Table5[[#This Row],[Column6]]&amp;Table5[[#This Row],[Column7]])</f>
        <v>7</v>
      </c>
      <c r="F62" s="17" t="str">
        <f>BIN2HEX(Table5[[#This Row],[Column10]]&amp;Table5[[#This Row],[Column11]]&amp;Table5[[#This Row],[Column12]]&amp;Table5[[#This Row],[Column13]])</f>
        <v>2</v>
      </c>
      <c r="G62" s="20">
        <v>1</v>
      </c>
      <c r="H62" s="2">
        <v>1</v>
      </c>
      <c r="I62" s="9">
        <v>0</v>
      </c>
      <c r="J62" s="10">
        <v>0</v>
      </c>
      <c r="K62" s="10">
        <v>0</v>
      </c>
      <c r="L62" s="11">
        <v>0</v>
      </c>
      <c r="M62" s="36">
        <v>0</v>
      </c>
      <c r="N62" s="12">
        <v>1</v>
      </c>
      <c r="O62" s="10">
        <v>1</v>
      </c>
      <c r="P62" s="11">
        <v>1</v>
      </c>
      <c r="Q62" s="22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2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37">
        <v>0</v>
      </c>
      <c r="AV62" s="37">
        <v>0</v>
      </c>
      <c r="AW62" s="37">
        <v>0</v>
      </c>
      <c r="AX62" s="37">
        <v>1</v>
      </c>
      <c r="AY62" s="21">
        <v>0</v>
      </c>
      <c r="AZ62" s="10">
        <v>0</v>
      </c>
      <c r="BA62" s="10">
        <v>0</v>
      </c>
      <c r="BB62" s="10">
        <v>0</v>
      </c>
      <c r="BC62" s="10">
        <v>0</v>
      </c>
    </row>
    <row r="63" spans="1:55" x14ac:dyDescent="0.3">
      <c r="A63" s="37" t="str">
        <f t="shared" si="2"/>
        <v>31h</v>
      </c>
      <c r="B63" s="2" t="str">
        <f t="shared" si="0"/>
        <v>0000182</v>
      </c>
      <c r="C63" s="2" t="str">
        <f t="shared" si="3"/>
        <v>0E0058</v>
      </c>
      <c r="D63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63" s="15" t="str">
        <f>BIN2HEX(Table5[[#This Row],[Column5]]&amp;Table5[[#This Row],[Column6]]&amp;Table5[[#This Row],[Column7]])</f>
        <v>0</v>
      </c>
      <c r="F63" s="17" t="str">
        <f>BIN2HEX(Table5[[#This Row],[Column10]]&amp;Table5[[#This Row],[Column11]]&amp;Table5[[#This Row],[Column12]]&amp;Table5[[#This Row],[Column13]])</f>
        <v>5</v>
      </c>
      <c r="G63" s="20">
        <v>0</v>
      </c>
      <c r="H63" s="2">
        <v>0</v>
      </c>
      <c r="I63" s="9">
        <v>0</v>
      </c>
      <c r="J63" s="10">
        <v>0</v>
      </c>
      <c r="K63" s="10">
        <v>0</v>
      </c>
      <c r="L63" s="11">
        <v>0</v>
      </c>
      <c r="M63" s="36">
        <v>0</v>
      </c>
      <c r="N63" s="12">
        <v>0</v>
      </c>
      <c r="O63" s="10">
        <v>0</v>
      </c>
      <c r="P63" s="11">
        <v>0</v>
      </c>
      <c r="Q63" s="22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1</v>
      </c>
      <c r="X63" s="21">
        <v>1</v>
      </c>
      <c r="Y63" s="21">
        <v>0</v>
      </c>
      <c r="Z63" s="22">
        <v>0</v>
      </c>
      <c r="AA63" s="21">
        <v>0</v>
      </c>
      <c r="AB63" s="21">
        <v>0</v>
      </c>
      <c r="AC63" s="21">
        <v>0</v>
      </c>
      <c r="AD63" s="21">
        <v>1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1</v>
      </c>
      <c r="AK63" s="21">
        <v>1</v>
      </c>
      <c r="AL63" s="21">
        <v>1</v>
      </c>
      <c r="AM63" s="21">
        <v>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37">
        <v>0</v>
      </c>
      <c r="AV63" s="37">
        <v>0</v>
      </c>
      <c r="AW63" s="37">
        <v>1</v>
      </c>
      <c r="AX63" s="37">
        <v>0</v>
      </c>
      <c r="AY63" s="21">
        <v>1</v>
      </c>
      <c r="AZ63" s="10">
        <v>1</v>
      </c>
      <c r="BA63" s="10">
        <v>0</v>
      </c>
      <c r="BB63" s="10">
        <v>0</v>
      </c>
      <c r="BC63" s="10">
        <v>0</v>
      </c>
    </row>
    <row r="64" spans="1:55" x14ac:dyDescent="0.3">
      <c r="A64" s="37" t="str">
        <f t="shared" si="2"/>
        <v>32h</v>
      </c>
      <c r="B64" s="2" t="str">
        <f t="shared" si="0"/>
        <v>1938000</v>
      </c>
      <c r="C64" s="2" t="str">
        <f t="shared" si="3"/>
        <v>000020</v>
      </c>
      <c r="D64" s="16" t="str">
        <f>BIN2HEX(Table5[[#This Row],[Column42]]&amp;Table5[[#This Row],[Column41]]&amp;Table5[[#This Row],[Column1]]&amp;Table5[[#This Row],[Column2]]&amp;Table5[[#This Row],[Column3]]&amp;Table5[[#This Row],[Column4]],2)</f>
        <v>32</v>
      </c>
      <c r="E64" s="15" t="str">
        <f>BIN2HEX(Table5[[#This Row],[Column5]]&amp;Table5[[#This Row],[Column6]]&amp;Table5[[#This Row],[Column7]])</f>
        <v>7</v>
      </c>
      <c r="F64" s="17" t="str">
        <f>BIN2HEX(Table5[[#This Row],[Column10]]&amp;Table5[[#This Row],[Column11]]&amp;Table5[[#This Row],[Column12]]&amp;Table5[[#This Row],[Column13]])</f>
        <v>2</v>
      </c>
      <c r="G64" s="20">
        <v>1</v>
      </c>
      <c r="H64" s="2">
        <v>1</v>
      </c>
      <c r="I64" s="9">
        <v>0</v>
      </c>
      <c r="J64" s="10">
        <v>0</v>
      </c>
      <c r="K64" s="10">
        <v>1</v>
      </c>
      <c r="L64" s="11">
        <v>0</v>
      </c>
      <c r="M64" s="36">
        <v>0</v>
      </c>
      <c r="N64" s="12">
        <v>1</v>
      </c>
      <c r="O64" s="10">
        <v>1</v>
      </c>
      <c r="P64" s="11">
        <v>1</v>
      </c>
      <c r="Q64" s="22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2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37">
        <v>0</v>
      </c>
      <c r="AV64" s="37">
        <v>0</v>
      </c>
      <c r="AW64" s="37">
        <v>0</v>
      </c>
      <c r="AX64" s="37">
        <v>1</v>
      </c>
      <c r="AY64" s="21">
        <v>0</v>
      </c>
      <c r="AZ64" s="10">
        <v>0</v>
      </c>
      <c r="BA64" s="10">
        <v>0</v>
      </c>
      <c r="BB64" s="10">
        <v>0</v>
      </c>
      <c r="BC64" s="10">
        <v>0</v>
      </c>
    </row>
    <row r="65" spans="1:55" x14ac:dyDescent="0.3">
      <c r="A65" s="37" t="str">
        <f t="shared" si="2"/>
        <v>33h</v>
      </c>
      <c r="B65" s="2" t="str">
        <f t="shared" si="0"/>
        <v>1688200</v>
      </c>
      <c r="C65" s="2" t="str">
        <f t="shared" si="3"/>
        <v>000000</v>
      </c>
      <c r="D65" s="16" t="str">
        <f>BIN2HEX(Table5[[#This Row],[Column42]]&amp;Table5[[#This Row],[Column41]]&amp;Table5[[#This Row],[Column1]]&amp;Table5[[#This Row],[Column2]]&amp;Table5[[#This Row],[Column3]]&amp;Table5[[#This Row],[Column4]],2)</f>
        <v>2D</v>
      </c>
      <c r="E65" s="15" t="str">
        <f>BIN2HEX(Table5[[#This Row],[Column5]]&amp;Table5[[#This Row],[Column6]]&amp;Table5[[#This Row],[Column7]])</f>
        <v>1</v>
      </c>
      <c r="F65" s="17" t="str">
        <f>BIN2HEX(Table5[[#This Row],[Column10]]&amp;Table5[[#This Row],[Column11]]&amp;Table5[[#This Row],[Column12]]&amp;Table5[[#This Row],[Column13]])</f>
        <v>0</v>
      </c>
      <c r="G65" s="20">
        <v>1</v>
      </c>
      <c r="H65" s="2">
        <v>0</v>
      </c>
      <c r="I65" s="9">
        <v>1</v>
      </c>
      <c r="J65" s="10">
        <v>1</v>
      </c>
      <c r="K65" s="10">
        <v>0</v>
      </c>
      <c r="L65" s="11">
        <v>1</v>
      </c>
      <c r="M65" s="36">
        <v>0</v>
      </c>
      <c r="N65" s="12">
        <v>0</v>
      </c>
      <c r="O65" s="10">
        <v>0</v>
      </c>
      <c r="P65" s="11">
        <v>1</v>
      </c>
      <c r="Q65" s="22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2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37">
        <v>0</v>
      </c>
      <c r="AV65" s="37">
        <v>0</v>
      </c>
      <c r="AW65" s="37">
        <v>0</v>
      </c>
      <c r="AX65" s="37">
        <v>0</v>
      </c>
      <c r="AY65" s="21">
        <v>0</v>
      </c>
      <c r="AZ65" s="10">
        <v>0</v>
      </c>
      <c r="BA65" s="10">
        <v>0</v>
      </c>
      <c r="BB65" s="10">
        <v>0</v>
      </c>
      <c r="BC65" s="10">
        <v>0</v>
      </c>
    </row>
    <row r="66" spans="1:55" x14ac:dyDescent="0.3">
      <c r="A66" s="37" t="str">
        <f t="shared" si="2"/>
        <v>34h</v>
      </c>
      <c r="B66" s="2" t="str">
        <f t="shared" si="0"/>
        <v>0000800</v>
      </c>
      <c r="C66" s="2" t="str">
        <f t="shared" si="3"/>
        <v>000000</v>
      </c>
      <c r="D66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66" s="15" t="str">
        <f>BIN2HEX(Table5[[#This Row],[Column5]]&amp;Table5[[#This Row],[Column6]]&amp;Table5[[#This Row],[Column7]])</f>
        <v>0</v>
      </c>
      <c r="F66" s="17" t="str">
        <f>BIN2HEX(Table5[[#This Row],[Column10]]&amp;Table5[[#This Row],[Column11]]&amp;Table5[[#This Row],[Column12]]&amp;Table5[[#This Row],[Column13]])</f>
        <v>0</v>
      </c>
      <c r="G66" s="20">
        <v>0</v>
      </c>
      <c r="H66" s="2">
        <v>0</v>
      </c>
      <c r="I66" s="9">
        <v>0</v>
      </c>
      <c r="J66" s="10">
        <v>0</v>
      </c>
      <c r="K66" s="10">
        <v>0</v>
      </c>
      <c r="L66" s="11">
        <v>0</v>
      </c>
      <c r="M66" s="36">
        <v>0</v>
      </c>
      <c r="N66" s="12">
        <v>0</v>
      </c>
      <c r="O66" s="10">
        <v>0</v>
      </c>
      <c r="P66" s="11">
        <v>0</v>
      </c>
      <c r="Q66" s="22">
        <v>0</v>
      </c>
      <c r="R66" s="21">
        <v>0</v>
      </c>
      <c r="S66" s="21">
        <v>0</v>
      </c>
      <c r="T66" s="21">
        <v>1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2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37">
        <v>0</v>
      </c>
      <c r="AV66" s="37">
        <v>0</v>
      </c>
      <c r="AW66" s="37">
        <v>0</v>
      </c>
      <c r="AX66" s="37">
        <v>0</v>
      </c>
      <c r="AY66" s="21">
        <v>0</v>
      </c>
      <c r="AZ66" s="10">
        <v>0</v>
      </c>
      <c r="BA66" s="10">
        <v>0</v>
      </c>
      <c r="BB66" s="10">
        <v>0</v>
      </c>
      <c r="BC66" s="10">
        <v>0</v>
      </c>
    </row>
    <row r="67" spans="1:55" x14ac:dyDescent="0.3">
      <c r="A67" s="37" t="str">
        <f t="shared" si="2"/>
        <v>35h</v>
      </c>
      <c r="B67" s="2" t="str">
        <f t="shared" si="0"/>
        <v>1F30000</v>
      </c>
      <c r="C67" s="2" t="str">
        <f t="shared" si="3"/>
        <v>000000</v>
      </c>
      <c r="D67" s="16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67" s="15" t="str">
        <f>BIN2HEX(Table5[[#This Row],[Column5]]&amp;Table5[[#This Row],[Column6]]&amp;Table5[[#This Row],[Column7]])</f>
        <v>6</v>
      </c>
      <c r="F67" s="17" t="str">
        <f>BIN2HEX(Table5[[#This Row],[Column10]]&amp;Table5[[#This Row],[Column11]]&amp;Table5[[#This Row],[Column12]]&amp;Table5[[#This Row],[Column13]])</f>
        <v>0</v>
      </c>
      <c r="G67" s="20">
        <v>1</v>
      </c>
      <c r="H67" s="2">
        <v>1</v>
      </c>
      <c r="I67" s="9">
        <v>1</v>
      </c>
      <c r="J67" s="10">
        <v>1</v>
      </c>
      <c r="K67" s="10">
        <v>1</v>
      </c>
      <c r="L67" s="11">
        <v>0</v>
      </c>
      <c r="M67" s="36">
        <v>0</v>
      </c>
      <c r="N67" s="12">
        <v>1</v>
      </c>
      <c r="O67" s="10">
        <v>1</v>
      </c>
      <c r="P67" s="11">
        <v>0</v>
      </c>
      <c r="Q67" s="22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2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37">
        <v>0</v>
      </c>
      <c r="AV67" s="37">
        <v>0</v>
      </c>
      <c r="AW67" s="37">
        <v>0</v>
      </c>
      <c r="AX67" s="37">
        <v>0</v>
      </c>
      <c r="AY67" s="21">
        <v>0</v>
      </c>
      <c r="AZ67" s="10">
        <v>0</v>
      </c>
      <c r="BA67" s="10">
        <v>0</v>
      </c>
      <c r="BB67" s="10">
        <v>0</v>
      </c>
      <c r="BC67" s="10">
        <v>0</v>
      </c>
    </row>
    <row r="68" spans="1:55" x14ac:dyDescent="0.3">
      <c r="A68" s="37" t="str">
        <f t="shared" si="2"/>
        <v>36h</v>
      </c>
      <c r="B68" s="2" t="str">
        <f t="shared" si="0"/>
        <v>0000002</v>
      </c>
      <c r="C68" s="2" t="str">
        <f t="shared" si="3"/>
        <v>460000</v>
      </c>
      <c r="D68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68" s="15" t="str">
        <f>BIN2HEX(Table5[[#This Row],[Column5]]&amp;Table5[[#This Row],[Column6]]&amp;Table5[[#This Row],[Column7]])</f>
        <v>0</v>
      </c>
      <c r="F68" s="17" t="str">
        <f>BIN2HEX(Table5[[#This Row],[Column10]]&amp;Table5[[#This Row],[Column11]]&amp;Table5[[#This Row],[Column12]]&amp;Table5[[#This Row],[Column13]])</f>
        <v>0</v>
      </c>
      <c r="G68" s="20">
        <v>0</v>
      </c>
      <c r="H68" s="2">
        <v>0</v>
      </c>
      <c r="I68" s="9">
        <v>0</v>
      </c>
      <c r="J68" s="10">
        <v>0</v>
      </c>
      <c r="K68" s="10">
        <v>0</v>
      </c>
      <c r="L68" s="11">
        <v>0</v>
      </c>
      <c r="M68" s="36">
        <v>0</v>
      </c>
      <c r="N68" s="12">
        <v>0</v>
      </c>
      <c r="O68" s="10">
        <v>0</v>
      </c>
      <c r="P68" s="11">
        <v>0</v>
      </c>
      <c r="Q68" s="22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2">
        <v>0</v>
      </c>
      <c r="AA68" s="21">
        <v>0</v>
      </c>
      <c r="AB68" s="21">
        <v>0</v>
      </c>
      <c r="AC68" s="21">
        <v>0</v>
      </c>
      <c r="AD68" s="21">
        <v>1</v>
      </c>
      <c r="AE68" s="21">
        <v>0</v>
      </c>
      <c r="AF68" s="21">
        <v>0</v>
      </c>
      <c r="AG68" s="21">
        <v>1</v>
      </c>
      <c r="AH68" s="21">
        <v>0</v>
      </c>
      <c r="AI68" s="21">
        <v>0</v>
      </c>
      <c r="AJ68" s="21">
        <v>0</v>
      </c>
      <c r="AK68" s="21">
        <v>1</v>
      </c>
      <c r="AL68" s="21">
        <v>1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37">
        <v>0</v>
      </c>
      <c r="AV68" s="37">
        <v>0</v>
      </c>
      <c r="AW68" s="37">
        <v>0</v>
      </c>
      <c r="AX68" s="37">
        <v>0</v>
      </c>
      <c r="AY68" s="21">
        <v>0</v>
      </c>
      <c r="AZ68" s="10">
        <v>0</v>
      </c>
      <c r="BA68" s="10">
        <v>0</v>
      </c>
      <c r="BB68" s="10">
        <v>0</v>
      </c>
      <c r="BC68" s="10">
        <v>0</v>
      </c>
    </row>
    <row r="69" spans="1:55" x14ac:dyDescent="0.3">
      <c r="A69" s="37" t="str">
        <f t="shared" si="2"/>
        <v>37h</v>
      </c>
      <c r="B69" s="2" t="str">
        <f t="shared" si="0"/>
        <v>1BB8000</v>
      </c>
      <c r="C69" s="2" t="str">
        <f t="shared" si="3"/>
        <v>800008</v>
      </c>
      <c r="D69" s="16" t="str">
        <f>BIN2HEX(Table5[[#This Row],[Column42]]&amp;Table5[[#This Row],[Column41]]&amp;Table5[[#This Row],[Column1]]&amp;Table5[[#This Row],[Column2]]&amp;Table5[[#This Row],[Column3]]&amp;Table5[[#This Row],[Column4]],2)</f>
        <v>37</v>
      </c>
      <c r="E69" s="15" t="str">
        <f>BIN2HEX(Table5[[#This Row],[Column5]]&amp;Table5[[#This Row],[Column6]]&amp;Table5[[#This Row],[Column7]])</f>
        <v>7</v>
      </c>
      <c r="F69" s="17" t="str">
        <f>BIN2HEX(Table5[[#This Row],[Column10]]&amp;Table5[[#This Row],[Column11]]&amp;Table5[[#This Row],[Column12]]&amp;Table5[[#This Row],[Column13]])</f>
        <v>0</v>
      </c>
      <c r="G69" s="20">
        <v>1</v>
      </c>
      <c r="H69" s="2">
        <v>1</v>
      </c>
      <c r="I69" s="9">
        <v>0</v>
      </c>
      <c r="J69" s="10">
        <v>1</v>
      </c>
      <c r="K69" s="10">
        <v>1</v>
      </c>
      <c r="L69" s="11">
        <v>1</v>
      </c>
      <c r="M69" s="36">
        <v>0</v>
      </c>
      <c r="N69" s="12">
        <v>1</v>
      </c>
      <c r="O69" s="10">
        <v>1</v>
      </c>
      <c r="P69" s="11">
        <v>1</v>
      </c>
      <c r="Q69" s="22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2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1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37">
        <v>0</v>
      </c>
      <c r="AV69" s="37">
        <v>0</v>
      </c>
      <c r="AW69" s="37">
        <v>0</v>
      </c>
      <c r="AX69" s="37">
        <v>0</v>
      </c>
      <c r="AY69" s="21">
        <v>0</v>
      </c>
      <c r="AZ69" s="10">
        <v>1</v>
      </c>
      <c r="BA69" s="10">
        <v>0</v>
      </c>
      <c r="BB69" s="10">
        <v>0</v>
      </c>
      <c r="BC69" s="10">
        <v>0</v>
      </c>
    </row>
    <row r="70" spans="1:55" x14ac:dyDescent="0.3">
      <c r="A70" s="37" t="str">
        <f t="shared" si="2"/>
        <v>38h</v>
      </c>
      <c r="B70" s="2" t="str">
        <f t="shared" si="0"/>
        <v>0000006</v>
      </c>
      <c r="C70" s="2" t="str">
        <f t="shared" si="3"/>
        <v>460000</v>
      </c>
      <c r="D70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70" s="15" t="str">
        <f>BIN2HEX(Table5[[#This Row],[Column5]]&amp;Table5[[#This Row],[Column6]]&amp;Table5[[#This Row],[Column7]])</f>
        <v>0</v>
      </c>
      <c r="F70" s="17" t="str">
        <f>BIN2HEX(Table5[[#This Row],[Column10]]&amp;Table5[[#This Row],[Column11]]&amp;Table5[[#This Row],[Column12]]&amp;Table5[[#This Row],[Column13]])</f>
        <v>0</v>
      </c>
      <c r="G70" s="20">
        <v>0</v>
      </c>
      <c r="H70" s="2">
        <v>0</v>
      </c>
      <c r="I70" s="9">
        <v>0</v>
      </c>
      <c r="J70" s="10">
        <v>0</v>
      </c>
      <c r="K70" s="10">
        <v>0</v>
      </c>
      <c r="L70" s="11">
        <v>0</v>
      </c>
      <c r="M70" s="36">
        <v>0</v>
      </c>
      <c r="N70" s="12">
        <v>0</v>
      </c>
      <c r="O70" s="10">
        <v>0</v>
      </c>
      <c r="P70" s="11">
        <v>0</v>
      </c>
      <c r="Q70" s="22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2">
        <v>0</v>
      </c>
      <c r="AA70" s="21">
        <v>0</v>
      </c>
      <c r="AB70" s="21">
        <v>0</v>
      </c>
      <c r="AC70" s="21">
        <v>1</v>
      </c>
      <c r="AD70" s="21">
        <v>1</v>
      </c>
      <c r="AE70" s="21">
        <v>0</v>
      </c>
      <c r="AF70" s="21">
        <v>0</v>
      </c>
      <c r="AG70" s="21">
        <v>1</v>
      </c>
      <c r="AH70" s="21">
        <v>0</v>
      </c>
      <c r="AI70" s="21">
        <v>0</v>
      </c>
      <c r="AJ70" s="21">
        <v>0</v>
      </c>
      <c r="AK70" s="21">
        <v>1</v>
      </c>
      <c r="AL70" s="21">
        <v>1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37">
        <v>0</v>
      </c>
      <c r="AV70" s="37">
        <v>0</v>
      </c>
      <c r="AW70" s="37">
        <v>0</v>
      </c>
      <c r="AX70" s="37">
        <v>0</v>
      </c>
      <c r="AY70" s="21">
        <v>0</v>
      </c>
      <c r="AZ70" s="10">
        <v>0</v>
      </c>
      <c r="BA70" s="10">
        <v>0</v>
      </c>
      <c r="BB70" s="10">
        <v>0</v>
      </c>
      <c r="BC70" s="10">
        <v>0</v>
      </c>
    </row>
    <row r="71" spans="1:55" x14ac:dyDescent="0.3">
      <c r="A71" s="37" t="str">
        <f t="shared" si="2"/>
        <v>39h</v>
      </c>
      <c r="B71" s="2" t="str">
        <f t="shared" si="0"/>
        <v>1CB8000</v>
      </c>
      <c r="C71" s="2" t="str">
        <f t="shared" si="3"/>
        <v>800008</v>
      </c>
      <c r="D71" s="16" t="str">
        <f>BIN2HEX(Table5[[#This Row],[Column42]]&amp;Table5[[#This Row],[Column41]]&amp;Table5[[#This Row],[Column1]]&amp;Table5[[#This Row],[Column2]]&amp;Table5[[#This Row],[Column3]]&amp;Table5[[#This Row],[Column4]],2)</f>
        <v>39</v>
      </c>
      <c r="E71" s="15" t="str">
        <f>BIN2HEX(Table5[[#This Row],[Column5]]&amp;Table5[[#This Row],[Column6]]&amp;Table5[[#This Row],[Column7]])</f>
        <v>7</v>
      </c>
      <c r="F71" s="17" t="str">
        <f>BIN2HEX(Table5[[#This Row],[Column10]]&amp;Table5[[#This Row],[Column11]]&amp;Table5[[#This Row],[Column12]]&amp;Table5[[#This Row],[Column13]])</f>
        <v>0</v>
      </c>
      <c r="G71" s="20">
        <v>1</v>
      </c>
      <c r="H71" s="2">
        <v>1</v>
      </c>
      <c r="I71" s="9">
        <v>1</v>
      </c>
      <c r="J71" s="10">
        <v>0</v>
      </c>
      <c r="K71" s="10">
        <v>0</v>
      </c>
      <c r="L71" s="11">
        <v>1</v>
      </c>
      <c r="M71" s="36">
        <v>0</v>
      </c>
      <c r="N71" s="12">
        <v>1</v>
      </c>
      <c r="O71" s="10">
        <v>1</v>
      </c>
      <c r="P71" s="11">
        <v>1</v>
      </c>
      <c r="Q71" s="22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2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1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37">
        <v>0</v>
      </c>
      <c r="AV71" s="37">
        <v>0</v>
      </c>
      <c r="AW71" s="37">
        <v>0</v>
      </c>
      <c r="AX71" s="37">
        <v>0</v>
      </c>
      <c r="AY71" s="21">
        <v>0</v>
      </c>
      <c r="AZ71" s="10">
        <v>1</v>
      </c>
      <c r="BA71" s="10">
        <v>0</v>
      </c>
      <c r="BB71" s="10">
        <v>0</v>
      </c>
      <c r="BC71" s="10">
        <v>0</v>
      </c>
    </row>
    <row r="72" spans="1:55" x14ac:dyDescent="0.3">
      <c r="A72" s="37" t="str">
        <f t="shared" si="2"/>
        <v>3Ah</v>
      </c>
      <c r="B72" s="2" t="str">
        <f t="shared" si="0"/>
        <v>0000008</v>
      </c>
      <c r="C72" s="2" t="str">
        <f t="shared" si="3"/>
        <v>000000</v>
      </c>
      <c r="D72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72" s="15" t="str">
        <f>BIN2HEX(Table5[[#This Row],[Column5]]&amp;Table5[[#This Row],[Column6]]&amp;Table5[[#This Row],[Column7]])</f>
        <v>0</v>
      </c>
      <c r="F72" s="17" t="str">
        <f>BIN2HEX(Table5[[#This Row],[Column10]]&amp;Table5[[#This Row],[Column11]]&amp;Table5[[#This Row],[Column12]]&amp;Table5[[#This Row],[Column13]])</f>
        <v>0</v>
      </c>
      <c r="G72" s="20">
        <v>0</v>
      </c>
      <c r="H72" s="2">
        <v>0</v>
      </c>
      <c r="I72" s="9">
        <v>0</v>
      </c>
      <c r="J72" s="10">
        <v>0</v>
      </c>
      <c r="K72" s="10">
        <v>0</v>
      </c>
      <c r="L72" s="11">
        <v>0</v>
      </c>
      <c r="M72" s="36">
        <v>0</v>
      </c>
      <c r="N72" s="12">
        <v>0</v>
      </c>
      <c r="O72" s="10">
        <v>0</v>
      </c>
      <c r="P72" s="11">
        <v>0</v>
      </c>
      <c r="Q72" s="22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2">
        <v>0</v>
      </c>
      <c r="AA72" s="21">
        <v>0</v>
      </c>
      <c r="AB72" s="21">
        <v>1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37">
        <v>0</v>
      </c>
      <c r="AV72" s="37">
        <v>0</v>
      </c>
      <c r="AW72" s="37">
        <v>0</v>
      </c>
      <c r="AX72" s="37">
        <v>0</v>
      </c>
      <c r="AY72" s="21">
        <v>0</v>
      </c>
      <c r="AZ72" s="10">
        <v>0</v>
      </c>
      <c r="BA72" s="10">
        <v>0</v>
      </c>
      <c r="BB72" s="10">
        <v>0</v>
      </c>
      <c r="BC72" s="10">
        <v>0</v>
      </c>
    </row>
    <row r="73" spans="1:55" x14ac:dyDescent="0.3">
      <c r="A73" s="37" t="str">
        <f t="shared" si="2"/>
        <v>3Bh</v>
      </c>
      <c r="B73" s="2" t="str">
        <f t="shared" si="0"/>
        <v>1A89480</v>
      </c>
      <c r="C73" s="2" t="str">
        <f t="shared" si="3"/>
        <v>101100</v>
      </c>
      <c r="D73" s="16" t="str">
        <f>BIN2HEX(Table5[[#This Row],[Column42]]&amp;Table5[[#This Row],[Column41]]&amp;Table5[[#This Row],[Column1]]&amp;Table5[[#This Row],[Column2]]&amp;Table5[[#This Row],[Column3]]&amp;Table5[[#This Row],[Column4]],2)</f>
        <v>35</v>
      </c>
      <c r="E73" s="15" t="str">
        <f>BIN2HEX(Table5[[#This Row],[Column5]]&amp;Table5[[#This Row],[Column6]]&amp;Table5[[#This Row],[Column7]])</f>
        <v>1</v>
      </c>
      <c r="F73" s="17" t="str">
        <f>BIN2HEX(Table5[[#This Row],[Column10]]&amp;Table5[[#This Row],[Column11]]&amp;Table5[[#This Row],[Column12]]&amp;Table5[[#This Row],[Column13]])</f>
        <v>0</v>
      </c>
      <c r="G73" s="20">
        <v>1</v>
      </c>
      <c r="H73" s="2">
        <v>1</v>
      </c>
      <c r="I73" s="9">
        <v>0</v>
      </c>
      <c r="J73" s="10">
        <v>1</v>
      </c>
      <c r="K73" s="10">
        <v>0</v>
      </c>
      <c r="L73" s="11">
        <v>1</v>
      </c>
      <c r="M73" s="36">
        <v>0</v>
      </c>
      <c r="N73" s="12">
        <v>0</v>
      </c>
      <c r="O73" s="10">
        <v>0</v>
      </c>
      <c r="P73" s="11">
        <v>1</v>
      </c>
      <c r="Q73" s="22">
        <v>0</v>
      </c>
      <c r="R73" s="21">
        <v>0</v>
      </c>
      <c r="S73" s="21">
        <v>1</v>
      </c>
      <c r="T73" s="21">
        <v>0</v>
      </c>
      <c r="U73" s="21">
        <v>1</v>
      </c>
      <c r="V73" s="21">
        <v>0</v>
      </c>
      <c r="W73" s="21">
        <v>0</v>
      </c>
      <c r="X73" s="21">
        <v>1</v>
      </c>
      <c r="Y73" s="21">
        <v>0</v>
      </c>
      <c r="Z73" s="22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1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1</v>
      </c>
      <c r="AR73" s="21">
        <v>0</v>
      </c>
      <c r="AS73" s="21">
        <v>0</v>
      </c>
      <c r="AT73" s="21">
        <v>0</v>
      </c>
      <c r="AU73" s="37">
        <v>1</v>
      </c>
      <c r="AV73" s="37">
        <v>0</v>
      </c>
      <c r="AW73" s="37">
        <v>0</v>
      </c>
      <c r="AX73" s="37">
        <v>0</v>
      </c>
      <c r="AY73" s="21">
        <v>0</v>
      </c>
      <c r="AZ73" s="10">
        <v>0</v>
      </c>
      <c r="BA73" s="10">
        <v>0</v>
      </c>
      <c r="BB73" s="10">
        <v>0</v>
      </c>
      <c r="BC73" s="10">
        <v>0</v>
      </c>
    </row>
    <row r="74" spans="1:55" x14ac:dyDescent="0.3">
      <c r="A74" s="37" t="str">
        <f t="shared" si="2"/>
        <v>3Ch</v>
      </c>
      <c r="B74" s="2" t="str">
        <f t="shared" si="0"/>
        <v>1F20000</v>
      </c>
      <c r="C74" s="2" t="str">
        <f t="shared" si="3"/>
        <v>000000</v>
      </c>
      <c r="D74" s="16" t="str">
        <f>BIN2HEX(Table5[[#This Row],[Column42]]&amp;Table5[[#This Row],[Column41]]&amp;Table5[[#This Row],[Column1]]&amp;Table5[[#This Row],[Column2]]&amp;Table5[[#This Row],[Column3]]&amp;Table5[[#This Row],[Column4]],2)</f>
        <v>3E</v>
      </c>
      <c r="E74" s="15" t="str">
        <f>BIN2HEX(Table5[[#This Row],[Column5]]&amp;Table5[[#This Row],[Column6]]&amp;Table5[[#This Row],[Column7]])</f>
        <v>4</v>
      </c>
      <c r="F74" s="17" t="str">
        <f>BIN2HEX(Table5[[#This Row],[Column10]]&amp;Table5[[#This Row],[Column11]]&amp;Table5[[#This Row],[Column12]]&amp;Table5[[#This Row],[Column13]])</f>
        <v>0</v>
      </c>
      <c r="G74" s="20">
        <v>1</v>
      </c>
      <c r="H74" s="2">
        <v>1</v>
      </c>
      <c r="I74" s="9">
        <v>1</v>
      </c>
      <c r="J74" s="10">
        <v>1</v>
      </c>
      <c r="K74" s="10">
        <v>1</v>
      </c>
      <c r="L74" s="11">
        <v>0</v>
      </c>
      <c r="M74" s="36">
        <v>0</v>
      </c>
      <c r="N74" s="12">
        <v>1</v>
      </c>
      <c r="O74" s="10">
        <v>0</v>
      </c>
      <c r="P74" s="11">
        <v>0</v>
      </c>
      <c r="Q74" s="22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2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37">
        <v>0</v>
      </c>
      <c r="AV74" s="37">
        <v>0</v>
      </c>
      <c r="AW74" s="37">
        <v>0</v>
      </c>
      <c r="AX74" s="37">
        <v>0</v>
      </c>
      <c r="AY74" s="21">
        <v>0</v>
      </c>
      <c r="AZ74" s="10">
        <v>0</v>
      </c>
      <c r="BA74" s="10">
        <v>0</v>
      </c>
      <c r="BB74" s="10">
        <v>0</v>
      </c>
      <c r="BC74" s="10">
        <v>0</v>
      </c>
    </row>
    <row r="75" spans="1:55" x14ac:dyDescent="0.3">
      <c r="A75" s="40" t="str">
        <f t="shared" si="2"/>
        <v>3Dh</v>
      </c>
      <c r="B75" s="2" t="str">
        <f t="shared" ref="B75:B76" si="4">CONCATENATE(BIN2HEX(G75,1),BIN2HEX(H75&amp;I75&amp;J75&amp;K75&amp;L75&amp;M75&amp;N75&amp;O75,2),BIN2HEX(P75&amp;Q75&amp;R75&amp;S75&amp;T75&amp;U75&amp;V75&amp;W75,2),BIN2HEX(X75&amp;Y75&amp;Z75&amp;AA75&amp;AB75&amp;AC75&amp;AD75&amp;AE75,2))</f>
        <v>0000000</v>
      </c>
      <c r="C75" s="2" t="str">
        <f t="shared" ref="C75:C76" si="5">CONCATENATE(BIN2HEX(AF75&amp;AG75&amp;AH75&amp;AI75&amp;AJ75&amp;AK75&amp;AL75&amp;AM75,2),BIN2HEX(AN75&amp;AO75&amp;AP75&amp;AQ75&amp;AR75&amp;AS75&amp;AT75&amp;AU75,2),BIN2HEX(AV75&amp;AW75&amp;AX75&amp;AY75&amp;AZ75&amp;BA75&amp;BB75&amp;BC75,2))</f>
        <v>104000</v>
      </c>
      <c r="D75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75" s="15" t="str">
        <f>BIN2HEX(Table5[[#This Row],[Column5]]&amp;Table5[[#This Row],[Column6]]&amp;Table5[[#This Row],[Column7]])</f>
        <v>0</v>
      </c>
      <c r="F75" s="17" t="str">
        <f>BIN2HEX(Table5[[#This Row],[Column10]]&amp;Table5[[#This Row],[Column11]]&amp;Table5[[#This Row],[Column12]]&amp;Table5[[#This Row],[Column13]])</f>
        <v>0</v>
      </c>
      <c r="G75" s="20">
        <v>0</v>
      </c>
      <c r="H75" s="2">
        <v>0</v>
      </c>
      <c r="I75" s="9">
        <v>0</v>
      </c>
      <c r="J75" s="10">
        <v>0</v>
      </c>
      <c r="K75" s="10">
        <v>0</v>
      </c>
      <c r="L75" s="11">
        <v>0</v>
      </c>
      <c r="M75" s="36">
        <v>0</v>
      </c>
      <c r="N75" s="12">
        <v>0</v>
      </c>
      <c r="O75" s="10">
        <v>0</v>
      </c>
      <c r="P75" s="11">
        <v>0</v>
      </c>
      <c r="Q75" s="22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2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1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1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40">
        <v>0</v>
      </c>
      <c r="AV75" s="40">
        <v>0</v>
      </c>
      <c r="AW75" s="40">
        <v>0</v>
      </c>
      <c r="AX75" s="40">
        <v>0</v>
      </c>
      <c r="AY75" s="21">
        <v>0</v>
      </c>
      <c r="AZ75" s="10">
        <v>0</v>
      </c>
      <c r="BA75" s="10">
        <v>0</v>
      </c>
      <c r="BB75" s="10">
        <v>0</v>
      </c>
      <c r="BC75" s="10">
        <v>0</v>
      </c>
    </row>
    <row r="76" spans="1:55" x14ac:dyDescent="0.3">
      <c r="A76" s="40" t="str">
        <f t="shared" si="2"/>
        <v>3Eh</v>
      </c>
      <c r="B76" s="2" t="str">
        <f t="shared" si="4"/>
        <v>0006000</v>
      </c>
      <c r="C76" s="2" t="str">
        <f t="shared" si="5"/>
        <v>000000</v>
      </c>
      <c r="D76" s="16" t="str">
        <f>BIN2HEX(Table5[[#This Row],[Column42]]&amp;Table5[[#This Row],[Column41]]&amp;Table5[[#This Row],[Column1]]&amp;Table5[[#This Row],[Column2]]&amp;Table5[[#This Row],[Column3]]&amp;Table5[[#This Row],[Column4]],2)</f>
        <v>00</v>
      </c>
      <c r="E76" s="15" t="str">
        <f>BIN2HEX(Table5[[#This Row],[Column5]]&amp;Table5[[#This Row],[Column6]]&amp;Table5[[#This Row],[Column7]])</f>
        <v>0</v>
      </c>
      <c r="F76" s="17" t="str">
        <f>BIN2HEX(Table5[[#This Row],[Column10]]&amp;Table5[[#This Row],[Column11]]&amp;Table5[[#This Row],[Column12]]&amp;Table5[[#This Row],[Column13]])</f>
        <v>0</v>
      </c>
      <c r="G76" s="20">
        <v>0</v>
      </c>
      <c r="H76" s="2">
        <v>0</v>
      </c>
      <c r="I76" s="9">
        <v>0</v>
      </c>
      <c r="J76" s="10">
        <v>0</v>
      </c>
      <c r="K76" s="10">
        <v>0</v>
      </c>
      <c r="L76" s="11">
        <v>0</v>
      </c>
      <c r="M76" s="36">
        <v>0</v>
      </c>
      <c r="N76" s="12">
        <v>0</v>
      </c>
      <c r="O76" s="10">
        <v>0</v>
      </c>
      <c r="P76" s="11">
        <v>0</v>
      </c>
      <c r="Q76" s="22">
        <v>1</v>
      </c>
      <c r="R76" s="21">
        <v>1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2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40">
        <v>0</v>
      </c>
      <c r="AV76" s="40">
        <v>0</v>
      </c>
      <c r="AW76" s="40">
        <v>0</v>
      </c>
      <c r="AX76" s="40">
        <v>0</v>
      </c>
      <c r="AY76" s="21">
        <v>0</v>
      </c>
      <c r="AZ76" s="10">
        <v>0</v>
      </c>
      <c r="BA76" s="10">
        <v>0</v>
      </c>
      <c r="BB76" s="10">
        <v>0</v>
      </c>
      <c r="BC76" s="10">
        <v>0</v>
      </c>
    </row>
  </sheetData>
  <mergeCells count="21">
    <mergeCell ref="AI1:AL1"/>
    <mergeCell ref="AC1:AG1"/>
    <mergeCell ref="K2:N2"/>
    <mergeCell ref="K5:N5"/>
    <mergeCell ref="K6:N6"/>
    <mergeCell ref="K1:N1"/>
    <mergeCell ref="K4:N4"/>
    <mergeCell ref="AC2:AG2"/>
    <mergeCell ref="G13:L13"/>
    <mergeCell ref="P1:AA1"/>
    <mergeCell ref="P4:AA4"/>
    <mergeCell ref="K8:N8"/>
    <mergeCell ref="K9:N9"/>
    <mergeCell ref="M13:P13"/>
    <mergeCell ref="K10:N10"/>
    <mergeCell ref="K7:N7"/>
    <mergeCell ref="F12:F13"/>
    <mergeCell ref="C12:C13"/>
    <mergeCell ref="A12:A13"/>
    <mergeCell ref="D12:D13"/>
    <mergeCell ref="E12:E13"/>
  </mergeCells>
  <conditionalFormatting sqref="G14:BC76">
    <cfRule type="cellIs" dxfId="237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4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BK76"/>
  <sheetViews>
    <sheetView tabSelected="1" topLeftCell="Z3" workbookViewId="0">
      <selection activeCell="AT10" sqref="AT10"/>
    </sheetView>
  </sheetViews>
  <sheetFormatPr defaultRowHeight="14.4" x14ac:dyDescent="0.3"/>
  <sheetData>
    <row r="12" spans="1:63" x14ac:dyDescent="0.3">
      <c r="A12" s="54" t="s">
        <v>10</v>
      </c>
      <c r="B12" s="41"/>
      <c r="C12" s="54" t="s">
        <v>59</v>
      </c>
      <c r="D12" s="54" t="s">
        <v>11</v>
      </c>
      <c r="E12" s="54" t="s">
        <v>12</v>
      </c>
      <c r="F12" s="52" t="s">
        <v>13</v>
      </c>
      <c r="G12" s="45">
        <v>56</v>
      </c>
      <c r="H12" s="48">
        <v>55</v>
      </c>
      <c r="I12" s="48">
        <v>54</v>
      </c>
      <c r="J12" s="48">
        <v>53</v>
      </c>
      <c r="K12" s="48">
        <v>52</v>
      </c>
      <c r="L12" s="3">
        <v>51</v>
      </c>
      <c r="M12" s="44">
        <v>50</v>
      </c>
      <c r="N12" s="45">
        <v>49</v>
      </c>
      <c r="O12" s="48">
        <v>48</v>
      </c>
      <c r="P12" s="3">
        <v>47</v>
      </c>
      <c r="Q12" s="47">
        <v>46</v>
      </c>
      <c r="R12" s="47">
        <v>45</v>
      </c>
      <c r="S12" s="47">
        <v>44</v>
      </c>
      <c r="T12" s="47">
        <v>43</v>
      </c>
      <c r="U12" s="47">
        <v>42</v>
      </c>
      <c r="V12" s="47">
        <v>41</v>
      </c>
      <c r="W12" s="47">
        <v>40</v>
      </c>
      <c r="X12" s="47">
        <v>39</v>
      </c>
      <c r="Y12" s="47">
        <v>38</v>
      </c>
      <c r="Z12" s="48">
        <v>37</v>
      </c>
      <c r="AA12" s="48">
        <v>36</v>
      </c>
      <c r="AB12" s="48">
        <v>35</v>
      </c>
      <c r="AC12" s="48">
        <v>34</v>
      </c>
      <c r="AD12" s="48">
        <v>33</v>
      </c>
      <c r="AE12" s="48">
        <v>32</v>
      </c>
      <c r="AF12" s="48">
        <v>31</v>
      </c>
      <c r="AG12" s="48">
        <v>30</v>
      </c>
      <c r="AH12" s="48">
        <v>29</v>
      </c>
      <c r="AI12" s="48">
        <v>28</v>
      </c>
      <c r="AJ12" s="48">
        <v>27</v>
      </c>
      <c r="AK12" s="48">
        <v>26</v>
      </c>
      <c r="AL12" s="48">
        <v>25</v>
      </c>
      <c r="AM12" s="48">
        <v>24</v>
      </c>
      <c r="AN12" s="48">
        <v>23</v>
      </c>
      <c r="AO12" s="48">
        <v>22</v>
      </c>
      <c r="AP12" s="48">
        <v>21</v>
      </c>
      <c r="AQ12" s="48">
        <v>20</v>
      </c>
      <c r="AR12" s="48">
        <v>19</v>
      </c>
      <c r="AS12" s="48">
        <v>18</v>
      </c>
      <c r="AT12" s="45">
        <v>17</v>
      </c>
      <c r="AU12" s="45">
        <v>16</v>
      </c>
      <c r="AV12" s="48">
        <v>15</v>
      </c>
      <c r="AW12" s="47">
        <v>14</v>
      </c>
      <c r="AX12" s="48">
        <v>13</v>
      </c>
      <c r="AY12" s="45">
        <v>12</v>
      </c>
      <c r="AZ12" s="48">
        <v>11</v>
      </c>
      <c r="BA12" s="48">
        <v>10</v>
      </c>
      <c r="BB12" s="48">
        <v>9</v>
      </c>
      <c r="BC12" s="48">
        <v>8</v>
      </c>
      <c r="BD12" s="48">
        <v>7</v>
      </c>
      <c r="BE12" s="47">
        <v>6</v>
      </c>
      <c r="BF12" s="48">
        <v>5</v>
      </c>
      <c r="BG12" s="45">
        <v>4</v>
      </c>
      <c r="BH12" s="48">
        <v>3</v>
      </c>
      <c r="BI12" s="48">
        <v>2</v>
      </c>
      <c r="BJ12" s="48">
        <v>1</v>
      </c>
      <c r="BK12" s="48">
        <v>0</v>
      </c>
    </row>
    <row r="13" spans="1:63" ht="15" thickBot="1" x14ac:dyDescent="0.35">
      <c r="A13" s="55"/>
      <c r="B13" s="42" t="s">
        <v>60</v>
      </c>
      <c r="C13" s="55"/>
      <c r="D13" s="55"/>
      <c r="E13" s="55"/>
      <c r="F13" s="53"/>
      <c r="G13" s="62" t="s">
        <v>14</v>
      </c>
      <c r="H13" s="56"/>
      <c r="I13" s="56"/>
      <c r="J13" s="56"/>
      <c r="K13" s="56"/>
      <c r="L13" s="57"/>
      <c r="M13" s="62" t="s">
        <v>15</v>
      </c>
      <c r="N13" s="56"/>
      <c r="O13" s="56"/>
      <c r="P13" s="57"/>
      <c r="Q13" s="43" t="s">
        <v>16</v>
      </c>
      <c r="R13" s="35" t="s">
        <v>17</v>
      </c>
      <c r="S13" s="35" t="s">
        <v>53</v>
      </c>
      <c r="T13" s="35" t="s">
        <v>52</v>
      </c>
      <c r="U13" s="35" t="s">
        <v>51</v>
      </c>
      <c r="V13" s="35" t="s">
        <v>50</v>
      </c>
      <c r="W13" s="35" t="s">
        <v>49</v>
      </c>
      <c r="X13" s="35" t="s">
        <v>48</v>
      </c>
      <c r="Y13" s="35" t="s">
        <v>47</v>
      </c>
      <c r="Z13" s="25" t="s">
        <v>46</v>
      </c>
      <c r="AA13" s="8" t="s">
        <v>45</v>
      </c>
      <c r="AB13" s="8" t="s">
        <v>19</v>
      </c>
      <c r="AC13" s="8" t="s">
        <v>20</v>
      </c>
      <c r="AD13" s="8" t="s">
        <v>57</v>
      </c>
      <c r="AE13" s="8" t="s">
        <v>58</v>
      </c>
      <c r="AF13" s="8" t="s">
        <v>21</v>
      </c>
      <c r="AG13" s="8" t="s">
        <v>22</v>
      </c>
      <c r="AH13" s="8" t="s">
        <v>18</v>
      </c>
      <c r="AI13" s="8" t="s">
        <v>44</v>
      </c>
      <c r="AJ13" s="8" t="s">
        <v>43</v>
      </c>
      <c r="AK13" s="8" t="s">
        <v>42</v>
      </c>
      <c r="AL13" s="8" t="s">
        <v>25</v>
      </c>
      <c r="AM13" s="8" t="s">
        <v>24</v>
      </c>
      <c r="AN13" s="8" t="s">
        <v>41</v>
      </c>
      <c r="AO13" s="8" t="s">
        <v>26</v>
      </c>
      <c r="AP13" s="8" t="s">
        <v>40</v>
      </c>
      <c r="AQ13" s="8" t="s">
        <v>39</v>
      </c>
      <c r="AR13" s="8" t="s">
        <v>28</v>
      </c>
      <c r="AS13" s="8" t="s">
        <v>27</v>
      </c>
      <c r="AT13" s="13" t="s">
        <v>38</v>
      </c>
      <c r="AU13" s="8" t="s">
        <v>29</v>
      </c>
      <c r="AV13" s="8" t="s">
        <v>37</v>
      </c>
      <c r="AW13" s="8" t="s">
        <v>23</v>
      </c>
      <c r="AX13" s="8" t="s">
        <v>30</v>
      </c>
      <c r="AY13" s="8" t="s">
        <v>32</v>
      </c>
      <c r="AZ13" s="8" t="s">
        <v>31</v>
      </c>
      <c r="BA13" s="8" t="s">
        <v>33</v>
      </c>
      <c r="BB13" s="8" t="s">
        <v>34</v>
      </c>
      <c r="BC13" s="8" t="s">
        <v>35</v>
      </c>
      <c r="BD13" s="8" t="s">
        <v>37</v>
      </c>
      <c r="BE13" s="8" t="s">
        <v>23</v>
      </c>
      <c r="BF13" s="8" t="s">
        <v>30</v>
      </c>
      <c r="BG13" s="8" t="s">
        <v>32</v>
      </c>
      <c r="BH13" s="8" t="s">
        <v>31</v>
      </c>
      <c r="BI13" s="8" t="s">
        <v>33</v>
      </c>
      <c r="BJ13" s="8" t="s">
        <v>34</v>
      </c>
      <c r="BK13" s="8" t="s">
        <v>35</v>
      </c>
    </row>
    <row r="14" spans="1:63" ht="15" thickTop="1" x14ac:dyDescent="0.3">
      <c r="A14" s="2" t="s">
        <v>36</v>
      </c>
      <c r="B14" s="2" t="str">
        <f t="shared" ref="B14:B45" si="0">CONCATENATE(BIN2HEX(G14,1),BIN2HEX(H14&amp;I14&amp;J14&amp;K14&amp;L14&amp;M14&amp;N14&amp;O14,2),BIN2HEX(P14&amp;Q14&amp;R14&amp;S14&amp;T14&amp;U14&amp;V14&amp;W14,2),BIN2HEX(X14&amp;Y14&amp;Z14&amp;AA14&amp;AB14&amp;AC14&amp;AD14&amp;AE14,2))</f>
        <v>0010000</v>
      </c>
      <c r="C14" s="2" t="str">
        <f t="shared" ref="C14:C45" si="1">CONCATENATE(BIN2HEX(AF14&amp;AG14&amp;AH14&amp;AI14&amp;AJ14&amp;AK14&amp;AL14&amp;AM14,2),BIN2HEX(AN14&amp;AO14&amp;AP14&amp;AQ14&amp;AR14&amp;AS14&amp;AT14&amp;AU14,2),BIN2HEX(AV14&amp;AW14&amp;AX14&amp;AY14&amp;AZ14&amp;BA14&amp;BB14&amp;BC14,2),BIN2HEX(BD14&amp;BE14&amp;BF14&amp;BG14&amp;BH14&amp;BI14&amp;BJ14&amp;BK14,2))</f>
        <v>00000000</v>
      </c>
      <c r="D14" s="14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14" s="14" t="str">
        <f>BIN2HEX(Table53[[#This Row],[Column5]]&amp;Table53[[#This Row],[Column6]]&amp;Table53[[#This Row],[Column7]])</f>
        <v>2</v>
      </c>
      <c r="F14" s="7" t="str">
        <f>BIN2HEX(Table53[[#This Row],[Column10]]&amp;Table53[[#This Row],[Column11]]&amp;Table53[[#This Row],[Column12]]&amp;Table53[[#This Row],[Column13]])</f>
        <v>0</v>
      </c>
      <c r="G14" s="20">
        <v>0</v>
      </c>
      <c r="H14" s="2">
        <v>0</v>
      </c>
      <c r="I14" s="9">
        <v>0</v>
      </c>
      <c r="J14" s="10">
        <v>0</v>
      </c>
      <c r="K14" s="10">
        <v>0</v>
      </c>
      <c r="L14" s="11">
        <v>0</v>
      </c>
      <c r="M14" s="36">
        <v>0</v>
      </c>
      <c r="N14" s="12">
        <v>0</v>
      </c>
      <c r="O14" s="10">
        <v>1</v>
      </c>
      <c r="P14" s="23">
        <v>0</v>
      </c>
      <c r="Q14" s="12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2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2">
        <v>0</v>
      </c>
      <c r="AV14" s="2">
        <v>0</v>
      </c>
      <c r="AW14" s="2">
        <v>0</v>
      </c>
      <c r="AX14" s="2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50"/>
      <c r="BE14" s="50"/>
      <c r="BF14" s="50"/>
      <c r="BG14" s="50"/>
      <c r="BH14" s="50"/>
      <c r="BI14" s="50"/>
      <c r="BJ14" s="50"/>
      <c r="BK14" s="50"/>
    </row>
    <row r="15" spans="1:63" x14ac:dyDescent="0.3">
      <c r="A15" s="46" t="str">
        <f t="shared" ref="A15:A76" si="2">DEC2HEX(HEX2DEC(LEFT(A14,LEN(A14)-1))+1)&amp;"h"</f>
        <v>1h</v>
      </c>
      <c r="B15" s="2" t="str">
        <f t="shared" si="0"/>
        <v>0040000</v>
      </c>
      <c r="C15" s="2" t="str">
        <f t="shared" si="1"/>
        <v>00000000</v>
      </c>
      <c r="D15" s="14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15" s="14" t="str">
        <f>BIN2HEX(Table53[[#This Row],[Column5]]&amp;Table53[[#This Row],[Column6]]&amp;Table53[[#This Row],[Column7]])</f>
        <v>0</v>
      </c>
      <c r="F15" s="4" t="str">
        <f>BIN2HEX(Table53[[#This Row],[Column10]]&amp;Table53[[#This Row],[Column11]]&amp;Table53[[#This Row],[Column12]]&amp;Table53[[#This Row],[Column13]])</f>
        <v>0</v>
      </c>
      <c r="G15" s="20">
        <v>0</v>
      </c>
      <c r="H15" s="2">
        <v>0</v>
      </c>
      <c r="I15" s="9">
        <v>0</v>
      </c>
      <c r="J15" s="10">
        <v>0</v>
      </c>
      <c r="K15" s="10">
        <v>0</v>
      </c>
      <c r="L15" s="11">
        <v>0</v>
      </c>
      <c r="M15" s="36">
        <v>1</v>
      </c>
      <c r="N15" s="12">
        <v>0</v>
      </c>
      <c r="O15" s="10">
        <v>0</v>
      </c>
      <c r="P15" s="11">
        <v>0</v>
      </c>
      <c r="Q15" s="22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2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46">
        <v>0</v>
      </c>
      <c r="AV15" s="46">
        <v>0</v>
      </c>
      <c r="AW15" s="46">
        <v>0</v>
      </c>
      <c r="AX15" s="46">
        <v>0</v>
      </c>
      <c r="AY15" s="21">
        <v>0</v>
      </c>
      <c r="AZ15" s="10">
        <v>0</v>
      </c>
      <c r="BA15" s="10">
        <v>0</v>
      </c>
      <c r="BB15" s="10">
        <v>0</v>
      </c>
      <c r="BC15" s="10">
        <v>0</v>
      </c>
      <c r="BD15" s="49"/>
      <c r="BE15" s="49"/>
      <c r="BF15" s="49"/>
      <c r="BG15" s="49"/>
      <c r="BH15" s="49"/>
      <c r="BI15" s="49"/>
      <c r="BJ15" s="49"/>
      <c r="BK15" s="49"/>
    </row>
    <row r="16" spans="1:63" x14ac:dyDescent="0.3">
      <c r="A16" s="46" t="str">
        <f t="shared" si="2"/>
        <v>2h</v>
      </c>
      <c r="B16" s="2" t="str">
        <f t="shared" si="0"/>
        <v>0000000</v>
      </c>
      <c r="C16" s="2" t="str">
        <f t="shared" si="1"/>
        <v>00000100</v>
      </c>
      <c r="D16" s="14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16" s="14" t="str">
        <f>BIN2HEX(Table53[[#This Row],[Column5]]&amp;Table53[[#This Row],[Column6]]&amp;Table53[[#This Row],[Column7]])</f>
        <v>0</v>
      </c>
      <c r="F16" s="4" t="str">
        <f>BIN2HEX(Table53[[#This Row],[Column10]]&amp;Table53[[#This Row],[Column11]]&amp;Table53[[#This Row],[Column12]]&amp;Table53[[#This Row],[Column13]])</f>
        <v>0</v>
      </c>
      <c r="G16" s="20">
        <v>0</v>
      </c>
      <c r="H16" s="2">
        <v>0</v>
      </c>
      <c r="I16" s="9">
        <v>0</v>
      </c>
      <c r="J16" s="10">
        <v>0</v>
      </c>
      <c r="K16" s="10">
        <v>0</v>
      </c>
      <c r="L16" s="11">
        <v>0</v>
      </c>
      <c r="M16" s="36">
        <v>0</v>
      </c>
      <c r="N16" s="12">
        <v>0</v>
      </c>
      <c r="O16" s="10">
        <v>0</v>
      </c>
      <c r="P16" s="11">
        <v>0</v>
      </c>
      <c r="Q16" s="22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2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46">
        <v>0</v>
      </c>
      <c r="AV16" s="46">
        <v>0</v>
      </c>
      <c r="AW16" s="46">
        <v>0</v>
      </c>
      <c r="AX16" s="46">
        <v>0</v>
      </c>
      <c r="AY16" s="21">
        <v>0</v>
      </c>
      <c r="AZ16" s="10">
        <v>0</v>
      </c>
      <c r="BA16" s="10">
        <v>0</v>
      </c>
      <c r="BB16" s="10">
        <v>0</v>
      </c>
      <c r="BC16" s="10">
        <v>1</v>
      </c>
      <c r="BD16" s="49"/>
      <c r="BE16" s="49"/>
      <c r="BF16" s="49"/>
      <c r="BG16" s="49"/>
      <c r="BH16" s="49"/>
      <c r="BI16" s="49"/>
      <c r="BJ16" s="49"/>
      <c r="BK16" s="49"/>
    </row>
    <row r="17" spans="1:63" x14ac:dyDescent="0.3">
      <c r="A17" s="46" t="str">
        <f t="shared" si="2"/>
        <v>3h</v>
      </c>
      <c r="B17" s="2" t="str">
        <f t="shared" si="0"/>
        <v>1F08000</v>
      </c>
      <c r="C17" s="2" t="str">
        <f t="shared" si="1"/>
        <v>00000600</v>
      </c>
      <c r="D17" s="14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17" s="14" t="str">
        <f>BIN2HEX(Table53[[#This Row],[Column5]]&amp;Table53[[#This Row],[Column6]]&amp;Table53[[#This Row],[Column7]])</f>
        <v>1</v>
      </c>
      <c r="F17" s="4" t="str">
        <f>BIN2HEX(Table53[[#This Row],[Column10]]&amp;Table53[[#This Row],[Column11]]&amp;Table53[[#This Row],[Column12]]&amp;Table53[[#This Row],[Column13]])</f>
        <v>0</v>
      </c>
      <c r="G17" s="20">
        <v>1</v>
      </c>
      <c r="H17" s="2">
        <v>1</v>
      </c>
      <c r="I17" s="9">
        <v>1</v>
      </c>
      <c r="J17" s="10">
        <v>1</v>
      </c>
      <c r="K17" s="10">
        <v>1</v>
      </c>
      <c r="L17" s="11">
        <v>0</v>
      </c>
      <c r="M17" s="36">
        <v>0</v>
      </c>
      <c r="N17" s="12">
        <v>0</v>
      </c>
      <c r="O17" s="10">
        <v>0</v>
      </c>
      <c r="P17" s="11">
        <v>1</v>
      </c>
      <c r="Q17" s="22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2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46">
        <v>0</v>
      </c>
      <c r="AV17" s="46">
        <v>0</v>
      </c>
      <c r="AW17" s="46">
        <v>0</v>
      </c>
      <c r="AX17" s="46">
        <v>0</v>
      </c>
      <c r="AY17" s="21">
        <v>0</v>
      </c>
      <c r="AZ17" s="10">
        <v>0</v>
      </c>
      <c r="BA17" s="10">
        <v>1</v>
      </c>
      <c r="BB17" s="10">
        <v>1</v>
      </c>
      <c r="BC17" s="10">
        <v>0</v>
      </c>
      <c r="BD17" s="49"/>
      <c r="BE17" s="49"/>
      <c r="BF17" s="49"/>
      <c r="BG17" s="49"/>
      <c r="BH17" s="49"/>
      <c r="BI17" s="49"/>
      <c r="BJ17" s="49"/>
      <c r="BK17" s="49"/>
    </row>
    <row r="18" spans="1:63" x14ac:dyDescent="0.3">
      <c r="A18" s="46" t="str">
        <f t="shared" si="2"/>
        <v>4h</v>
      </c>
      <c r="B18" s="2" t="str">
        <f t="shared" si="0"/>
        <v>0518000</v>
      </c>
      <c r="C18" s="2" t="str">
        <f t="shared" si="1"/>
        <v>00000000</v>
      </c>
      <c r="D18" s="14" t="str">
        <f>BIN2HEX(Table53[[#This Row],[Column42]]&amp;Table53[[#This Row],[Column41]]&amp;Table53[[#This Row],[Column1]]&amp;Table53[[#This Row],[Column2]]&amp;Table53[[#This Row],[Column3]]&amp;Table53[[#This Row],[Column4]],2)</f>
        <v>0A</v>
      </c>
      <c r="E18" s="14" t="str">
        <f>BIN2HEX(Table53[[#This Row],[Column5]]&amp;Table53[[#This Row],[Column6]]&amp;Table53[[#This Row],[Column7]])</f>
        <v>3</v>
      </c>
      <c r="F18" s="4" t="str">
        <f>BIN2HEX(Table53[[#This Row],[Column10]]&amp;Table53[[#This Row],[Column11]]&amp;Table53[[#This Row],[Column12]]&amp;Table53[[#This Row],[Column13]])</f>
        <v>0</v>
      </c>
      <c r="G18" s="20">
        <v>0</v>
      </c>
      <c r="H18" s="2">
        <v>0</v>
      </c>
      <c r="I18" s="9">
        <v>1</v>
      </c>
      <c r="J18" s="10">
        <v>0</v>
      </c>
      <c r="K18" s="10">
        <v>1</v>
      </c>
      <c r="L18" s="11">
        <v>0</v>
      </c>
      <c r="M18" s="36">
        <v>0</v>
      </c>
      <c r="N18" s="12">
        <v>0</v>
      </c>
      <c r="O18" s="10">
        <v>1</v>
      </c>
      <c r="P18" s="11">
        <v>1</v>
      </c>
      <c r="Q18" s="22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2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46">
        <v>0</v>
      </c>
      <c r="AV18" s="46">
        <v>0</v>
      </c>
      <c r="AW18" s="46">
        <v>0</v>
      </c>
      <c r="AX18" s="46">
        <v>0</v>
      </c>
      <c r="AY18" s="21">
        <v>0</v>
      </c>
      <c r="AZ18" s="10">
        <v>0</v>
      </c>
      <c r="BA18" s="10">
        <v>0</v>
      </c>
      <c r="BB18" s="10">
        <v>0</v>
      </c>
      <c r="BC18" s="10">
        <v>0</v>
      </c>
      <c r="BD18" s="49"/>
      <c r="BE18" s="49"/>
      <c r="BF18" s="49"/>
      <c r="BG18" s="49"/>
      <c r="BH18" s="49"/>
      <c r="BI18" s="49"/>
      <c r="BJ18" s="49"/>
      <c r="BK18" s="49"/>
    </row>
    <row r="19" spans="1:63" x14ac:dyDescent="0.3">
      <c r="A19" s="46" t="str">
        <f t="shared" si="2"/>
        <v>5h</v>
      </c>
      <c r="B19" s="2" t="str">
        <f t="shared" si="0"/>
        <v>0000000</v>
      </c>
      <c r="C19" s="2" t="str">
        <f t="shared" si="1"/>
        <v>00001800</v>
      </c>
      <c r="D19" s="14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19" s="14" t="str">
        <f>BIN2HEX(Table53[[#This Row],[Column5]]&amp;Table53[[#This Row],[Column6]]&amp;Table53[[#This Row],[Column7]])</f>
        <v>0</v>
      </c>
      <c r="F19" s="4" t="str">
        <f>BIN2HEX(Table53[[#This Row],[Column10]]&amp;Table53[[#This Row],[Column11]]&amp;Table53[[#This Row],[Column12]]&amp;Table53[[#This Row],[Column13]])</f>
        <v>1</v>
      </c>
      <c r="G19" s="20">
        <v>0</v>
      </c>
      <c r="H19" s="2">
        <v>0</v>
      </c>
      <c r="I19" s="9">
        <v>0</v>
      </c>
      <c r="J19" s="10">
        <v>0</v>
      </c>
      <c r="K19" s="10">
        <v>0</v>
      </c>
      <c r="L19" s="11">
        <v>0</v>
      </c>
      <c r="M19" s="36">
        <v>0</v>
      </c>
      <c r="N19" s="12">
        <v>0</v>
      </c>
      <c r="O19" s="10">
        <v>0</v>
      </c>
      <c r="P19" s="11">
        <v>0</v>
      </c>
      <c r="Q19" s="22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2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46">
        <v>0</v>
      </c>
      <c r="AV19" s="46">
        <v>0</v>
      </c>
      <c r="AW19" s="46">
        <v>0</v>
      </c>
      <c r="AX19" s="46">
        <v>0</v>
      </c>
      <c r="AY19" s="21">
        <v>1</v>
      </c>
      <c r="AZ19" s="10">
        <v>1</v>
      </c>
      <c r="BA19" s="10">
        <v>0</v>
      </c>
      <c r="BB19" s="10">
        <v>0</v>
      </c>
      <c r="BC19" s="10">
        <v>0</v>
      </c>
      <c r="BD19" s="49"/>
      <c r="BE19" s="49"/>
      <c r="BF19" s="49"/>
      <c r="BG19" s="49"/>
      <c r="BH19" s="49"/>
      <c r="BI19" s="49"/>
      <c r="BJ19" s="49"/>
      <c r="BK19" s="49"/>
    </row>
    <row r="20" spans="1:63" x14ac:dyDescent="0.3">
      <c r="A20" s="46" t="str">
        <f t="shared" si="2"/>
        <v>6h</v>
      </c>
      <c r="B20" s="2" t="str">
        <f t="shared" si="0"/>
        <v>0338000</v>
      </c>
      <c r="C20" s="2" t="str">
        <f t="shared" si="1"/>
        <v>00002000</v>
      </c>
      <c r="D20" s="14" t="str">
        <f>BIN2HEX(Table53[[#This Row],[Column42]]&amp;Table53[[#This Row],[Column41]]&amp;Table53[[#This Row],[Column1]]&amp;Table53[[#This Row],[Column2]]&amp;Table53[[#This Row],[Column3]]&amp;Table53[[#This Row],[Column4]],2)</f>
        <v>06</v>
      </c>
      <c r="E20" s="14" t="str">
        <f>BIN2HEX(Table53[[#This Row],[Column5]]&amp;Table53[[#This Row],[Column6]]&amp;Table53[[#This Row],[Column7]])</f>
        <v>7</v>
      </c>
      <c r="F20" s="4" t="str">
        <f>BIN2HEX(Table53[[#This Row],[Column10]]&amp;Table53[[#This Row],[Column11]]&amp;Table53[[#This Row],[Column12]]&amp;Table53[[#This Row],[Column13]])</f>
        <v>2</v>
      </c>
      <c r="G20" s="20">
        <v>0</v>
      </c>
      <c r="H20" s="2">
        <v>0</v>
      </c>
      <c r="I20" s="9">
        <v>0</v>
      </c>
      <c r="J20" s="10">
        <v>1</v>
      </c>
      <c r="K20" s="10">
        <v>1</v>
      </c>
      <c r="L20" s="11">
        <v>0</v>
      </c>
      <c r="M20" s="36">
        <v>0</v>
      </c>
      <c r="N20" s="12">
        <v>1</v>
      </c>
      <c r="O20" s="10">
        <v>1</v>
      </c>
      <c r="P20" s="11">
        <v>1</v>
      </c>
      <c r="Q20" s="22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2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46">
        <v>0</v>
      </c>
      <c r="AV20" s="46">
        <v>0</v>
      </c>
      <c r="AW20" s="46">
        <v>0</v>
      </c>
      <c r="AX20" s="46">
        <v>1</v>
      </c>
      <c r="AY20" s="21">
        <v>0</v>
      </c>
      <c r="AZ20" s="10">
        <v>0</v>
      </c>
      <c r="BA20" s="10">
        <v>0</v>
      </c>
      <c r="BB20" s="10">
        <v>0</v>
      </c>
      <c r="BC20" s="10">
        <v>0</v>
      </c>
      <c r="BD20" s="49"/>
      <c r="BE20" s="49"/>
      <c r="BF20" s="49"/>
      <c r="BG20" s="49"/>
      <c r="BH20" s="49"/>
      <c r="BI20" s="49"/>
      <c r="BJ20" s="49"/>
      <c r="BK20" s="49"/>
    </row>
    <row r="21" spans="1:63" x14ac:dyDescent="0.3">
      <c r="A21" s="46" t="str">
        <f t="shared" si="2"/>
        <v>7h</v>
      </c>
      <c r="B21" s="2" t="str">
        <f t="shared" si="0"/>
        <v>0000000</v>
      </c>
      <c r="C21" s="2" t="str">
        <f t="shared" si="1"/>
        <v>0000C800</v>
      </c>
      <c r="D21" s="14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21" s="14" t="str">
        <f>BIN2HEX(Table53[[#This Row],[Column5]]&amp;Table53[[#This Row],[Column6]]&amp;Table53[[#This Row],[Column7]])</f>
        <v>0</v>
      </c>
      <c r="F21" s="4" t="str">
        <f>BIN2HEX(Table53[[#This Row],[Column10]]&amp;Table53[[#This Row],[Column11]]&amp;Table53[[#This Row],[Column12]]&amp;Table53[[#This Row],[Column13]])</f>
        <v>C</v>
      </c>
      <c r="G21" s="20">
        <v>0</v>
      </c>
      <c r="H21" s="2">
        <v>0</v>
      </c>
      <c r="I21" s="9">
        <v>0</v>
      </c>
      <c r="J21" s="10">
        <v>0</v>
      </c>
      <c r="K21" s="10">
        <v>0</v>
      </c>
      <c r="L21" s="11">
        <v>0</v>
      </c>
      <c r="M21" s="36">
        <v>0</v>
      </c>
      <c r="N21" s="12">
        <v>0</v>
      </c>
      <c r="O21" s="10">
        <v>0</v>
      </c>
      <c r="P21" s="11">
        <v>0</v>
      </c>
      <c r="Q21" s="22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2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46">
        <v>0</v>
      </c>
      <c r="AV21" s="46">
        <v>1</v>
      </c>
      <c r="AW21" s="46">
        <v>1</v>
      </c>
      <c r="AX21" s="46">
        <v>0</v>
      </c>
      <c r="AY21" s="21">
        <v>0</v>
      </c>
      <c r="AZ21" s="10">
        <v>1</v>
      </c>
      <c r="BA21" s="10">
        <v>0</v>
      </c>
      <c r="BB21" s="10">
        <v>0</v>
      </c>
      <c r="BC21" s="10">
        <v>0</v>
      </c>
      <c r="BD21" s="49"/>
      <c r="BE21" s="49"/>
      <c r="BF21" s="49"/>
      <c r="BG21" s="49"/>
      <c r="BH21" s="49"/>
      <c r="BI21" s="49"/>
      <c r="BJ21" s="49"/>
      <c r="BK21" s="49"/>
    </row>
    <row r="22" spans="1:63" x14ac:dyDescent="0.3">
      <c r="A22" s="46" t="str">
        <f t="shared" si="2"/>
        <v>8h</v>
      </c>
      <c r="B22" s="2" t="str">
        <f t="shared" si="0"/>
        <v>0438000</v>
      </c>
      <c r="C22" s="2" t="str">
        <f t="shared" si="1"/>
        <v>00002000</v>
      </c>
      <c r="D22" s="14" t="str">
        <f>BIN2HEX(Table53[[#This Row],[Column42]]&amp;Table53[[#This Row],[Column41]]&amp;Table53[[#This Row],[Column1]]&amp;Table53[[#This Row],[Column2]]&amp;Table53[[#This Row],[Column3]]&amp;Table53[[#This Row],[Column4]],2)</f>
        <v>08</v>
      </c>
      <c r="E22" s="14" t="str">
        <f>BIN2HEX(Table53[[#This Row],[Column5]]&amp;Table53[[#This Row],[Column6]]&amp;Table53[[#This Row],[Column7]])</f>
        <v>7</v>
      </c>
      <c r="F22" s="4" t="str">
        <f>BIN2HEX(Table53[[#This Row],[Column10]]&amp;Table53[[#This Row],[Column11]]&amp;Table53[[#This Row],[Column12]]&amp;Table53[[#This Row],[Column13]])</f>
        <v>2</v>
      </c>
      <c r="G22" s="20">
        <v>0</v>
      </c>
      <c r="H22" s="2">
        <v>0</v>
      </c>
      <c r="I22" s="9">
        <v>1</v>
      </c>
      <c r="J22" s="10">
        <v>0</v>
      </c>
      <c r="K22" s="10">
        <v>0</v>
      </c>
      <c r="L22" s="11">
        <v>0</v>
      </c>
      <c r="M22" s="36">
        <v>0</v>
      </c>
      <c r="N22" s="12">
        <v>1</v>
      </c>
      <c r="O22" s="10">
        <v>1</v>
      </c>
      <c r="P22" s="11">
        <v>1</v>
      </c>
      <c r="Q22" s="22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2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46">
        <v>0</v>
      </c>
      <c r="AV22" s="46">
        <v>0</v>
      </c>
      <c r="AW22" s="46">
        <v>0</v>
      </c>
      <c r="AX22" s="46">
        <v>1</v>
      </c>
      <c r="AY22" s="21">
        <v>0</v>
      </c>
      <c r="AZ22" s="10">
        <v>0</v>
      </c>
      <c r="BA22" s="10">
        <v>0</v>
      </c>
      <c r="BB22" s="10">
        <v>0</v>
      </c>
      <c r="BC22" s="10">
        <v>0</v>
      </c>
      <c r="BD22" s="49"/>
      <c r="BE22" s="49"/>
      <c r="BF22" s="49"/>
      <c r="BG22" s="49"/>
      <c r="BH22" s="49"/>
      <c r="BI22" s="49"/>
      <c r="BJ22" s="49"/>
      <c r="BK22" s="49"/>
    </row>
    <row r="23" spans="1:63" x14ac:dyDescent="0.3">
      <c r="A23" s="46" t="str">
        <f t="shared" si="2"/>
        <v>9h</v>
      </c>
      <c r="B23" s="2" t="str">
        <f t="shared" si="0"/>
        <v>1F08000</v>
      </c>
      <c r="C23" s="2" t="str">
        <f t="shared" si="1"/>
        <v>00000000</v>
      </c>
      <c r="D23" s="14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23" s="14" t="str">
        <f>BIN2HEX(Table53[[#This Row],[Column5]]&amp;Table53[[#This Row],[Column6]]&amp;Table53[[#This Row],[Column7]])</f>
        <v>1</v>
      </c>
      <c r="F23" s="4" t="str">
        <f>BIN2HEX(Table53[[#This Row],[Column10]]&amp;Table53[[#This Row],[Column11]]&amp;Table53[[#This Row],[Column12]]&amp;Table53[[#This Row],[Column13]])</f>
        <v>0</v>
      </c>
      <c r="G23" s="20">
        <v>1</v>
      </c>
      <c r="H23" s="2">
        <v>1</v>
      </c>
      <c r="I23" s="9">
        <v>1</v>
      </c>
      <c r="J23" s="10">
        <v>1</v>
      </c>
      <c r="K23" s="10">
        <v>1</v>
      </c>
      <c r="L23" s="11">
        <v>0</v>
      </c>
      <c r="M23" s="36">
        <v>0</v>
      </c>
      <c r="N23" s="12">
        <v>0</v>
      </c>
      <c r="O23" s="10">
        <v>0</v>
      </c>
      <c r="P23" s="11">
        <v>1</v>
      </c>
      <c r="Q23" s="22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2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46">
        <v>0</v>
      </c>
      <c r="AV23" s="46">
        <v>0</v>
      </c>
      <c r="AW23" s="46">
        <v>0</v>
      </c>
      <c r="AX23" s="46">
        <v>0</v>
      </c>
      <c r="AY23" s="21">
        <v>0</v>
      </c>
      <c r="AZ23" s="10">
        <v>0</v>
      </c>
      <c r="BA23" s="10">
        <v>0</v>
      </c>
      <c r="BB23" s="10">
        <v>0</v>
      </c>
      <c r="BC23" s="10">
        <v>0</v>
      </c>
      <c r="BD23" s="49"/>
      <c r="BE23" s="49"/>
      <c r="BF23" s="49"/>
      <c r="BG23" s="49"/>
      <c r="BH23" s="49"/>
      <c r="BI23" s="49"/>
      <c r="BJ23" s="49"/>
      <c r="BK23" s="49"/>
    </row>
    <row r="24" spans="1:63" x14ac:dyDescent="0.3">
      <c r="A24" s="46" t="str">
        <f t="shared" si="2"/>
        <v>Ah</v>
      </c>
      <c r="B24" s="2" t="str">
        <f t="shared" si="0"/>
        <v>1F08000</v>
      </c>
      <c r="C24" s="2" t="str">
        <f t="shared" si="1"/>
        <v>00030000</v>
      </c>
      <c r="D24" s="14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24" s="14" t="str">
        <f>BIN2HEX(Table53[[#This Row],[Column5]]&amp;Table53[[#This Row],[Column6]]&amp;Table53[[#This Row],[Column7]])</f>
        <v>1</v>
      </c>
      <c r="F24" s="4" t="str">
        <f>BIN2HEX(Table53[[#This Row],[Column10]]&amp;Table53[[#This Row],[Column11]]&amp;Table53[[#This Row],[Column12]]&amp;Table53[[#This Row],[Column13]])</f>
        <v>0</v>
      </c>
      <c r="G24" s="20">
        <v>1</v>
      </c>
      <c r="H24" s="2">
        <v>1</v>
      </c>
      <c r="I24" s="9">
        <v>1</v>
      </c>
      <c r="J24" s="10">
        <v>1</v>
      </c>
      <c r="K24" s="10">
        <v>1</v>
      </c>
      <c r="L24" s="11">
        <v>0</v>
      </c>
      <c r="M24" s="36">
        <v>0</v>
      </c>
      <c r="N24" s="12">
        <v>0</v>
      </c>
      <c r="O24" s="10">
        <v>0</v>
      </c>
      <c r="P24" s="11">
        <v>1</v>
      </c>
      <c r="Q24" s="22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2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1</v>
      </c>
      <c r="AU24" s="46">
        <v>1</v>
      </c>
      <c r="AV24" s="46">
        <v>0</v>
      </c>
      <c r="AW24" s="46">
        <v>0</v>
      </c>
      <c r="AX24" s="46">
        <v>0</v>
      </c>
      <c r="AY24" s="21">
        <v>0</v>
      </c>
      <c r="AZ24" s="10">
        <v>0</v>
      </c>
      <c r="BA24" s="10">
        <v>0</v>
      </c>
      <c r="BB24" s="10">
        <v>0</v>
      </c>
      <c r="BC24" s="10">
        <v>0</v>
      </c>
      <c r="BD24" s="49"/>
      <c r="BE24" s="49"/>
      <c r="BF24" s="49"/>
      <c r="BG24" s="49"/>
      <c r="BH24" s="49"/>
      <c r="BI24" s="49"/>
      <c r="BJ24" s="49"/>
      <c r="BK24" s="49"/>
    </row>
    <row r="25" spans="1:63" x14ac:dyDescent="0.3">
      <c r="A25" s="46" t="str">
        <f t="shared" si="2"/>
        <v>Bh</v>
      </c>
      <c r="B25" s="2" t="str">
        <f t="shared" si="0"/>
        <v>0000000</v>
      </c>
      <c r="C25" s="2" t="str">
        <f t="shared" si="1"/>
        <v>001C0100</v>
      </c>
      <c r="D25" s="14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25" s="14" t="str">
        <f>BIN2HEX(Table53[[#This Row],[Column5]]&amp;Table53[[#This Row],[Column6]]&amp;Table53[[#This Row],[Column7]])</f>
        <v>0</v>
      </c>
      <c r="F25" s="4" t="str">
        <f>BIN2HEX(Table53[[#This Row],[Column10]]&amp;Table53[[#This Row],[Column11]]&amp;Table53[[#This Row],[Column12]]&amp;Table53[[#This Row],[Column13]])</f>
        <v>0</v>
      </c>
      <c r="G25" s="20">
        <v>0</v>
      </c>
      <c r="H25" s="2">
        <v>0</v>
      </c>
      <c r="I25" s="9">
        <v>0</v>
      </c>
      <c r="J25" s="10">
        <v>0</v>
      </c>
      <c r="K25" s="10">
        <v>0</v>
      </c>
      <c r="L25" s="11">
        <v>0</v>
      </c>
      <c r="M25" s="36">
        <v>0</v>
      </c>
      <c r="N25" s="12">
        <v>0</v>
      </c>
      <c r="O25" s="10">
        <v>0</v>
      </c>
      <c r="P25" s="11">
        <v>0</v>
      </c>
      <c r="Q25" s="22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2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1</v>
      </c>
      <c r="AR25" s="21">
        <v>1</v>
      </c>
      <c r="AS25" s="21">
        <v>1</v>
      </c>
      <c r="AT25" s="21">
        <v>0</v>
      </c>
      <c r="AU25" s="46">
        <v>0</v>
      </c>
      <c r="AV25" s="46">
        <v>0</v>
      </c>
      <c r="AW25" s="46">
        <v>0</v>
      </c>
      <c r="AX25" s="46">
        <v>0</v>
      </c>
      <c r="AY25" s="21">
        <v>0</v>
      </c>
      <c r="AZ25" s="10">
        <v>0</v>
      </c>
      <c r="BA25" s="10">
        <v>0</v>
      </c>
      <c r="BB25" s="10">
        <v>0</v>
      </c>
      <c r="BC25" s="10">
        <v>1</v>
      </c>
      <c r="BD25" s="49"/>
      <c r="BE25" s="49"/>
      <c r="BF25" s="49"/>
      <c r="BG25" s="49"/>
      <c r="BH25" s="49"/>
      <c r="BI25" s="49"/>
      <c r="BJ25" s="49"/>
      <c r="BK25" s="49"/>
    </row>
    <row r="26" spans="1:63" x14ac:dyDescent="0.3">
      <c r="A26" s="46" t="str">
        <f t="shared" si="2"/>
        <v>Ch</v>
      </c>
      <c r="B26" s="2" t="str">
        <f t="shared" si="0"/>
        <v>1F08000</v>
      </c>
      <c r="C26" s="2" t="str">
        <f t="shared" si="1"/>
        <v>00000600</v>
      </c>
      <c r="D26" s="18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26" s="15" t="str">
        <f>BIN2HEX(Table53[[#This Row],[Column5]]&amp;Table53[[#This Row],[Column6]]&amp;Table53[[#This Row],[Column7]])</f>
        <v>1</v>
      </c>
      <c r="F26" s="4" t="str">
        <f>BIN2HEX(Table53[[#This Row],[Column10]]&amp;Table53[[#This Row],[Column11]]&amp;Table53[[#This Row],[Column12]]&amp;Table53[[#This Row],[Column13]])</f>
        <v>0</v>
      </c>
      <c r="G26" s="20">
        <v>1</v>
      </c>
      <c r="H26" s="2">
        <v>1</v>
      </c>
      <c r="I26" s="9">
        <v>1</v>
      </c>
      <c r="J26" s="10">
        <v>1</v>
      </c>
      <c r="K26" s="10">
        <v>1</v>
      </c>
      <c r="L26" s="11">
        <v>0</v>
      </c>
      <c r="M26" s="36">
        <v>0</v>
      </c>
      <c r="N26" s="12">
        <v>0</v>
      </c>
      <c r="O26" s="10">
        <v>0</v>
      </c>
      <c r="P26" s="11">
        <v>1</v>
      </c>
      <c r="Q26" s="22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2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46">
        <v>0</v>
      </c>
      <c r="AV26" s="46">
        <v>0</v>
      </c>
      <c r="AW26" s="46">
        <v>0</v>
      </c>
      <c r="AX26" s="46">
        <v>0</v>
      </c>
      <c r="AY26" s="21">
        <v>0</v>
      </c>
      <c r="AZ26" s="10">
        <v>0</v>
      </c>
      <c r="BA26" s="10">
        <v>1</v>
      </c>
      <c r="BB26" s="10">
        <v>1</v>
      </c>
      <c r="BC26" s="10">
        <v>0</v>
      </c>
      <c r="BD26" s="49"/>
      <c r="BE26" s="49"/>
      <c r="BF26" s="49"/>
      <c r="BG26" s="49"/>
      <c r="BH26" s="49"/>
      <c r="BI26" s="49"/>
      <c r="BJ26" s="49"/>
      <c r="BK26" s="49"/>
    </row>
    <row r="27" spans="1:63" x14ac:dyDescent="0.3">
      <c r="A27" s="46" t="str">
        <f t="shared" si="2"/>
        <v>Dh</v>
      </c>
      <c r="B27" s="2" t="str">
        <f t="shared" si="0"/>
        <v>0000001</v>
      </c>
      <c r="C27" s="2" t="str">
        <f t="shared" si="1"/>
        <v>00100100</v>
      </c>
      <c r="D27" s="18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27" s="15" t="str">
        <f>BIN2HEX(Table53[[#This Row],[Column5]]&amp;Table53[[#This Row],[Column6]]&amp;Table53[[#This Row],[Column7]])</f>
        <v>0</v>
      </c>
      <c r="F27" s="4" t="str">
        <f>BIN2HEX(Table53[[#This Row],[Column10]]&amp;Table53[[#This Row],[Column11]]&amp;Table53[[#This Row],[Column12]]&amp;Table53[[#This Row],[Column13]])</f>
        <v>0</v>
      </c>
      <c r="G27" s="20">
        <v>0</v>
      </c>
      <c r="H27" s="2">
        <v>0</v>
      </c>
      <c r="I27" s="9">
        <v>0</v>
      </c>
      <c r="J27" s="10">
        <v>0</v>
      </c>
      <c r="K27" s="10">
        <v>0</v>
      </c>
      <c r="L27" s="11">
        <v>0</v>
      </c>
      <c r="M27" s="36">
        <v>0</v>
      </c>
      <c r="N27" s="12">
        <v>0</v>
      </c>
      <c r="O27" s="10">
        <v>0</v>
      </c>
      <c r="P27" s="11">
        <v>0</v>
      </c>
      <c r="Q27" s="22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2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1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1</v>
      </c>
      <c r="AR27" s="21">
        <v>0</v>
      </c>
      <c r="AS27" s="21">
        <v>0</v>
      </c>
      <c r="AT27" s="21">
        <v>0</v>
      </c>
      <c r="AU27" s="46">
        <v>0</v>
      </c>
      <c r="AV27" s="46">
        <v>0</v>
      </c>
      <c r="AW27" s="46">
        <v>0</v>
      </c>
      <c r="AX27" s="46">
        <v>0</v>
      </c>
      <c r="AY27" s="21">
        <v>0</v>
      </c>
      <c r="AZ27" s="10">
        <v>0</v>
      </c>
      <c r="BA27" s="10">
        <v>0</v>
      </c>
      <c r="BB27" s="10">
        <v>0</v>
      </c>
      <c r="BC27" s="10">
        <v>1</v>
      </c>
      <c r="BD27" s="49"/>
      <c r="BE27" s="49"/>
      <c r="BF27" s="49"/>
      <c r="BG27" s="49"/>
      <c r="BH27" s="49"/>
      <c r="BI27" s="49"/>
      <c r="BJ27" s="49"/>
      <c r="BK27" s="49"/>
    </row>
    <row r="28" spans="1:63" x14ac:dyDescent="0.3">
      <c r="A28" s="46" t="str">
        <f t="shared" si="2"/>
        <v>Eh</v>
      </c>
      <c r="B28" s="2" t="str">
        <f t="shared" si="0"/>
        <v>1F08000</v>
      </c>
      <c r="C28" s="2" t="str">
        <f t="shared" si="1"/>
        <v>00000600</v>
      </c>
      <c r="D28" s="18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28" s="15" t="str">
        <f>BIN2HEX(Table53[[#This Row],[Column5]]&amp;Table53[[#This Row],[Column6]]&amp;Table53[[#This Row],[Column7]])</f>
        <v>1</v>
      </c>
      <c r="F28" s="4" t="str">
        <f>BIN2HEX(Table53[[#This Row],[Column10]]&amp;Table53[[#This Row],[Column11]]&amp;Table53[[#This Row],[Column12]]&amp;Table53[[#This Row],[Column13]])</f>
        <v>0</v>
      </c>
      <c r="G28" s="20">
        <v>1</v>
      </c>
      <c r="H28" s="2">
        <v>1</v>
      </c>
      <c r="I28" s="9">
        <v>1</v>
      </c>
      <c r="J28" s="10">
        <v>1</v>
      </c>
      <c r="K28" s="10">
        <v>1</v>
      </c>
      <c r="L28" s="11">
        <v>0</v>
      </c>
      <c r="M28" s="36">
        <v>0</v>
      </c>
      <c r="N28" s="12">
        <v>0</v>
      </c>
      <c r="O28" s="10">
        <v>0</v>
      </c>
      <c r="P28" s="11">
        <v>1</v>
      </c>
      <c r="Q28" s="22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2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46">
        <v>0</v>
      </c>
      <c r="AV28" s="46">
        <v>0</v>
      </c>
      <c r="AW28" s="46">
        <v>0</v>
      </c>
      <c r="AX28" s="46">
        <v>0</v>
      </c>
      <c r="AY28" s="21">
        <v>0</v>
      </c>
      <c r="AZ28" s="10">
        <v>0</v>
      </c>
      <c r="BA28" s="10">
        <v>1</v>
      </c>
      <c r="BB28" s="10">
        <v>1</v>
      </c>
      <c r="BC28" s="10">
        <v>0</v>
      </c>
      <c r="BD28" s="49"/>
      <c r="BE28" s="49"/>
      <c r="BF28" s="49"/>
      <c r="BG28" s="49"/>
      <c r="BH28" s="49"/>
      <c r="BI28" s="49"/>
      <c r="BJ28" s="49"/>
      <c r="BK28" s="49"/>
    </row>
    <row r="29" spans="1:63" x14ac:dyDescent="0.3">
      <c r="A29" s="46" t="str">
        <f t="shared" si="2"/>
        <v>Fh</v>
      </c>
      <c r="B29" s="2" t="str">
        <f t="shared" si="0"/>
        <v>0000000</v>
      </c>
      <c r="C29" s="2" t="str">
        <f t="shared" si="1"/>
        <v>00300100</v>
      </c>
      <c r="D29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29" s="15" t="str">
        <f>BIN2HEX(Table53[[#This Row],[Column5]]&amp;Table53[[#This Row],[Column6]]&amp;Table53[[#This Row],[Column7]])</f>
        <v>0</v>
      </c>
      <c r="F29" s="4" t="str">
        <f>BIN2HEX(Table53[[#This Row],[Column10]]&amp;Table53[[#This Row],[Column11]]&amp;Table53[[#This Row],[Column12]]&amp;Table53[[#This Row],[Column13]])</f>
        <v>0</v>
      </c>
      <c r="G29" s="20">
        <v>0</v>
      </c>
      <c r="H29" s="2">
        <v>0</v>
      </c>
      <c r="I29" s="9">
        <v>0</v>
      </c>
      <c r="J29" s="10">
        <v>0</v>
      </c>
      <c r="K29" s="10">
        <v>0</v>
      </c>
      <c r="L29" s="11">
        <v>0</v>
      </c>
      <c r="M29" s="36">
        <v>0</v>
      </c>
      <c r="N29" s="12">
        <v>0</v>
      </c>
      <c r="O29" s="10">
        <v>0</v>
      </c>
      <c r="P29" s="11">
        <v>0</v>
      </c>
      <c r="Q29" s="22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2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1</v>
      </c>
      <c r="AQ29" s="21">
        <v>1</v>
      </c>
      <c r="AR29" s="21">
        <v>0</v>
      </c>
      <c r="AS29" s="21">
        <v>0</v>
      </c>
      <c r="AT29" s="21">
        <v>0</v>
      </c>
      <c r="AU29" s="46">
        <v>0</v>
      </c>
      <c r="AV29" s="46">
        <v>0</v>
      </c>
      <c r="AW29" s="46">
        <v>0</v>
      </c>
      <c r="AX29" s="46">
        <v>0</v>
      </c>
      <c r="AY29" s="21">
        <v>0</v>
      </c>
      <c r="AZ29" s="10">
        <v>0</v>
      </c>
      <c r="BA29" s="10">
        <v>0</v>
      </c>
      <c r="BB29" s="10">
        <v>0</v>
      </c>
      <c r="BC29" s="10">
        <v>1</v>
      </c>
      <c r="BD29" s="49"/>
      <c r="BE29" s="49"/>
      <c r="BF29" s="49"/>
      <c r="BG29" s="49"/>
      <c r="BH29" s="49"/>
      <c r="BI29" s="49"/>
      <c r="BJ29" s="49"/>
      <c r="BK29" s="49"/>
    </row>
    <row r="30" spans="1:63" x14ac:dyDescent="0.3">
      <c r="A30" s="46" t="str">
        <f t="shared" si="2"/>
        <v>10h</v>
      </c>
      <c r="B30" s="2" t="str">
        <f t="shared" si="0"/>
        <v>1F08000</v>
      </c>
      <c r="C30" s="2" t="str">
        <f t="shared" si="1"/>
        <v>00000600</v>
      </c>
      <c r="D30" s="18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30" s="15" t="str">
        <f>BIN2HEX(Table53[[#This Row],[Column5]]&amp;Table53[[#This Row],[Column6]]&amp;Table53[[#This Row],[Column7]])</f>
        <v>1</v>
      </c>
      <c r="F30" s="4" t="str">
        <f>BIN2HEX(Table53[[#This Row],[Column10]]&amp;Table53[[#This Row],[Column11]]&amp;Table53[[#This Row],[Column12]]&amp;Table53[[#This Row],[Column13]])</f>
        <v>0</v>
      </c>
      <c r="G30" s="20">
        <v>1</v>
      </c>
      <c r="H30" s="2">
        <v>1</v>
      </c>
      <c r="I30" s="9">
        <v>1</v>
      </c>
      <c r="J30" s="10">
        <v>1</v>
      </c>
      <c r="K30" s="10">
        <v>1</v>
      </c>
      <c r="L30" s="11">
        <v>0</v>
      </c>
      <c r="M30" s="36">
        <v>0</v>
      </c>
      <c r="N30" s="12">
        <v>0</v>
      </c>
      <c r="O30" s="10">
        <v>0</v>
      </c>
      <c r="P30" s="11">
        <v>1</v>
      </c>
      <c r="Q30" s="22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2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46">
        <v>0</v>
      </c>
      <c r="AV30" s="46">
        <v>0</v>
      </c>
      <c r="AW30" s="46">
        <v>0</v>
      </c>
      <c r="AX30" s="46">
        <v>0</v>
      </c>
      <c r="AY30" s="21">
        <v>0</v>
      </c>
      <c r="AZ30" s="10">
        <v>0</v>
      </c>
      <c r="BA30" s="10">
        <v>1</v>
      </c>
      <c r="BB30" s="10">
        <v>1</v>
      </c>
      <c r="BC30" s="10">
        <v>0</v>
      </c>
      <c r="BD30" s="49"/>
      <c r="BE30" s="49"/>
      <c r="BF30" s="49"/>
      <c r="BG30" s="49"/>
      <c r="BH30" s="49"/>
      <c r="BI30" s="49"/>
      <c r="BJ30" s="49"/>
      <c r="BK30" s="49"/>
    </row>
    <row r="31" spans="1:63" x14ac:dyDescent="0.3">
      <c r="A31" s="46" t="str">
        <f t="shared" si="2"/>
        <v>11h</v>
      </c>
      <c r="B31" s="2" t="str">
        <f t="shared" si="0"/>
        <v>1F20000</v>
      </c>
      <c r="C31" s="2" t="str">
        <f t="shared" si="1"/>
        <v>00000000</v>
      </c>
      <c r="D31" s="18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31" s="15" t="str">
        <f>BIN2HEX(Table53[[#This Row],[Column5]]&amp;Table53[[#This Row],[Column6]]&amp;Table53[[#This Row],[Column7]])</f>
        <v>4</v>
      </c>
      <c r="F31" s="4" t="str">
        <f>BIN2HEX(Table53[[#This Row],[Column10]]&amp;Table53[[#This Row],[Column11]]&amp;Table53[[#This Row],[Column12]]&amp;Table53[[#This Row],[Column13]])</f>
        <v>0</v>
      </c>
      <c r="G31" s="20">
        <v>1</v>
      </c>
      <c r="H31" s="2">
        <v>1</v>
      </c>
      <c r="I31" s="9">
        <v>1</v>
      </c>
      <c r="J31" s="10">
        <v>1</v>
      </c>
      <c r="K31" s="10">
        <v>1</v>
      </c>
      <c r="L31" s="11">
        <v>0</v>
      </c>
      <c r="M31" s="36">
        <v>0</v>
      </c>
      <c r="N31" s="12">
        <v>1</v>
      </c>
      <c r="O31" s="10">
        <v>0</v>
      </c>
      <c r="P31" s="11">
        <v>0</v>
      </c>
      <c r="Q31" s="22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2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46">
        <v>0</v>
      </c>
      <c r="AV31" s="46">
        <v>0</v>
      </c>
      <c r="AW31" s="46">
        <v>0</v>
      </c>
      <c r="AX31" s="46">
        <v>0</v>
      </c>
      <c r="AY31" s="21">
        <v>0</v>
      </c>
      <c r="AZ31" s="10">
        <v>0</v>
      </c>
      <c r="BA31" s="10">
        <v>0</v>
      </c>
      <c r="BB31" s="10">
        <v>0</v>
      </c>
      <c r="BC31" s="10">
        <v>0</v>
      </c>
      <c r="BD31" s="49"/>
      <c r="BE31" s="49"/>
      <c r="BF31" s="49"/>
      <c r="BG31" s="49"/>
      <c r="BH31" s="49"/>
      <c r="BI31" s="49"/>
      <c r="BJ31" s="49"/>
      <c r="BK31" s="49"/>
    </row>
    <row r="32" spans="1:63" x14ac:dyDescent="0.3">
      <c r="A32" s="46" t="str">
        <f t="shared" si="2"/>
        <v>12h</v>
      </c>
      <c r="B32" s="2" t="str">
        <f t="shared" si="0"/>
        <v>1F08000</v>
      </c>
      <c r="C32" s="2" t="str">
        <f t="shared" si="1"/>
        <v>00520000</v>
      </c>
      <c r="D32" s="18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32" s="15" t="str">
        <f>BIN2HEX(Table53[[#This Row],[Column5]]&amp;Table53[[#This Row],[Column6]]&amp;Table53[[#This Row],[Column7]])</f>
        <v>1</v>
      </c>
      <c r="F32" s="4" t="str">
        <f>BIN2HEX(Table53[[#This Row],[Column10]]&amp;Table53[[#This Row],[Column11]]&amp;Table53[[#This Row],[Column12]]&amp;Table53[[#This Row],[Column13]])</f>
        <v>0</v>
      </c>
      <c r="G32" s="20">
        <v>1</v>
      </c>
      <c r="H32" s="2">
        <v>1</v>
      </c>
      <c r="I32" s="9">
        <v>1</v>
      </c>
      <c r="J32" s="10">
        <v>1</v>
      </c>
      <c r="K32" s="10">
        <v>1</v>
      </c>
      <c r="L32" s="11">
        <v>0</v>
      </c>
      <c r="M32" s="36">
        <v>0</v>
      </c>
      <c r="N32" s="12">
        <v>0</v>
      </c>
      <c r="O32" s="10">
        <v>0</v>
      </c>
      <c r="P32" s="11">
        <v>1</v>
      </c>
      <c r="Q32" s="22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2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1</v>
      </c>
      <c r="AP32" s="21">
        <v>0</v>
      </c>
      <c r="AQ32" s="21">
        <v>1</v>
      </c>
      <c r="AR32" s="21">
        <v>0</v>
      </c>
      <c r="AS32" s="21">
        <v>0</v>
      </c>
      <c r="AT32" s="21">
        <v>1</v>
      </c>
      <c r="AU32" s="46">
        <v>0</v>
      </c>
      <c r="AV32" s="46">
        <v>0</v>
      </c>
      <c r="AW32" s="46">
        <v>0</v>
      </c>
      <c r="AX32" s="46">
        <v>0</v>
      </c>
      <c r="AY32" s="21">
        <v>0</v>
      </c>
      <c r="AZ32" s="10">
        <v>0</v>
      </c>
      <c r="BA32" s="10">
        <v>0</v>
      </c>
      <c r="BB32" s="10">
        <v>0</v>
      </c>
      <c r="BC32" s="10">
        <v>0</v>
      </c>
      <c r="BD32" s="49"/>
      <c r="BE32" s="49"/>
      <c r="BF32" s="49"/>
      <c r="BG32" s="49"/>
      <c r="BH32" s="49"/>
      <c r="BI32" s="49"/>
      <c r="BJ32" s="49"/>
      <c r="BK32" s="49"/>
    </row>
    <row r="33" spans="1:63" x14ac:dyDescent="0.3">
      <c r="A33" s="46" t="str">
        <f t="shared" si="2"/>
        <v>13h</v>
      </c>
      <c r="B33" s="2" t="str">
        <f t="shared" si="0"/>
        <v>0000000</v>
      </c>
      <c r="C33" s="2" t="str">
        <f t="shared" si="1"/>
        <v>00800000</v>
      </c>
      <c r="D33" s="18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33" s="15" t="str">
        <f>BIN2HEX(Table53[[#This Row],[Column5]]&amp;Table53[[#This Row],[Column6]]&amp;Table53[[#This Row],[Column7]])</f>
        <v>0</v>
      </c>
      <c r="F33" s="4" t="str">
        <f>BIN2HEX(Table53[[#This Row],[Column10]]&amp;Table53[[#This Row],[Column11]]&amp;Table53[[#This Row],[Column12]]&amp;Table53[[#This Row],[Column13]])</f>
        <v>0</v>
      </c>
      <c r="G33" s="20">
        <v>0</v>
      </c>
      <c r="H33" s="2">
        <v>0</v>
      </c>
      <c r="I33" s="9">
        <v>0</v>
      </c>
      <c r="J33" s="10">
        <v>0</v>
      </c>
      <c r="K33" s="10">
        <v>0</v>
      </c>
      <c r="L33" s="11">
        <v>0</v>
      </c>
      <c r="M33" s="36">
        <v>0</v>
      </c>
      <c r="N33" s="12">
        <v>0</v>
      </c>
      <c r="O33" s="10">
        <v>0</v>
      </c>
      <c r="P33" s="11">
        <v>0</v>
      </c>
      <c r="Q33" s="22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2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1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46">
        <v>0</v>
      </c>
      <c r="AV33" s="46">
        <v>0</v>
      </c>
      <c r="AW33" s="46">
        <v>0</v>
      </c>
      <c r="AX33" s="46">
        <v>0</v>
      </c>
      <c r="AY33" s="21">
        <v>0</v>
      </c>
      <c r="AZ33" s="10">
        <v>0</v>
      </c>
      <c r="BA33" s="10">
        <v>0</v>
      </c>
      <c r="BB33" s="10">
        <v>0</v>
      </c>
      <c r="BC33" s="10">
        <v>0</v>
      </c>
      <c r="BD33" s="49"/>
      <c r="BE33" s="49"/>
      <c r="BF33" s="49"/>
      <c r="BG33" s="49"/>
      <c r="BH33" s="49"/>
      <c r="BI33" s="49"/>
      <c r="BJ33" s="49"/>
      <c r="BK33" s="49"/>
    </row>
    <row r="34" spans="1:63" x14ac:dyDescent="0.3">
      <c r="A34" s="46" t="str">
        <f t="shared" si="2"/>
        <v>14h</v>
      </c>
      <c r="B34" s="2" t="str">
        <f t="shared" si="0"/>
        <v>1F20000</v>
      </c>
      <c r="C34" s="2" t="str">
        <f t="shared" si="1"/>
        <v>00000000</v>
      </c>
      <c r="D34" s="18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34" s="15" t="str">
        <f>BIN2HEX(Table53[[#This Row],[Column5]]&amp;Table53[[#This Row],[Column6]]&amp;Table53[[#This Row],[Column7]])</f>
        <v>4</v>
      </c>
      <c r="F34" s="4" t="str">
        <f>BIN2HEX(Table53[[#This Row],[Column10]]&amp;Table53[[#This Row],[Column11]]&amp;Table53[[#This Row],[Column12]]&amp;Table53[[#This Row],[Column13]])</f>
        <v>0</v>
      </c>
      <c r="G34" s="20">
        <v>1</v>
      </c>
      <c r="H34" s="2">
        <v>1</v>
      </c>
      <c r="I34" s="9">
        <v>1</v>
      </c>
      <c r="J34" s="10">
        <v>1</v>
      </c>
      <c r="K34" s="10">
        <v>1</v>
      </c>
      <c r="L34" s="11">
        <v>0</v>
      </c>
      <c r="M34" s="36">
        <v>0</v>
      </c>
      <c r="N34" s="12">
        <v>1</v>
      </c>
      <c r="O34" s="10">
        <v>0</v>
      </c>
      <c r="P34" s="11">
        <v>0</v>
      </c>
      <c r="Q34" s="22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2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46">
        <v>0</v>
      </c>
      <c r="AV34" s="46">
        <v>0</v>
      </c>
      <c r="AW34" s="46">
        <v>0</v>
      </c>
      <c r="AX34" s="46">
        <v>0</v>
      </c>
      <c r="AY34" s="21">
        <v>0</v>
      </c>
      <c r="AZ34" s="10">
        <v>0</v>
      </c>
      <c r="BA34" s="10">
        <v>0</v>
      </c>
      <c r="BB34" s="10">
        <v>0</v>
      </c>
      <c r="BC34" s="10">
        <v>0</v>
      </c>
      <c r="BD34" s="49"/>
      <c r="BE34" s="49"/>
      <c r="BF34" s="49"/>
      <c r="BG34" s="49"/>
      <c r="BH34" s="49"/>
      <c r="BI34" s="49"/>
      <c r="BJ34" s="49"/>
      <c r="BK34" s="49"/>
    </row>
    <row r="35" spans="1:63" x14ac:dyDescent="0.3">
      <c r="A35" s="46" t="str">
        <f t="shared" si="2"/>
        <v>15h</v>
      </c>
      <c r="B35" s="2" t="str">
        <f t="shared" si="0"/>
        <v>1F08000</v>
      </c>
      <c r="C35" s="2" t="str">
        <f t="shared" si="1"/>
        <v>10400000</v>
      </c>
      <c r="D35" s="16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35" s="15" t="str">
        <f>BIN2HEX(Table53[[#This Row],[Column5]]&amp;Table53[[#This Row],[Column6]]&amp;Table53[[#This Row],[Column7]])</f>
        <v>1</v>
      </c>
      <c r="F35" s="4" t="str">
        <f>BIN2HEX(Table53[[#This Row],[Column10]]&amp;Table53[[#This Row],[Column11]]&amp;Table53[[#This Row],[Column12]]&amp;Table53[[#This Row],[Column13]])</f>
        <v>0</v>
      </c>
      <c r="G35" s="20">
        <v>1</v>
      </c>
      <c r="H35" s="2">
        <v>1</v>
      </c>
      <c r="I35" s="9">
        <v>1</v>
      </c>
      <c r="J35" s="10">
        <v>1</v>
      </c>
      <c r="K35" s="10">
        <v>1</v>
      </c>
      <c r="L35" s="11">
        <v>0</v>
      </c>
      <c r="M35" s="36">
        <v>0</v>
      </c>
      <c r="N35" s="12">
        <v>0</v>
      </c>
      <c r="O35" s="10">
        <v>0</v>
      </c>
      <c r="P35" s="11">
        <v>1</v>
      </c>
      <c r="Q35" s="22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2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1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46">
        <v>0</v>
      </c>
      <c r="AV35" s="46">
        <v>0</v>
      </c>
      <c r="AW35" s="46">
        <v>0</v>
      </c>
      <c r="AX35" s="46">
        <v>0</v>
      </c>
      <c r="AY35" s="21">
        <v>0</v>
      </c>
      <c r="AZ35" s="10">
        <v>0</v>
      </c>
      <c r="BA35" s="10">
        <v>0</v>
      </c>
      <c r="BB35" s="10">
        <v>0</v>
      </c>
      <c r="BC35" s="10">
        <v>0</v>
      </c>
      <c r="BD35" s="49"/>
      <c r="BE35" s="49"/>
      <c r="BF35" s="49"/>
      <c r="BG35" s="49"/>
      <c r="BH35" s="49"/>
      <c r="BI35" s="49"/>
      <c r="BJ35" s="49"/>
      <c r="BK35" s="49"/>
    </row>
    <row r="36" spans="1:63" x14ac:dyDescent="0.3">
      <c r="A36" s="46" t="str">
        <f t="shared" si="2"/>
        <v>16h</v>
      </c>
      <c r="B36" s="2" t="str">
        <f t="shared" si="0"/>
        <v>1F08000</v>
      </c>
      <c r="C36" s="2" t="str">
        <f t="shared" si="1"/>
        <v>10400000</v>
      </c>
      <c r="D36" s="18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36" s="15" t="str">
        <f>BIN2HEX(Table53[[#This Row],[Column5]]&amp;Table53[[#This Row],[Column6]]&amp;Table53[[#This Row],[Column7]])</f>
        <v>1</v>
      </c>
      <c r="F36" s="4" t="str">
        <f>BIN2HEX(Table53[[#This Row],[Column10]]&amp;Table53[[#This Row],[Column11]]&amp;Table53[[#This Row],[Column12]]&amp;Table53[[#This Row],[Column13]])</f>
        <v>0</v>
      </c>
      <c r="G36" s="20">
        <v>1</v>
      </c>
      <c r="H36" s="2">
        <v>1</v>
      </c>
      <c r="I36" s="9">
        <v>1</v>
      </c>
      <c r="J36" s="10">
        <v>1</v>
      </c>
      <c r="K36" s="10">
        <v>1</v>
      </c>
      <c r="L36" s="11">
        <v>0</v>
      </c>
      <c r="M36" s="36">
        <v>0</v>
      </c>
      <c r="N36" s="12">
        <v>0</v>
      </c>
      <c r="O36" s="10">
        <v>0</v>
      </c>
      <c r="P36" s="24">
        <v>1</v>
      </c>
      <c r="Q36" s="22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2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1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1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46">
        <v>0</v>
      </c>
      <c r="AV36" s="46">
        <v>0</v>
      </c>
      <c r="AW36" s="46">
        <v>0</v>
      </c>
      <c r="AX36" s="46">
        <v>0</v>
      </c>
      <c r="AY36" s="21">
        <v>0</v>
      </c>
      <c r="AZ36" s="10">
        <v>0</v>
      </c>
      <c r="BA36" s="10">
        <v>0</v>
      </c>
      <c r="BB36" s="10">
        <v>0</v>
      </c>
      <c r="BC36" s="10">
        <v>0</v>
      </c>
      <c r="BD36" s="49"/>
      <c r="BE36" s="49"/>
      <c r="BF36" s="49"/>
      <c r="BG36" s="49"/>
      <c r="BH36" s="49"/>
      <c r="BI36" s="49"/>
      <c r="BJ36" s="49"/>
      <c r="BK36" s="49"/>
    </row>
    <row r="37" spans="1:63" x14ac:dyDescent="0.3">
      <c r="A37" s="46" t="str">
        <f t="shared" si="2"/>
        <v>17h</v>
      </c>
      <c r="B37" s="2" t="str">
        <f t="shared" si="0"/>
        <v>0000000</v>
      </c>
      <c r="C37" s="2" t="str">
        <f t="shared" si="1"/>
        <v>01005800</v>
      </c>
      <c r="D37" s="18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37" s="15" t="str">
        <f>BIN2HEX(Table53[[#This Row],[Column5]]&amp;Table53[[#This Row],[Column6]]&amp;Table53[[#This Row],[Column7]])</f>
        <v>0</v>
      </c>
      <c r="F37" s="4" t="str">
        <f>BIN2HEX(Table53[[#This Row],[Column10]]&amp;Table53[[#This Row],[Column11]]&amp;Table53[[#This Row],[Column12]]&amp;Table53[[#This Row],[Column13]])</f>
        <v>5</v>
      </c>
      <c r="G37" s="20">
        <v>0</v>
      </c>
      <c r="H37" s="2">
        <v>0</v>
      </c>
      <c r="I37" s="9">
        <v>0</v>
      </c>
      <c r="J37" s="10">
        <v>0</v>
      </c>
      <c r="K37" s="10">
        <v>0</v>
      </c>
      <c r="L37" s="11">
        <v>0</v>
      </c>
      <c r="M37" s="36">
        <v>0</v>
      </c>
      <c r="N37" s="12">
        <v>0</v>
      </c>
      <c r="O37" s="10">
        <v>0</v>
      </c>
      <c r="P37" s="11">
        <v>0</v>
      </c>
      <c r="Q37" s="22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2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1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46">
        <v>0</v>
      </c>
      <c r="AV37" s="46">
        <v>0</v>
      </c>
      <c r="AW37" s="46">
        <v>1</v>
      </c>
      <c r="AX37" s="46">
        <v>0</v>
      </c>
      <c r="AY37" s="21">
        <v>1</v>
      </c>
      <c r="AZ37" s="10">
        <v>1</v>
      </c>
      <c r="BA37" s="10">
        <v>0</v>
      </c>
      <c r="BB37" s="10">
        <v>0</v>
      </c>
      <c r="BC37" s="10">
        <v>0</v>
      </c>
      <c r="BD37" s="49"/>
      <c r="BE37" s="49"/>
      <c r="BF37" s="49"/>
      <c r="BG37" s="49"/>
      <c r="BH37" s="49"/>
      <c r="BI37" s="49"/>
      <c r="BJ37" s="49"/>
      <c r="BK37" s="49"/>
    </row>
    <row r="38" spans="1:63" x14ac:dyDescent="0.3">
      <c r="A38" s="46" t="str">
        <f t="shared" si="2"/>
        <v>18h</v>
      </c>
      <c r="B38" s="2" t="str">
        <f t="shared" si="0"/>
        <v>0000002</v>
      </c>
      <c r="C38" s="2" t="str">
        <f t="shared" si="1"/>
        <v>07000000</v>
      </c>
      <c r="D38" s="18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38" s="15" t="str">
        <f>BIN2HEX(Table53[[#This Row],[Column5]]&amp;Table53[[#This Row],[Column6]]&amp;Table53[[#This Row],[Column7]])</f>
        <v>0</v>
      </c>
      <c r="F38" s="4" t="str">
        <f>BIN2HEX(Table53[[#This Row],[Column10]]&amp;Table53[[#This Row],[Column11]]&amp;Table53[[#This Row],[Column12]]&amp;Table53[[#This Row],[Column13]])</f>
        <v>0</v>
      </c>
      <c r="G38" s="20">
        <v>0</v>
      </c>
      <c r="H38" s="2">
        <v>0</v>
      </c>
      <c r="I38" s="9">
        <v>0</v>
      </c>
      <c r="J38" s="10">
        <v>0</v>
      </c>
      <c r="K38" s="10">
        <v>0</v>
      </c>
      <c r="L38" s="11">
        <v>0</v>
      </c>
      <c r="M38" s="36">
        <v>0</v>
      </c>
      <c r="N38" s="12">
        <v>0</v>
      </c>
      <c r="O38" s="10">
        <v>0</v>
      </c>
      <c r="P38" s="11">
        <v>0</v>
      </c>
      <c r="Q38" s="22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2">
        <v>0</v>
      </c>
      <c r="AA38" s="21">
        <v>0</v>
      </c>
      <c r="AB38" s="21">
        <v>0</v>
      </c>
      <c r="AC38" s="21">
        <v>0</v>
      </c>
      <c r="AD38" s="21">
        <v>1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1</v>
      </c>
      <c r="AL38" s="21">
        <v>1</v>
      </c>
      <c r="AM38" s="21">
        <v>1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46">
        <v>0</v>
      </c>
      <c r="AV38" s="46">
        <v>0</v>
      </c>
      <c r="AW38" s="46">
        <v>0</v>
      </c>
      <c r="AX38" s="46">
        <v>0</v>
      </c>
      <c r="AY38" s="21">
        <v>0</v>
      </c>
      <c r="AZ38" s="10">
        <v>0</v>
      </c>
      <c r="BA38" s="10">
        <v>0</v>
      </c>
      <c r="BB38" s="10">
        <v>0</v>
      </c>
      <c r="BC38" s="10">
        <v>0</v>
      </c>
      <c r="BD38" s="49"/>
      <c r="BE38" s="49"/>
      <c r="BF38" s="49"/>
      <c r="BG38" s="49"/>
      <c r="BH38" s="49"/>
      <c r="BI38" s="49"/>
      <c r="BJ38" s="49"/>
      <c r="BK38" s="49"/>
    </row>
    <row r="39" spans="1:63" x14ac:dyDescent="0.3">
      <c r="A39" s="46" t="str">
        <f t="shared" si="2"/>
        <v>19h</v>
      </c>
      <c r="B39" s="2" t="str">
        <f t="shared" si="0"/>
        <v>0CB8000</v>
      </c>
      <c r="C39" s="2" t="str">
        <f t="shared" si="1"/>
        <v>00002000</v>
      </c>
      <c r="D39" s="18" t="str">
        <f>BIN2HEX(Table53[[#This Row],[Column42]]&amp;Table53[[#This Row],[Column41]]&amp;Table53[[#This Row],[Column1]]&amp;Table53[[#This Row],[Column2]]&amp;Table53[[#This Row],[Column3]]&amp;Table53[[#This Row],[Column4]],2)</f>
        <v>19</v>
      </c>
      <c r="E39" s="15" t="str">
        <f>BIN2HEX(Table53[[#This Row],[Column5]]&amp;Table53[[#This Row],[Column6]]&amp;Table53[[#This Row],[Column7]])</f>
        <v>7</v>
      </c>
      <c r="F39" s="4" t="str">
        <f>BIN2HEX(Table53[[#This Row],[Column10]]&amp;Table53[[#This Row],[Column11]]&amp;Table53[[#This Row],[Column12]]&amp;Table53[[#This Row],[Column13]])</f>
        <v>2</v>
      </c>
      <c r="G39" s="20">
        <v>0</v>
      </c>
      <c r="H39" s="2">
        <v>1</v>
      </c>
      <c r="I39" s="9">
        <v>1</v>
      </c>
      <c r="J39" s="10">
        <v>0</v>
      </c>
      <c r="K39" s="10">
        <v>0</v>
      </c>
      <c r="L39" s="11">
        <v>1</v>
      </c>
      <c r="M39" s="36">
        <v>0</v>
      </c>
      <c r="N39" s="12">
        <v>1</v>
      </c>
      <c r="O39" s="10">
        <v>1</v>
      </c>
      <c r="P39" s="11">
        <v>1</v>
      </c>
      <c r="Q39" s="22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2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46">
        <v>0</v>
      </c>
      <c r="AV39" s="46">
        <v>0</v>
      </c>
      <c r="AW39" s="46">
        <v>0</v>
      </c>
      <c r="AX39" s="46">
        <v>1</v>
      </c>
      <c r="AY39" s="21">
        <v>0</v>
      </c>
      <c r="AZ39" s="10">
        <v>0</v>
      </c>
      <c r="BA39" s="10">
        <v>0</v>
      </c>
      <c r="BB39" s="10">
        <v>0</v>
      </c>
      <c r="BC39" s="10">
        <v>0</v>
      </c>
      <c r="BD39" s="49"/>
      <c r="BE39" s="49"/>
      <c r="BF39" s="49"/>
      <c r="BG39" s="49"/>
      <c r="BH39" s="49"/>
      <c r="BI39" s="49"/>
      <c r="BJ39" s="49"/>
      <c r="BK39" s="49"/>
    </row>
    <row r="40" spans="1:63" x14ac:dyDescent="0.3">
      <c r="A40" s="46" t="str">
        <f t="shared" si="2"/>
        <v>1Ah</v>
      </c>
      <c r="B40" s="2" t="str">
        <f t="shared" si="0"/>
        <v>0000002</v>
      </c>
      <c r="C40" s="2" t="str">
        <f t="shared" si="1"/>
        <v>0E000800</v>
      </c>
      <c r="D40" s="18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40" s="15" t="str">
        <f>BIN2HEX(Table53[[#This Row],[Column5]]&amp;Table53[[#This Row],[Column6]]&amp;Table53[[#This Row],[Column7]])</f>
        <v>0</v>
      </c>
      <c r="F40" s="4" t="str">
        <f>BIN2HEX(Table53[[#This Row],[Column10]]&amp;Table53[[#This Row],[Column11]]&amp;Table53[[#This Row],[Column12]]&amp;Table53[[#This Row],[Column13]])</f>
        <v>0</v>
      </c>
      <c r="G40" s="20">
        <v>0</v>
      </c>
      <c r="H40" s="2">
        <v>0</v>
      </c>
      <c r="I40" s="9">
        <v>0</v>
      </c>
      <c r="J40" s="10">
        <v>0</v>
      </c>
      <c r="K40" s="10">
        <v>0</v>
      </c>
      <c r="L40" s="11">
        <v>0</v>
      </c>
      <c r="M40" s="36">
        <v>0</v>
      </c>
      <c r="N40" s="12">
        <v>0</v>
      </c>
      <c r="O40" s="10">
        <v>0</v>
      </c>
      <c r="P40" s="11">
        <v>0</v>
      </c>
      <c r="Q40" s="22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2">
        <v>0</v>
      </c>
      <c r="AA40" s="21">
        <v>0</v>
      </c>
      <c r="AB40" s="21">
        <v>0</v>
      </c>
      <c r="AC40" s="21">
        <v>0</v>
      </c>
      <c r="AD40" s="21">
        <v>1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1</v>
      </c>
      <c r="AK40" s="21">
        <v>1</v>
      </c>
      <c r="AL40" s="21">
        <v>1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46">
        <v>0</v>
      </c>
      <c r="AV40" s="46">
        <v>0</v>
      </c>
      <c r="AW40" s="46">
        <v>0</v>
      </c>
      <c r="AX40" s="46">
        <v>0</v>
      </c>
      <c r="AY40" s="21">
        <v>0</v>
      </c>
      <c r="AZ40" s="10">
        <v>1</v>
      </c>
      <c r="BA40" s="10">
        <v>0</v>
      </c>
      <c r="BB40" s="10">
        <v>0</v>
      </c>
      <c r="BC40" s="10">
        <v>0</v>
      </c>
      <c r="BD40" s="49"/>
      <c r="BE40" s="49"/>
      <c r="BF40" s="49"/>
      <c r="BG40" s="49"/>
      <c r="BH40" s="49"/>
      <c r="BI40" s="49"/>
      <c r="BJ40" s="49"/>
      <c r="BK40" s="49"/>
    </row>
    <row r="41" spans="1:63" x14ac:dyDescent="0.3">
      <c r="A41" s="46" t="str">
        <f t="shared" si="2"/>
        <v>1Bh</v>
      </c>
      <c r="B41" s="2" t="str">
        <f t="shared" si="0"/>
        <v>0DB8000</v>
      </c>
      <c r="C41" s="2" t="str">
        <f t="shared" si="1"/>
        <v>00002000</v>
      </c>
      <c r="D41" s="16" t="str">
        <f>BIN2HEX(Table53[[#This Row],[Column42]]&amp;Table53[[#This Row],[Column41]]&amp;Table53[[#This Row],[Column1]]&amp;Table53[[#This Row],[Column2]]&amp;Table53[[#This Row],[Column3]]&amp;Table53[[#This Row],[Column4]],2)</f>
        <v>1B</v>
      </c>
      <c r="E41" s="15" t="str">
        <f>BIN2HEX(Table53[[#This Row],[Column5]]&amp;Table53[[#This Row],[Column6]]&amp;Table53[[#This Row],[Column7]])</f>
        <v>7</v>
      </c>
      <c r="F41" s="4" t="str">
        <f>BIN2HEX(Table53[[#This Row],[Column10]]&amp;Table53[[#This Row],[Column11]]&amp;Table53[[#This Row],[Column12]]&amp;Table53[[#This Row],[Column13]])</f>
        <v>2</v>
      </c>
      <c r="G41" s="20">
        <v>0</v>
      </c>
      <c r="H41" s="2">
        <v>1</v>
      </c>
      <c r="I41" s="9">
        <v>1</v>
      </c>
      <c r="J41" s="10">
        <v>0</v>
      </c>
      <c r="K41" s="10">
        <v>1</v>
      </c>
      <c r="L41" s="11">
        <v>1</v>
      </c>
      <c r="M41" s="36">
        <v>0</v>
      </c>
      <c r="N41" s="12">
        <v>1</v>
      </c>
      <c r="O41" s="10">
        <v>1</v>
      </c>
      <c r="P41" s="11">
        <v>1</v>
      </c>
      <c r="Q41" s="22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2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46">
        <v>0</v>
      </c>
      <c r="AV41" s="46">
        <v>0</v>
      </c>
      <c r="AW41" s="46">
        <v>0</v>
      </c>
      <c r="AX41" s="46">
        <v>1</v>
      </c>
      <c r="AY41" s="21">
        <v>0</v>
      </c>
      <c r="AZ41" s="10">
        <v>0</v>
      </c>
      <c r="BA41" s="10">
        <v>0</v>
      </c>
      <c r="BB41" s="10">
        <v>0</v>
      </c>
      <c r="BC41" s="10">
        <v>0</v>
      </c>
      <c r="BD41" s="49"/>
      <c r="BE41" s="49"/>
      <c r="BF41" s="49"/>
      <c r="BG41" s="49"/>
      <c r="BH41" s="49"/>
      <c r="BI41" s="49"/>
      <c r="BJ41" s="49"/>
      <c r="BK41" s="49"/>
    </row>
    <row r="42" spans="1:63" x14ac:dyDescent="0.3">
      <c r="A42" s="46" t="str">
        <f t="shared" si="2"/>
        <v>1Ch</v>
      </c>
      <c r="B42" s="2" t="str">
        <f t="shared" si="0"/>
        <v>1F08000</v>
      </c>
      <c r="C42" s="2" t="str">
        <f t="shared" si="1"/>
        <v>10400000</v>
      </c>
      <c r="D42" s="18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42" s="15" t="str">
        <f>BIN2HEX(Table53[[#This Row],[Column5]]&amp;Table53[[#This Row],[Column6]]&amp;Table53[[#This Row],[Column7]])</f>
        <v>1</v>
      </c>
      <c r="F42" s="4" t="str">
        <f>BIN2HEX(Table53[[#This Row],[Column10]]&amp;Table53[[#This Row],[Column11]]&amp;Table53[[#This Row],[Column12]]&amp;Table53[[#This Row],[Column13]])</f>
        <v>0</v>
      </c>
      <c r="G42" s="20">
        <v>1</v>
      </c>
      <c r="H42" s="2">
        <v>1</v>
      </c>
      <c r="I42" s="9">
        <v>1</v>
      </c>
      <c r="J42" s="10">
        <v>1</v>
      </c>
      <c r="K42" s="10">
        <v>1</v>
      </c>
      <c r="L42" s="11">
        <v>0</v>
      </c>
      <c r="M42" s="36">
        <v>0</v>
      </c>
      <c r="N42" s="12">
        <v>0</v>
      </c>
      <c r="O42" s="10">
        <v>0</v>
      </c>
      <c r="P42" s="11">
        <v>1</v>
      </c>
      <c r="Q42" s="22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2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1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1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46">
        <v>0</v>
      </c>
      <c r="AV42" s="46">
        <v>0</v>
      </c>
      <c r="AW42" s="46">
        <v>0</v>
      </c>
      <c r="AX42" s="46">
        <v>0</v>
      </c>
      <c r="AY42" s="21">
        <v>0</v>
      </c>
      <c r="AZ42" s="10">
        <v>0</v>
      </c>
      <c r="BA42" s="10">
        <v>0</v>
      </c>
      <c r="BB42" s="10">
        <v>0</v>
      </c>
      <c r="BC42" s="10">
        <v>0</v>
      </c>
      <c r="BD42" s="49"/>
      <c r="BE42" s="49"/>
      <c r="BF42" s="49"/>
      <c r="BG42" s="49"/>
      <c r="BH42" s="49"/>
      <c r="BI42" s="49"/>
      <c r="BJ42" s="49"/>
      <c r="BK42" s="49"/>
    </row>
    <row r="43" spans="1:63" x14ac:dyDescent="0.3">
      <c r="A43" s="46" t="str">
        <f t="shared" si="2"/>
        <v>1Dh</v>
      </c>
      <c r="B43" s="2" t="str">
        <f t="shared" si="0"/>
        <v>1F08000</v>
      </c>
      <c r="C43" s="2" t="str">
        <f t="shared" si="1"/>
        <v>20000000</v>
      </c>
      <c r="D43" s="18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43" s="15" t="str">
        <f>BIN2HEX(Table53[[#This Row],[Column5]]&amp;Table53[[#This Row],[Column6]]&amp;Table53[[#This Row],[Column7]])</f>
        <v>1</v>
      </c>
      <c r="F43" s="4" t="str">
        <f>BIN2HEX(Table53[[#This Row],[Column10]]&amp;Table53[[#This Row],[Column11]]&amp;Table53[[#This Row],[Column12]]&amp;Table53[[#This Row],[Column13]])</f>
        <v>0</v>
      </c>
      <c r="G43" s="20">
        <v>1</v>
      </c>
      <c r="H43" s="2">
        <v>1</v>
      </c>
      <c r="I43" s="9">
        <v>1</v>
      </c>
      <c r="J43" s="10">
        <v>1</v>
      </c>
      <c r="K43" s="10">
        <v>1</v>
      </c>
      <c r="L43" s="11">
        <v>0</v>
      </c>
      <c r="M43" s="36">
        <v>0</v>
      </c>
      <c r="N43" s="12">
        <v>0</v>
      </c>
      <c r="O43" s="10">
        <v>0</v>
      </c>
      <c r="P43" s="11">
        <v>1</v>
      </c>
      <c r="Q43" s="22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2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46">
        <v>0</v>
      </c>
      <c r="AV43" s="46">
        <v>0</v>
      </c>
      <c r="AW43" s="46">
        <v>0</v>
      </c>
      <c r="AX43" s="46">
        <v>0</v>
      </c>
      <c r="AY43" s="21">
        <v>0</v>
      </c>
      <c r="AZ43" s="10">
        <v>0</v>
      </c>
      <c r="BA43" s="10">
        <v>0</v>
      </c>
      <c r="BB43" s="10">
        <v>0</v>
      </c>
      <c r="BC43" s="10">
        <v>0</v>
      </c>
      <c r="BD43" s="49"/>
      <c r="BE43" s="49"/>
      <c r="BF43" s="49"/>
      <c r="BG43" s="49"/>
      <c r="BH43" s="49"/>
      <c r="BI43" s="49"/>
      <c r="BJ43" s="49"/>
      <c r="BK43" s="49"/>
    </row>
    <row r="44" spans="1:63" x14ac:dyDescent="0.3">
      <c r="A44" s="46" t="str">
        <f t="shared" si="2"/>
        <v>1Eh</v>
      </c>
      <c r="B44" s="2" t="str">
        <f t="shared" si="0"/>
        <v>0000002</v>
      </c>
      <c r="C44" s="2" t="str">
        <f t="shared" si="1"/>
        <v>46000000</v>
      </c>
      <c r="D44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44" s="15" t="str">
        <f>BIN2HEX(Table53[[#This Row],[Column5]]&amp;Table53[[#This Row],[Column6]]&amp;Table53[[#This Row],[Column7]])</f>
        <v>0</v>
      </c>
      <c r="F44" s="4" t="str">
        <f>BIN2HEX(Table53[[#This Row],[Column10]]&amp;Table53[[#This Row],[Column11]]&amp;Table53[[#This Row],[Column12]]&amp;Table53[[#This Row],[Column13]])</f>
        <v>0</v>
      </c>
      <c r="G44" s="20">
        <v>0</v>
      </c>
      <c r="H44" s="2">
        <v>0</v>
      </c>
      <c r="I44" s="9">
        <v>0</v>
      </c>
      <c r="J44" s="10">
        <v>0</v>
      </c>
      <c r="K44" s="10">
        <v>0</v>
      </c>
      <c r="L44" s="11">
        <v>0</v>
      </c>
      <c r="M44" s="36">
        <v>0</v>
      </c>
      <c r="N44" s="12">
        <v>0</v>
      </c>
      <c r="O44" s="10">
        <v>0</v>
      </c>
      <c r="P44" s="11">
        <v>0</v>
      </c>
      <c r="Q44" s="22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2">
        <v>0</v>
      </c>
      <c r="AA44" s="21">
        <v>0</v>
      </c>
      <c r="AB44" s="21">
        <v>0</v>
      </c>
      <c r="AC44" s="21">
        <v>0</v>
      </c>
      <c r="AD44" s="21">
        <v>1</v>
      </c>
      <c r="AE44" s="21">
        <v>0</v>
      </c>
      <c r="AF44" s="21">
        <v>0</v>
      </c>
      <c r="AG44" s="21">
        <v>1</v>
      </c>
      <c r="AH44" s="21">
        <v>0</v>
      </c>
      <c r="AI44" s="21">
        <v>0</v>
      </c>
      <c r="AJ44" s="21">
        <v>0</v>
      </c>
      <c r="AK44" s="21">
        <v>1</v>
      </c>
      <c r="AL44" s="21">
        <v>1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46">
        <v>0</v>
      </c>
      <c r="AV44" s="46">
        <v>0</v>
      </c>
      <c r="AW44" s="46">
        <v>0</v>
      </c>
      <c r="AX44" s="46">
        <v>0</v>
      </c>
      <c r="AY44" s="21">
        <v>0</v>
      </c>
      <c r="AZ44" s="10">
        <v>0</v>
      </c>
      <c r="BA44" s="10">
        <v>0</v>
      </c>
      <c r="BB44" s="10">
        <v>0</v>
      </c>
      <c r="BC44" s="10">
        <v>0</v>
      </c>
      <c r="BD44" s="49"/>
      <c r="BE44" s="49"/>
      <c r="BF44" s="49"/>
      <c r="BG44" s="49"/>
      <c r="BH44" s="49"/>
      <c r="BI44" s="49"/>
      <c r="BJ44" s="49"/>
      <c r="BK44" s="49"/>
    </row>
    <row r="45" spans="1:63" x14ac:dyDescent="0.3">
      <c r="A45" s="46" t="str">
        <f t="shared" si="2"/>
        <v>1Fh</v>
      </c>
      <c r="B45" s="2" t="str">
        <f t="shared" si="0"/>
        <v>0FB8000</v>
      </c>
      <c r="C45" s="2" t="str">
        <f t="shared" si="1"/>
        <v>80000800</v>
      </c>
      <c r="D45" s="18" t="str">
        <f>BIN2HEX(Table53[[#This Row],[Column42]]&amp;Table53[[#This Row],[Column41]]&amp;Table53[[#This Row],[Column1]]&amp;Table53[[#This Row],[Column2]]&amp;Table53[[#This Row],[Column3]]&amp;Table53[[#This Row],[Column4]],2)</f>
        <v>1F</v>
      </c>
      <c r="E45" s="15" t="str">
        <f>BIN2HEX(Table53[[#This Row],[Column5]]&amp;Table53[[#This Row],[Column6]]&amp;Table53[[#This Row],[Column7]])</f>
        <v>7</v>
      </c>
      <c r="F45" s="4" t="str">
        <f>BIN2HEX(Table53[[#This Row],[Column10]]&amp;Table53[[#This Row],[Column11]]&amp;Table53[[#This Row],[Column12]]&amp;Table53[[#This Row],[Column13]])</f>
        <v>0</v>
      </c>
      <c r="G45" s="20">
        <v>0</v>
      </c>
      <c r="H45" s="2">
        <v>1</v>
      </c>
      <c r="I45" s="9">
        <v>1</v>
      </c>
      <c r="J45" s="10">
        <v>1</v>
      </c>
      <c r="K45" s="10">
        <v>1</v>
      </c>
      <c r="L45" s="11">
        <v>1</v>
      </c>
      <c r="M45" s="36">
        <v>0</v>
      </c>
      <c r="N45" s="12">
        <v>1</v>
      </c>
      <c r="O45" s="10">
        <v>1</v>
      </c>
      <c r="P45" s="11">
        <v>1</v>
      </c>
      <c r="Q45" s="22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2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1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46">
        <v>0</v>
      </c>
      <c r="AV45" s="46">
        <v>0</v>
      </c>
      <c r="AW45" s="46">
        <v>0</v>
      </c>
      <c r="AX45" s="46">
        <v>0</v>
      </c>
      <c r="AY45" s="21">
        <v>0</v>
      </c>
      <c r="AZ45" s="10">
        <v>1</v>
      </c>
      <c r="BA45" s="10">
        <v>0</v>
      </c>
      <c r="BB45" s="10">
        <v>0</v>
      </c>
      <c r="BC45" s="10">
        <v>0</v>
      </c>
      <c r="BD45" s="49"/>
      <c r="BE45" s="49"/>
      <c r="BF45" s="49"/>
      <c r="BG45" s="49"/>
      <c r="BH45" s="49"/>
      <c r="BI45" s="49"/>
      <c r="BJ45" s="49"/>
      <c r="BK45" s="49"/>
    </row>
    <row r="46" spans="1:63" x14ac:dyDescent="0.3">
      <c r="A46" s="46" t="str">
        <f t="shared" si="2"/>
        <v>20h</v>
      </c>
      <c r="B46" s="2" t="str">
        <f t="shared" ref="B46:B76" si="3">CONCATENATE(BIN2HEX(G46,1),BIN2HEX(H46&amp;I46&amp;J46&amp;K46&amp;L46&amp;M46&amp;N46&amp;O46,2),BIN2HEX(P46&amp;Q46&amp;R46&amp;S46&amp;T46&amp;U46&amp;V46&amp;W46,2),BIN2HEX(X46&amp;Y46&amp;Z46&amp;AA46&amp;AB46&amp;AC46&amp;AD46&amp;AE46,2))</f>
        <v>0000006</v>
      </c>
      <c r="C46" s="2" t="str">
        <f t="shared" ref="C46:C76" si="4">CONCATENATE(BIN2HEX(AF46&amp;AG46&amp;AH46&amp;AI46&amp;AJ46&amp;AK46&amp;AL46&amp;AM46,2),BIN2HEX(AN46&amp;AO46&amp;AP46&amp;AQ46&amp;AR46&amp;AS46&amp;AT46&amp;AU46,2),BIN2HEX(AV46&amp;AW46&amp;AX46&amp;AY46&amp;AZ46&amp;BA46&amp;BB46&amp;BC46,2),BIN2HEX(BD46&amp;BE46&amp;BF46&amp;BG46&amp;BH46&amp;BI46&amp;BJ46&amp;BK46,2))</f>
        <v>46000000</v>
      </c>
      <c r="D46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46" s="15" t="str">
        <f>BIN2HEX(Table53[[#This Row],[Column5]]&amp;Table53[[#This Row],[Column6]]&amp;Table53[[#This Row],[Column7]])</f>
        <v>0</v>
      </c>
      <c r="F46" s="4" t="str">
        <f>BIN2HEX(Table53[[#This Row],[Column10]]&amp;Table53[[#This Row],[Column11]]&amp;Table53[[#This Row],[Column12]]&amp;Table53[[#This Row],[Column13]])</f>
        <v>0</v>
      </c>
      <c r="G46" s="20">
        <v>0</v>
      </c>
      <c r="H46" s="2">
        <v>0</v>
      </c>
      <c r="I46" s="9">
        <v>0</v>
      </c>
      <c r="J46" s="10">
        <v>0</v>
      </c>
      <c r="K46" s="10">
        <v>0</v>
      </c>
      <c r="L46" s="11">
        <v>0</v>
      </c>
      <c r="M46" s="36">
        <v>0</v>
      </c>
      <c r="N46" s="12">
        <v>0</v>
      </c>
      <c r="O46" s="10">
        <v>0</v>
      </c>
      <c r="P46" s="11">
        <v>0</v>
      </c>
      <c r="Q46" s="22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2">
        <v>0</v>
      </c>
      <c r="AA46" s="21">
        <v>0</v>
      </c>
      <c r="AB46" s="21">
        <v>0</v>
      </c>
      <c r="AC46" s="21">
        <v>1</v>
      </c>
      <c r="AD46" s="21">
        <v>1</v>
      </c>
      <c r="AE46" s="21">
        <v>0</v>
      </c>
      <c r="AF46" s="21">
        <v>0</v>
      </c>
      <c r="AG46" s="21">
        <v>1</v>
      </c>
      <c r="AH46" s="21">
        <v>0</v>
      </c>
      <c r="AI46" s="21">
        <v>0</v>
      </c>
      <c r="AJ46" s="21">
        <v>0</v>
      </c>
      <c r="AK46" s="21">
        <v>1</v>
      </c>
      <c r="AL46" s="21">
        <v>1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46">
        <v>0</v>
      </c>
      <c r="AV46" s="46">
        <v>0</v>
      </c>
      <c r="AW46" s="46">
        <v>0</v>
      </c>
      <c r="AX46" s="46">
        <v>0</v>
      </c>
      <c r="AY46" s="21">
        <v>0</v>
      </c>
      <c r="AZ46" s="10">
        <v>0</v>
      </c>
      <c r="BA46" s="10">
        <v>0</v>
      </c>
      <c r="BB46" s="10">
        <v>0</v>
      </c>
      <c r="BC46" s="10">
        <v>0</v>
      </c>
      <c r="BD46" s="49"/>
      <c r="BE46" s="49"/>
      <c r="BF46" s="49"/>
      <c r="BG46" s="49"/>
      <c r="BH46" s="49"/>
      <c r="BI46" s="49"/>
      <c r="BJ46" s="49"/>
      <c r="BK46" s="49"/>
    </row>
    <row r="47" spans="1:63" x14ac:dyDescent="0.3">
      <c r="A47" s="46" t="str">
        <f t="shared" si="2"/>
        <v>21h</v>
      </c>
      <c r="B47" s="2" t="str">
        <f t="shared" si="3"/>
        <v>10B8000</v>
      </c>
      <c r="C47" s="2" t="str">
        <f t="shared" si="4"/>
        <v>80000800</v>
      </c>
      <c r="D47" s="18" t="str">
        <f>BIN2HEX(Table53[[#This Row],[Column42]]&amp;Table53[[#This Row],[Column41]]&amp;Table53[[#This Row],[Column1]]&amp;Table53[[#This Row],[Column2]]&amp;Table53[[#This Row],[Column3]]&amp;Table53[[#This Row],[Column4]],2)</f>
        <v>21</v>
      </c>
      <c r="E47" s="15" t="str">
        <f>BIN2HEX(Table53[[#This Row],[Column5]]&amp;Table53[[#This Row],[Column6]]&amp;Table53[[#This Row],[Column7]])</f>
        <v>7</v>
      </c>
      <c r="F47" s="17" t="str">
        <f>BIN2HEX(Table53[[#This Row],[Column10]]&amp;Table53[[#This Row],[Column11]]&amp;Table53[[#This Row],[Column12]]&amp;Table53[[#This Row],[Column13]])</f>
        <v>0</v>
      </c>
      <c r="G47" s="20">
        <v>1</v>
      </c>
      <c r="H47" s="2">
        <v>0</v>
      </c>
      <c r="I47" s="9">
        <v>0</v>
      </c>
      <c r="J47" s="10">
        <v>0</v>
      </c>
      <c r="K47" s="10">
        <v>0</v>
      </c>
      <c r="L47" s="11">
        <v>1</v>
      </c>
      <c r="M47" s="36">
        <v>0</v>
      </c>
      <c r="N47" s="12">
        <v>1</v>
      </c>
      <c r="O47" s="10">
        <v>1</v>
      </c>
      <c r="P47" s="11">
        <v>1</v>
      </c>
      <c r="Q47" s="22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2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1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46">
        <v>0</v>
      </c>
      <c r="AV47" s="46">
        <v>0</v>
      </c>
      <c r="AW47" s="46">
        <v>0</v>
      </c>
      <c r="AX47" s="46">
        <v>0</v>
      </c>
      <c r="AY47" s="21">
        <v>0</v>
      </c>
      <c r="AZ47" s="10">
        <v>1</v>
      </c>
      <c r="BA47" s="10">
        <v>0</v>
      </c>
      <c r="BB47" s="10">
        <v>0</v>
      </c>
      <c r="BC47" s="10">
        <v>0</v>
      </c>
      <c r="BD47" s="49"/>
      <c r="BE47" s="49"/>
      <c r="BF47" s="49"/>
      <c r="BG47" s="49"/>
      <c r="BH47" s="49"/>
      <c r="BI47" s="49"/>
      <c r="BJ47" s="49"/>
      <c r="BK47" s="49"/>
    </row>
    <row r="48" spans="1:63" x14ac:dyDescent="0.3">
      <c r="A48" s="46" t="str">
        <f t="shared" si="2"/>
        <v>22h</v>
      </c>
      <c r="B48" s="2" t="str">
        <f t="shared" si="3"/>
        <v>0000008</v>
      </c>
      <c r="C48" s="2" t="str">
        <f t="shared" si="4"/>
        <v>00000000</v>
      </c>
      <c r="D48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48" s="15" t="str">
        <f>BIN2HEX(Table53[[#This Row],[Column5]]&amp;Table53[[#This Row],[Column6]]&amp;Table53[[#This Row],[Column7]])</f>
        <v>0</v>
      </c>
      <c r="F48" s="17" t="str">
        <f>BIN2HEX(Table53[[#This Row],[Column10]]&amp;Table53[[#This Row],[Column11]]&amp;Table53[[#This Row],[Column12]]&amp;Table53[[#This Row],[Column13]])</f>
        <v>0</v>
      </c>
      <c r="G48" s="20">
        <v>0</v>
      </c>
      <c r="H48" s="2">
        <v>0</v>
      </c>
      <c r="I48" s="9">
        <v>0</v>
      </c>
      <c r="J48" s="10">
        <v>0</v>
      </c>
      <c r="K48" s="10">
        <v>0</v>
      </c>
      <c r="L48" s="11">
        <v>0</v>
      </c>
      <c r="M48" s="36">
        <v>0</v>
      </c>
      <c r="N48" s="12">
        <v>0</v>
      </c>
      <c r="O48" s="10">
        <v>0</v>
      </c>
      <c r="P48" s="11">
        <v>0</v>
      </c>
      <c r="Q48" s="22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2">
        <v>0</v>
      </c>
      <c r="AA48" s="21">
        <v>0</v>
      </c>
      <c r="AB48" s="21">
        <v>1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46">
        <v>0</v>
      </c>
      <c r="AV48" s="46">
        <v>0</v>
      </c>
      <c r="AW48" s="46">
        <v>0</v>
      </c>
      <c r="AX48" s="46">
        <v>0</v>
      </c>
      <c r="AY48" s="21">
        <v>0</v>
      </c>
      <c r="AZ48" s="10">
        <v>0</v>
      </c>
      <c r="BA48" s="10">
        <v>0</v>
      </c>
      <c r="BB48" s="10">
        <v>0</v>
      </c>
      <c r="BC48" s="10">
        <v>0</v>
      </c>
      <c r="BD48" s="49"/>
      <c r="BE48" s="49"/>
      <c r="BF48" s="49"/>
      <c r="BG48" s="49"/>
      <c r="BH48" s="49"/>
      <c r="BI48" s="49"/>
      <c r="BJ48" s="49"/>
      <c r="BK48" s="49"/>
    </row>
    <row r="49" spans="1:63" x14ac:dyDescent="0.3">
      <c r="A49" s="46" t="str">
        <f t="shared" si="2"/>
        <v>23h</v>
      </c>
      <c r="B49" s="2" t="str">
        <f t="shared" si="3"/>
        <v>1F08000</v>
      </c>
      <c r="C49" s="2" t="str">
        <f t="shared" si="4"/>
        <v>10420000</v>
      </c>
      <c r="D49" s="16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49" s="15" t="str">
        <f>BIN2HEX(Table53[[#This Row],[Column5]]&amp;Table53[[#This Row],[Column6]]&amp;Table53[[#This Row],[Column7]])</f>
        <v>1</v>
      </c>
      <c r="F49" s="17" t="str">
        <f>BIN2HEX(Table53[[#This Row],[Column10]]&amp;Table53[[#This Row],[Column11]]&amp;Table53[[#This Row],[Column12]]&amp;Table53[[#This Row],[Column13]])</f>
        <v>0</v>
      </c>
      <c r="G49" s="20">
        <v>1</v>
      </c>
      <c r="H49" s="2">
        <v>1</v>
      </c>
      <c r="I49" s="9">
        <v>1</v>
      </c>
      <c r="J49" s="10">
        <v>1</v>
      </c>
      <c r="K49" s="10">
        <v>1</v>
      </c>
      <c r="L49" s="11">
        <v>0</v>
      </c>
      <c r="M49" s="36">
        <v>0</v>
      </c>
      <c r="N49" s="12">
        <v>0</v>
      </c>
      <c r="O49" s="10">
        <v>0</v>
      </c>
      <c r="P49" s="11">
        <v>1</v>
      </c>
      <c r="Q49" s="22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2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1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1</v>
      </c>
      <c r="AP49" s="21">
        <v>0</v>
      </c>
      <c r="AQ49" s="21">
        <v>0</v>
      </c>
      <c r="AR49" s="21">
        <v>0</v>
      </c>
      <c r="AS49" s="21">
        <v>0</v>
      </c>
      <c r="AT49" s="21">
        <v>1</v>
      </c>
      <c r="AU49" s="46">
        <v>0</v>
      </c>
      <c r="AV49" s="46">
        <v>0</v>
      </c>
      <c r="AW49" s="46">
        <v>0</v>
      </c>
      <c r="AX49" s="46">
        <v>0</v>
      </c>
      <c r="AY49" s="21">
        <v>0</v>
      </c>
      <c r="AZ49" s="10">
        <v>0</v>
      </c>
      <c r="BA49" s="10">
        <v>0</v>
      </c>
      <c r="BB49" s="10">
        <v>0</v>
      </c>
      <c r="BC49" s="10">
        <v>0</v>
      </c>
      <c r="BD49" s="49"/>
      <c r="BE49" s="49"/>
      <c r="BF49" s="49"/>
      <c r="BG49" s="49"/>
      <c r="BH49" s="49"/>
      <c r="BI49" s="49"/>
      <c r="BJ49" s="49"/>
      <c r="BK49" s="49"/>
    </row>
    <row r="50" spans="1:63" x14ac:dyDescent="0.3">
      <c r="A50" s="46" t="str">
        <f t="shared" si="2"/>
        <v>24h</v>
      </c>
      <c r="B50" s="2" t="str">
        <f t="shared" si="3"/>
        <v>0000002</v>
      </c>
      <c r="C50" s="2" t="str">
        <f t="shared" si="4"/>
        <v>46000000</v>
      </c>
      <c r="D50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50" s="15" t="str">
        <f>BIN2HEX(Table53[[#This Row],[Column5]]&amp;Table53[[#This Row],[Column6]]&amp;Table53[[#This Row],[Column7]])</f>
        <v>0</v>
      </c>
      <c r="F50" s="17" t="str">
        <f>BIN2HEX(Table53[[#This Row],[Column10]]&amp;Table53[[#This Row],[Column11]]&amp;Table53[[#This Row],[Column12]]&amp;Table53[[#This Row],[Column13]])</f>
        <v>0</v>
      </c>
      <c r="G50" s="20">
        <v>0</v>
      </c>
      <c r="H50" s="2">
        <v>0</v>
      </c>
      <c r="I50" s="9">
        <v>0</v>
      </c>
      <c r="J50" s="10">
        <v>0</v>
      </c>
      <c r="K50" s="10">
        <v>0</v>
      </c>
      <c r="L50" s="11">
        <v>0</v>
      </c>
      <c r="M50" s="36">
        <v>0</v>
      </c>
      <c r="N50" s="12">
        <v>0</v>
      </c>
      <c r="O50" s="10">
        <v>0</v>
      </c>
      <c r="P50" s="11">
        <v>0</v>
      </c>
      <c r="Q50" s="22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2">
        <v>0</v>
      </c>
      <c r="AA50" s="21">
        <v>0</v>
      </c>
      <c r="AB50" s="21">
        <v>0</v>
      </c>
      <c r="AC50" s="21">
        <v>0</v>
      </c>
      <c r="AD50" s="21">
        <v>1</v>
      </c>
      <c r="AE50" s="21">
        <v>0</v>
      </c>
      <c r="AF50" s="21">
        <v>0</v>
      </c>
      <c r="AG50" s="21">
        <v>1</v>
      </c>
      <c r="AH50" s="21">
        <v>0</v>
      </c>
      <c r="AI50" s="21">
        <v>0</v>
      </c>
      <c r="AJ50" s="21">
        <v>0</v>
      </c>
      <c r="AK50" s="21">
        <v>1</v>
      </c>
      <c r="AL50" s="21">
        <v>1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46">
        <v>0</v>
      </c>
      <c r="AV50" s="46">
        <v>0</v>
      </c>
      <c r="AW50" s="46">
        <v>0</v>
      </c>
      <c r="AX50" s="46">
        <v>0</v>
      </c>
      <c r="AY50" s="21">
        <v>0</v>
      </c>
      <c r="AZ50" s="10">
        <v>0</v>
      </c>
      <c r="BA50" s="10">
        <v>0</v>
      </c>
      <c r="BB50" s="10">
        <v>0</v>
      </c>
      <c r="BC50" s="10">
        <v>0</v>
      </c>
      <c r="BD50" s="49"/>
      <c r="BE50" s="49"/>
      <c r="BF50" s="49"/>
      <c r="BG50" s="49"/>
      <c r="BH50" s="49"/>
      <c r="BI50" s="49"/>
      <c r="BJ50" s="49"/>
      <c r="BK50" s="49"/>
    </row>
    <row r="51" spans="1:63" x14ac:dyDescent="0.3">
      <c r="A51" s="46" t="str">
        <f t="shared" si="2"/>
        <v>25h</v>
      </c>
      <c r="B51" s="2" t="str">
        <f t="shared" si="3"/>
        <v>12B8000</v>
      </c>
      <c r="C51" s="2" t="str">
        <f t="shared" si="4"/>
        <v>80000800</v>
      </c>
      <c r="D51" s="16" t="str">
        <f>BIN2HEX(Table53[[#This Row],[Column42]]&amp;Table53[[#This Row],[Column41]]&amp;Table53[[#This Row],[Column1]]&amp;Table53[[#This Row],[Column2]]&amp;Table53[[#This Row],[Column3]]&amp;Table53[[#This Row],[Column4]],2)</f>
        <v>25</v>
      </c>
      <c r="E51" s="15" t="str">
        <f>BIN2HEX(Table53[[#This Row],[Column5]]&amp;Table53[[#This Row],[Column6]]&amp;Table53[[#This Row],[Column7]])</f>
        <v>7</v>
      </c>
      <c r="F51" s="17" t="str">
        <f>BIN2HEX(Table53[[#This Row],[Column10]]&amp;Table53[[#This Row],[Column11]]&amp;Table53[[#This Row],[Column12]]&amp;Table53[[#This Row],[Column13]])</f>
        <v>0</v>
      </c>
      <c r="G51" s="20">
        <v>1</v>
      </c>
      <c r="H51" s="2">
        <v>0</v>
      </c>
      <c r="I51" s="9">
        <v>0</v>
      </c>
      <c r="J51" s="10">
        <v>1</v>
      </c>
      <c r="K51" s="10">
        <v>0</v>
      </c>
      <c r="L51" s="11">
        <v>1</v>
      </c>
      <c r="M51" s="36">
        <v>0</v>
      </c>
      <c r="N51" s="12">
        <v>1</v>
      </c>
      <c r="O51" s="10">
        <v>1</v>
      </c>
      <c r="P51" s="11">
        <v>1</v>
      </c>
      <c r="Q51" s="22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2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46">
        <v>0</v>
      </c>
      <c r="AV51" s="46">
        <v>0</v>
      </c>
      <c r="AW51" s="46">
        <v>0</v>
      </c>
      <c r="AX51" s="46">
        <v>0</v>
      </c>
      <c r="AY51" s="21">
        <v>0</v>
      </c>
      <c r="AZ51" s="10">
        <v>1</v>
      </c>
      <c r="BA51" s="10">
        <v>0</v>
      </c>
      <c r="BB51" s="10">
        <v>0</v>
      </c>
      <c r="BC51" s="10">
        <v>0</v>
      </c>
      <c r="BD51" s="49"/>
      <c r="BE51" s="49"/>
      <c r="BF51" s="49"/>
      <c r="BG51" s="49"/>
      <c r="BH51" s="49"/>
      <c r="BI51" s="49"/>
      <c r="BJ51" s="49"/>
      <c r="BK51" s="49"/>
    </row>
    <row r="52" spans="1:63" x14ac:dyDescent="0.3">
      <c r="A52" s="46" t="str">
        <f t="shared" si="2"/>
        <v>26h</v>
      </c>
      <c r="B52" s="2" t="str">
        <f t="shared" si="3"/>
        <v>0000006</v>
      </c>
      <c r="C52" s="2" t="str">
        <f t="shared" si="4"/>
        <v>46000000</v>
      </c>
      <c r="D52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52" s="15" t="str">
        <f>BIN2HEX(Table53[[#This Row],[Column5]]&amp;Table53[[#This Row],[Column6]]&amp;Table53[[#This Row],[Column7]])</f>
        <v>0</v>
      </c>
      <c r="F52" s="17" t="str">
        <f>BIN2HEX(Table53[[#This Row],[Column10]]&amp;Table53[[#This Row],[Column11]]&amp;Table53[[#This Row],[Column12]]&amp;Table53[[#This Row],[Column13]])</f>
        <v>0</v>
      </c>
      <c r="G52" s="20">
        <v>0</v>
      </c>
      <c r="H52" s="2">
        <v>0</v>
      </c>
      <c r="I52" s="9">
        <v>0</v>
      </c>
      <c r="J52" s="10">
        <v>0</v>
      </c>
      <c r="K52" s="10">
        <v>0</v>
      </c>
      <c r="L52" s="11">
        <v>0</v>
      </c>
      <c r="M52" s="36">
        <v>0</v>
      </c>
      <c r="N52" s="12">
        <v>0</v>
      </c>
      <c r="O52" s="10">
        <v>0</v>
      </c>
      <c r="P52" s="11">
        <v>0</v>
      </c>
      <c r="Q52" s="22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2">
        <v>0</v>
      </c>
      <c r="AA52" s="21">
        <v>0</v>
      </c>
      <c r="AB52" s="21">
        <v>0</v>
      </c>
      <c r="AC52" s="21">
        <v>1</v>
      </c>
      <c r="AD52" s="21">
        <v>1</v>
      </c>
      <c r="AE52" s="21">
        <v>0</v>
      </c>
      <c r="AF52" s="21">
        <v>0</v>
      </c>
      <c r="AG52" s="21">
        <v>1</v>
      </c>
      <c r="AH52" s="21">
        <v>0</v>
      </c>
      <c r="AI52" s="21">
        <v>0</v>
      </c>
      <c r="AJ52" s="21">
        <v>0</v>
      </c>
      <c r="AK52" s="21">
        <v>1</v>
      </c>
      <c r="AL52" s="21">
        <v>1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46">
        <v>0</v>
      </c>
      <c r="AV52" s="46">
        <v>0</v>
      </c>
      <c r="AW52" s="46">
        <v>0</v>
      </c>
      <c r="AX52" s="46">
        <v>0</v>
      </c>
      <c r="AY52" s="21">
        <v>0</v>
      </c>
      <c r="AZ52" s="10">
        <v>0</v>
      </c>
      <c r="BA52" s="10">
        <v>0</v>
      </c>
      <c r="BB52" s="10">
        <v>0</v>
      </c>
      <c r="BC52" s="10">
        <v>0</v>
      </c>
      <c r="BD52" s="49"/>
      <c r="BE52" s="49"/>
      <c r="BF52" s="49"/>
      <c r="BG52" s="49"/>
      <c r="BH52" s="49"/>
      <c r="BI52" s="49"/>
      <c r="BJ52" s="49"/>
      <c r="BK52" s="49"/>
    </row>
    <row r="53" spans="1:63" x14ac:dyDescent="0.3">
      <c r="A53" s="46" t="str">
        <f t="shared" si="2"/>
        <v>27h</v>
      </c>
      <c r="B53" s="2" t="str">
        <f t="shared" si="3"/>
        <v>13B8000</v>
      </c>
      <c r="C53" s="2" t="str">
        <f t="shared" si="4"/>
        <v>80000800</v>
      </c>
      <c r="D53" s="16" t="str">
        <f>BIN2HEX(Table53[[#This Row],[Column42]]&amp;Table53[[#This Row],[Column41]]&amp;Table53[[#This Row],[Column1]]&amp;Table53[[#This Row],[Column2]]&amp;Table53[[#This Row],[Column3]]&amp;Table53[[#This Row],[Column4]],2)</f>
        <v>27</v>
      </c>
      <c r="E53" s="15" t="str">
        <f>BIN2HEX(Table53[[#This Row],[Column5]]&amp;Table53[[#This Row],[Column6]]&amp;Table53[[#This Row],[Column7]])</f>
        <v>7</v>
      </c>
      <c r="F53" s="17" t="str">
        <f>BIN2HEX(Table53[[#This Row],[Column10]]&amp;Table53[[#This Row],[Column11]]&amp;Table53[[#This Row],[Column12]]&amp;Table53[[#This Row],[Column13]])</f>
        <v>0</v>
      </c>
      <c r="G53" s="20">
        <v>1</v>
      </c>
      <c r="H53" s="2">
        <v>0</v>
      </c>
      <c r="I53" s="9">
        <v>0</v>
      </c>
      <c r="J53" s="10">
        <v>1</v>
      </c>
      <c r="K53" s="10">
        <v>1</v>
      </c>
      <c r="L53" s="11">
        <v>1</v>
      </c>
      <c r="M53" s="36">
        <v>0</v>
      </c>
      <c r="N53" s="12">
        <v>1</v>
      </c>
      <c r="O53" s="10">
        <v>1</v>
      </c>
      <c r="P53" s="11">
        <v>1</v>
      </c>
      <c r="Q53" s="22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2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1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46">
        <v>0</v>
      </c>
      <c r="AV53" s="46">
        <v>0</v>
      </c>
      <c r="AW53" s="46">
        <v>0</v>
      </c>
      <c r="AX53" s="46">
        <v>0</v>
      </c>
      <c r="AY53" s="21">
        <v>0</v>
      </c>
      <c r="AZ53" s="10">
        <v>1</v>
      </c>
      <c r="BA53" s="10">
        <v>0</v>
      </c>
      <c r="BB53" s="10">
        <v>0</v>
      </c>
      <c r="BC53" s="10">
        <v>0</v>
      </c>
      <c r="BD53" s="49"/>
      <c r="BE53" s="49"/>
      <c r="BF53" s="49"/>
      <c r="BG53" s="49"/>
      <c r="BH53" s="49"/>
      <c r="BI53" s="49"/>
      <c r="BJ53" s="49"/>
      <c r="BK53" s="49"/>
    </row>
    <row r="54" spans="1:63" x14ac:dyDescent="0.3">
      <c r="A54" s="46" t="str">
        <f t="shared" si="2"/>
        <v>28h</v>
      </c>
      <c r="B54" s="2" t="str">
        <f t="shared" si="3"/>
        <v>0000008</v>
      </c>
      <c r="C54" s="2" t="str">
        <f t="shared" si="4"/>
        <v>00000000</v>
      </c>
      <c r="D54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54" s="15" t="str">
        <f>BIN2HEX(Table53[[#This Row],[Column5]]&amp;Table53[[#This Row],[Column6]]&amp;Table53[[#This Row],[Column7]])</f>
        <v>0</v>
      </c>
      <c r="F54" s="17" t="str">
        <f>BIN2HEX(Table53[[#This Row],[Column10]]&amp;Table53[[#This Row],[Column11]]&amp;Table53[[#This Row],[Column12]]&amp;Table53[[#This Row],[Column13]])</f>
        <v>0</v>
      </c>
      <c r="G54" s="20">
        <v>0</v>
      </c>
      <c r="H54" s="2">
        <v>0</v>
      </c>
      <c r="I54" s="9">
        <v>0</v>
      </c>
      <c r="J54" s="10">
        <v>0</v>
      </c>
      <c r="K54" s="10">
        <v>0</v>
      </c>
      <c r="L54" s="11">
        <v>0</v>
      </c>
      <c r="M54" s="36">
        <v>0</v>
      </c>
      <c r="N54" s="12">
        <v>0</v>
      </c>
      <c r="O54" s="10">
        <v>0</v>
      </c>
      <c r="P54" s="11">
        <v>0</v>
      </c>
      <c r="Q54" s="22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2">
        <v>0</v>
      </c>
      <c r="AA54" s="21">
        <v>0</v>
      </c>
      <c r="AB54" s="21">
        <v>1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46">
        <v>0</v>
      </c>
      <c r="AV54" s="46">
        <v>0</v>
      </c>
      <c r="AW54" s="46">
        <v>0</v>
      </c>
      <c r="AX54" s="46">
        <v>0</v>
      </c>
      <c r="AY54" s="21">
        <v>0</v>
      </c>
      <c r="AZ54" s="10">
        <v>0</v>
      </c>
      <c r="BA54" s="10">
        <v>0</v>
      </c>
      <c r="BB54" s="10">
        <v>0</v>
      </c>
      <c r="BC54" s="10">
        <v>0</v>
      </c>
      <c r="BD54" s="49"/>
      <c r="BE54" s="49"/>
      <c r="BF54" s="49"/>
      <c r="BG54" s="49"/>
      <c r="BH54" s="49"/>
      <c r="BI54" s="49"/>
      <c r="BJ54" s="49"/>
      <c r="BK54" s="49"/>
    </row>
    <row r="55" spans="1:63" x14ac:dyDescent="0.3">
      <c r="A55" s="46" t="str">
        <f t="shared" si="2"/>
        <v>29h</v>
      </c>
      <c r="B55" s="2" t="str">
        <f t="shared" si="3"/>
        <v>0000000</v>
      </c>
      <c r="C55" s="2" t="str">
        <f t="shared" si="4"/>
        <v>00000000</v>
      </c>
      <c r="D55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55" s="15" t="str">
        <f>BIN2HEX(Table53[[#This Row],[Column5]]&amp;Table53[[#This Row],[Column6]]&amp;Table53[[#This Row],[Column7]])</f>
        <v>0</v>
      </c>
      <c r="F55" s="17" t="str">
        <f>BIN2HEX(Table53[[#This Row],[Column10]]&amp;Table53[[#This Row],[Column11]]&amp;Table53[[#This Row],[Column12]]&amp;Table53[[#This Row],[Column13]])</f>
        <v>0</v>
      </c>
      <c r="G55" s="20">
        <v>0</v>
      </c>
      <c r="H55" s="2">
        <v>0</v>
      </c>
      <c r="I55" s="9">
        <v>0</v>
      </c>
      <c r="J55" s="10">
        <v>0</v>
      </c>
      <c r="K55" s="10">
        <v>0</v>
      </c>
      <c r="L55" s="11">
        <v>0</v>
      </c>
      <c r="M55" s="36">
        <v>0</v>
      </c>
      <c r="N55" s="12">
        <v>0</v>
      </c>
      <c r="O55" s="10">
        <v>0</v>
      </c>
      <c r="P55" s="11">
        <v>0</v>
      </c>
      <c r="Q55" s="22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2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46">
        <v>0</v>
      </c>
      <c r="AV55" s="46">
        <v>0</v>
      </c>
      <c r="AW55" s="46">
        <v>0</v>
      </c>
      <c r="AX55" s="46">
        <v>0</v>
      </c>
      <c r="AY55" s="21">
        <v>0</v>
      </c>
      <c r="AZ55" s="10">
        <v>0</v>
      </c>
      <c r="BA55" s="10">
        <v>0</v>
      </c>
      <c r="BB55" s="10">
        <v>0</v>
      </c>
      <c r="BC55" s="10">
        <v>0</v>
      </c>
      <c r="BD55" s="49"/>
      <c r="BE55" s="49"/>
      <c r="BF55" s="49"/>
      <c r="BG55" s="49"/>
      <c r="BH55" s="49"/>
      <c r="BI55" s="49"/>
      <c r="BJ55" s="49"/>
      <c r="BK55" s="49"/>
    </row>
    <row r="56" spans="1:63" x14ac:dyDescent="0.3">
      <c r="A56" s="46" t="str">
        <f t="shared" si="2"/>
        <v>2Ah</v>
      </c>
      <c r="B56" s="2" t="str">
        <f t="shared" si="3"/>
        <v>1F08030</v>
      </c>
      <c r="C56" s="2" t="str">
        <f t="shared" si="4"/>
        <v>00000600</v>
      </c>
      <c r="D56" s="16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56" s="15" t="str">
        <f>BIN2HEX(Table53[[#This Row],[Column5]]&amp;Table53[[#This Row],[Column6]]&amp;Table53[[#This Row],[Column7]])</f>
        <v>1</v>
      </c>
      <c r="F56" s="17" t="str">
        <f>BIN2HEX(Table53[[#This Row],[Column10]]&amp;Table53[[#This Row],[Column11]]&amp;Table53[[#This Row],[Column12]]&amp;Table53[[#This Row],[Column13]])</f>
        <v>0</v>
      </c>
      <c r="G56" s="20">
        <v>1</v>
      </c>
      <c r="H56" s="2">
        <v>1</v>
      </c>
      <c r="I56" s="9">
        <v>1</v>
      </c>
      <c r="J56" s="10">
        <v>1</v>
      </c>
      <c r="K56" s="10">
        <v>1</v>
      </c>
      <c r="L56" s="11">
        <v>0</v>
      </c>
      <c r="M56" s="36">
        <v>0</v>
      </c>
      <c r="N56" s="12">
        <v>0</v>
      </c>
      <c r="O56" s="10">
        <v>0</v>
      </c>
      <c r="P56" s="11">
        <v>1</v>
      </c>
      <c r="Q56" s="22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2">
        <v>1</v>
      </c>
      <c r="AA56" s="21">
        <v>1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46">
        <v>0</v>
      </c>
      <c r="AV56" s="46">
        <v>0</v>
      </c>
      <c r="AW56" s="46">
        <v>0</v>
      </c>
      <c r="AX56" s="46">
        <v>0</v>
      </c>
      <c r="AY56" s="21">
        <v>0</v>
      </c>
      <c r="AZ56" s="10">
        <v>0</v>
      </c>
      <c r="BA56" s="10">
        <v>1</v>
      </c>
      <c r="BB56" s="10">
        <v>1</v>
      </c>
      <c r="BC56" s="10">
        <v>0</v>
      </c>
      <c r="BD56" s="49"/>
      <c r="BE56" s="49"/>
      <c r="BF56" s="49"/>
      <c r="BG56" s="49"/>
      <c r="BH56" s="49"/>
      <c r="BI56" s="49"/>
      <c r="BJ56" s="49"/>
      <c r="BK56" s="49"/>
    </row>
    <row r="57" spans="1:63" x14ac:dyDescent="0.3">
      <c r="A57" s="46" t="str">
        <f t="shared" si="2"/>
        <v>2Bh</v>
      </c>
      <c r="B57" s="2" t="str">
        <f t="shared" si="3"/>
        <v>1F08030</v>
      </c>
      <c r="C57" s="2" t="str">
        <f t="shared" si="4"/>
        <v>00000600</v>
      </c>
      <c r="D57" s="16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57" s="15" t="str">
        <f>BIN2HEX(Table53[[#This Row],[Column5]]&amp;Table53[[#This Row],[Column6]]&amp;Table53[[#This Row],[Column7]])</f>
        <v>1</v>
      </c>
      <c r="F57" s="17" t="str">
        <f>BIN2HEX(Table53[[#This Row],[Column10]]&amp;Table53[[#This Row],[Column11]]&amp;Table53[[#This Row],[Column12]]&amp;Table53[[#This Row],[Column13]])</f>
        <v>0</v>
      </c>
      <c r="G57" s="20">
        <v>1</v>
      </c>
      <c r="H57" s="2">
        <v>1</v>
      </c>
      <c r="I57" s="9">
        <v>1</v>
      </c>
      <c r="J57" s="10">
        <v>1</v>
      </c>
      <c r="K57" s="10">
        <v>1</v>
      </c>
      <c r="L57" s="11">
        <v>0</v>
      </c>
      <c r="M57" s="36">
        <v>0</v>
      </c>
      <c r="N57" s="12">
        <v>0</v>
      </c>
      <c r="O57" s="10">
        <v>0</v>
      </c>
      <c r="P57" s="11">
        <v>1</v>
      </c>
      <c r="Q57" s="22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2">
        <v>1</v>
      </c>
      <c r="AA57" s="21">
        <v>1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46">
        <v>0</v>
      </c>
      <c r="AV57" s="46">
        <v>0</v>
      </c>
      <c r="AW57" s="46">
        <v>0</v>
      </c>
      <c r="AX57" s="46">
        <v>0</v>
      </c>
      <c r="AY57" s="21">
        <v>0</v>
      </c>
      <c r="AZ57" s="10">
        <v>0</v>
      </c>
      <c r="BA57" s="10">
        <v>1</v>
      </c>
      <c r="BB57" s="10">
        <v>1</v>
      </c>
      <c r="BC57" s="10">
        <v>0</v>
      </c>
      <c r="BD57" s="49"/>
      <c r="BE57" s="49"/>
      <c r="BF57" s="49"/>
      <c r="BG57" s="49"/>
      <c r="BH57" s="49"/>
      <c r="BI57" s="49"/>
      <c r="BJ57" s="49"/>
      <c r="BK57" s="49"/>
    </row>
    <row r="58" spans="1:63" x14ac:dyDescent="0.3">
      <c r="A58" s="46" t="str">
        <f t="shared" si="2"/>
        <v>2Ch</v>
      </c>
      <c r="B58" s="2" t="str">
        <f t="shared" si="3"/>
        <v>0000040</v>
      </c>
      <c r="C58" s="2" t="str">
        <f t="shared" si="4"/>
        <v>00000000</v>
      </c>
      <c r="D58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58" s="15" t="str">
        <f>BIN2HEX(Table53[[#This Row],[Column5]]&amp;Table53[[#This Row],[Column6]]&amp;Table53[[#This Row],[Column7]])</f>
        <v>0</v>
      </c>
      <c r="F58" s="17" t="str">
        <f>BIN2HEX(Table53[[#This Row],[Column10]]&amp;Table53[[#This Row],[Column11]]&amp;Table53[[#This Row],[Column12]]&amp;Table53[[#This Row],[Column13]])</f>
        <v>0</v>
      </c>
      <c r="G58" s="20">
        <v>0</v>
      </c>
      <c r="H58" s="2">
        <v>0</v>
      </c>
      <c r="I58" s="9">
        <v>0</v>
      </c>
      <c r="J58" s="10">
        <v>0</v>
      </c>
      <c r="K58" s="10">
        <v>0</v>
      </c>
      <c r="L58" s="11">
        <v>0</v>
      </c>
      <c r="M58" s="36">
        <v>0</v>
      </c>
      <c r="N58" s="12">
        <v>0</v>
      </c>
      <c r="O58" s="10">
        <v>0</v>
      </c>
      <c r="P58" s="11">
        <v>0</v>
      </c>
      <c r="Q58" s="22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1</v>
      </c>
      <c r="Z58" s="22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46">
        <v>0</v>
      </c>
      <c r="AV58" s="46">
        <v>0</v>
      </c>
      <c r="AW58" s="46">
        <v>0</v>
      </c>
      <c r="AX58" s="46">
        <v>0</v>
      </c>
      <c r="AY58" s="21">
        <v>0</v>
      </c>
      <c r="AZ58" s="10">
        <v>0</v>
      </c>
      <c r="BA58" s="10">
        <v>0</v>
      </c>
      <c r="BB58" s="10">
        <v>0</v>
      </c>
      <c r="BC58" s="10">
        <v>0</v>
      </c>
      <c r="BD58" s="49"/>
      <c r="BE58" s="49"/>
      <c r="BF58" s="49"/>
      <c r="BG58" s="49"/>
      <c r="BH58" s="49"/>
      <c r="BI58" s="49"/>
      <c r="BJ58" s="49"/>
      <c r="BK58" s="49"/>
    </row>
    <row r="59" spans="1:63" x14ac:dyDescent="0.3">
      <c r="A59" s="46" t="str">
        <f t="shared" si="2"/>
        <v>2Dh</v>
      </c>
      <c r="B59" s="2" t="str">
        <f t="shared" si="3"/>
        <v>1F28000</v>
      </c>
      <c r="C59" s="2" t="str">
        <f t="shared" si="4"/>
        <v>00000000</v>
      </c>
      <c r="D59" s="16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59" s="15" t="str">
        <f>BIN2HEX(Table53[[#This Row],[Column5]]&amp;Table53[[#This Row],[Column6]]&amp;Table53[[#This Row],[Column7]])</f>
        <v>5</v>
      </c>
      <c r="F59" s="17" t="str">
        <f>BIN2HEX(Table53[[#This Row],[Column10]]&amp;Table53[[#This Row],[Column11]]&amp;Table53[[#This Row],[Column12]]&amp;Table53[[#This Row],[Column13]])</f>
        <v>0</v>
      </c>
      <c r="G59" s="20">
        <v>1</v>
      </c>
      <c r="H59" s="2">
        <v>1</v>
      </c>
      <c r="I59" s="9">
        <v>1</v>
      </c>
      <c r="J59" s="10">
        <v>1</v>
      </c>
      <c r="K59" s="10">
        <v>1</v>
      </c>
      <c r="L59" s="11">
        <v>0</v>
      </c>
      <c r="M59" s="36">
        <v>0</v>
      </c>
      <c r="N59" s="12">
        <v>1</v>
      </c>
      <c r="O59" s="10">
        <v>0</v>
      </c>
      <c r="P59" s="11">
        <v>1</v>
      </c>
      <c r="Q59" s="22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2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46">
        <v>0</v>
      </c>
      <c r="AV59" s="46">
        <v>0</v>
      </c>
      <c r="AW59" s="46">
        <v>0</v>
      </c>
      <c r="AX59" s="46">
        <v>0</v>
      </c>
      <c r="AY59" s="21">
        <v>0</v>
      </c>
      <c r="AZ59" s="10">
        <v>0</v>
      </c>
      <c r="BA59" s="10">
        <v>0</v>
      </c>
      <c r="BB59" s="10">
        <v>0</v>
      </c>
      <c r="BC59" s="10">
        <v>0</v>
      </c>
      <c r="BD59" s="49"/>
      <c r="BE59" s="49"/>
      <c r="BF59" s="49"/>
      <c r="BG59" s="49"/>
      <c r="BH59" s="49"/>
      <c r="BI59" s="49"/>
      <c r="BJ59" s="49"/>
      <c r="BK59" s="49"/>
    </row>
    <row r="60" spans="1:63" x14ac:dyDescent="0.3">
      <c r="A60" s="46" t="str">
        <f t="shared" si="2"/>
        <v>2Eh</v>
      </c>
      <c r="B60" s="2" t="str">
        <f t="shared" si="3"/>
        <v>0000080</v>
      </c>
      <c r="C60" s="2" t="str">
        <f t="shared" si="4"/>
        <v>09005800</v>
      </c>
      <c r="D60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60" s="15" t="str">
        <f>BIN2HEX(Table53[[#This Row],[Column5]]&amp;Table53[[#This Row],[Column6]]&amp;Table53[[#This Row],[Column7]])</f>
        <v>0</v>
      </c>
      <c r="F60" s="17" t="str">
        <f>BIN2HEX(Table53[[#This Row],[Column10]]&amp;Table53[[#This Row],[Column11]]&amp;Table53[[#This Row],[Column12]]&amp;Table53[[#This Row],[Column13]])</f>
        <v>5</v>
      </c>
      <c r="G60" s="20">
        <v>0</v>
      </c>
      <c r="H60" s="2">
        <v>0</v>
      </c>
      <c r="I60" s="9">
        <v>0</v>
      </c>
      <c r="J60" s="10">
        <v>0</v>
      </c>
      <c r="K60" s="10">
        <v>0</v>
      </c>
      <c r="L60" s="11">
        <v>0</v>
      </c>
      <c r="M60" s="36">
        <v>0</v>
      </c>
      <c r="N60" s="12">
        <v>0</v>
      </c>
      <c r="O60" s="10">
        <v>0</v>
      </c>
      <c r="P60" s="11">
        <v>0</v>
      </c>
      <c r="Q60" s="22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1</v>
      </c>
      <c r="Y60" s="21">
        <v>0</v>
      </c>
      <c r="Z60" s="22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1</v>
      </c>
      <c r="AK60" s="21">
        <v>0</v>
      </c>
      <c r="AL60" s="21">
        <v>0</v>
      </c>
      <c r="AM60" s="21">
        <v>1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46">
        <v>0</v>
      </c>
      <c r="AV60" s="46">
        <v>0</v>
      </c>
      <c r="AW60" s="46">
        <v>1</v>
      </c>
      <c r="AX60" s="46">
        <v>0</v>
      </c>
      <c r="AY60" s="21">
        <v>1</v>
      </c>
      <c r="AZ60" s="10">
        <v>1</v>
      </c>
      <c r="BA60" s="10">
        <v>0</v>
      </c>
      <c r="BB60" s="10">
        <v>0</v>
      </c>
      <c r="BC60" s="10">
        <v>0</v>
      </c>
      <c r="BD60" s="49"/>
      <c r="BE60" s="49"/>
      <c r="BF60" s="49"/>
      <c r="BG60" s="49"/>
      <c r="BH60" s="49"/>
      <c r="BI60" s="49"/>
      <c r="BJ60" s="49"/>
      <c r="BK60" s="49"/>
    </row>
    <row r="61" spans="1:63" x14ac:dyDescent="0.3">
      <c r="A61" s="46" t="str">
        <f t="shared" si="2"/>
        <v>2Fh</v>
      </c>
      <c r="B61" s="2" t="str">
        <f t="shared" si="3"/>
        <v>0000002</v>
      </c>
      <c r="C61" s="2" t="str">
        <f t="shared" si="4"/>
        <v>07000000</v>
      </c>
      <c r="D61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61" s="15" t="str">
        <f>BIN2HEX(Table53[[#This Row],[Column5]]&amp;Table53[[#This Row],[Column6]]&amp;Table53[[#This Row],[Column7]])</f>
        <v>0</v>
      </c>
      <c r="F61" s="17" t="str">
        <f>BIN2HEX(Table53[[#This Row],[Column10]]&amp;Table53[[#This Row],[Column11]]&amp;Table53[[#This Row],[Column12]]&amp;Table53[[#This Row],[Column13]])</f>
        <v>0</v>
      </c>
      <c r="G61" s="20">
        <v>0</v>
      </c>
      <c r="H61" s="2">
        <v>0</v>
      </c>
      <c r="I61" s="9">
        <v>0</v>
      </c>
      <c r="J61" s="10">
        <v>0</v>
      </c>
      <c r="K61" s="10">
        <v>0</v>
      </c>
      <c r="L61" s="11">
        <v>0</v>
      </c>
      <c r="M61" s="36">
        <v>0</v>
      </c>
      <c r="N61" s="12">
        <v>0</v>
      </c>
      <c r="O61" s="10">
        <v>0</v>
      </c>
      <c r="P61" s="11">
        <v>0</v>
      </c>
      <c r="Q61" s="22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2">
        <v>0</v>
      </c>
      <c r="AA61" s="21">
        <v>0</v>
      </c>
      <c r="AB61" s="21">
        <v>0</v>
      </c>
      <c r="AC61" s="21">
        <v>0</v>
      </c>
      <c r="AD61" s="21">
        <v>1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1</v>
      </c>
      <c r="AL61" s="21">
        <v>1</v>
      </c>
      <c r="AM61" s="21">
        <v>1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46">
        <v>0</v>
      </c>
      <c r="AV61" s="46">
        <v>0</v>
      </c>
      <c r="AW61" s="46">
        <v>0</v>
      </c>
      <c r="AX61" s="46">
        <v>0</v>
      </c>
      <c r="AY61" s="21">
        <v>0</v>
      </c>
      <c r="AZ61" s="10">
        <v>0</v>
      </c>
      <c r="BA61" s="10">
        <v>0</v>
      </c>
      <c r="BB61" s="10">
        <v>0</v>
      </c>
      <c r="BC61" s="10">
        <v>0</v>
      </c>
      <c r="BD61" s="49"/>
      <c r="BE61" s="49"/>
      <c r="BF61" s="49"/>
      <c r="BG61" s="49"/>
      <c r="BH61" s="49"/>
      <c r="BI61" s="49"/>
      <c r="BJ61" s="49"/>
      <c r="BK61" s="49"/>
    </row>
    <row r="62" spans="1:63" x14ac:dyDescent="0.3">
      <c r="A62" s="46" t="str">
        <f t="shared" si="2"/>
        <v>30h</v>
      </c>
      <c r="B62" s="2" t="str">
        <f t="shared" si="3"/>
        <v>1838000</v>
      </c>
      <c r="C62" s="2" t="str">
        <f t="shared" si="4"/>
        <v>00002000</v>
      </c>
      <c r="D62" s="16" t="str">
        <f>BIN2HEX(Table53[[#This Row],[Column42]]&amp;Table53[[#This Row],[Column41]]&amp;Table53[[#This Row],[Column1]]&amp;Table53[[#This Row],[Column2]]&amp;Table53[[#This Row],[Column3]]&amp;Table53[[#This Row],[Column4]],2)</f>
        <v>30</v>
      </c>
      <c r="E62" s="15" t="str">
        <f>BIN2HEX(Table53[[#This Row],[Column5]]&amp;Table53[[#This Row],[Column6]]&amp;Table53[[#This Row],[Column7]])</f>
        <v>7</v>
      </c>
      <c r="F62" s="17" t="str">
        <f>BIN2HEX(Table53[[#This Row],[Column10]]&amp;Table53[[#This Row],[Column11]]&amp;Table53[[#This Row],[Column12]]&amp;Table53[[#This Row],[Column13]])</f>
        <v>2</v>
      </c>
      <c r="G62" s="20">
        <v>1</v>
      </c>
      <c r="H62" s="2">
        <v>1</v>
      </c>
      <c r="I62" s="9">
        <v>0</v>
      </c>
      <c r="J62" s="10">
        <v>0</v>
      </c>
      <c r="K62" s="10">
        <v>0</v>
      </c>
      <c r="L62" s="11">
        <v>0</v>
      </c>
      <c r="M62" s="36">
        <v>0</v>
      </c>
      <c r="N62" s="12">
        <v>1</v>
      </c>
      <c r="O62" s="10">
        <v>1</v>
      </c>
      <c r="P62" s="11">
        <v>1</v>
      </c>
      <c r="Q62" s="22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2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46">
        <v>0</v>
      </c>
      <c r="AV62" s="46">
        <v>0</v>
      </c>
      <c r="AW62" s="46">
        <v>0</v>
      </c>
      <c r="AX62" s="46">
        <v>1</v>
      </c>
      <c r="AY62" s="21">
        <v>0</v>
      </c>
      <c r="AZ62" s="10">
        <v>0</v>
      </c>
      <c r="BA62" s="10">
        <v>0</v>
      </c>
      <c r="BB62" s="10">
        <v>0</v>
      </c>
      <c r="BC62" s="10">
        <v>0</v>
      </c>
      <c r="BD62" s="49"/>
      <c r="BE62" s="49"/>
      <c r="BF62" s="49"/>
      <c r="BG62" s="49"/>
      <c r="BH62" s="49"/>
      <c r="BI62" s="49"/>
      <c r="BJ62" s="49"/>
      <c r="BK62" s="49"/>
    </row>
    <row r="63" spans="1:63" x14ac:dyDescent="0.3">
      <c r="A63" s="46" t="str">
        <f t="shared" si="2"/>
        <v>31h</v>
      </c>
      <c r="B63" s="2" t="str">
        <f t="shared" si="3"/>
        <v>0000182</v>
      </c>
      <c r="C63" s="2" t="str">
        <f t="shared" si="4"/>
        <v>0E005800</v>
      </c>
      <c r="D63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63" s="15" t="str">
        <f>BIN2HEX(Table53[[#This Row],[Column5]]&amp;Table53[[#This Row],[Column6]]&amp;Table53[[#This Row],[Column7]])</f>
        <v>0</v>
      </c>
      <c r="F63" s="17" t="str">
        <f>BIN2HEX(Table53[[#This Row],[Column10]]&amp;Table53[[#This Row],[Column11]]&amp;Table53[[#This Row],[Column12]]&amp;Table53[[#This Row],[Column13]])</f>
        <v>5</v>
      </c>
      <c r="G63" s="20">
        <v>0</v>
      </c>
      <c r="H63" s="2">
        <v>0</v>
      </c>
      <c r="I63" s="9">
        <v>0</v>
      </c>
      <c r="J63" s="10">
        <v>0</v>
      </c>
      <c r="K63" s="10">
        <v>0</v>
      </c>
      <c r="L63" s="11">
        <v>0</v>
      </c>
      <c r="M63" s="36">
        <v>0</v>
      </c>
      <c r="N63" s="12">
        <v>0</v>
      </c>
      <c r="O63" s="10">
        <v>0</v>
      </c>
      <c r="P63" s="11">
        <v>0</v>
      </c>
      <c r="Q63" s="22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1</v>
      </c>
      <c r="X63" s="21">
        <v>1</v>
      </c>
      <c r="Y63" s="21">
        <v>0</v>
      </c>
      <c r="Z63" s="22">
        <v>0</v>
      </c>
      <c r="AA63" s="21">
        <v>0</v>
      </c>
      <c r="AB63" s="21">
        <v>0</v>
      </c>
      <c r="AC63" s="21">
        <v>0</v>
      </c>
      <c r="AD63" s="21">
        <v>1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1</v>
      </c>
      <c r="AK63" s="21">
        <v>1</v>
      </c>
      <c r="AL63" s="21">
        <v>1</v>
      </c>
      <c r="AM63" s="21">
        <v>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46">
        <v>0</v>
      </c>
      <c r="AV63" s="46">
        <v>0</v>
      </c>
      <c r="AW63" s="46">
        <v>1</v>
      </c>
      <c r="AX63" s="46">
        <v>0</v>
      </c>
      <c r="AY63" s="21">
        <v>1</v>
      </c>
      <c r="AZ63" s="10">
        <v>1</v>
      </c>
      <c r="BA63" s="10">
        <v>0</v>
      </c>
      <c r="BB63" s="10">
        <v>0</v>
      </c>
      <c r="BC63" s="10">
        <v>0</v>
      </c>
      <c r="BD63" s="49"/>
      <c r="BE63" s="49"/>
      <c r="BF63" s="49"/>
      <c r="BG63" s="49"/>
      <c r="BH63" s="49"/>
      <c r="BI63" s="49"/>
      <c r="BJ63" s="49"/>
      <c r="BK63" s="49"/>
    </row>
    <row r="64" spans="1:63" x14ac:dyDescent="0.3">
      <c r="A64" s="46" t="str">
        <f t="shared" si="2"/>
        <v>32h</v>
      </c>
      <c r="B64" s="2" t="str">
        <f t="shared" si="3"/>
        <v>1938000</v>
      </c>
      <c r="C64" s="2" t="str">
        <f t="shared" si="4"/>
        <v>00002000</v>
      </c>
      <c r="D64" s="16" t="str">
        <f>BIN2HEX(Table53[[#This Row],[Column42]]&amp;Table53[[#This Row],[Column41]]&amp;Table53[[#This Row],[Column1]]&amp;Table53[[#This Row],[Column2]]&amp;Table53[[#This Row],[Column3]]&amp;Table53[[#This Row],[Column4]],2)</f>
        <v>32</v>
      </c>
      <c r="E64" s="15" t="str">
        <f>BIN2HEX(Table53[[#This Row],[Column5]]&amp;Table53[[#This Row],[Column6]]&amp;Table53[[#This Row],[Column7]])</f>
        <v>7</v>
      </c>
      <c r="F64" s="17" t="str">
        <f>BIN2HEX(Table53[[#This Row],[Column10]]&amp;Table53[[#This Row],[Column11]]&amp;Table53[[#This Row],[Column12]]&amp;Table53[[#This Row],[Column13]])</f>
        <v>2</v>
      </c>
      <c r="G64" s="20">
        <v>1</v>
      </c>
      <c r="H64" s="2">
        <v>1</v>
      </c>
      <c r="I64" s="9">
        <v>0</v>
      </c>
      <c r="J64" s="10">
        <v>0</v>
      </c>
      <c r="K64" s="10">
        <v>1</v>
      </c>
      <c r="L64" s="11">
        <v>0</v>
      </c>
      <c r="M64" s="36">
        <v>0</v>
      </c>
      <c r="N64" s="12">
        <v>1</v>
      </c>
      <c r="O64" s="10">
        <v>1</v>
      </c>
      <c r="P64" s="11">
        <v>1</v>
      </c>
      <c r="Q64" s="22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2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46">
        <v>0</v>
      </c>
      <c r="AV64" s="46">
        <v>0</v>
      </c>
      <c r="AW64" s="46">
        <v>0</v>
      </c>
      <c r="AX64" s="46">
        <v>1</v>
      </c>
      <c r="AY64" s="21">
        <v>0</v>
      </c>
      <c r="AZ64" s="10">
        <v>0</v>
      </c>
      <c r="BA64" s="10">
        <v>0</v>
      </c>
      <c r="BB64" s="10">
        <v>0</v>
      </c>
      <c r="BC64" s="10">
        <v>0</v>
      </c>
      <c r="BD64" s="49"/>
      <c r="BE64" s="49"/>
      <c r="BF64" s="49"/>
      <c r="BG64" s="49"/>
      <c r="BH64" s="49"/>
      <c r="BI64" s="49"/>
      <c r="BJ64" s="49"/>
      <c r="BK64" s="49"/>
    </row>
    <row r="65" spans="1:63" x14ac:dyDescent="0.3">
      <c r="A65" s="46" t="str">
        <f t="shared" si="2"/>
        <v>33h</v>
      </c>
      <c r="B65" s="2" t="str">
        <f t="shared" si="3"/>
        <v>1688200</v>
      </c>
      <c r="C65" s="2" t="str">
        <f t="shared" si="4"/>
        <v>00000000</v>
      </c>
      <c r="D65" s="16" t="str">
        <f>BIN2HEX(Table53[[#This Row],[Column42]]&amp;Table53[[#This Row],[Column41]]&amp;Table53[[#This Row],[Column1]]&amp;Table53[[#This Row],[Column2]]&amp;Table53[[#This Row],[Column3]]&amp;Table53[[#This Row],[Column4]],2)</f>
        <v>2D</v>
      </c>
      <c r="E65" s="15" t="str">
        <f>BIN2HEX(Table53[[#This Row],[Column5]]&amp;Table53[[#This Row],[Column6]]&amp;Table53[[#This Row],[Column7]])</f>
        <v>1</v>
      </c>
      <c r="F65" s="17" t="str">
        <f>BIN2HEX(Table53[[#This Row],[Column10]]&amp;Table53[[#This Row],[Column11]]&amp;Table53[[#This Row],[Column12]]&amp;Table53[[#This Row],[Column13]])</f>
        <v>0</v>
      </c>
      <c r="G65" s="20">
        <v>1</v>
      </c>
      <c r="H65" s="2">
        <v>0</v>
      </c>
      <c r="I65" s="9">
        <v>1</v>
      </c>
      <c r="J65" s="10">
        <v>1</v>
      </c>
      <c r="K65" s="10">
        <v>0</v>
      </c>
      <c r="L65" s="11">
        <v>1</v>
      </c>
      <c r="M65" s="36">
        <v>0</v>
      </c>
      <c r="N65" s="12">
        <v>0</v>
      </c>
      <c r="O65" s="10">
        <v>0</v>
      </c>
      <c r="P65" s="11">
        <v>1</v>
      </c>
      <c r="Q65" s="22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2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46">
        <v>0</v>
      </c>
      <c r="AV65" s="46">
        <v>0</v>
      </c>
      <c r="AW65" s="46">
        <v>0</v>
      </c>
      <c r="AX65" s="46">
        <v>0</v>
      </c>
      <c r="AY65" s="21">
        <v>0</v>
      </c>
      <c r="AZ65" s="10">
        <v>0</v>
      </c>
      <c r="BA65" s="10">
        <v>0</v>
      </c>
      <c r="BB65" s="10">
        <v>0</v>
      </c>
      <c r="BC65" s="10">
        <v>0</v>
      </c>
      <c r="BD65" s="49"/>
      <c r="BE65" s="49"/>
      <c r="BF65" s="49"/>
      <c r="BG65" s="49"/>
      <c r="BH65" s="49"/>
      <c r="BI65" s="49"/>
      <c r="BJ65" s="49"/>
      <c r="BK65" s="49"/>
    </row>
    <row r="66" spans="1:63" x14ac:dyDescent="0.3">
      <c r="A66" s="46" t="str">
        <f t="shared" si="2"/>
        <v>34h</v>
      </c>
      <c r="B66" s="2" t="str">
        <f t="shared" si="3"/>
        <v>0000800</v>
      </c>
      <c r="C66" s="2" t="str">
        <f t="shared" si="4"/>
        <v>00000000</v>
      </c>
      <c r="D66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66" s="15" t="str">
        <f>BIN2HEX(Table53[[#This Row],[Column5]]&amp;Table53[[#This Row],[Column6]]&amp;Table53[[#This Row],[Column7]])</f>
        <v>0</v>
      </c>
      <c r="F66" s="17" t="str">
        <f>BIN2HEX(Table53[[#This Row],[Column10]]&amp;Table53[[#This Row],[Column11]]&amp;Table53[[#This Row],[Column12]]&amp;Table53[[#This Row],[Column13]])</f>
        <v>0</v>
      </c>
      <c r="G66" s="20">
        <v>0</v>
      </c>
      <c r="H66" s="2">
        <v>0</v>
      </c>
      <c r="I66" s="9">
        <v>0</v>
      </c>
      <c r="J66" s="10">
        <v>0</v>
      </c>
      <c r="K66" s="10">
        <v>0</v>
      </c>
      <c r="L66" s="11">
        <v>0</v>
      </c>
      <c r="M66" s="36">
        <v>0</v>
      </c>
      <c r="N66" s="12">
        <v>0</v>
      </c>
      <c r="O66" s="10">
        <v>0</v>
      </c>
      <c r="P66" s="11">
        <v>0</v>
      </c>
      <c r="Q66" s="22">
        <v>0</v>
      </c>
      <c r="R66" s="21">
        <v>0</v>
      </c>
      <c r="S66" s="21">
        <v>0</v>
      </c>
      <c r="T66" s="21">
        <v>1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2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46">
        <v>0</v>
      </c>
      <c r="AV66" s="46">
        <v>0</v>
      </c>
      <c r="AW66" s="46">
        <v>0</v>
      </c>
      <c r="AX66" s="46">
        <v>0</v>
      </c>
      <c r="AY66" s="21">
        <v>0</v>
      </c>
      <c r="AZ66" s="10">
        <v>0</v>
      </c>
      <c r="BA66" s="10">
        <v>0</v>
      </c>
      <c r="BB66" s="10">
        <v>0</v>
      </c>
      <c r="BC66" s="10">
        <v>0</v>
      </c>
      <c r="BD66" s="49"/>
      <c r="BE66" s="49"/>
      <c r="BF66" s="49"/>
      <c r="BG66" s="49"/>
      <c r="BH66" s="49"/>
      <c r="BI66" s="49"/>
      <c r="BJ66" s="49"/>
      <c r="BK66" s="49"/>
    </row>
    <row r="67" spans="1:63" x14ac:dyDescent="0.3">
      <c r="A67" s="46" t="str">
        <f t="shared" si="2"/>
        <v>35h</v>
      </c>
      <c r="B67" s="2" t="str">
        <f t="shared" si="3"/>
        <v>1F30000</v>
      </c>
      <c r="C67" s="2" t="str">
        <f t="shared" si="4"/>
        <v>00000000</v>
      </c>
      <c r="D67" s="16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67" s="15" t="str">
        <f>BIN2HEX(Table53[[#This Row],[Column5]]&amp;Table53[[#This Row],[Column6]]&amp;Table53[[#This Row],[Column7]])</f>
        <v>6</v>
      </c>
      <c r="F67" s="17" t="str">
        <f>BIN2HEX(Table53[[#This Row],[Column10]]&amp;Table53[[#This Row],[Column11]]&amp;Table53[[#This Row],[Column12]]&amp;Table53[[#This Row],[Column13]])</f>
        <v>0</v>
      </c>
      <c r="G67" s="20">
        <v>1</v>
      </c>
      <c r="H67" s="2">
        <v>1</v>
      </c>
      <c r="I67" s="9">
        <v>1</v>
      </c>
      <c r="J67" s="10">
        <v>1</v>
      </c>
      <c r="K67" s="10">
        <v>1</v>
      </c>
      <c r="L67" s="11">
        <v>0</v>
      </c>
      <c r="M67" s="36">
        <v>0</v>
      </c>
      <c r="N67" s="12">
        <v>1</v>
      </c>
      <c r="O67" s="10">
        <v>1</v>
      </c>
      <c r="P67" s="11">
        <v>0</v>
      </c>
      <c r="Q67" s="22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2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46">
        <v>0</v>
      </c>
      <c r="AV67" s="46">
        <v>0</v>
      </c>
      <c r="AW67" s="46">
        <v>0</v>
      </c>
      <c r="AX67" s="46">
        <v>0</v>
      </c>
      <c r="AY67" s="21">
        <v>0</v>
      </c>
      <c r="AZ67" s="10">
        <v>0</v>
      </c>
      <c r="BA67" s="10">
        <v>0</v>
      </c>
      <c r="BB67" s="10">
        <v>0</v>
      </c>
      <c r="BC67" s="10">
        <v>0</v>
      </c>
      <c r="BD67" s="49"/>
      <c r="BE67" s="49"/>
      <c r="BF67" s="49"/>
      <c r="BG67" s="49"/>
      <c r="BH67" s="49"/>
      <c r="BI67" s="49"/>
      <c r="BJ67" s="49"/>
      <c r="BK67" s="49"/>
    </row>
    <row r="68" spans="1:63" x14ac:dyDescent="0.3">
      <c r="A68" s="46" t="str">
        <f t="shared" si="2"/>
        <v>36h</v>
      </c>
      <c r="B68" s="2" t="str">
        <f t="shared" si="3"/>
        <v>0000002</v>
      </c>
      <c r="C68" s="2" t="str">
        <f t="shared" si="4"/>
        <v>46000000</v>
      </c>
      <c r="D68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68" s="15" t="str">
        <f>BIN2HEX(Table53[[#This Row],[Column5]]&amp;Table53[[#This Row],[Column6]]&amp;Table53[[#This Row],[Column7]])</f>
        <v>0</v>
      </c>
      <c r="F68" s="17" t="str">
        <f>BIN2HEX(Table53[[#This Row],[Column10]]&amp;Table53[[#This Row],[Column11]]&amp;Table53[[#This Row],[Column12]]&amp;Table53[[#This Row],[Column13]])</f>
        <v>0</v>
      </c>
      <c r="G68" s="20">
        <v>0</v>
      </c>
      <c r="H68" s="2">
        <v>0</v>
      </c>
      <c r="I68" s="9">
        <v>0</v>
      </c>
      <c r="J68" s="10">
        <v>0</v>
      </c>
      <c r="K68" s="10">
        <v>0</v>
      </c>
      <c r="L68" s="11">
        <v>0</v>
      </c>
      <c r="M68" s="36">
        <v>0</v>
      </c>
      <c r="N68" s="12">
        <v>0</v>
      </c>
      <c r="O68" s="10">
        <v>0</v>
      </c>
      <c r="P68" s="11">
        <v>0</v>
      </c>
      <c r="Q68" s="22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2">
        <v>0</v>
      </c>
      <c r="AA68" s="21">
        <v>0</v>
      </c>
      <c r="AB68" s="21">
        <v>0</v>
      </c>
      <c r="AC68" s="21">
        <v>0</v>
      </c>
      <c r="AD68" s="21">
        <v>1</v>
      </c>
      <c r="AE68" s="21">
        <v>0</v>
      </c>
      <c r="AF68" s="21">
        <v>0</v>
      </c>
      <c r="AG68" s="21">
        <v>1</v>
      </c>
      <c r="AH68" s="21">
        <v>0</v>
      </c>
      <c r="AI68" s="21">
        <v>0</v>
      </c>
      <c r="AJ68" s="21">
        <v>0</v>
      </c>
      <c r="AK68" s="21">
        <v>1</v>
      </c>
      <c r="AL68" s="21">
        <v>1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46">
        <v>0</v>
      </c>
      <c r="AV68" s="46">
        <v>0</v>
      </c>
      <c r="AW68" s="46">
        <v>0</v>
      </c>
      <c r="AX68" s="46">
        <v>0</v>
      </c>
      <c r="AY68" s="21">
        <v>0</v>
      </c>
      <c r="AZ68" s="10">
        <v>0</v>
      </c>
      <c r="BA68" s="10">
        <v>0</v>
      </c>
      <c r="BB68" s="10">
        <v>0</v>
      </c>
      <c r="BC68" s="10">
        <v>0</v>
      </c>
      <c r="BD68" s="49"/>
      <c r="BE68" s="49"/>
      <c r="BF68" s="49"/>
      <c r="BG68" s="49"/>
      <c r="BH68" s="49"/>
      <c r="BI68" s="49"/>
      <c r="BJ68" s="49"/>
      <c r="BK68" s="49"/>
    </row>
    <row r="69" spans="1:63" x14ac:dyDescent="0.3">
      <c r="A69" s="46" t="str">
        <f t="shared" si="2"/>
        <v>37h</v>
      </c>
      <c r="B69" s="2" t="str">
        <f t="shared" si="3"/>
        <v>1BB8000</v>
      </c>
      <c r="C69" s="2" t="str">
        <f t="shared" si="4"/>
        <v>80000800</v>
      </c>
      <c r="D69" s="16" t="str">
        <f>BIN2HEX(Table53[[#This Row],[Column42]]&amp;Table53[[#This Row],[Column41]]&amp;Table53[[#This Row],[Column1]]&amp;Table53[[#This Row],[Column2]]&amp;Table53[[#This Row],[Column3]]&amp;Table53[[#This Row],[Column4]],2)</f>
        <v>37</v>
      </c>
      <c r="E69" s="15" t="str">
        <f>BIN2HEX(Table53[[#This Row],[Column5]]&amp;Table53[[#This Row],[Column6]]&amp;Table53[[#This Row],[Column7]])</f>
        <v>7</v>
      </c>
      <c r="F69" s="17" t="str">
        <f>BIN2HEX(Table53[[#This Row],[Column10]]&amp;Table53[[#This Row],[Column11]]&amp;Table53[[#This Row],[Column12]]&amp;Table53[[#This Row],[Column13]])</f>
        <v>0</v>
      </c>
      <c r="G69" s="20">
        <v>1</v>
      </c>
      <c r="H69" s="2">
        <v>1</v>
      </c>
      <c r="I69" s="9">
        <v>0</v>
      </c>
      <c r="J69" s="10">
        <v>1</v>
      </c>
      <c r="K69" s="10">
        <v>1</v>
      </c>
      <c r="L69" s="11">
        <v>1</v>
      </c>
      <c r="M69" s="36">
        <v>0</v>
      </c>
      <c r="N69" s="12">
        <v>1</v>
      </c>
      <c r="O69" s="10">
        <v>1</v>
      </c>
      <c r="P69" s="11">
        <v>1</v>
      </c>
      <c r="Q69" s="22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2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1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46">
        <v>0</v>
      </c>
      <c r="AV69" s="46">
        <v>0</v>
      </c>
      <c r="AW69" s="46">
        <v>0</v>
      </c>
      <c r="AX69" s="46">
        <v>0</v>
      </c>
      <c r="AY69" s="21">
        <v>0</v>
      </c>
      <c r="AZ69" s="10">
        <v>1</v>
      </c>
      <c r="BA69" s="10">
        <v>0</v>
      </c>
      <c r="BB69" s="10">
        <v>0</v>
      </c>
      <c r="BC69" s="10">
        <v>0</v>
      </c>
      <c r="BD69" s="49"/>
      <c r="BE69" s="49"/>
      <c r="BF69" s="49"/>
      <c r="BG69" s="49"/>
      <c r="BH69" s="49"/>
      <c r="BI69" s="49"/>
      <c r="BJ69" s="49"/>
      <c r="BK69" s="49"/>
    </row>
    <row r="70" spans="1:63" x14ac:dyDescent="0.3">
      <c r="A70" s="46" t="str">
        <f t="shared" si="2"/>
        <v>38h</v>
      </c>
      <c r="B70" s="2" t="str">
        <f t="shared" si="3"/>
        <v>0000006</v>
      </c>
      <c r="C70" s="2" t="str">
        <f t="shared" si="4"/>
        <v>46000000</v>
      </c>
      <c r="D70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70" s="15" t="str">
        <f>BIN2HEX(Table53[[#This Row],[Column5]]&amp;Table53[[#This Row],[Column6]]&amp;Table53[[#This Row],[Column7]])</f>
        <v>0</v>
      </c>
      <c r="F70" s="17" t="str">
        <f>BIN2HEX(Table53[[#This Row],[Column10]]&amp;Table53[[#This Row],[Column11]]&amp;Table53[[#This Row],[Column12]]&amp;Table53[[#This Row],[Column13]])</f>
        <v>0</v>
      </c>
      <c r="G70" s="20">
        <v>0</v>
      </c>
      <c r="H70" s="2">
        <v>0</v>
      </c>
      <c r="I70" s="9">
        <v>0</v>
      </c>
      <c r="J70" s="10">
        <v>0</v>
      </c>
      <c r="K70" s="10">
        <v>0</v>
      </c>
      <c r="L70" s="11">
        <v>0</v>
      </c>
      <c r="M70" s="36">
        <v>0</v>
      </c>
      <c r="N70" s="12">
        <v>0</v>
      </c>
      <c r="O70" s="10">
        <v>0</v>
      </c>
      <c r="P70" s="11">
        <v>0</v>
      </c>
      <c r="Q70" s="22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2">
        <v>0</v>
      </c>
      <c r="AA70" s="21">
        <v>0</v>
      </c>
      <c r="AB70" s="21">
        <v>0</v>
      </c>
      <c r="AC70" s="21">
        <v>1</v>
      </c>
      <c r="AD70" s="21">
        <v>1</v>
      </c>
      <c r="AE70" s="21">
        <v>0</v>
      </c>
      <c r="AF70" s="21">
        <v>0</v>
      </c>
      <c r="AG70" s="21">
        <v>1</v>
      </c>
      <c r="AH70" s="21">
        <v>0</v>
      </c>
      <c r="AI70" s="21">
        <v>0</v>
      </c>
      <c r="AJ70" s="21">
        <v>0</v>
      </c>
      <c r="AK70" s="21">
        <v>1</v>
      </c>
      <c r="AL70" s="21">
        <v>1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46">
        <v>0</v>
      </c>
      <c r="AV70" s="46">
        <v>0</v>
      </c>
      <c r="AW70" s="46">
        <v>0</v>
      </c>
      <c r="AX70" s="46">
        <v>0</v>
      </c>
      <c r="AY70" s="21">
        <v>0</v>
      </c>
      <c r="AZ70" s="10">
        <v>0</v>
      </c>
      <c r="BA70" s="10">
        <v>0</v>
      </c>
      <c r="BB70" s="10">
        <v>0</v>
      </c>
      <c r="BC70" s="10">
        <v>0</v>
      </c>
      <c r="BD70" s="49"/>
      <c r="BE70" s="49"/>
      <c r="BF70" s="49"/>
      <c r="BG70" s="49"/>
      <c r="BH70" s="49"/>
      <c r="BI70" s="49"/>
      <c r="BJ70" s="49"/>
      <c r="BK70" s="49"/>
    </row>
    <row r="71" spans="1:63" x14ac:dyDescent="0.3">
      <c r="A71" s="46" t="str">
        <f t="shared" si="2"/>
        <v>39h</v>
      </c>
      <c r="B71" s="2" t="str">
        <f t="shared" si="3"/>
        <v>1CB8000</v>
      </c>
      <c r="C71" s="2" t="str">
        <f t="shared" si="4"/>
        <v>80000800</v>
      </c>
      <c r="D71" s="16" t="str">
        <f>BIN2HEX(Table53[[#This Row],[Column42]]&amp;Table53[[#This Row],[Column41]]&amp;Table53[[#This Row],[Column1]]&amp;Table53[[#This Row],[Column2]]&amp;Table53[[#This Row],[Column3]]&amp;Table53[[#This Row],[Column4]],2)</f>
        <v>39</v>
      </c>
      <c r="E71" s="15" t="str">
        <f>BIN2HEX(Table53[[#This Row],[Column5]]&amp;Table53[[#This Row],[Column6]]&amp;Table53[[#This Row],[Column7]])</f>
        <v>7</v>
      </c>
      <c r="F71" s="17" t="str">
        <f>BIN2HEX(Table53[[#This Row],[Column10]]&amp;Table53[[#This Row],[Column11]]&amp;Table53[[#This Row],[Column12]]&amp;Table53[[#This Row],[Column13]])</f>
        <v>0</v>
      </c>
      <c r="G71" s="20">
        <v>1</v>
      </c>
      <c r="H71" s="2">
        <v>1</v>
      </c>
      <c r="I71" s="9">
        <v>1</v>
      </c>
      <c r="J71" s="10">
        <v>0</v>
      </c>
      <c r="K71" s="10">
        <v>0</v>
      </c>
      <c r="L71" s="11">
        <v>1</v>
      </c>
      <c r="M71" s="36">
        <v>0</v>
      </c>
      <c r="N71" s="12">
        <v>1</v>
      </c>
      <c r="O71" s="10">
        <v>1</v>
      </c>
      <c r="P71" s="11">
        <v>1</v>
      </c>
      <c r="Q71" s="22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2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1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46">
        <v>0</v>
      </c>
      <c r="AV71" s="46">
        <v>0</v>
      </c>
      <c r="AW71" s="46">
        <v>0</v>
      </c>
      <c r="AX71" s="46">
        <v>0</v>
      </c>
      <c r="AY71" s="21">
        <v>0</v>
      </c>
      <c r="AZ71" s="10">
        <v>1</v>
      </c>
      <c r="BA71" s="10">
        <v>0</v>
      </c>
      <c r="BB71" s="10">
        <v>0</v>
      </c>
      <c r="BC71" s="10">
        <v>0</v>
      </c>
      <c r="BD71" s="49"/>
      <c r="BE71" s="49"/>
      <c r="BF71" s="49"/>
      <c r="BG71" s="49"/>
      <c r="BH71" s="49"/>
      <c r="BI71" s="49"/>
      <c r="BJ71" s="49"/>
      <c r="BK71" s="49"/>
    </row>
    <row r="72" spans="1:63" x14ac:dyDescent="0.3">
      <c r="A72" s="46" t="str">
        <f t="shared" si="2"/>
        <v>3Ah</v>
      </c>
      <c r="B72" s="2" t="str">
        <f t="shared" si="3"/>
        <v>0000008</v>
      </c>
      <c r="C72" s="2" t="str">
        <f t="shared" si="4"/>
        <v>00000000</v>
      </c>
      <c r="D72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72" s="15" t="str">
        <f>BIN2HEX(Table53[[#This Row],[Column5]]&amp;Table53[[#This Row],[Column6]]&amp;Table53[[#This Row],[Column7]])</f>
        <v>0</v>
      </c>
      <c r="F72" s="17" t="str">
        <f>BIN2HEX(Table53[[#This Row],[Column10]]&amp;Table53[[#This Row],[Column11]]&amp;Table53[[#This Row],[Column12]]&amp;Table53[[#This Row],[Column13]])</f>
        <v>0</v>
      </c>
      <c r="G72" s="20">
        <v>0</v>
      </c>
      <c r="H72" s="2">
        <v>0</v>
      </c>
      <c r="I72" s="9">
        <v>0</v>
      </c>
      <c r="J72" s="10">
        <v>0</v>
      </c>
      <c r="K72" s="10">
        <v>0</v>
      </c>
      <c r="L72" s="11">
        <v>0</v>
      </c>
      <c r="M72" s="36">
        <v>0</v>
      </c>
      <c r="N72" s="12">
        <v>0</v>
      </c>
      <c r="O72" s="10">
        <v>0</v>
      </c>
      <c r="P72" s="11">
        <v>0</v>
      </c>
      <c r="Q72" s="22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2">
        <v>0</v>
      </c>
      <c r="AA72" s="21">
        <v>0</v>
      </c>
      <c r="AB72" s="21">
        <v>1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46">
        <v>0</v>
      </c>
      <c r="AV72" s="46">
        <v>0</v>
      </c>
      <c r="AW72" s="46">
        <v>0</v>
      </c>
      <c r="AX72" s="46">
        <v>0</v>
      </c>
      <c r="AY72" s="21">
        <v>0</v>
      </c>
      <c r="AZ72" s="10">
        <v>0</v>
      </c>
      <c r="BA72" s="10">
        <v>0</v>
      </c>
      <c r="BB72" s="10">
        <v>0</v>
      </c>
      <c r="BC72" s="10">
        <v>0</v>
      </c>
      <c r="BD72" s="49"/>
      <c r="BE72" s="49"/>
      <c r="BF72" s="49"/>
      <c r="BG72" s="49"/>
      <c r="BH72" s="49"/>
      <c r="BI72" s="49"/>
      <c r="BJ72" s="49"/>
      <c r="BK72" s="49"/>
    </row>
    <row r="73" spans="1:63" x14ac:dyDescent="0.3">
      <c r="A73" s="46" t="str">
        <f t="shared" si="2"/>
        <v>3Bh</v>
      </c>
      <c r="B73" s="2" t="str">
        <f t="shared" si="3"/>
        <v>1A89480</v>
      </c>
      <c r="C73" s="2" t="str">
        <f t="shared" si="4"/>
        <v>10030000</v>
      </c>
      <c r="D73" s="16" t="str">
        <f>BIN2HEX(Table53[[#This Row],[Column42]]&amp;Table53[[#This Row],[Column41]]&amp;Table53[[#This Row],[Column1]]&amp;Table53[[#This Row],[Column2]]&amp;Table53[[#This Row],[Column3]]&amp;Table53[[#This Row],[Column4]],2)</f>
        <v>35</v>
      </c>
      <c r="E73" s="15" t="str">
        <f>BIN2HEX(Table53[[#This Row],[Column5]]&amp;Table53[[#This Row],[Column6]]&amp;Table53[[#This Row],[Column7]])</f>
        <v>1</v>
      </c>
      <c r="F73" s="17" t="str">
        <f>BIN2HEX(Table53[[#This Row],[Column10]]&amp;Table53[[#This Row],[Column11]]&amp;Table53[[#This Row],[Column12]]&amp;Table53[[#This Row],[Column13]])</f>
        <v>0</v>
      </c>
      <c r="G73" s="20">
        <v>1</v>
      </c>
      <c r="H73" s="2">
        <v>1</v>
      </c>
      <c r="I73" s="9">
        <v>0</v>
      </c>
      <c r="J73" s="10">
        <v>1</v>
      </c>
      <c r="K73" s="10">
        <v>0</v>
      </c>
      <c r="L73" s="11">
        <v>1</v>
      </c>
      <c r="M73" s="36">
        <v>0</v>
      </c>
      <c r="N73" s="12">
        <v>0</v>
      </c>
      <c r="O73" s="10">
        <v>0</v>
      </c>
      <c r="P73" s="11">
        <v>1</v>
      </c>
      <c r="Q73" s="22">
        <v>0</v>
      </c>
      <c r="R73" s="21">
        <v>0</v>
      </c>
      <c r="S73" s="21">
        <v>1</v>
      </c>
      <c r="T73" s="21">
        <v>0</v>
      </c>
      <c r="U73" s="21">
        <v>1</v>
      </c>
      <c r="V73" s="21">
        <v>0</v>
      </c>
      <c r="W73" s="21">
        <v>0</v>
      </c>
      <c r="X73" s="21">
        <v>1</v>
      </c>
      <c r="Y73" s="21">
        <v>0</v>
      </c>
      <c r="Z73" s="22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1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1</v>
      </c>
      <c r="AU73" s="46">
        <v>1</v>
      </c>
      <c r="AV73" s="46">
        <v>0</v>
      </c>
      <c r="AW73" s="46">
        <v>0</v>
      </c>
      <c r="AX73" s="46">
        <v>0</v>
      </c>
      <c r="AY73" s="21">
        <v>0</v>
      </c>
      <c r="AZ73" s="10">
        <v>0</v>
      </c>
      <c r="BA73" s="10">
        <v>0</v>
      </c>
      <c r="BB73" s="10">
        <v>0</v>
      </c>
      <c r="BC73" s="10">
        <v>0</v>
      </c>
      <c r="BD73" s="49"/>
      <c r="BE73" s="49"/>
      <c r="BF73" s="49"/>
      <c r="BG73" s="49"/>
      <c r="BH73" s="49"/>
      <c r="BI73" s="49"/>
      <c r="BJ73" s="49"/>
      <c r="BK73" s="49"/>
    </row>
    <row r="74" spans="1:63" x14ac:dyDescent="0.3">
      <c r="A74" s="46" t="str">
        <f t="shared" si="2"/>
        <v>3Ch</v>
      </c>
      <c r="B74" s="2" t="str">
        <f t="shared" si="3"/>
        <v>1F20000</v>
      </c>
      <c r="C74" s="2" t="str">
        <f t="shared" si="4"/>
        <v>00000000</v>
      </c>
      <c r="D74" s="16" t="str">
        <f>BIN2HEX(Table53[[#This Row],[Column42]]&amp;Table53[[#This Row],[Column41]]&amp;Table53[[#This Row],[Column1]]&amp;Table53[[#This Row],[Column2]]&amp;Table53[[#This Row],[Column3]]&amp;Table53[[#This Row],[Column4]],2)</f>
        <v>3E</v>
      </c>
      <c r="E74" s="15" t="str">
        <f>BIN2HEX(Table53[[#This Row],[Column5]]&amp;Table53[[#This Row],[Column6]]&amp;Table53[[#This Row],[Column7]])</f>
        <v>4</v>
      </c>
      <c r="F74" s="17" t="str">
        <f>BIN2HEX(Table53[[#This Row],[Column10]]&amp;Table53[[#This Row],[Column11]]&amp;Table53[[#This Row],[Column12]]&amp;Table53[[#This Row],[Column13]])</f>
        <v>0</v>
      </c>
      <c r="G74" s="20">
        <v>1</v>
      </c>
      <c r="H74" s="2">
        <v>1</v>
      </c>
      <c r="I74" s="9">
        <v>1</v>
      </c>
      <c r="J74" s="10">
        <v>1</v>
      </c>
      <c r="K74" s="10">
        <v>1</v>
      </c>
      <c r="L74" s="11">
        <v>0</v>
      </c>
      <c r="M74" s="36">
        <v>0</v>
      </c>
      <c r="N74" s="12">
        <v>1</v>
      </c>
      <c r="O74" s="10">
        <v>0</v>
      </c>
      <c r="P74" s="11">
        <v>0</v>
      </c>
      <c r="Q74" s="22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2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46">
        <v>0</v>
      </c>
      <c r="AV74" s="46">
        <v>0</v>
      </c>
      <c r="AW74" s="46">
        <v>0</v>
      </c>
      <c r="AX74" s="46">
        <v>0</v>
      </c>
      <c r="AY74" s="21">
        <v>0</v>
      </c>
      <c r="AZ74" s="10">
        <v>0</v>
      </c>
      <c r="BA74" s="10">
        <v>0</v>
      </c>
      <c r="BB74" s="10">
        <v>0</v>
      </c>
      <c r="BC74" s="10">
        <v>0</v>
      </c>
      <c r="BD74" s="49"/>
      <c r="BE74" s="49"/>
      <c r="BF74" s="49"/>
      <c r="BG74" s="49"/>
      <c r="BH74" s="49"/>
      <c r="BI74" s="49"/>
      <c r="BJ74" s="49"/>
      <c r="BK74" s="49"/>
    </row>
    <row r="75" spans="1:63" x14ac:dyDescent="0.3">
      <c r="A75" s="46" t="str">
        <f t="shared" si="2"/>
        <v>3Dh</v>
      </c>
      <c r="B75" s="2" t="str">
        <f t="shared" si="3"/>
        <v>0000000</v>
      </c>
      <c r="C75" s="2" t="str">
        <f t="shared" si="4"/>
        <v>10400000</v>
      </c>
      <c r="D75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75" s="15" t="str">
        <f>BIN2HEX(Table53[[#This Row],[Column5]]&amp;Table53[[#This Row],[Column6]]&amp;Table53[[#This Row],[Column7]])</f>
        <v>0</v>
      </c>
      <c r="F75" s="17" t="str">
        <f>BIN2HEX(Table53[[#This Row],[Column10]]&amp;Table53[[#This Row],[Column11]]&amp;Table53[[#This Row],[Column12]]&amp;Table53[[#This Row],[Column13]])</f>
        <v>0</v>
      </c>
      <c r="G75" s="20">
        <v>0</v>
      </c>
      <c r="H75" s="2">
        <v>0</v>
      </c>
      <c r="I75" s="9">
        <v>0</v>
      </c>
      <c r="J75" s="10">
        <v>0</v>
      </c>
      <c r="K75" s="10">
        <v>0</v>
      </c>
      <c r="L75" s="11">
        <v>0</v>
      </c>
      <c r="M75" s="36">
        <v>0</v>
      </c>
      <c r="N75" s="12">
        <v>0</v>
      </c>
      <c r="O75" s="10">
        <v>0</v>
      </c>
      <c r="P75" s="11">
        <v>0</v>
      </c>
      <c r="Q75" s="22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2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1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1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46">
        <v>0</v>
      </c>
      <c r="AV75" s="46">
        <v>0</v>
      </c>
      <c r="AW75" s="46">
        <v>0</v>
      </c>
      <c r="AX75" s="46">
        <v>0</v>
      </c>
      <c r="AY75" s="21">
        <v>0</v>
      </c>
      <c r="AZ75" s="10">
        <v>0</v>
      </c>
      <c r="BA75" s="10">
        <v>0</v>
      </c>
      <c r="BB75" s="10">
        <v>0</v>
      </c>
      <c r="BC75" s="10">
        <v>0</v>
      </c>
      <c r="BD75" s="49"/>
      <c r="BE75" s="49"/>
      <c r="BF75" s="49"/>
      <c r="BG75" s="49"/>
      <c r="BH75" s="49"/>
      <c r="BI75" s="49"/>
      <c r="BJ75" s="49"/>
      <c r="BK75" s="49"/>
    </row>
    <row r="76" spans="1:63" x14ac:dyDescent="0.3">
      <c r="A76" s="46" t="str">
        <f t="shared" si="2"/>
        <v>3Eh</v>
      </c>
      <c r="B76" s="2" t="str">
        <f t="shared" si="3"/>
        <v>0006000</v>
      </c>
      <c r="C76" s="2" t="str">
        <f t="shared" si="4"/>
        <v>00000000</v>
      </c>
      <c r="D76" s="16" t="str">
        <f>BIN2HEX(Table53[[#This Row],[Column42]]&amp;Table53[[#This Row],[Column41]]&amp;Table53[[#This Row],[Column1]]&amp;Table53[[#This Row],[Column2]]&amp;Table53[[#This Row],[Column3]]&amp;Table53[[#This Row],[Column4]],2)</f>
        <v>00</v>
      </c>
      <c r="E76" s="15" t="str">
        <f>BIN2HEX(Table53[[#This Row],[Column5]]&amp;Table53[[#This Row],[Column6]]&amp;Table53[[#This Row],[Column7]])</f>
        <v>0</v>
      </c>
      <c r="F76" s="17" t="str">
        <f>BIN2HEX(Table53[[#This Row],[Column10]]&amp;Table53[[#This Row],[Column11]]&amp;Table53[[#This Row],[Column12]]&amp;Table53[[#This Row],[Column13]])</f>
        <v>0</v>
      </c>
      <c r="G76" s="20">
        <v>0</v>
      </c>
      <c r="H76" s="2">
        <v>0</v>
      </c>
      <c r="I76" s="9">
        <v>0</v>
      </c>
      <c r="J76" s="10">
        <v>0</v>
      </c>
      <c r="K76" s="10">
        <v>0</v>
      </c>
      <c r="L76" s="11">
        <v>0</v>
      </c>
      <c r="M76" s="36">
        <v>0</v>
      </c>
      <c r="N76" s="12">
        <v>0</v>
      </c>
      <c r="O76" s="10">
        <v>0</v>
      </c>
      <c r="P76" s="11">
        <v>0</v>
      </c>
      <c r="Q76" s="22">
        <v>1</v>
      </c>
      <c r="R76" s="21">
        <v>1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2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46">
        <v>0</v>
      </c>
      <c r="AV76" s="46">
        <v>0</v>
      </c>
      <c r="AW76" s="46">
        <v>0</v>
      </c>
      <c r="AX76" s="46">
        <v>0</v>
      </c>
      <c r="AY76" s="21">
        <v>0</v>
      </c>
      <c r="AZ76" s="10">
        <v>0</v>
      </c>
      <c r="BA76" s="10">
        <v>0</v>
      </c>
      <c r="BB76" s="10">
        <v>0</v>
      </c>
      <c r="BC76" s="10">
        <v>0</v>
      </c>
      <c r="BD76" s="51"/>
      <c r="BE76" s="51"/>
      <c r="BF76" s="51"/>
      <c r="BG76" s="51"/>
      <c r="BH76" s="51"/>
      <c r="BI76" s="51"/>
      <c r="BJ76" s="51"/>
      <c r="BK76" s="51"/>
    </row>
  </sheetData>
  <mergeCells count="7">
    <mergeCell ref="G13:L13"/>
    <mergeCell ref="M13:P13"/>
    <mergeCell ref="A12:A13"/>
    <mergeCell ref="C12:C13"/>
    <mergeCell ref="D12:D13"/>
    <mergeCell ref="E12:E13"/>
    <mergeCell ref="F12:F13"/>
  </mergeCells>
  <conditionalFormatting sqref="G14:BC76">
    <cfRule type="cellIs" dxfId="126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594D30-68EB-42FD-B4FF-0B05C71303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CC49C9-E3FF-4EED-B32E-D4E88C39E2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5DF75-8B2F-4BB6-B0EE-623E8F329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EXEC_Resenje</vt:lpstr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Aleksa</cp:lastModifiedBy>
  <cp:revision/>
  <dcterms:created xsi:type="dcterms:W3CDTF">2020-12-14T14:57:27Z</dcterms:created>
  <dcterms:modified xsi:type="dcterms:W3CDTF">2021-09-05T09:16:10Z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