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9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3.5" customWidth="1" min="1" max="1"/>
    <col width="16" customWidth="1" min="2" max="2"/>
    <col width="35" customWidth="1" min="3" max="3"/>
    <col width="16" customWidth="1" min="4" max="4"/>
    <col width="7" customWidth="1" min="5" max="5"/>
    <col width="10.5" customWidth="1" min="6" max="6"/>
    <col width="7.5" customWidth="1" min="7" max="7"/>
    <col width="23" customWidth="1" min="8" max="8"/>
    <col width="17" customWidth="1" min="9" max="9"/>
  </cols>
  <sheetData>
    <row r="1">
      <c r="B1" t="inlineStr">
        <is>
          <t>Пользовательская корзина, пересчитано: 2021-02-01 23:38</t>
        </is>
      </c>
    </row>
    <row r="2">
      <c r="B2" s="1" t="inlineStr">
        <is>
          <t>Группа скидок</t>
        </is>
      </c>
      <c r="C2" s="1" t="inlineStr">
        <is>
          <t>Скидка клиента</t>
        </is>
      </c>
      <c r="D2" s="1" t="inlineStr">
        <is>
          <t>МРЦ</t>
        </is>
      </c>
    </row>
    <row r="3">
      <c r="B3" t="inlineStr">
        <is>
          <t>40RU PL08-DH-V</t>
        </is>
      </c>
      <c r="C3" t="n">
        <v>0</v>
      </c>
      <c r="D3" t="n">
        <v>32</v>
      </c>
    </row>
    <row r="4">
      <c r="B4" t="inlineStr">
        <is>
          <t>28RU PL08-IWKB</t>
        </is>
      </c>
      <c r="C4" t="n">
        <v>0</v>
      </c>
      <c r="D4" t="n">
        <v>23</v>
      </c>
    </row>
    <row r="6">
      <c r="A6" s="1" t="inlineStr">
        <is>
          <t>п/н</t>
        </is>
      </c>
      <c r="B6" s="1" t="inlineStr">
        <is>
          <t>Код</t>
        </is>
      </c>
      <c r="C6" s="1" t="inlineStr">
        <is>
          <t>Описание</t>
        </is>
      </c>
      <c r="D6" s="1" t="inlineStr">
        <is>
          <t>Группа скидок</t>
        </is>
      </c>
      <c r="E6" s="1" t="inlineStr">
        <is>
          <t>Кол-во</t>
        </is>
      </c>
      <c r="F6" s="1" t="inlineStr">
        <is>
          <t>Цена, EUR</t>
        </is>
      </c>
      <c r="G6" s="1" t="inlineStr">
        <is>
          <t>Скидка</t>
        </is>
      </c>
      <c r="H6" s="1" t="inlineStr">
        <is>
          <t>Сумма со скидкой, EUR</t>
        </is>
      </c>
      <c r="I6" s="1" t="inlineStr">
        <is>
          <t>Итого с НДС, EUR</t>
        </is>
      </c>
    </row>
    <row r="7">
      <c r="A7" t="n">
        <v>1</v>
      </c>
      <c r="B7" t="inlineStr">
        <is>
          <t>065B2389</t>
        </is>
      </c>
      <c r="C7" t="inlineStr">
        <is>
          <t>VFG2 20/6.3</t>
        </is>
      </c>
      <c r="D7" t="inlineStr">
        <is>
          <t>28RU PL08-IWKB</t>
        </is>
      </c>
      <c r="E7" t="n">
        <v>1</v>
      </c>
      <c r="F7" t="n">
        <v>801.61</v>
      </c>
      <c r="G7">
        <f>$C$4</f>
        <v/>
      </c>
      <c r="H7">
        <f>ROUND(F7*((100-G7)/100)*E7, 2)</f>
        <v/>
      </c>
      <c r="I7">
        <f>ROUND(H7*120%, 2)</f>
        <v/>
      </c>
    </row>
    <row r="8">
      <c r="A8" t="n">
        <v>2</v>
      </c>
      <c r="B8" t="inlineStr">
        <is>
          <t>003G1014</t>
        </is>
      </c>
      <c r="C8" t="inlineStr">
        <is>
          <t>AFP-09 1..6</t>
        </is>
      </c>
      <c r="D8" t="inlineStr">
        <is>
          <t>28RU PL08-IWKB</t>
        </is>
      </c>
      <c r="E8" t="n">
        <v>1</v>
      </c>
      <c r="F8" t="n">
        <v>1012.42</v>
      </c>
      <c r="G8">
        <f>$C$4</f>
        <v/>
      </c>
      <c r="H8">
        <f>ROUND(F8*((100-G8)/100)*E8, 2)</f>
        <v/>
      </c>
      <c r="I8">
        <f>ROUND(H8*120%, 2)</f>
        <v/>
      </c>
    </row>
    <row r="9">
      <c r="A9" t="n">
        <v>3</v>
      </c>
      <c r="B9" t="inlineStr">
        <is>
          <t>003G1391</t>
        </is>
      </c>
      <c r="C9" t="inlineStr">
        <is>
          <t xml:space="preserve">AF </t>
        </is>
      </c>
      <c r="D9" t="inlineStr">
        <is>
          <t>28RU PL08-IWKB</t>
        </is>
      </c>
      <c r="E9" t="n">
        <v>2</v>
      </c>
      <c r="F9" t="n">
        <v>45.46</v>
      </c>
      <c r="G9">
        <f>$C$4</f>
        <v/>
      </c>
      <c r="H9">
        <f>ROUND(F9*((100-G9)/100)*E9, 2)</f>
        <v/>
      </c>
      <c r="I9">
        <f>ROUND(H9*120%, 2)</f>
        <v/>
      </c>
    </row>
    <row r="10">
      <c r="A10" t="n">
        <v>4</v>
      </c>
      <c r="B10" t="inlineStr">
        <is>
          <t>065B3051</t>
        </is>
      </c>
      <c r="C10" t="inlineStr">
        <is>
          <t>VFM2 15/0.4</t>
        </is>
      </c>
      <c r="D10" t="inlineStr">
        <is>
          <t>40RU PL08-DH-V</t>
        </is>
      </c>
      <c r="E10" t="n">
        <v>1</v>
      </c>
      <c r="F10" t="n">
        <v>353.43</v>
      </c>
      <c r="G10">
        <f>$C$3</f>
        <v/>
      </c>
      <c r="H10">
        <f>ROUND(F10*((100-G10)/100)*E10, 2)</f>
        <v/>
      </c>
      <c r="I10">
        <f>ROUND(H10*120%, 2)</f>
        <v/>
      </c>
    </row>
    <row r="11">
      <c r="A11" t="n">
        <v>5</v>
      </c>
      <c r="B11" t="inlineStr">
        <is>
          <t>082G3442</t>
        </is>
      </c>
      <c r="C11" t="inlineStr">
        <is>
          <t>AME655/24/pulse_and_analog</t>
        </is>
      </c>
      <c r="D11" t="inlineStr">
        <is>
          <t>40RU PL08-DH-V</t>
        </is>
      </c>
      <c r="E11" t="n">
        <v>1</v>
      </c>
      <c r="F11" t="n">
        <v>1324.6</v>
      </c>
      <c r="G11">
        <f>$C$3</f>
        <v/>
      </c>
      <c r="H11">
        <f>ROUND(F11*((100-G11)/100)*E11, 2)</f>
        <v/>
      </c>
      <c r="I11">
        <f>ROUND(H11*120%, 2)</f>
        <v/>
      </c>
    </row>
    <row r="12">
      <c r="D12" s="2" t="inlineStr">
        <is>
          <t>Общее кол-во:</t>
        </is>
      </c>
      <c r="E12" s="2">
        <f>SUBTOTAL(9, E7:E11)</f>
        <v/>
      </c>
      <c r="F12" s="2" t="n"/>
      <c r="G12" s="2" t="inlineStr">
        <is>
          <t>Итого:</t>
        </is>
      </c>
      <c r="H12" s="2">
        <f>SUBTOTAL(9, H7:H11)</f>
        <v/>
      </c>
      <c r="I12" s="2">
        <f>SUBTOTAL(9, I7:I11)</f>
        <v/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2021-02-01T22:09:36Z</dcterms:created>
  <dcterms:modified xmlns:dcterms="http://purl.org/dc/terms/" xmlns:xsi="http://www.w3.org/2001/XMLSchema-instance" xsi:type="dcterms:W3CDTF">2021-02-01T22:09:36Z</dcterms:modified>
</cp:coreProperties>
</file>