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MATURA_INFA\2015 czerwiec\"/>
    </mc:Choice>
  </mc:AlternateContent>
  <xr:revisionPtr revIDLastSave="0" documentId="13_ncr:1_{ACA5857D-56ED-47A2-893D-815DE2BE3B8F}" xr6:coauthVersionLast="47" xr6:coauthVersionMax="47" xr10:uidLastSave="{00000000-0000-0000-0000-000000000000}"/>
  <bookViews>
    <workbookView xWindow="0" yWindow="0" windowWidth="17040" windowHeight="17400" xr2:uid="{00000000-000D-0000-FFFF-FFFF00000000}"/>
  </bookViews>
  <sheets>
    <sheet name="piastek" sheetId="2" r:id="rId1"/>
    <sheet name="Arkusz1" sheetId="1" r:id="rId2"/>
  </sheets>
  <definedNames>
    <definedName name="ExternalData_1" localSheetId="0" hidden="1">piastek!$A$1:$C$184</definedName>
  </definedNames>
  <calcPr calcId="191029"/>
  <pivotCaches>
    <pivotCache cacheId="8" r:id="rId3"/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K3" i="2"/>
  <c r="K2" i="2"/>
  <c r="J3" i="2" s="1"/>
  <c r="J2" i="2"/>
  <c r="F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I2" i="2"/>
  <c r="H2" i="2"/>
  <c r="F3" i="2"/>
  <c r="H3" i="2" l="1"/>
  <c r="I3" i="2"/>
  <c r="E186" i="2"/>
  <c r="H4" i="2" l="1"/>
  <c r="K4" i="2" s="1"/>
  <c r="J4" i="2"/>
  <c r="I4" i="2"/>
  <c r="H5" i="2" l="1"/>
  <c r="J5" i="2"/>
  <c r="I5" i="2"/>
  <c r="K5" i="2" l="1"/>
  <c r="H6" i="2"/>
  <c r="J6" i="2"/>
  <c r="I6" i="2"/>
  <c r="K6" i="2" l="1"/>
  <c r="J7" i="2" s="1"/>
  <c r="I7" i="2"/>
  <c r="H7" i="2" l="1"/>
  <c r="K7" i="2" l="1"/>
  <c r="I8" i="2" s="1"/>
  <c r="H8" i="2" l="1"/>
  <c r="J8" i="2"/>
  <c r="K8" i="2" l="1"/>
  <c r="I9" i="2" s="1"/>
  <c r="J9" i="2" l="1"/>
  <c r="H9" i="2"/>
  <c r="K9" i="2" l="1"/>
  <c r="H10" i="2" l="1"/>
  <c r="K10" i="2" s="1"/>
  <c r="J10" i="2"/>
  <c r="I10" i="2"/>
  <c r="J11" i="2" l="1"/>
  <c r="H11" i="2"/>
  <c r="I11" i="2"/>
  <c r="K11" i="2" l="1"/>
  <c r="H12" i="2" l="1"/>
  <c r="K12" i="2" s="1"/>
  <c r="J12" i="2"/>
  <c r="I12" i="2"/>
  <c r="I13" i="2" l="1"/>
  <c r="J13" i="2"/>
  <c r="H13" i="2"/>
  <c r="K13" i="2" s="1"/>
  <c r="H14" i="2" l="1"/>
  <c r="K14" i="2" s="1"/>
  <c r="J14" i="2"/>
  <c r="I14" i="2"/>
  <c r="I15" i="2" l="1"/>
  <c r="H15" i="2"/>
  <c r="J15" i="2"/>
  <c r="K15" i="2" l="1"/>
  <c r="I16" i="2" l="1"/>
  <c r="H16" i="2"/>
  <c r="K16" i="2" s="1"/>
  <c r="J16" i="2"/>
  <c r="I17" i="2" l="1"/>
  <c r="J17" i="2"/>
  <c r="H17" i="2"/>
  <c r="K17" i="2" s="1"/>
  <c r="I18" i="2" s="1"/>
  <c r="J18" i="2" l="1"/>
  <c r="H18" i="2"/>
  <c r="K18" i="2" s="1"/>
  <c r="I19" i="2" s="1"/>
  <c r="H19" i="2" l="1"/>
  <c r="K19" i="2" s="1"/>
  <c r="J19" i="2"/>
  <c r="I20" i="2" l="1"/>
  <c r="J20" i="2" l="1"/>
  <c r="H20" i="2"/>
  <c r="K20" i="2" s="1"/>
  <c r="I21" i="2" l="1"/>
  <c r="J21" i="2"/>
  <c r="H21" i="2" l="1"/>
  <c r="K21" i="2" l="1"/>
  <c r="H22" i="2" s="1"/>
  <c r="J22" i="2" l="1"/>
  <c r="I22" i="2"/>
  <c r="H23" i="2" l="1"/>
  <c r="K23" i="2" s="1"/>
  <c r="H24" i="2" s="1"/>
  <c r="K22" i="2"/>
  <c r="J23" i="2" l="1"/>
  <c r="J24" i="2" s="1"/>
  <c r="I23" i="2"/>
  <c r="I24" i="2" s="1"/>
  <c r="H25" i="2" l="1"/>
  <c r="K25" i="2" s="1"/>
  <c r="K24" i="2"/>
  <c r="I26" i="2" l="1"/>
  <c r="H26" i="2"/>
  <c r="K26" i="2" s="1"/>
  <c r="H27" i="2" s="1"/>
  <c r="J25" i="2"/>
  <c r="J26" i="2" s="1"/>
  <c r="I25" i="2"/>
  <c r="J27" i="2" l="1"/>
  <c r="I27" i="2"/>
  <c r="K27" i="2" s="1"/>
  <c r="J28" i="2" l="1"/>
  <c r="H28" i="2"/>
  <c r="I28" i="2"/>
  <c r="K28" i="2" l="1"/>
  <c r="J29" i="2"/>
  <c r="H29" i="2"/>
  <c r="I29" i="2"/>
  <c r="K29" i="2" l="1"/>
  <c r="I30" i="2" s="1"/>
  <c r="J30" i="2" l="1"/>
  <c r="H30" i="2"/>
  <c r="K30" i="2" s="1"/>
  <c r="I31" i="2" l="1"/>
  <c r="J31" i="2"/>
  <c r="H31" i="2"/>
  <c r="K31" i="2" s="1"/>
  <c r="H32" i="2" l="1"/>
  <c r="K32" i="2" s="1"/>
  <c r="J32" i="2"/>
  <c r="I32" i="2"/>
  <c r="J33" i="2" l="1"/>
  <c r="I33" i="2"/>
  <c r="H33" i="2" l="1"/>
  <c r="K33" i="2" s="1"/>
  <c r="J34" i="2" l="1"/>
  <c r="I34" i="2"/>
  <c r="H34" i="2"/>
  <c r="K34" i="2" s="1"/>
  <c r="H35" i="2" l="1"/>
  <c r="I35" i="2"/>
  <c r="K35" i="2" l="1"/>
  <c r="J35" i="2"/>
  <c r="H36" i="2"/>
  <c r="I36" i="2"/>
  <c r="J36" i="2" l="1"/>
  <c r="K36" i="2" s="1"/>
  <c r="H37" i="2" l="1"/>
  <c r="K37" i="2" s="1"/>
  <c r="H38" i="2" s="1"/>
  <c r="K38" i="2" s="1"/>
  <c r="I37" i="2"/>
  <c r="I38" i="2" s="1"/>
  <c r="J37" i="2"/>
  <c r="J38" i="2" s="1"/>
  <c r="H39" i="2" l="1"/>
  <c r="J39" i="2"/>
  <c r="I39" i="2" l="1"/>
  <c r="K39" i="2" l="1"/>
  <c r="J40" i="2" s="1"/>
  <c r="H40" i="2" l="1"/>
  <c r="K40" i="2" s="1"/>
  <c r="I41" i="2" s="1"/>
  <c r="I40" i="2"/>
  <c r="J41" i="2" l="1"/>
  <c r="H41" i="2"/>
  <c r="K41" i="2" s="1"/>
  <c r="I42" i="2" s="1"/>
  <c r="H42" i="2" l="1"/>
  <c r="K42" i="2" s="1"/>
  <c r="J42" i="2"/>
  <c r="I43" i="2" l="1"/>
  <c r="J43" i="2" l="1"/>
  <c r="H43" i="2"/>
  <c r="K43" i="2" s="1"/>
  <c r="H44" i="2" l="1"/>
  <c r="K44" i="2" s="1"/>
  <c r="H45" i="2" l="1"/>
  <c r="K45" i="2" s="1"/>
  <c r="I44" i="2"/>
  <c r="I45" i="2" s="1"/>
  <c r="J44" i="2"/>
  <c r="J45" i="2" l="1"/>
  <c r="J46" i="2" s="1"/>
  <c r="H46" i="2"/>
  <c r="K46" i="2" s="1"/>
  <c r="I46" i="2" l="1"/>
  <c r="J47" i="2"/>
  <c r="H47" i="2" l="1"/>
  <c r="K47" i="2" s="1"/>
  <c r="I47" i="2"/>
  <c r="J48" i="2" l="1"/>
  <c r="H48" i="2" l="1"/>
  <c r="I48" i="2"/>
  <c r="K48" i="2" l="1"/>
  <c r="J49" i="2" s="1"/>
  <c r="H49" i="2" l="1"/>
  <c r="K49" i="2" s="1"/>
  <c r="I49" i="2"/>
  <c r="J50" i="2" l="1"/>
  <c r="H50" i="2" l="1"/>
  <c r="K50" i="2" s="1"/>
  <c r="I50" i="2"/>
  <c r="J51" i="2" l="1"/>
  <c r="H51" i="2" l="1"/>
  <c r="K51" i="2" s="1"/>
  <c r="I51" i="2"/>
  <c r="J52" i="2" l="1"/>
  <c r="I52" i="2" l="1"/>
  <c r="H52" i="2"/>
  <c r="K52" i="2" s="1"/>
  <c r="J53" i="2" l="1"/>
  <c r="H53" i="2" l="1"/>
  <c r="K53" i="2" s="1"/>
  <c r="I53" i="2"/>
  <c r="H54" i="2" l="1"/>
  <c r="J54" i="2"/>
  <c r="I54" i="2" l="1"/>
  <c r="K54" i="2" l="1"/>
  <c r="I55" i="2" s="1"/>
  <c r="H55" i="2"/>
  <c r="K55" i="2" s="1"/>
  <c r="J55" i="2"/>
  <c r="J56" i="2" l="1"/>
  <c r="H56" i="2"/>
  <c r="K56" i="2" s="1"/>
  <c r="I56" i="2"/>
  <c r="J57" i="2" l="1"/>
  <c r="H57" i="2" l="1"/>
  <c r="K57" i="2" s="1"/>
  <c r="I57" i="2"/>
  <c r="J58" i="2" l="1"/>
  <c r="I58" i="2"/>
  <c r="H58" i="2" l="1"/>
  <c r="K58" i="2" s="1"/>
  <c r="I59" i="2" l="1"/>
  <c r="J59" i="2"/>
  <c r="H59" i="2"/>
  <c r="K59" i="2" s="1"/>
  <c r="H60" i="2" l="1"/>
  <c r="J60" i="2"/>
  <c r="I60" i="2"/>
  <c r="K60" i="2" l="1"/>
  <c r="H61" i="2" s="1"/>
  <c r="K61" i="2" s="1"/>
  <c r="J61" i="2" l="1"/>
  <c r="I61" i="2"/>
  <c r="H62" i="2"/>
  <c r="K62" i="2" s="1"/>
  <c r="I62" i="2"/>
  <c r="H63" i="2" l="1"/>
  <c r="J62" i="2"/>
  <c r="J63" i="2" s="1"/>
  <c r="I63" i="2" l="1"/>
  <c r="K63" i="2" s="1"/>
  <c r="H64" i="2" l="1"/>
  <c r="J64" i="2"/>
  <c r="I64" i="2"/>
  <c r="K64" i="2" l="1"/>
  <c r="I65" i="2" s="1"/>
  <c r="H65" i="2" l="1"/>
  <c r="K65" i="2" s="1"/>
  <c r="J65" i="2"/>
  <c r="I66" i="2" l="1"/>
  <c r="H66" i="2" l="1"/>
  <c r="K66" i="2" s="1"/>
  <c r="J66" i="2"/>
  <c r="I67" i="2" l="1"/>
  <c r="H67" i="2" l="1"/>
  <c r="K67" i="2" s="1"/>
  <c r="J67" i="2"/>
  <c r="I68" i="2" l="1"/>
  <c r="H68" i="2" l="1"/>
  <c r="K68" i="2" s="1"/>
  <c r="J68" i="2"/>
  <c r="I69" i="2" l="1"/>
  <c r="H69" i="2" l="1"/>
  <c r="K69" i="2" s="1"/>
  <c r="J69" i="2"/>
  <c r="I70" i="2" l="1"/>
  <c r="H70" i="2" l="1"/>
  <c r="K70" i="2" s="1"/>
  <c r="J70" i="2"/>
  <c r="I71" i="2" l="1"/>
  <c r="H71" i="2" l="1"/>
  <c r="K71" i="2" s="1"/>
  <c r="J71" i="2"/>
  <c r="I72" i="2" l="1"/>
  <c r="H72" i="2" l="1"/>
  <c r="K72" i="2" s="1"/>
  <c r="J72" i="2"/>
  <c r="I73" i="2" l="1"/>
  <c r="H73" i="2" l="1"/>
  <c r="K73" i="2" s="1"/>
  <c r="J73" i="2"/>
  <c r="I74" i="2" l="1"/>
  <c r="H74" i="2" l="1"/>
  <c r="K74" i="2" s="1"/>
  <c r="J74" i="2"/>
  <c r="I75" i="2" l="1"/>
  <c r="H75" i="2" l="1"/>
  <c r="J75" i="2"/>
  <c r="K75" i="2" l="1"/>
  <c r="I76" i="2" s="1"/>
  <c r="H76" i="2" l="1"/>
  <c r="J76" i="2"/>
  <c r="K76" i="2" l="1"/>
  <c r="I77" i="2" s="1"/>
  <c r="H77" i="2" l="1"/>
  <c r="K77" i="2" s="1"/>
  <c r="J77" i="2"/>
  <c r="I78" i="2" l="1"/>
  <c r="H78" i="2" l="1"/>
  <c r="K78" i="2" s="1"/>
  <c r="J78" i="2"/>
  <c r="I79" i="2" l="1"/>
  <c r="H79" i="2" l="1"/>
  <c r="K79" i="2" s="1"/>
  <c r="J79" i="2"/>
  <c r="I80" i="2" l="1"/>
  <c r="H80" i="2" l="1"/>
  <c r="K80" i="2" s="1"/>
  <c r="J80" i="2"/>
  <c r="I81" i="2" l="1"/>
  <c r="H81" i="2" l="1"/>
  <c r="J81" i="2"/>
  <c r="K81" i="2" l="1"/>
  <c r="I82" i="2" s="1"/>
  <c r="H82" i="2" l="1"/>
  <c r="K82" i="2" s="1"/>
  <c r="J82" i="2"/>
  <c r="I83" i="2" l="1"/>
  <c r="H83" i="2" l="1"/>
  <c r="K83" i="2" s="1"/>
  <c r="J83" i="2"/>
  <c r="I84" i="2" l="1"/>
  <c r="H84" i="2" l="1"/>
  <c r="K84" i="2" s="1"/>
  <c r="J84" i="2"/>
  <c r="I85" i="2" l="1"/>
  <c r="H85" i="2" l="1"/>
  <c r="K85" i="2" s="1"/>
  <c r="J85" i="2"/>
  <c r="I86" i="2" l="1"/>
  <c r="H86" i="2" l="1"/>
  <c r="K86" i="2" s="1"/>
  <c r="J86" i="2"/>
  <c r="I87" i="2" l="1"/>
  <c r="H87" i="2" l="1"/>
  <c r="J87" i="2"/>
  <c r="K87" i="2" l="1"/>
  <c r="I88" i="2"/>
  <c r="H88" i="2" l="1"/>
  <c r="K88" i="2" s="1"/>
  <c r="J88" i="2"/>
  <c r="I89" i="2" l="1"/>
  <c r="H89" i="2" l="1"/>
  <c r="K89" i="2" s="1"/>
  <c r="J89" i="2"/>
  <c r="I90" i="2" l="1"/>
  <c r="H90" i="2" l="1"/>
  <c r="K90" i="2" s="1"/>
  <c r="J90" i="2"/>
  <c r="I91" i="2" l="1"/>
  <c r="H91" i="2" l="1"/>
  <c r="K91" i="2" s="1"/>
  <c r="J91" i="2"/>
  <c r="I92" i="2" l="1"/>
  <c r="H92" i="2" l="1"/>
  <c r="J92" i="2"/>
  <c r="K92" i="2" l="1"/>
  <c r="I93" i="2"/>
  <c r="H93" i="2" l="1"/>
  <c r="K93" i="2" s="1"/>
  <c r="J93" i="2"/>
  <c r="I94" i="2" l="1"/>
  <c r="H94" i="2" l="1"/>
  <c r="K94" i="2" s="1"/>
  <c r="J94" i="2"/>
  <c r="I95" i="2" l="1"/>
  <c r="H95" i="2" l="1"/>
  <c r="K95" i="2" s="1"/>
  <c r="J95" i="2"/>
  <c r="I96" i="2" l="1"/>
  <c r="H96" i="2" l="1"/>
  <c r="K96" i="2" s="1"/>
  <c r="J96" i="2"/>
  <c r="I97" i="2" l="1"/>
  <c r="H97" i="2" l="1"/>
  <c r="K97" i="2" s="1"/>
  <c r="J97" i="2"/>
  <c r="I98" i="2" l="1"/>
  <c r="H98" i="2" l="1"/>
  <c r="K98" i="2" s="1"/>
  <c r="J98" i="2"/>
  <c r="I99" i="2" l="1"/>
  <c r="H99" i="2" l="1"/>
  <c r="K99" i="2" s="1"/>
  <c r="J99" i="2"/>
  <c r="I100" i="2" l="1"/>
  <c r="H100" i="2" l="1"/>
  <c r="K100" i="2" s="1"/>
  <c r="J100" i="2"/>
  <c r="I101" i="2" l="1"/>
  <c r="H101" i="2" l="1"/>
  <c r="J101" i="2"/>
  <c r="K101" i="2" l="1"/>
  <c r="I102" i="2" s="1"/>
  <c r="H102" i="2" l="1"/>
  <c r="K102" i="2" s="1"/>
  <c r="J102" i="2"/>
  <c r="I103" i="2" l="1"/>
  <c r="H103" i="2" l="1"/>
  <c r="K103" i="2" s="1"/>
  <c r="J103" i="2"/>
  <c r="I104" i="2" l="1"/>
  <c r="H104" i="2" l="1"/>
  <c r="K104" i="2" s="1"/>
  <c r="J104" i="2"/>
  <c r="I105" i="2" l="1"/>
  <c r="H105" i="2" l="1"/>
  <c r="K105" i="2" s="1"/>
  <c r="J105" i="2"/>
  <c r="I106" i="2" l="1"/>
  <c r="H106" i="2" l="1"/>
  <c r="K106" i="2" s="1"/>
  <c r="J106" i="2"/>
  <c r="I107" i="2" l="1"/>
  <c r="H107" i="2" l="1"/>
  <c r="K107" i="2" s="1"/>
  <c r="J107" i="2"/>
  <c r="I108" i="2" l="1"/>
  <c r="H108" i="2" l="1"/>
  <c r="K108" i="2" s="1"/>
  <c r="J108" i="2"/>
  <c r="I109" i="2" l="1"/>
  <c r="H109" i="2" l="1"/>
  <c r="K109" i="2" s="1"/>
  <c r="J109" i="2"/>
  <c r="I110" i="2" l="1"/>
  <c r="H110" i="2" l="1"/>
  <c r="K110" i="2" s="1"/>
  <c r="J110" i="2"/>
  <c r="I111" i="2" l="1"/>
  <c r="H111" i="2" l="1"/>
  <c r="K111" i="2" s="1"/>
  <c r="J111" i="2"/>
  <c r="I112" i="2" l="1"/>
  <c r="H112" i="2" l="1"/>
  <c r="K112" i="2" s="1"/>
  <c r="J112" i="2"/>
  <c r="I113" i="2" l="1"/>
  <c r="H113" i="2" l="1"/>
  <c r="J113" i="2"/>
  <c r="K113" i="2" l="1"/>
  <c r="I114" i="2" s="1"/>
  <c r="H114" i="2" l="1"/>
  <c r="K114" i="2" s="1"/>
  <c r="J114" i="2"/>
  <c r="I115" i="2" l="1"/>
  <c r="H115" i="2" l="1"/>
  <c r="K115" i="2" s="1"/>
  <c r="J115" i="2"/>
  <c r="I116" i="2" l="1"/>
  <c r="H116" i="2" l="1"/>
  <c r="K116" i="2" s="1"/>
  <c r="J116" i="2"/>
  <c r="I117" i="2" l="1"/>
  <c r="H117" i="2" l="1"/>
  <c r="K117" i="2" s="1"/>
  <c r="J117" i="2"/>
  <c r="I118" i="2" l="1"/>
  <c r="H118" i="2" l="1"/>
  <c r="K118" i="2" s="1"/>
  <c r="J118" i="2"/>
  <c r="I119" i="2" l="1"/>
  <c r="H119" i="2" l="1"/>
  <c r="K119" i="2" s="1"/>
  <c r="J119" i="2"/>
  <c r="I120" i="2" l="1"/>
  <c r="H120" i="2" l="1"/>
  <c r="K120" i="2" s="1"/>
  <c r="J120" i="2"/>
  <c r="I121" i="2" l="1"/>
  <c r="H121" i="2" l="1"/>
  <c r="K121" i="2" s="1"/>
  <c r="J121" i="2"/>
  <c r="I122" i="2" l="1"/>
  <c r="H122" i="2" l="1"/>
  <c r="K122" i="2" s="1"/>
  <c r="J122" i="2"/>
  <c r="I123" i="2" l="1"/>
  <c r="J123" i="2" l="1"/>
  <c r="H123" i="2"/>
  <c r="K123" i="2" s="1"/>
  <c r="I124" i="2" l="1"/>
  <c r="J124" i="2"/>
  <c r="H124" i="2" l="1"/>
  <c r="K124" i="2" s="1"/>
  <c r="J125" i="2" l="1"/>
  <c r="I125" i="2"/>
  <c r="H125" i="2"/>
  <c r="K125" i="2" s="1"/>
  <c r="I126" i="2" l="1"/>
  <c r="H126" i="2" l="1"/>
  <c r="K126" i="2" s="1"/>
  <c r="J126" i="2"/>
  <c r="I127" i="2" l="1"/>
  <c r="H127" i="2" l="1"/>
  <c r="K127" i="2" s="1"/>
  <c r="J127" i="2"/>
  <c r="I128" i="2" l="1"/>
  <c r="J128" i="2" l="1"/>
  <c r="H128" i="2"/>
  <c r="K128" i="2" s="1"/>
  <c r="I129" i="2" l="1"/>
  <c r="H129" i="2" l="1"/>
  <c r="K129" i="2" s="1"/>
  <c r="J129" i="2"/>
  <c r="I130" i="2" l="1"/>
  <c r="H130" i="2" l="1"/>
  <c r="K130" i="2" s="1"/>
  <c r="J130" i="2"/>
  <c r="I131" i="2" l="1"/>
  <c r="H131" i="2" l="1"/>
  <c r="K131" i="2" s="1"/>
  <c r="J131" i="2"/>
  <c r="I132" i="2" l="1"/>
  <c r="J132" i="2" l="1"/>
  <c r="H132" i="2"/>
  <c r="K132" i="2" s="1"/>
  <c r="I133" i="2" l="1"/>
  <c r="J133" i="2" l="1"/>
  <c r="H133" i="2"/>
  <c r="K133" i="2" s="1"/>
  <c r="I134" i="2" l="1"/>
  <c r="J134" i="2" l="1"/>
  <c r="H134" i="2"/>
  <c r="K134" i="2" s="1"/>
  <c r="I135" i="2" l="1"/>
  <c r="J135" i="2"/>
  <c r="H135" i="2" l="1"/>
  <c r="K135" i="2" s="1"/>
  <c r="I136" i="2" l="1"/>
  <c r="J136" i="2"/>
  <c r="H136" i="2"/>
  <c r="K136" i="2" l="1"/>
  <c r="H137" i="2" s="1"/>
  <c r="I137" i="2" l="1"/>
  <c r="K137" i="2" s="1"/>
  <c r="J137" i="2"/>
  <c r="H138" i="2" l="1"/>
  <c r="K138" i="2" s="1"/>
  <c r="J138" i="2" l="1"/>
  <c r="H139" i="2"/>
  <c r="K139" i="2" s="1"/>
  <c r="I138" i="2"/>
  <c r="H140" i="2" l="1"/>
  <c r="I139" i="2"/>
  <c r="I140" i="2" s="1"/>
  <c r="J139" i="2"/>
  <c r="J140" i="2" s="1"/>
  <c r="K140" i="2" l="1"/>
  <c r="I141" i="2" s="1"/>
  <c r="H141" i="2" l="1"/>
  <c r="K141" i="2" s="1"/>
  <c r="J141" i="2"/>
  <c r="I142" i="2" l="1"/>
  <c r="H142" i="2" l="1"/>
  <c r="K142" i="2" s="1"/>
  <c r="J142" i="2"/>
  <c r="I143" i="2" l="1"/>
  <c r="H143" i="2" l="1"/>
  <c r="K143" i="2" s="1"/>
  <c r="J143" i="2"/>
  <c r="I144" i="2" l="1"/>
  <c r="H144" i="2" l="1"/>
  <c r="K144" i="2" s="1"/>
  <c r="J144" i="2"/>
  <c r="I145" i="2" l="1"/>
  <c r="H145" i="2" l="1"/>
  <c r="K145" i="2" s="1"/>
  <c r="J145" i="2"/>
  <c r="I146" i="2" l="1"/>
  <c r="H146" i="2" l="1"/>
  <c r="K146" i="2" s="1"/>
  <c r="J146" i="2"/>
  <c r="I147" i="2" l="1"/>
  <c r="H147" i="2" l="1"/>
  <c r="J147" i="2"/>
  <c r="K147" i="2" l="1"/>
  <c r="I148" i="2"/>
  <c r="H148" i="2" l="1"/>
  <c r="K148" i="2" s="1"/>
  <c r="J148" i="2"/>
  <c r="I149" i="2" l="1"/>
  <c r="J149" i="2" l="1"/>
  <c r="H149" i="2"/>
  <c r="K149" i="2" s="1"/>
  <c r="J150" i="2" l="1"/>
  <c r="I150" i="2"/>
  <c r="H150" i="2"/>
  <c r="K150" i="2" l="1"/>
  <c r="H151" i="2" s="1"/>
  <c r="K151" i="2" s="1"/>
  <c r="J151" i="2" l="1"/>
  <c r="H152" i="2"/>
  <c r="K152" i="2" s="1"/>
  <c r="I151" i="2"/>
  <c r="I152" i="2" s="1"/>
  <c r="H153" i="2" l="1"/>
  <c r="J152" i="2"/>
  <c r="J153" i="2" s="1"/>
  <c r="I153" i="2"/>
  <c r="K153" i="2" l="1"/>
  <c r="H154" i="2" s="1"/>
  <c r="I154" i="2" l="1"/>
  <c r="K154" i="2" s="1"/>
  <c r="J154" i="2"/>
  <c r="H155" i="2" l="1"/>
  <c r="J155" i="2" l="1"/>
  <c r="I155" i="2"/>
  <c r="K155" i="2" s="1"/>
  <c r="H156" i="2" l="1"/>
  <c r="K156" i="2" s="1"/>
  <c r="H157" i="2" l="1"/>
  <c r="K157" i="2" s="1"/>
  <c r="J156" i="2"/>
  <c r="J157" i="2" s="1"/>
  <c r="I156" i="2"/>
  <c r="I157" i="2" l="1"/>
  <c r="H158" i="2"/>
  <c r="K158" i="2" s="1"/>
  <c r="I158" i="2"/>
  <c r="H159" i="2" l="1"/>
  <c r="K159" i="2" s="1"/>
  <c r="J158" i="2"/>
  <c r="J159" i="2" l="1"/>
  <c r="H160" i="2"/>
  <c r="I159" i="2"/>
  <c r="I160" i="2" s="1"/>
  <c r="J160" i="2" l="1"/>
  <c r="K160" i="2" s="1"/>
  <c r="H161" i="2" l="1"/>
  <c r="K161" i="2" s="1"/>
  <c r="I161" i="2" l="1"/>
  <c r="I162" i="2" s="1"/>
  <c r="H162" i="2"/>
  <c r="J161" i="2"/>
  <c r="J162" i="2" s="1"/>
  <c r="K162" i="2" l="1"/>
  <c r="I163" i="2" s="1"/>
  <c r="H163" i="2" l="1"/>
  <c r="K163" i="2" s="1"/>
  <c r="H164" i="2" s="1"/>
  <c r="J163" i="2"/>
  <c r="I164" i="2" l="1"/>
  <c r="J164" i="2"/>
  <c r="K164" i="2"/>
  <c r="J165" i="2" s="1"/>
  <c r="H165" i="2" l="1"/>
  <c r="K165" i="2" s="1"/>
  <c r="I166" i="2" s="1"/>
  <c r="I165" i="2"/>
  <c r="H166" i="2" l="1"/>
  <c r="K166" i="2" s="1"/>
  <c r="J166" i="2"/>
  <c r="I167" i="2" l="1"/>
  <c r="H167" i="2" l="1"/>
  <c r="K167" i="2" s="1"/>
  <c r="J167" i="2"/>
  <c r="I168" i="2" l="1"/>
  <c r="H168" i="2" l="1"/>
  <c r="K168" i="2" s="1"/>
  <c r="J168" i="2"/>
  <c r="I169" i="2" l="1"/>
  <c r="H169" i="2" l="1"/>
  <c r="K169" i="2" s="1"/>
  <c r="J169" i="2"/>
  <c r="I170" i="2" l="1"/>
  <c r="H170" i="2" l="1"/>
  <c r="K170" i="2" s="1"/>
  <c r="J170" i="2"/>
  <c r="I171" i="2" l="1"/>
  <c r="H171" i="2" l="1"/>
  <c r="K171" i="2" s="1"/>
  <c r="J171" i="2"/>
  <c r="I172" i="2" l="1"/>
  <c r="H172" i="2" l="1"/>
  <c r="K172" i="2" s="1"/>
  <c r="J172" i="2"/>
  <c r="I173" i="2" l="1"/>
  <c r="H173" i="2" l="1"/>
  <c r="K173" i="2" s="1"/>
  <c r="J173" i="2"/>
  <c r="I174" i="2" l="1"/>
  <c r="H174" i="2" l="1"/>
  <c r="K174" i="2" s="1"/>
  <c r="J174" i="2"/>
  <c r="I175" i="2" l="1"/>
  <c r="H175" i="2" l="1"/>
  <c r="K175" i="2" s="1"/>
  <c r="J175" i="2"/>
  <c r="I176" i="2" l="1"/>
  <c r="H176" i="2" l="1"/>
  <c r="J176" i="2"/>
  <c r="K176" i="2" l="1"/>
  <c r="I177" i="2"/>
  <c r="H177" i="2" l="1"/>
  <c r="K177" i="2" s="1"/>
  <c r="J177" i="2"/>
  <c r="I178" i="2" l="1"/>
  <c r="H178" i="2" l="1"/>
  <c r="J178" i="2"/>
  <c r="K178" i="2" l="1"/>
  <c r="I179" i="2" s="1"/>
  <c r="H179" i="2" l="1"/>
  <c r="K179" i="2" s="1"/>
  <c r="J179" i="2"/>
  <c r="I180" i="2" l="1"/>
  <c r="H180" i="2" l="1"/>
  <c r="K180" i="2" s="1"/>
  <c r="J180" i="2"/>
  <c r="I181" i="2" l="1"/>
  <c r="H181" i="2" l="1"/>
  <c r="K181" i="2" s="1"/>
  <c r="J181" i="2"/>
  <c r="I182" i="2" l="1"/>
  <c r="H182" i="2" l="1"/>
  <c r="K182" i="2" s="1"/>
  <c r="J182" i="2"/>
  <c r="I183" i="2" l="1"/>
  <c r="H183" i="2" l="1"/>
  <c r="J183" i="2"/>
  <c r="K183" i="2" l="1"/>
  <c r="I184" i="2"/>
  <c r="H184" i="2" l="1"/>
  <c r="J184" i="2"/>
  <c r="K18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C26C99-966F-4E2A-A346-BE6CF15931B9}" keepAlive="1" name="Zapytanie — piastek" description="Połączenie z zapytaniem „piastek” w skoroszycie." type="5" refreshedVersion="8" background="1" saveData="1">
    <dbPr connection="Provider=Microsoft.Mashup.OleDb.1;Data Source=$Workbook$;Location=piastek;Extended Properties=&quot;&quot;" command="SELECT * FROM [piastek]"/>
  </connection>
</connections>
</file>

<file path=xl/sharedStrings.xml><?xml version="1.0" encoding="utf-8"?>
<sst xmlns="http://schemas.openxmlformats.org/spreadsheetml/2006/main" count="30" uniqueCount="25">
  <si>
    <t>kostka</t>
  </si>
  <si>
    <t>orzech</t>
  </si>
  <si>
    <t>miał</t>
  </si>
  <si>
    <t>data</t>
  </si>
  <si>
    <t>Etykiety wierszy</t>
  </si>
  <si>
    <t>Suma końcowa</t>
  </si>
  <si>
    <t>sty</t>
  </si>
  <si>
    <t>lut</t>
  </si>
  <si>
    <t>mar</t>
  </si>
  <si>
    <t>kwi</t>
  </si>
  <si>
    <t>paź</t>
  </si>
  <si>
    <t>lis</t>
  </si>
  <si>
    <t>gru</t>
  </si>
  <si>
    <t>Suma z kostka</t>
  </si>
  <si>
    <t>Suma z orzech</t>
  </si>
  <si>
    <t>Suma z miał</t>
  </si>
  <si>
    <t>doba</t>
  </si>
  <si>
    <t>kostka po dostawie</t>
  </si>
  <si>
    <t>orzech po dostawie</t>
  </si>
  <si>
    <t>miał po dostawie</t>
  </si>
  <si>
    <t>cena</t>
  </si>
  <si>
    <t>czym palono</t>
  </si>
  <si>
    <t>Liczba z data</t>
  </si>
  <si>
    <t>Etykiety kolumn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</si>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</sst>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\ [$zł-415]_-;\-* #,##0.00\ [$zł-415]_-;_-* &quot;-&quot;??\ [$zł-415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liczny dostarczonego węgla dla 7 miesięcy w sezonie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Suma z kostka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sty</c:v>
              </c:pt>
              <c:pt idx="1">
                <c:v>lut</c:v>
              </c:pt>
              <c:pt idx="2">
                <c:v>mar</c:v>
              </c:pt>
              <c:pt idx="3">
                <c:v>kwi</c:v>
              </c:pt>
              <c:pt idx="4">
                <c:v>paź</c:v>
              </c:pt>
              <c:pt idx="5">
                <c:v>lis</c:v>
              </c:pt>
              <c:pt idx="6">
                <c:v>gru</c:v>
              </c:pt>
            </c:strLit>
          </c:cat>
          <c:val>
            <c:numLit>
              <c:formatCode>General</c:formatCode>
              <c:ptCount val="7"/>
              <c:pt idx="0">
                <c:v>2990</c:v>
              </c:pt>
              <c:pt idx="1">
                <c:v>2579</c:v>
              </c:pt>
              <c:pt idx="2">
                <c:v>3332</c:v>
              </c:pt>
              <c:pt idx="3">
                <c:v>1365</c:v>
              </c:pt>
              <c:pt idx="4">
                <c:v>1742</c:v>
              </c:pt>
              <c:pt idx="5">
                <c:v>2756</c:v>
              </c:pt>
              <c:pt idx="6">
                <c:v>2696</c:v>
              </c:pt>
            </c:numLit>
          </c:val>
          <c:extLst>
            <c:ext xmlns:c16="http://schemas.microsoft.com/office/drawing/2014/chart" uri="{C3380CC4-5D6E-409C-BE32-E72D297353CC}">
              <c16:uniqueId val="{00000000-789D-4982-B3C3-64845A554908}"/>
            </c:ext>
          </c:extLst>
        </c:ser>
        <c:ser>
          <c:idx val="1"/>
          <c:order val="1"/>
          <c:tx>
            <c:v>Suma z orzech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sty</c:v>
              </c:pt>
              <c:pt idx="1">
                <c:v>lut</c:v>
              </c:pt>
              <c:pt idx="2">
                <c:v>mar</c:v>
              </c:pt>
              <c:pt idx="3">
                <c:v>kwi</c:v>
              </c:pt>
              <c:pt idx="4">
                <c:v>paź</c:v>
              </c:pt>
              <c:pt idx="5">
                <c:v>lis</c:v>
              </c:pt>
              <c:pt idx="6">
                <c:v>gru</c:v>
              </c:pt>
            </c:strLit>
          </c:cat>
          <c:val>
            <c:numLit>
              <c:formatCode>General</c:formatCode>
              <c:ptCount val="7"/>
              <c:pt idx="0">
                <c:v>2870</c:v>
              </c:pt>
              <c:pt idx="1">
                <c:v>2651</c:v>
              </c:pt>
              <c:pt idx="2">
                <c:v>3026</c:v>
              </c:pt>
              <c:pt idx="3">
                <c:v>966</c:v>
              </c:pt>
              <c:pt idx="4">
                <c:v>1658</c:v>
              </c:pt>
              <c:pt idx="5">
                <c:v>2884</c:v>
              </c:pt>
              <c:pt idx="6">
                <c:v>2749</c:v>
              </c:pt>
            </c:numLit>
          </c:val>
          <c:extLst>
            <c:ext xmlns:c16="http://schemas.microsoft.com/office/drawing/2014/chart" uri="{C3380CC4-5D6E-409C-BE32-E72D297353CC}">
              <c16:uniqueId val="{00000001-789D-4982-B3C3-64845A554908}"/>
            </c:ext>
          </c:extLst>
        </c:ser>
        <c:ser>
          <c:idx val="2"/>
          <c:order val="2"/>
          <c:tx>
            <c:v>Suma z miał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sty</c:v>
              </c:pt>
              <c:pt idx="1">
                <c:v>lut</c:v>
              </c:pt>
              <c:pt idx="2">
                <c:v>mar</c:v>
              </c:pt>
              <c:pt idx="3">
                <c:v>kwi</c:v>
              </c:pt>
              <c:pt idx="4">
                <c:v>paź</c:v>
              </c:pt>
              <c:pt idx="5">
                <c:v>lis</c:v>
              </c:pt>
              <c:pt idx="6">
                <c:v>gru</c:v>
              </c:pt>
            </c:strLit>
          </c:cat>
          <c:val>
            <c:numLit>
              <c:formatCode>General</c:formatCode>
              <c:ptCount val="7"/>
              <c:pt idx="0">
                <c:v>1646</c:v>
              </c:pt>
              <c:pt idx="1">
                <c:v>1252</c:v>
              </c:pt>
              <c:pt idx="2">
                <c:v>1360</c:v>
              </c:pt>
              <c:pt idx="3">
                <c:v>706</c:v>
              </c:pt>
              <c:pt idx="4">
                <c:v>915</c:v>
              </c:pt>
              <c:pt idx="5">
                <c:v>1750</c:v>
              </c:pt>
              <c:pt idx="6">
                <c:v>1586</c:v>
              </c:pt>
            </c:numLit>
          </c:val>
          <c:extLst>
            <c:ext xmlns:c16="http://schemas.microsoft.com/office/drawing/2014/chart" uri="{C3380CC4-5D6E-409C-BE32-E72D297353CC}">
              <c16:uniqueId val="{00000002-789D-4982-B3C3-64845A55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904719"/>
        <c:axId val="1051905199"/>
      </c:barChart>
      <c:catAx>
        <c:axId val="105190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  <a:r>
                  <a:rPr lang="pl-PL" baseline="0"/>
                  <a:t> i rodzaj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1905199"/>
        <c:crosses val="autoZero"/>
        <c:auto val="1"/>
        <c:lblAlgn val="ctr"/>
        <c:lblOffset val="100"/>
        <c:noMultiLvlLbl val="0"/>
      </c:catAx>
      <c:valAx>
        <c:axId val="10519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ton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19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600075</xdr:colOff>
      <xdr:row>24</xdr:row>
      <xdr:rowOff>176213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3C6F52C-8141-4E77-927D-3B6615356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4.313090509262" createdVersion="8" refreshedVersion="8" minRefreshableVersion="3" recordCount="183" xr:uid="{F4BB4FFA-1E7C-4767-B6F7-58D05757417D}">
  <cacheSource type="worksheet">
    <worksheetSource name="piastek"/>
  </cacheSource>
  <cacheFields count="7">
    <cacheField name="kostka" numFmtId="0">
      <sharedItems containsSemiMixedTypes="0" containsString="0" containsNumber="1" containsInteger="1" minValue="0" maxValue="200" count="123">
        <n v="200"/>
        <n v="100"/>
        <n v="50"/>
        <n v="68"/>
        <n v="75"/>
        <n v="109"/>
        <n v="161"/>
        <n v="97"/>
        <n v="25"/>
        <n v="113"/>
        <n v="70"/>
        <n v="117"/>
        <n v="189"/>
        <n v="140"/>
        <n v="167"/>
        <n v="0"/>
        <n v="61"/>
        <n v="18"/>
        <n v="43"/>
        <n v="160"/>
        <n v="150"/>
        <n v="57"/>
        <n v="62"/>
        <n v="162"/>
        <n v="142"/>
        <n v="7"/>
        <n v="116"/>
        <n v="78"/>
        <n v="112"/>
        <n v="121"/>
        <n v="106"/>
        <n v="26"/>
        <n v="79"/>
        <n v="192"/>
        <n v="9"/>
        <n v="123"/>
        <n v="87"/>
        <n v="165"/>
        <n v="144"/>
        <n v="54"/>
        <n v="188"/>
        <n v="24"/>
        <n v="101"/>
        <n v="67"/>
        <n v="22"/>
        <n v="5"/>
        <n v="105"/>
        <n v="108"/>
        <n v="64"/>
        <n v="114"/>
        <n v="147"/>
        <n v="69"/>
        <n v="158"/>
        <n v="37"/>
        <n v="197"/>
        <n v="19"/>
        <n v="27"/>
        <n v="11"/>
        <n v="182"/>
        <n v="63"/>
        <n v="33"/>
        <n v="119"/>
        <n v="58"/>
        <n v="174"/>
        <n v="45"/>
        <n v="94"/>
        <n v="12"/>
        <n v="80"/>
        <n v="90"/>
        <n v="130"/>
        <n v="88"/>
        <n v="83"/>
        <n v="139"/>
        <n v="82"/>
        <n v="23"/>
        <n v="118"/>
        <n v="59"/>
        <n v="127"/>
        <n v="40"/>
        <n v="145"/>
        <n v="148"/>
        <n v="131"/>
        <n v="53"/>
        <n v="159"/>
        <n v="128"/>
        <n v="195"/>
        <n v="126"/>
        <n v="96"/>
        <n v="1"/>
        <n v="107"/>
        <n v="52"/>
        <n v="104"/>
        <n v="86"/>
        <n v="102"/>
        <n v="81"/>
        <n v="21"/>
        <n v="56"/>
        <n v="93"/>
        <n v="132"/>
        <n v="178"/>
        <n v="138"/>
        <n v="194"/>
        <n v="28"/>
        <n v="168"/>
        <n v="77"/>
        <n v="17"/>
        <n v="175"/>
        <n v="164"/>
        <n v="199"/>
        <n v="111"/>
        <n v="84"/>
        <n v="125"/>
        <n v="172"/>
        <n v="103"/>
        <n v="191"/>
        <n v="38"/>
        <n v="55"/>
        <n v="10"/>
        <n v="95"/>
        <n v="186"/>
        <n v="2"/>
        <n v="136"/>
        <n v="4"/>
      </sharedItems>
    </cacheField>
    <cacheField name="orzech" numFmtId="0">
      <sharedItems containsSemiMixedTypes="0" containsString="0" containsNumber="1" containsInteger="1" minValue="1" maxValue="191" count="113">
        <n v="120"/>
        <n v="135"/>
        <n v="29"/>
        <n v="107"/>
        <n v="49"/>
        <n v="90"/>
        <n v="2"/>
        <n v="129"/>
        <n v="186"/>
        <n v="97"/>
        <n v="12"/>
        <n v="142"/>
        <n v="28"/>
        <n v="191"/>
        <n v="48"/>
        <n v="154"/>
        <n v="139"/>
        <n v="163"/>
        <n v="169"/>
        <n v="89"/>
        <n v="109"/>
        <n v="80"/>
        <n v="62"/>
        <n v="79"/>
        <n v="30"/>
        <n v="6"/>
        <n v="1"/>
        <n v="84"/>
        <n v="140"/>
        <n v="74"/>
        <n v="77"/>
        <n v="119"/>
        <n v="87"/>
        <n v="171"/>
        <n v="151"/>
        <n v="64"/>
        <n v="150"/>
        <n v="123"/>
        <n v="88"/>
        <n v="78"/>
        <n v="38"/>
        <n v="44"/>
        <n v="170"/>
        <n v="94"/>
        <n v="53"/>
        <n v="147"/>
        <n v="99"/>
        <n v="16"/>
        <n v="91"/>
        <n v="5"/>
        <n v="37"/>
        <n v="39"/>
        <n v="36"/>
        <n v="105"/>
        <n v="24"/>
        <n v="112"/>
        <n v="57"/>
        <n v="41"/>
        <n v="82"/>
        <n v="130"/>
        <n v="153"/>
        <n v="160"/>
        <n v="50"/>
        <n v="83"/>
        <n v="59"/>
        <n v="176"/>
        <n v="61"/>
        <n v="10"/>
        <n v="7"/>
        <n v="125"/>
        <n v="85"/>
        <n v="155"/>
        <n v="43"/>
        <n v="40"/>
        <n v="165"/>
        <n v="35"/>
        <n v="58"/>
        <n v="175"/>
        <n v="101"/>
        <n v="161"/>
        <n v="127"/>
        <n v="18"/>
        <n v="27"/>
        <n v="131"/>
        <n v="113"/>
        <n v="167"/>
        <n v="68"/>
        <n v="148"/>
        <n v="8"/>
        <n v="124"/>
        <n v="122"/>
        <n v="4"/>
        <n v="117"/>
        <n v="70"/>
        <n v="81"/>
        <n v="110"/>
        <n v="132"/>
        <n v="183"/>
        <n v="20"/>
        <n v="133"/>
        <n v="75"/>
        <n v="14"/>
        <n v="145"/>
        <n v="128"/>
        <n v="115"/>
        <n v="146"/>
        <n v="21"/>
        <n v="60"/>
        <n v="100"/>
        <n v="47"/>
        <n v="92"/>
        <n v="164"/>
        <n v="98"/>
      </sharedItems>
    </cacheField>
    <cacheField name="miał" numFmtId="0">
      <sharedItems containsSemiMixedTypes="0" containsString="0" containsNumber="1" containsInteger="1" minValue="0" maxValue="99" count="80">
        <n v="81"/>
        <n v="33"/>
        <n v="85"/>
        <n v="84"/>
        <n v="23"/>
        <n v="48"/>
        <n v="16"/>
        <n v="43"/>
        <n v="4"/>
        <n v="97"/>
        <n v="53"/>
        <n v="90"/>
        <n v="40"/>
        <n v="30"/>
        <n v="68"/>
        <n v="77"/>
        <n v="75"/>
        <n v="0"/>
        <n v="34"/>
        <n v="17"/>
        <n v="93"/>
        <n v="62"/>
        <n v="88"/>
        <n v="76"/>
        <n v="47"/>
        <n v="70"/>
        <n v="64"/>
        <n v="45"/>
        <n v="22"/>
        <n v="10"/>
        <n v="13"/>
        <n v="82"/>
        <n v="86"/>
        <n v="87"/>
        <n v="60"/>
        <n v="20"/>
        <n v="59"/>
        <n v="73"/>
        <n v="71"/>
        <n v="89"/>
        <n v="36"/>
        <n v="61"/>
        <n v="52"/>
        <n v="79"/>
        <n v="25"/>
        <n v="7"/>
        <n v="50"/>
        <n v="65"/>
        <n v="69"/>
        <n v="46"/>
        <n v="67"/>
        <n v="95"/>
        <n v="42"/>
        <n v="96"/>
        <n v="31"/>
        <n v="92"/>
        <n v="99"/>
        <n v="11"/>
        <n v="83"/>
        <n v="56"/>
        <n v="39"/>
        <n v="3"/>
        <n v="19"/>
        <n v="15"/>
        <n v="1"/>
        <n v="98"/>
        <n v="8"/>
        <n v="35"/>
        <n v="94"/>
        <n v="28"/>
        <n v="57"/>
        <n v="27"/>
        <n v="24"/>
        <n v="26"/>
        <n v="37"/>
        <n v="78"/>
        <n v="66"/>
        <n v="6"/>
        <n v="44"/>
        <n v="51"/>
      </sharedItems>
    </cacheField>
    <cacheField name="data" numFmtId="14">
      <sharedItems containsSemiMixedTypes="0" containsNonDate="0" containsDate="1" containsString="0" minDate="2014-10-15T00:00:00" maxDate="2015-04-16T00:00:00" count="183"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</sharedItems>
      <fieldGroup par="6"/>
    </cacheField>
    <cacheField name="Miesiące (data)" numFmtId="0" databaseField="0">
      <fieldGroup base="3">
        <rangePr groupBy="months" startDate="2014-10-15T00:00:00" endDate="2015-04-16T00:00:00"/>
        <groupItems count="14">
          <s v="&lt;15.10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6.04.2015"/>
        </groupItems>
      </fieldGroup>
    </cacheField>
    <cacheField name="Kwartały (data)" numFmtId="0" databaseField="0">
      <fieldGroup base="3">
        <rangePr groupBy="quarters" startDate="2014-10-15T00:00:00" endDate="2015-04-16T00:00:00"/>
        <groupItems count="6">
          <s v="&lt;15.10.2014"/>
          <s v="Kwartał1"/>
          <s v="Kwartał2"/>
          <s v="Kwartał3"/>
          <s v="Kwartał4"/>
          <s v="&gt;16.04.2015"/>
        </groupItems>
      </fieldGroup>
    </cacheField>
    <cacheField name="Lata (data)" numFmtId="0" databaseField="0">
      <fieldGroup base="3">
        <rangePr groupBy="years" startDate="2014-10-15T00:00:00" endDate="2015-04-16T00:00:00"/>
        <groupItems count="4">
          <s v="&lt;15.10.2014"/>
          <s v="2014"/>
          <s v="2015"/>
          <s v="&gt;16.04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4.337939236109" createdVersion="8" refreshedVersion="8" minRefreshableVersion="3" recordCount="183" xr:uid="{1D73C515-FEEE-4E04-8FA2-D4B836D552B2}">
  <cacheSource type="worksheet">
    <worksheetSource ref="K1:L184" sheet="piastek"/>
  </cacheSource>
  <cacheFields count="2">
    <cacheField name="czym palono" numFmtId="0">
      <sharedItems count="4">
        <s v="kostka"/>
        <s v="orzech"/>
        <s v="miał"/>
        <s v=" "/>
      </sharedItems>
    </cacheField>
    <cacheField name="data" numFmtId="14">
      <sharedItems containsSemiMixedTypes="0" containsNonDate="0" containsDate="1" containsString="0" minDate="2014-10-15T00:00:00" maxDate="2015-04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7"/>
    <x v="12"/>
  </r>
  <r>
    <x v="13"/>
    <x v="13"/>
    <x v="12"/>
    <x v="13"/>
  </r>
  <r>
    <x v="14"/>
    <x v="14"/>
    <x v="13"/>
    <x v="14"/>
  </r>
  <r>
    <x v="15"/>
    <x v="15"/>
    <x v="14"/>
    <x v="15"/>
  </r>
  <r>
    <x v="16"/>
    <x v="16"/>
    <x v="15"/>
    <x v="16"/>
  </r>
  <r>
    <x v="17"/>
    <x v="17"/>
    <x v="16"/>
    <x v="17"/>
  </r>
  <r>
    <x v="18"/>
    <x v="18"/>
    <x v="17"/>
    <x v="18"/>
  </r>
  <r>
    <x v="19"/>
    <x v="1"/>
    <x v="18"/>
    <x v="19"/>
  </r>
  <r>
    <x v="20"/>
    <x v="19"/>
    <x v="19"/>
    <x v="20"/>
  </r>
  <r>
    <x v="21"/>
    <x v="20"/>
    <x v="20"/>
    <x v="21"/>
  </r>
  <r>
    <x v="22"/>
    <x v="21"/>
    <x v="21"/>
    <x v="22"/>
  </r>
  <r>
    <x v="23"/>
    <x v="22"/>
    <x v="22"/>
    <x v="23"/>
  </r>
  <r>
    <x v="24"/>
    <x v="23"/>
    <x v="23"/>
    <x v="24"/>
  </r>
  <r>
    <x v="25"/>
    <x v="24"/>
    <x v="14"/>
    <x v="25"/>
  </r>
  <r>
    <x v="26"/>
    <x v="25"/>
    <x v="22"/>
    <x v="26"/>
  </r>
  <r>
    <x v="15"/>
    <x v="26"/>
    <x v="24"/>
    <x v="27"/>
  </r>
  <r>
    <x v="27"/>
    <x v="27"/>
    <x v="6"/>
    <x v="28"/>
  </r>
  <r>
    <x v="28"/>
    <x v="28"/>
    <x v="9"/>
    <x v="29"/>
  </r>
  <r>
    <x v="5"/>
    <x v="29"/>
    <x v="10"/>
    <x v="30"/>
  </r>
  <r>
    <x v="29"/>
    <x v="30"/>
    <x v="25"/>
    <x v="31"/>
  </r>
  <r>
    <x v="30"/>
    <x v="19"/>
    <x v="16"/>
    <x v="32"/>
  </r>
  <r>
    <x v="21"/>
    <x v="31"/>
    <x v="26"/>
    <x v="33"/>
  </r>
  <r>
    <x v="31"/>
    <x v="32"/>
    <x v="3"/>
    <x v="34"/>
  </r>
  <r>
    <x v="32"/>
    <x v="33"/>
    <x v="16"/>
    <x v="35"/>
  </r>
  <r>
    <x v="33"/>
    <x v="34"/>
    <x v="27"/>
    <x v="36"/>
  </r>
  <r>
    <x v="34"/>
    <x v="35"/>
    <x v="28"/>
    <x v="37"/>
  </r>
  <r>
    <x v="35"/>
    <x v="36"/>
    <x v="29"/>
    <x v="38"/>
  </r>
  <r>
    <x v="36"/>
    <x v="37"/>
    <x v="1"/>
    <x v="39"/>
  </r>
  <r>
    <x v="37"/>
    <x v="38"/>
    <x v="30"/>
    <x v="40"/>
  </r>
  <r>
    <x v="38"/>
    <x v="39"/>
    <x v="31"/>
    <x v="41"/>
  </r>
  <r>
    <x v="39"/>
    <x v="40"/>
    <x v="14"/>
    <x v="42"/>
  </r>
  <r>
    <x v="40"/>
    <x v="41"/>
    <x v="32"/>
    <x v="43"/>
  </r>
  <r>
    <x v="37"/>
    <x v="42"/>
    <x v="21"/>
    <x v="44"/>
  </r>
  <r>
    <x v="41"/>
    <x v="43"/>
    <x v="33"/>
    <x v="45"/>
  </r>
  <r>
    <x v="15"/>
    <x v="0"/>
    <x v="34"/>
    <x v="46"/>
  </r>
  <r>
    <x v="42"/>
    <x v="44"/>
    <x v="21"/>
    <x v="47"/>
  </r>
  <r>
    <x v="43"/>
    <x v="45"/>
    <x v="35"/>
    <x v="48"/>
  </r>
  <r>
    <x v="5"/>
    <x v="46"/>
    <x v="25"/>
    <x v="49"/>
  </r>
  <r>
    <x v="44"/>
    <x v="47"/>
    <x v="36"/>
    <x v="50"/>
  </r>
  <r>
    <x v="45"/>
    <x v="48"/>
    <x v="37"/>
    <x v="51"/>
  </r>
  <r>
    <x v="46"/>
    <x v="15"/>
    <x v="5"/>
    <x v="52"/>
  </r>
  <r>
    <x v="47"/>
    <x v="49"/>
    <x v="38"/>
    <x v="53"/>
  </r>
  <r>
    <x v="48"/>
    <x v="50"/>
    <x v="39"/>
    <x v="54"/>
  </r>
  <r>
    <x v="49"/>
    <x v="28"/>
    <x v="40"/>
    <x v="55"/>
  </r>
  <r>
    <x v="50"/>
    <x v="28"/>
    <x v="41"/>
    <x v="56"/>
  </r>
  <r>
    <x v="51"/>
    <x v="0"/>
    <x v="42"/>
    <x v="57"/>
  </r>
  <r>
    <x v="42"/>
    <x v="51"/>
    <x v="29"/>
    <x v="58"/>
  </r>
  <r>
    <x v="52"/>
    <x v="52"/>
    <x v="43"/>
    <x v="59"/>
  </r>
  <r>
    <x v="32"/>
    <x v="53"/>
    <x v="37"/>
    <x v="60"/>
  </r>
  <r>
    <x v="45"/>
    <x v="54"/>
    <x v="7"/>
    <x v="61"/>
  </r>
  <r>
    <x v="3"/>
    <x v="55"/>
    <x v="44"/>
    <x v="62"/>
  </r>
  <r>
    <x v="53"/>
    <x v="56"/>
    <x v="0"/>
    <x v="63"/>
  </r>
  <r>
    <x v="40"/>
    <x v="12"/>
    <x v="45"/>
    <x v="64"/>
  </r>
  <r>
    <x v="14"/>
    <x v="57"/>
    <x v="27"/>
    <x v="65"/>
  </r>
  <r>
    <x v="54"/>
    <x v="58"/>
    <x v="7"/>
    <x v="66"/>
  </r>
  <r>
    <x v="39"/>
    <x v="59"/>
    <x v="46"/>
    <x v="67"/>
  </r>
  <r>
    <x v="55"/>
    <x v="60"/>
    <x v="47"/>
    <x v="68"/>
  </r>
  <r>
    <x v="56"/>
    <x v="61"/>
    <x v="0"/>
    <x v="69"/>
  </r>
  <r>
    <x v="57"/>
    <x v="28"/>
    <x v="15"/>
    <x v="70"/>
  </r>
  <r>
    <x v="58"/>
    <x v="62"/>
    <x v="28"/>
    <x v="71"/>
  </r>
  <r>
    <x v="59"/>
    <x v="63"/>
    <x v="48"/>
    <x v="72"/>
  </r>
  <r>
    <x v="60"/>
    <x v="64"/>
    <x v="49"/>
    <x v="73"/>
  </r>
  <r>
    <x v="61"/>
    <x v="56"/>
    <x v="50"/>
    <x v="74"/>
  </r>
  <r>
    <x v="62"/>
    <x v="65"/>
    <x v="6"/>
    <x v="75"/>
  </r>
  <r>
    <x v="63"/>
    <x v="66"/>
    <x v="49"/>
    <x v="76"/>
  </r>
  <r>
    <x v="64"/>
    <x v="15"/>
    <x v="17"/>
    <x v="77"/>
  </r>
  <r>
    <x v="65"/>
    <x v="0"/>
    <x v="51"/>
    <x v="78"/>
  </r>
  <r>
    <x v="66"/>
    <x v="49"/>
    <x v="52"/>
    <x v="79"/>
  </r>
  <r>
    <x v="67"/>
    <x v="42"/>
    <x v="53"/>
    <x v="80"/>
  </r>
  <r>
    <x v="67"/>
    <x v="67"/>
    <x v="13"/>
    <x v="81"/>
  </r>
  <r>
    <x v="68"/>
    <x v="21"/>
    <x v="54"/>
    <x v="82"/>
  </r>
  <r>
    <x v="69"/>
    <x v="17"/>
    <x v="55"/>
    <x v="83"/>
  </r>
  <r>
    <x v="39"/>
    <x v="68"/>
    <x v="43"/>
    <x v="84"/>
  </r>
  <r>
    <x v="70"/>
    <x v="69"/>
    <x v="9"/>
    <x v="85"/>
  </r>
  <r>
    <x v="71"/>
    <x v="70"/>
    <x v="56"/>
    <x v="86"/>
  </r>
  <r>
    <x v="72"/>
    <x v="71"/>
    <x v="57"/>
    <x v="87"/>
  </r>
  <r>
    <x v="73"/>
    <x v="72"/>
    <x v="20"/>
    <x v="88"/>
  </r>
  <r>
    <x v="74"/>
    <x v="73"/>
    <x v="58"/>
    <x v="89"/>
  </r>
  <r>
    <x v="75"/>
    <x v="74"/>
    <x v="59"/>
    <x v="90"/>
  </r>
  <r>
    <x v="76"/>
    <x v="75"/>
    <x v="19"/>
    <x v="91"/>
  </r>
  <r>
    <x v="77"/>
    <x v="76"/>
    <x v="60"/>
    <x v="92"/>
  </r>
  <r>
    <x v="29"/>
    <x v="77"/>
    <x v="15"/>
    <x v="93"/>
  </r>
  <r>
    <x v="67"/>
    <x v="78"/>
    <x v="61"/>
    <x v="94"/>
  </r>
  <r>
    <x v="12"/>
    <x v="79"/>
    <x v="10"/>
    <x v="95"/>
  </r>
  <r>
    <x v="17"/>
    <x v="66"/>
    <x v="62"/>
    <x v="96"/>
  </r>
  <r>
    <x v="3"/>
    <x v="80"/>
    <x v="61"/>
    <x v="97"/>
  </r>
  <r>
    <x v="53"/>
    <x v="55"/>
    <x v="14"/>
    <x v="98"/>
  </r>
  <r>
    <x v="78"/>
    <x v="28"/>
    <x v="63"/>
    <x v="99"/>
  </r>
  <r>
    <x v="12"/>
    <x v="32"/>
    <x v="26"/>
    <x v="100"/>
  </r>
  <r>
    <x v="79"/>
    <x v="81"/>
    <x v="64"/>
    <x v="101"/>
  </r>
  <r>
    <x v="80"/>
    <x v="82"/>
    <x v="30"/>
    <x v="102"/>
  </r>
  <r>
    <x v="77"/>
    <x v="79"/>
    <x v="54"/>
    <x v="103"/>
  </r>
  <r>
    <x v="81"/>
    <x v="26"/>
    <x v="65"/>
    <x v="104"/>
  </r>
  <r>
    <x v="24"/>
    <x v="83"/>
    <x v="21"/>
    <x v="105"/>
  </r>
  <r>
    <x v="29"/>
    <x v="36"/>
    <x v="44"/>
    <x v="106"/>
  </r>
  <r>
    <x v="60"/>
    <x v="84"/>
    <x v="21"/>
    <x v="107"/>
  </r>
  <r>
    <x v="24"/>
    <x v="41"/>
    <x v="55"/>
    <x v="108"/>
  </r>
  <r>
    <x v="61"/>
    <x v="85"/>
    <x v="26"/>
    <x v="109"/>
  </r>
  <r>
    <x v="39"/>
    <x v="20"/>
    <x v="47"/>
    <x v="110"/>
  </r>
  <r>
    <x v="82"/>
    <x v="43"/>
    <x v="7"/>
    <x v="111"/>
  </r>
  <r>
    <x v="37"/>
    <x v="78"/>
    <x v="66"/>
    <x v="112"/>
  </r>
  <r>
    <x v="83"/>
    <x v="86"/>
    <x v="53"/>
    <x v="113"/>
  </r>
  <r>
    <x v="32"/>
    <x v="31"/>
    <x v="67"/>
    <x v="114"/>
  </r>
  <r>
    <x v="84"/>
    <x v="87"/>
    <x v="15"/>
    <x v="115"/>
  </r>
  <r>
    <x v="85"/>
    <x v="51"/>
    <x v="15"/>
    <x v="116"/>
  </r>
  <r>
    <x v="36"/>
    <x v="88"/>
    <x v="19"/>
    <x v="117"/>
  </r>
  <r>
    <x v="49"/>
    <x v="89"/>
    <x v="68"/>
    <x v="118"/>
  </r>
  <r>
    <x v="86"/>
    <x v="90"/>
    <x v="60"/>
    <x v="119"/>
  </r>
  <r>
    <x v="87"/>
    <x v="84"/>
    <x v="69"/>
    <x v="120"/>
  </r>
  <r>
    <x v="37"/>
    <x v="91"/>
    <x v="58"/>
    <x v="121"/>
  </r>
  <r>
    <x v="88"/>
    <x v="92"/>
    <x v="23"/>
    <x v="122"/>
  </r>
  <r>
    <x v="89"/>
    <x v="93"/>
    <x v="69"/>
    <x v="123"/>
  </r>
  <r>
    <x v="71"/>
    <x v="94"/>
    <x v="64"/>
    <x v="124"/>
  </r>
  <r>
    <x v="18"/>
    <x v="20"/>
    <x v="46"/>
    <x v="125"/>
  </r>
  <r>
    <x v="90"/>
    <x v="95"/>
    <x v="62"/>
    <x v="126"/>
  </r>
  <r>
    <x v="91"/>
    <x v="96"/>
    <x v="70"/>
    <x v="127"/>
  </r>
  <r>
    <x v="21"/>
    <x v="36"/>
    <x v="40"/>
    <x v="128"/>
  </r>
  <r>
    <x v="92"/>
    <x v="97"/>
    <x v="17"/>
    <x v="129"/>
  </r>
  <r>
    <x v="47"/>
    <x v="98"/>
    <x v="33"/>
    <x v="130"/>
  </r>
  <r>
    <x v="93"/>
    <x v="11"/>
    <x v="35"/>
    <x v="131"/>
  </r>
  <r>
    <x v="94"/>
    <x v="99"/>
    <x v="44"/>
    <x v="132"/>
  </r>
  <r>
    <x v="76"/>
    <x v="32"/>
    <x v="29"/>
    <x v="133"/>
  </r>
  <r>
    <x v="95"/>
    <x v="100"/>
    <x v="47"/>
    <x v="134"/>
  </r>
  <r>
    <x v="32"/>
    <x v="101"/>
    <x v="71"/>
    <x v="135"/>
  </r>
  <r>
    <x v="96"/>
    <x v="10"/>
    <x v="44"/>
    <x v="136"/>
  </r>
  <r>
    <x v="85"/>
    <x v="5"/>
    <x v="59"/>
    <x v="137"/>
  </r>
  <r>
    <x v="9"/>
    <x v="5"/>
    <x v="72"/>
    <x v="138"/>
  </r>
  <r>
    <x v="97"/>
    <x v="16"/>
    <x v="24"/>
    <x v="139"/>
  </r>
  <r>
    <x v="97"/>
    <x v="45"/>
    <x v="73"/>
    <x v="140"/>
  </r>
  <r>
    <x v="32"/>
    <x v="102"/>
    <x v="40"/>
    <x v="141"/>
  </r>
  <r>
    <x v="80"/>
    <x v="80"/>
    <x v="71"/>
    <x v="142"/>
  </r>
  <r>
    <x v="98"/>
    <x v="103"/>
    <x v="74"/>
    <x v="143"/>
  </r>
  <r>
    <x v="44"/>
    <x v="104"/>
    <x v="69"/>
    <x v="144"/>
  </r>
  <r>
    <x v="2"/>
    <x v="46"/>
    <x v="75"/>
    <x v="145"/>
  </r>
  <r>
    <x v="99"/>
    <x v="105"/>
    <x v="16"/>
    <x v="146"/>
  </r>
  <r>
    <x v="7"/>
    <x v="1"/>
    <x v="76"/>
    <x v="147"/>
  </r>
  <r>
    <x v="100"/>
    <x v="61"/>
    <x v="77"/>
    <x v="148"/>
  </r>
  <r>
    <x v="101"/>
    <x v="32"/>
    <x v="34"/>
    <x v="149"/>
  </r>
  <r>
    <x v="92"/>
    <x v="106"/>
    <x v="27"/>
    <x v="150"/>
  </r>
  <r>
    <x v="31"/>
    <x v="107"/>
    <x v="78"/>
    <x v="151"/>
  </r>
  <r>
    <x v="102"/>
    <x v="75"/>
    <x v="53"/>
    <x v="152"/>
  </r>
  <r>
    <x v="82"/>
    <x v="108"/>
    <x v="26"/>
    <x v="153"/>
  </r>
  <r>
    <x v="103"/>
    <x v="35"/>
    <x v="49"/>
    <x v="154"/>
  </r>
  <r>
    <x v="104"/>
    <x v="107"/>
    <x v="67"/>
    <x v="155"/>
  </r>
  <r>
    <x v="105"/>
    <x v="21"/>
    <x v="13"/>
    <x v="156"/>
  </r>
  <r>
    <x v="106"/>
    <x v="109"/>
    <x v="44"/>
    <x v="157"/>
  </r>
  <r>
    <x v="107"/>
    <x v="107"/>
    <x v="28"/>
    <x v="158"/>
  </r>
  <r>
    <x v="108"/>
    <x v="21"/>
    <x v="27"/>
    <x v="159"/>
  </r>
  <r>
    <x v="109"/>
    <x v="110"/>
    <x v="27"/>
    <x v="160"/>
  </r>
  <r>
    <x v="62"/>
    <x v="5"/>
    <x v="12"/>
    <x v="161"/>
  </r>
  <r>
    <x v="76"/>
    <x v="111"/>
    <x v="24"/>
    <x v="162"/>
  </r>
  <r>
    <x v="52"/>
    <x v="0"/>
    <x v="13"/>
    <x v="163"/>
  </r>
  <r>
    <x v="110"/>
    <x v="5"/>
    <x v="13"/>
    <x v="164"/>
  </r>
  <r>
    <x v="48"/>
    <x v="66"/>
    <x v="34"/>
    <x v="165"/>
  </r>
  <r>
    <x v="111"/>
    <x v="27"/>
    <x v="12"/>
    <x v="166"/>
  </r>
  <r>
    <x v="80"/>
    <x v="95"/>
    <x v="46"/>
    <x v="167"/>
  </r>
  <r>
    <x v="112"/>
    <x v="108"/>
    <x v="13"/>
    <x v="168"/>
  </r>
  <r>
    <x v="113"/>
    <x v="107"/>
    <x v="12"/>
    <x v="169"/>
  </r>
  <r>
    <x v="114"/>
    <x v="57"/>
    <x v="42"/>
    <x v="170"/>
  </r>
  <r>
    <x v="84"/>
    <x v="112"/>
    <x v="12"/>
    <x v="171"/>
  </r>
  <r>
    <x v="4"/>
    <x v="32"/>
    <x v="24"/>
    <x v="172"/>
  </r>
  <r>
    <x v="115"/>
    <x v="108"/>
    <x v="46"/>
    <x v="173"/>
  </r>
  <r>
    <x v="67"/>
    <x v="73"/>
    <x v="13"/>
    <x v="174"/>
  </r>
  <r>
    <x v="116"/>
    <x v="107"/>
    <x v="46"/>
    <x v="175"/>
  </r>
  <r>
    <x v="117"/>
    <x v="21"/>
    <x v="5"/>
    <x v="176"/>
  </r>
  <r>
    <x v="118"/>
    <x v="107"/>
    <x v="79"/>
    <x v="177"/>
  </r>
  <r>
    <x v="68"/>
    <x v="108"/>
    <x v="46"/>
    <x v="178"/>
  </r>
  <r>
    <x v="119"/>
    <x v="107"/>
    <x v="55"/>
    <x v="179"/>
  </r>
  <r>
    <x v="120"/>
    <x v="73"/>
    <x v="46"/>
    <x v="180"/>
  </r>
  <r>
    <x v="121"/>
    <x v="98"/>
    <x v="76"/>
    <x v="181"/>
  </r>
  <r>
    <x v="122"/>
    <x v="98"/>
    <x v="29"/>
    <x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d v="2014-10-15T00:00:00"/>
  </r>
  <r>
    <x v="1"/>
    <d v="2014-10-16T00:00:00"/>
  </r>
  <r>
    <x v="0"/>
    <d v="2014-10-17T00:00:00"/>
  </r>
  <r>
    <x v="2"/>
    <d v="2014-10-18T00:00:00"/>
  </r>
  <r>
    <x v="1"/>
    <d v="2014-10-19T00:00:00"/>
  </r>
  <r>
    <x v="0"/>
    <d v="2014-10-20T00:00:00"/>
  </r>
  <r>
    <x v="0"/>
    <d v="2014-10-21T00:00:00"/>
  </r>
  <r>
    <x v="3"/>
    <d v="2014-10-22T00:00:00"/>
  </r>
  <r>
    <x v="1"/>
    <d v="2014-10-23T00:00:00"/>
  </r>
  <r>
    <x v="0"/>
    <d v="2014-10-24T00:00:00"/>
  </r>
  <r>
    <x v="2"/>
    <d v="2014-10-25T00:00:00"/>
  </r>
  <r>
    <x v="0"/>
    <d v="2014-10-26T00:00:00"/>
  </r>
  <r>
    <x v="0"/>
    <d v="2014-10-27T00:00:00"/>
  </r>
  <r>
    <x v="1"/>
    <d v="2014-10-28T00:00:00"/>
  </r>
  <r>
    <x v="0"/>
    <d v="2014-10-29T00:00:00"/>
  </r>
  <r>
    <x v="1"/>
    <d v="2014-10-30T00:00:00"/>
  </r>
  <r>
    <x v="0"/>
    <d v="2014-10-31T00:00:00"/>
  </r>
  <r>
    <x v="1"/>
    <d v="2014-11-01T00:00:00"/>
  </r>
  <r>
    <x v="1"/>
    <d v="2014-11-02T00:00:00"/>
  </r>
  <r>
    <x v="0"/>
    <d v="2014-11-03T00:00:00"/>
  </r>
  <r>
    <x v="1"/>
    <d v="2014-11-04T00:00:00"/>
  </r>
  <r>
    <x v="0"/>
    <d v="2014-11-05T00:00:00"/>
  </r>
  <r>
    <x v="1"/>
    <d v="2014-11-06T00:00:00"/>
  </r>
  <r>
    <x v="0"/>
    <d v="2014-11-07T00:00:00"/>
  </r>
  <r>
    <x v="0"/>
    <d v="2014-11-08T00:00:00"/>
  </r>
  <r>
    <x v="1"/>
    <d v="2014-11-09T00:00:00"/>
  </r>
  <r>
    <x v="2"/>
    <d v="2014-11-10T00:00:00"/>
  </r>
  <r>
    <x v="2"/>
    <d v="2014-11-11T00:00:00"/>
  </r>
  <r>
    <x v="0"/>
    <d v="2014-11-12T00:00:00"/>
  </r>
  <r>
    <x v="1"/>
    <d v="2014-11-13T00:00:00"/>
  </r>
  <r>
    <x v="0"/>
    <d v="2014-11-14T00:00:00"/>
  </r>
  <r>
    <x v="2"/>
    <d v="2014-11-15T00:00:00"/>
  </r>
  <r>
    <x v="0"/>
    <d v="2014-11-16T00:00:00"/>
  </r>
  <r>
    <x v="1"/>
    <d v="2014-11-17T00:00:00"/>
  </r>
  <r>
    <x v="2"/>
    <d v="2014-11-18T00:00:00"/>
  </r>
  <r>
    <x v="0"/>
    <d v="2014-11-19T00:00:00"/>
  </r>
  <r>
    <x v="0"/>
    <d v="2014-11-20T00:00:00"/>
  </r>
  <r>
    <x v="1"/>
    <d v="2014-11-21T00:00:00"/>
  </r>
  <r>
    <x v="1"/>
    <d v="2014-11-22T00:00:00"/>
  </r>
  <r>
    <x v="0"/>
    <d v="2014-11-23T00:00:00"/>
  </r>
  <r>
    <x v="0"/>
    <d v="2014-11-24T00:00:00"/>
  </r>
  <r>
    <x v="1"/>
    <d v="2014-11-25T00:00:00"/>
  </r>
  <r>
    <x v="0"/>
    <d v="2014-11-26T00:00:00"/>
  </r>
  <r>
    <x v="1"/>
    <d v="2014-11-27T00:00:00"/>
  </r>
  <r>
    <x v="0"/>
    <d v="2014-11-28T00:00:00"/>
  </r>
  <r>
    <x v="1"/>
    <d v="2014-11-29T00:00:00"/>
  </r>
  <r>
    <x v="2"/>
    <d v="2014-11-30T00:00:00"/>
  </r>
  <r>
    <x v="0"/>
    <d v="2014-12-01T00:00:00"/>
  </r>
  <r>
    <x v="1"/>
    <d v="2014-12-02T00:00:00"/>
  </r>
  <r>
    <x v="0"/>
    <d v="2014-12-03T00:00:00"/>
  </r>
  <r>
    <x v="2"/>
    <d v="2014-12-04T00:00:00"/>
  </r>
  <r>
    <x v="1"/>
    <d v="2014-12-05T00:00:00"/>
  </r>
  <r>
    <x v="2"/>
    <d v="2014-12-06T00:00:00"/>
  </r>
  <r>
    <x v="0"/>
    <d v="2014-12-07T00:00:00"/>
  </r>
  <r>
    <x v="1"/>
    <d v="2014-12-08T00:00:00"/>
  </r>
  <r>
    <x v="0"/>
    <d v="2014-12-09T00:00:00"/>
  </r>
  <r>
    <x v="0"/>
    <d v="2014-12-10T00:00:00"/>
  </r>
  <r>
    <x v="1"/>
    <d v="2014-12-11T00:00:00"/>
  </r>
  <r>
    <x v="2"/>
    <d v="2014-12-12T00:00:00"/>
  </r>
  <r>
    <x v="0"/>
    <d v="2014-12-13T00:00:00"/>
  </r>
  <r>
    <x v="0"/>
    <d v="2014-12-14T00:00:00"/>
  </r>
  <r>
    <x v="1"/>
    <d v="2014-12-15T00:00:00"/>
  </r>
  <r>
    <x v="2"/>
    <d v="2014-12-16T00:00:00"/>
  </r>
  <r>
    <x v="1"/>
    <d v="2014-12-17T00:00:00"/>
  </r>
  <r>
    <x v="0"/>
    <d v="2014-12-18T00:00:00"/>
  </r>
  <r>
    <x v="0"/>
    <d v="2014-12-19T00:00:00"/>
  </r>
  <r>
    <x v="0"/>
    <d v="2014-12-20T00:00:00"/>
  </r>
  <r>
    <x v="1"/>
    <d v="2014-12-21T00:00:00"/>
  </r>
  <r>
    <x v="2"/>
    <d v="2014-12-22T00:00:00"/>
  </r>
  <r>
    <x v="1"/>
    <d v="2014-12-23T00:00:00"/>
  </r>
  <r>
    <x v="0"/>
    <d v="2014-12-24T00:00:00"/>
  </r>
  <r>
    <x v="1"/>
    <d v="2014-12-25T00:00:00"/>
  </r>
  <r>
    <x v="0"/>
    <d v="2014-12-26T00:00:00"/>
  </r>
  <r>
    <x v="2"/>
    <d v="2014-12-27T00:00:00"/>
  </r>
  <r>
    <x v="3"/>
    <d v="2014-12-28T00:00:00"/>
  </r>
  <r>
    <x v="0"/>
    <d v="2014-12-29T00:00:00"/>
  </r>
  <r>
    <x v="0"/>
    <d v="2014-12-30T00:00:00"/>
  </r>
  <r>
    <x v="1"/>
    <d v="2014-12-31T00:00:00"/>
  </r>
  <r>
    <x v="1"/>
    <d v="2015-01-01T00:00:00"/>
  </r>
  <r>
    <x v="3"/>
    <d v="2015-01-02T00:00:00"/>
  </r>
  <r>
    <x v="0"/>
    <d v="2015-01-03T00:00:00"/>
  </r>
  <r>
    <x v="1"/>
    <d v="2015-01-04T00:00:00"/>
  </r>
  <r>
    <x v="0"/>
    <d v="2015-01-05T00:00:00"/>
  </r>
  <r>
    <x v="1"/>
    <d v="2015-01-06T00:00:00"/>
  </r>
  <r>
    <x v="0"/>
    <d v="2015-01-07T00:00:00"/>
  </r>
  <r>
    <x v="2"/>
    <d v="2015-01-08T00:00:00"/>
  </r>
  <r>
    <x v="1"/>
    <d v="2015-01-09T00:00:00"/>
  </r>
  <r>
    <x v="0"/>
    <d v="2015-01-10T00:00:00"/>
  </r>
  <r>
    <x v="0"/>
    <d v="2015-01-11T00:00:00"/>
  </r>
  <r>
    <x v="1"/>
    <d v="2015-01-12T00:00:00"/>
  </r>
  <r>
    <x v="2"/>
    <d v="2015-01-13T00:00:00"/>
  </r>
  <r>
    <x v="0"/>
    <d v="2015-01-14T00:00:00"/>
  </r>
  <r>
    <x v="1"/>
    <d v="2015-01-15T00:00:00"/>
  </r>
  <r>
    <x v="0"/>
    <d v="2015-01-16T00:00:00"/>
  </r>
  <r>
    <x v="1"/>
    <d v="2015-01-17T00:00:00"/>
  </r>
  <r>
    <x v="0"/>
    <d v="2015-01-18T00:00:00"/>
  </r>
  <r>
    <x v="1"/>
    <d v="2015-01-19T00:00:00"/>
  </r>
  <r>
    <x v="0"/>
    <d v="2015-01-20T00:00:00"/>
  </r>
  <r>
    <x v="1"/>
    <d v="2015-01-21T00:00:00"/>
  </r>
  <r>
    <x v="2"/>
    <d v="2015-01-22T00:00:00"/>
  </r>
  <r>
    <x v="0"/>
    <d v="2015-01-23T00:00:00"/>
  </r>
  <r>
    <x v="0"/>
    <d v="2015-01-24T00:00:00"/>
  </r>
  <r>
    <x v="1"/>
    <d v="2015-01-25T00:00:00"/>
  </r>
  <r>
    <x v="0"/>
    <d v="2015-01-26T00:00:00"/>
  </r>
  <r>
    <x v="0"/>
    <d v="2015-01-27T00:00:00"/>
  </r>
  <r>
    <x v="1"/>
    <d v="2015-01-28T00:00:00"/>
  </r>
  <r>
    <x v="0"/>
    <d v="2015-01-29T00:00:00"/>
  </r>
  <r>
    <x v="1"/>
    <d v="2015-01-30T00:00:00"/>
  </r>
  <r>
    <x v="0"/>
    <d v="2015-01-31T00:00:00"/>
  </r>
  <r>
    <x v="1"/>
    <d v="2015-02-01T00:00:00"/>
  </r>
  <r>
    <x v="0"/>
    <d v="2015-02-02T00:00:00"/>
  </r>
  <r>
    <x v="2"/>
    <d v="2015-02-03T00:00:00"/>
  </r>
  <r>
    <x v="0"/>
    <d v="2015-02-04T00:00:00"/>
  </r>
  <r>
    <x v="0"/>
    <d v="2015-02-05T00:00:00"/>
  </r>
  <r>
    <x v="1"/>
    <d v="2015-02-06T00:00:00"/>
  </r>
  <r>
    <x v="0"/>
    <d v="2015-02-07T00:00:00"/>
  </r>
  <r>
    <x v="0"/>
    <d v="2015-02-08T00:00:00"/>
  </r>
  <r>
    <x v="1"/>
    <d v="2015-02-09T00:00:00"/>
  </r>
  <r>
    <x v="0"/>
    <d v="2015-02-10T00:00:00"/>
  </r>
  <r>
    <x v="1"/>
    <d v="2015-02-11T00:00:00"/>
  </r>
  <r>
    <x v="0"/>
    <d v="2015-02-12T00:00:00"/>
  </r>
  <r>
    <x v="0"/>
    <d v="2015-02-13T00:00:00"/>
  </r>
  <r>
    <x v="1"/>
    <d v="2015-02-14T00:00:00"/>
  </r>
  <r>
    <x v="2"/>
    <d v="2015-02-15T00:00:00"/>
  </r>
  <r>
    <x v="1"/>
    <d v="2015-02-16T00:00:00"/>
  </r>
  <r>
    <x v="0"/>
    <d v="2015-02-17T00:00:00"/>
  </r>
  <r>
    <x v="2"/>
    <d v="2015-02-18T00:00:00"/>
  </r>
  <r>
    <x v="1"/>
    <d v="2015-02-19T00:00:00"/>
  </r>
  <r>
    <x v="0"/>
    <d v="2015-02-20T00:00:00"/>
  </r>
  <r>
    <x v="1"/>
    <d v="2015-02-21T00:00:00"/>
  </r>
  <r>
    <x v="0"/>
    <d v="2015-02-22T00:00:00"/>
  </r>
  <r>
    <x v="1"/>
    <d v="2015-02-23T00:00:00"/>
  </r>
  <r>
    <x v="0"/>
    <d v="2015-02-24T00:00:00"/>
  </r>
  <r>
    <x v="1"/>
    <d v="2015-02-25T00:00:00"/>
  </r>
  <r>
    <x v="2"/>
    <d v="2015-02-26T00:00:00"/>
  </r>
  <r>
    <x v="2"/>
    <d v="2015-02-27T00:00:00"/>
  </r>
  <r>
    <x v="0"/>
    <d v="2015-02-28T00:00:00"/>
  </r>
  <r>
    <x v="0"/>
    <d v="2015-03-01T00:00:00"/>
  </r>
  <r>
    <x v="1"/>
    <d v="2015-03-02T00:00:00"/>
  </r>
  <r>
    <x v="0"/>
    <d v="2015-03-03T00:00:00"/>
  </r>
  <r>
    <x v="1"/>
    <d v="2015-03-04T00:00:00"/>
  </r>
  <r>
    <x v="0"/>
    <d v="2015-03-05T00:00:00"/>
  </r>
  <r>
    <x v="1"/>
    <d v="2015-03-06T00:00:00"/>
  </r>
  <r>
    <x v="0"/>
    <d v="2015-03-07T00:00:00"/>
  </r>
  <r>
    <x v="1"/>
    <d v="2015-03-08T00:00:00"/>
  </r>
  <r>
    <x v="2"/>
    <d v="2015-03-09T00:00:00"/>
  </r>
  <r>
    <x v="0"/>
    <d v="2015-03-10T00:00:00"/>
  </r>
  <r>
    <x v="0"/>
    <d v="2015-03-11T00:00:00"/>
  </r>
  <r>
    <x v="1"/>
    <d v="2015-03-12T00:00:00"/>
  </r>
  <r>
    <x v="0"/>
    <d v="2015-03-13T00:00:00"/>
  </r>
  <r>
    <x v="0"/>
    <d v="2015-03-14T00:00:00"/>
  </r>
  <r>
    <x v="1"/>
    <d v="2015-03-15T00:00:00"/>
  </r>
  <r>
    <x v="1"/>
    <d v="2015-03-16T00:00:00"/>
  </r>
  <r>
    <x v="2"/>
    <d v="2015-03-17T00:00:00"/>
  </r>
  <r>
    <x v="0"/>
    <d v="2015-03-18T00:00:00"/>
  </r>
  <r>
    <x v="0"/>
    <d v="2015-03-19T00:00:00"/>
  </r>
  <r>
    <x v="1"/>
    <d v="2015-03-20T00:00:00"/>
  </r>
  <r>
    <x v="0"/>
    <d v="2015-03-21T00:00:00"/>
  </r>
  <r>
    <x v="2"/>
    <d v="2015-03-22T00:00:00"/>
  </r>
  <r>
    <x v="0"/>
    <d v="2015-03-23T00:00:00"/>
  </r>
  <r>
    <x v="0"/>
    <d v="2015-03-24T00:00:00"/>
  </r>
  <r>
    <x v="1"/>
    <d v="2015-03-25T00:00:00"/>
  </r>
  <r>
    <x v="1"/>
    <d v="2015-03-26T00:00:00"/>
  </r>
  <r>
    <x v="0"/>
    <d v="2015-03-27T00:00:00"/>
  </r>
  <r>
    <x v="0"/>
    <d v="2015-03-28T00:00:00"/>
  </r>
  <r>
    <x v="1"/>
    <d v="2015-03-29T00:00:00"/>
  </r>
  <r>
    <x v="0"/>
    <d v="2015-03-30T00:00:00"/>
  </r>
  <r>
    <x v="1"/>
    <d v="2015-03-31T00:00:00"/>
  </r>
  <r>
    <x v="0"/>
    <d v="2015-04-01T00:00:00"/>
  </r>
  <r>
    <x v="0"/>
    <d v="2015-04-02T00:00:00"/>
  </r>
  <r>
    <x v="0"/>
    <d v="2015-04-03T00:00:00"/>
  </r>
  <r>
    <x v="1"/>
    <d v="2015-04-04T00:00:00"/>
  </r>
  <r>
    <x v="0"/>
    <d v="2015-04-05T00:00:00"/>
  </r>
  <r>
    <x v="1"/>
    <d v="2015-04-06T00:00:00"/>
  </r>
  <r>
    <x v="2"/>
    <d v="2015-04-07T00:00:00"/>
  </r>
  <r>
    <x v="0"/>
    <d v="2015-04-08T00:00:00"/>
  </r>
  <r>
    <x v="2"/>
    <d v="2015-04-09T00:00:00"/>
  </r>
  <r>
    <x v="1"/>
    <d v="2015-04-10T00:00:00"/>
  </r>
  <r>
    <x v="0"/>
    <d v="2015-04-11T00:00:00"/>
  </r>
  <r>
    <x v="2"/>
    <d v="2015-04-12T00:00:00"/>
  </r>
  <r>
    <x v="0"/>
    <d v="2015-04-13T00:00:00"/>
  </r>
  <r>
    <x v="2"/>
    <d v="2015-04-14T00:00:00"/>
  </r>
  <r>
    <x v="2"/>
    <d v="2015-04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60EDB-73DD-4D60-8188-3E940EBE5B30}" name="Tabela przestawna7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N2:S4" firstHeaderRow="1" firstDataRow="2" firstDataCol="1"/>
  <pivotFields count="2">
    <pivotField axis="axisCol" showAll="0">
      <items count="5">
        <item x="3"/>
        <item x="0"/>
        <item x="2"/>
        <item x="1"/>
        <item t="default"/>
      </items>
    </pivotField>
    <pivotField dataField="1" numFmtId="14" showAll="0"/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Liczba z dat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5852F-1574-4422-8D5F-170E054F0A63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1:D9" firstHeaderRow="0" firstDataRow="1" firstDataCol="1"/>
  <pivotFields count="7">
    <pivotField dataField="1" showAll="0"/>
    <pivotField dataField="1" showAll="0"/>
    <pivotField dataField="1" showAll="0"/>
    <pivotField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8">
    <i>
      <x v="1"/>
    </i>
    <i>
      <x v="2"/>
    </i>
    <i>
      <x v="3"/>
    </i>
    <i>
      <x v="4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kostka" fld="0" baseField="0" baseItem="0"/>
    <dataField name="Suma z orzech" fld="1" baseField="0" baseItem="0"/>
    <dataField name="Suma z miał" fld="2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5F60AE-073B-4196-9F50-AA72A0B97317}" autoFormatId="16" applyNumberFormats="0" applyBorderFormats="0" applyFontFormats="0" applyPatternFormats="0" applyAlignmentFormats="0" applyWidthHeightFormats="0">
  <queryTableRefresh nextId="10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5" dataBound="0" tableColumnId="5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DCAE37-587F-4DE2-BD8A-E94823BB853E}" name="piastek" displayName="piastek" ref="A1:F184" tableType="queryTable" totalsRowShown="0">
  <autoFilter ref="A1:F184" xr:uid="{B2DCAE37-587F-4DE2-BD8A-E94823BB853E}"/>
  <tableColumns count="6">
    <tableColumn id="1" xr3:uid="{6AB8EAD5-C217-4B43-8D75-A9734797E32E}" uniqueName="1" name="kostka" queryTableFieldId="1"/>
    <tableColumn id="2" xr3:uid="{ED8302D3-F773-458A-BBD7-BD7DD937627D}" uniqueName="2" name="orzech" queryTableFieldId="2"/>
    <tableColumn id="3" xr3:uid="{453CC6CA-73CE-4E75-9742-2B2600AA167D}" uniqueName="3" name="miał" queryTableFieldId="3"/>
    <tableColumn id="5" xr3:uid="{ADFF510F-892E-47CA-B2BA-75069A496548}" uniqueName="5" name="data" queryTableFieldId="5"/>
    <tableColumn id="8" xr3:uid="{AAC417CA-430E-41C8-904A-84FED9986969}" uniqueName="8" name="cena" queryTableFieldId="8" dataDxfId="0">
      <calculatedColumnFormula>piastek[[#This Row],[kostka]]*685+piastek[[#This Row],[orzech]]*620+piastek[[#This Row],[miał]]*380</calculatedColumnFormula>
    </tableColumn>
    <tableColumn id="9" xr3:uid="{6D1EF24E-5B1C-41B3-A3FD-3420ABE033A5}" uniqueName="9" name="doba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9DA5-C1C1-49D0-9076-451854D0F836}">
  <dimension ref="A1:S186"/>
  <sheetViews>
    <sheetView tabSelected="1" zoomScale="84" zoomScaleNormal="84" workbookViewId="0">
      <selection activeCell="O17" sqref="O17"/>
    </sheetView>
  </sheetViews>
  <sheetFormatPr defaultRowHeight="15" x14ac:dyDescent="0.25"/>
  <cols>
    <col min="1" max="3" width="11.140625" bestFit="1" customWidth="1"/>
    <col min="4" max="4" width="11.140625" customWidth="1"/>
    <col min="5" max="5" width="15.85546875" bestFit="1" customWidth="1"/>
    <col min="6" max="7" width="15.85546875" customWidth="1"/>
    <col min="8" max="8" width="18.28515625" bestFit="1" customWidth="1"/>
    <col min="9" max="9" width="18.42578125" bestFit="1" customWidth="1"/>
    <col min="10" max="10" width="16.28515625" bestFit="1" customWidth="1"/>
    <col min="11" max="11" width="12" bestFit="1" customWidth="1"/>
    <col min="12" max="12" width="11.140625" bestFit="1" customWidth="1"/>
    <col min="13" max="13" width="17.7109375" bestFit="1" customWidth="1"/>
    <col min="14" max="14" width="12" bestFit="1" customWidth="1"/>
    <col min="15" max="15" width="17.7109375" bestFit="1" customWidth="1"/>
    <col min="16" max="16" width="6.85546875" bestFit="1" customWidth="1"/>
    <col min="17" max="17" width="4.85546875" bestFit="1" customWidth="1"/>
    <col min="18" max="18" width="7" bestFit="1" customWidth="1"/>
    <col min="19" max="19" width="14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16</v>
      </c>
      <c r="H1" t="s">
        <v>17</v>
      </c>
      <c r="I1" t="s">
        <v>18</v>
      </c>
      <c r="J1" t="s">
        <v>19</v>
      </c>
      <c r="K1" t="s">
        <v>21</v>
      </c>
      <c r="L1" s="1" t="s">
        <v>3</v>
      </c>
    </row>
    <row r="2" spans="1:19" x14ac:dyDescent="0.25">
      <c r="A2">
        <v>200</v>
      </c>
      <c r="B2">
        <v>120</v>
      </c>
      <c r="C2">
        <v>81</v>
      </c>
      <c r="D2" s="1">
        <v>41927</v>
      </c>
      <c r="E2">
        <f>piastek[[#This Row],[kostka]]*685+piastek[[#This Row],[orzech]]*620+piastek[[#This Row],[miał]]*380</f>
        <v>242180</v>
      </c>
      <c r="F2">
        <v>200</v>
      </c>
      <c r="H2">
        <f>80+piastek[[#This Row],[kostka]]</f>
        <v>280</v>
      </c>
      <c r="I2">
        <f>80+piastek[[#This Row],[orzech]]</f>
        <v>200</v>
      </c>
      <c r="J2">
        <f>80+piastek[[#This Row],[miał]]</f>
        <v>161</v>
      </c>
      <c r="K2" t="str">
        <f>IF(H2&lt;200,IF(I2&lt;260,IF(J2&lt;320," ","miał"),"orzech"),"kostka")</f>
        <v>kostka</v>
      </c>
      <c r="L2" s="1">
        <v>41927</v>
      </c>
      <c r="O2" s="2" t="s">
        <v>23</v>
      </c>
    </row>
    <row r="3" spans="1:19" x14ac:dyDescent="0.25">
      <c r="A3">
        <v>100</v>
      </c>
      <c r="B3">
        <v>135</v>
      </c>
      <c r="C3">
        <v>33</v>
      </c>
      <c r="D3" s="1">
        <v>41928</v>
      </c>
      <c r="E3">
        <f>piastek[[#This Row],[kostka]]*685+piastek[[#This Row],[orzech]]*620+piastek[[#This Row],[miał]]*380</f>
        <v>164740</v>
      </c>
      <c r="F3">
        <f>200*1.3</f>
        <v>260</v>
      </c>
      <c r="H3">
        <f>IF(K2 = "kostka",H2-$F$2+piastek[[#This Row],[kostka]],H2+piastek[[#This Row],[kostka]])</f>
        <v>180</v>
      </c>
      <c r="I3">
        <f>IF(K2 = "orzech",I2-$F$3+piastek[[#This Row],[orzech]],I2+piastek[[#This Row],[orzech]])</f>
        <v>335</v>
      </c>
      <c r="J3">
        <f>IF(K2 = "miał",J2-$F$4+piastek[[#This Row],[miał]],J2+piastek[[#This Row],[miał]])</f>
        <v>194</v>
      </c>
      <c r="K3" t="str">
        <f t="shared" ref="K3:K66" si="0">IF(H3&lt;200,IF(I3&lt;260,IF(J3&lt;320," ","miał"),"orzech"),"kostka")</f>
        <v>orzech</v>
      </c>
      <c r="L3" s="1">
        <v>41928</v>
      </c>
      <c r="O3" t="s">
        <v>24</v>
      </c>
      <c r="P3" t="s">
        <v>0</v>
      </c>
      <c r="Q3" t="s">
        <v>2</v>
      </c>
      <c r="R3" t="s">
        <v>1</v>
      </c>
      <c r="S3" t="s">
        <v>5</v>
      </c>
    </row>
    <row r="4" spans="1:19" x14ac:dyDescent="0.25">
      <c r="A4">
        <v>50</v>
      </c>
      <c r="B4">
        <v>29</v>
      </c>
      <c r="C4">
        <v>85</v>
      </c>
      <c r="D4" s="1">
        <v>41929</v>
      </c>
      <c r="E4">
        <f>piastek[[#This Row],[kostka]]*685+piastek[[#This Row],[orzech]]*620+piastek[[#This Row],[miał]]*380</f>
        <v>84530</v>
      </c>
      <c r="F4">
        <f>F2*1.6</f>
        <v>320</v>
      </c>
      <c r="H4">
        <f>IF(K3 = "kostka",H3-$F$2+piastek[[#This Row],[kostka]],H3+piastek[[#This Row],[kostka]])</f>
        <v>230</v>
      </c>
      <c r="I4">
        <f>IF(K3 = "orzech",I3-$F$3+piastek[[#This Row],[orzech]],I3+piastek[[#This Row],[orzech]])</f>
        <v>104</v>
      </c>
      <c r="J4">
        <f>IF(K3 = "miał",J3-$F$4+piastek[[#This Row],[miał]],J3+piastek[[#This Row],[miał]])</f>
        <v>279</v>
      </c>
      <c r="K4" t="str">
        <f t="shared" si="0"/>
        <v>kostka</v>
      </c>
      <c r="L4" s="1">
        <v>41929</v>
      </c>
      <c r="N4" t="s">
        <v>22</v>
      </c>
      <c r="O4" s="4">
        <v>3</v>
      </c>
      <c r="P4" s="4">
        <v>87</v>
      </c>
      <c r="Q4" s="4">
        <v>29</v>
      </c>
      <c r="R4" s="4">
        <v>64</v>
      </c>
      <c r="S4" s="4">
        <v>183</v>
      </c>
    </row>
    <row r="5" spans="1:19" x14ac:dyDescent="0.25">
      <c r="A5">
        <v>68</v>
      </c>
      <c r="B5">
        <v>107</v>
      </c>
      <c r="C5">
        <v>84</v>
      </c>
      <c r="D5" s="1">
        <v>41930</v>
      </c>
      <c r="E5">
        <f>piastek[[#This Row],[kostka]]*685+piastek[[#This Row],[orzech]]*620+piastek[[#This Row],[miał]]*380</f>
        <v>144840</v>
      </c>
      <c r="H5">
        <f>IF(K4 = "kostka",H4-$F$2+piastek[[#This Row],[kostka]],H4+piastek[[#This Row],[kostka]])</f>
        <v>98</v>
      </c>
      <c r="I5">
        <f>IF(K4 = "orzech",I4-$F$3+piastek[[#This Row],[orzech]],I4+piastek[[#This Row],[orzech]])</f>
        <v>211</v>
      </c>
      <c r="J5">
        <f>IF(K4 = "miał",J4-$F$4+piastek[[#This Row],[miał]],J4+piastek[[#This Row],[miał]])</f>
        <v>363</v>
      </c>
      <c r="K5" t="str">
        <f t="shared" si="0"/>
        <v>miał</v>
      </c>
      <c r="L5" s="1">
        <v>41930</v>
      </c>
    </row>
    <row r="6" spans="1:19" x14ac:dyDescent="0.25">
      <c r="A6">
        <v>75</v>
      </c>
      <c r="B6">
        <v>49</v>
      </c>
      <c r="C6">
        <v>23</v>
      </c>
      <c r="D6" s="1">
        <v>41931</v>
      </c>
      <c r="E6">
        <f>piastek[[#This Row],[kostka]]*685+piastek[[#This Row],[orzech]]*620+piastek[[#This Row],[miał]]*380</f>
        <v>90495</v>
      </c>
      <c r="H6">
        <f>IF(K5 = "kostka",H5-$F$2+piastek[[#This Row],[kostka]],H5+piastek[[#This Row],[kostka]])</f>
        <v>173</v>
      </c>
      <c r="I6">
        <f>IF(K5 = "orzech",I5-$F$3+piastek[[#This Row],[orzech]],I5+piastek[[#This Row],[orzech]])</f>
        <v>260</v>
      </c>
      <c r="J6">
        <f>IF(K5 = "miał",J5-$F$4+piastek[[#This Row],[miał]],J5+piastek[[#This Row],[miał]])</f>
        <v>66</v>
      </c>
      <c r="K6" t="str">
        <f t="shared" si="0"/>
        <v>orzech</v>
      </c>
      <c r="L6" s="1">
        <v>41931</v>
      </c>
      <c r="N6">
        <f>COUNTIF(K2:K184, " ")</f>
        <v>3</v>
      </c>
    </row>
    <row r="7" spans="1:19" x14ac:dyDescent="0.25">
      <c r="A7">
        <v>109</v>
      </c>
      <c r="B7">
        <v>90</v>
      </c>
      <c r="C7">
        <v>48</v>
      </c>
      <c r="D7" s="1">
        <v>41932</v>
      </c>
      <c r="E7">
        <f>piastek[[#This Row],[kostka]]*685+piastek[[#This Row],[orzech]]*620+piastek[[#This Row],[miał]]*380</f>
        <v>148705</v>
      </c>
      <c r="H7">
        <f>IF(K6 = "kostka",H6-$F$2+piastek[[#This Row],[kostka]],H6+piastek[[#This Row],[kostka]])</f>
        <v>282</v>
      </c>
      <c r="I7">
        <f>IF(K6 = "orzech",I6-$F$3+piastek[[#This Row],[orzech]],I6+piastek[[#This Row],[orzech]])</f>
        <v>90</v>
      </c>
      <c r="J7">
        <f>IF(K6 = "miał",J6-$F$4+piastek[[#This Row],[miał]],J6+piastek[[#This Row],[miał]])</f>
        <v>114</v>
      </c>
      <c r="K7" t="str">
        <f t="shared" si="0"/>
        <v>kostka</v>
      </c>
      <c r="L7" s="1">
        <v>41932</v>
      </c>
    </row>
    <row r="8" spans="1:19" x14ac:dyDescent="0.25">
      <c r="A8">
        <v>161</v>
      </c>
      <c r="B8">
        <v>2</v>
      </c>
      <c r="C8">
        <v>16</v>
      </c>
      <c r="D8" s="1">
        <v>41933</v>
      </c>
      <c r="E8">
        <f>piastek[[#This Row],[kostka]]*685+piastek[[#This Row],[orzech]]*620+piastek[[#This Row],[miał]]*380</f>
        <v>117605</v>
      </c>
      <c r="H8">
        <f>IF(K7 = "kostka",H7-$F$2+piastek[[#This Row],[kostka]],H7+piastek[[#This Row],[kostka]])</f>
        <v>243</v>
      </c>
      <c r="I8">
        <f>IF(K7 = "orzech",I7-$F$3+piastek[[#This Row],[orzech]],I7+piastek[[#This Row],[orzech]])</f>
        <v>92</v>
      </c>
      <c r="J8">
        <f>IF(K7 = "miał",J7-$F$4+piastek[[#This Row],[miał]],J7+piastek[[#This Row],[miał]])</f>
        <v>130</v>
      </c>
      <c r="K8" t="str">
        <f t="shared" si="0"/>
        <v>kostka</v>
      </c>
      <c r="L8" s="1">
        <v>41933</v>
      </c>
    </row>
    <row r="9" spans="1:19" x14ac:dyDescent="0.25">
      <c r="A9">
        <v>97</v>
      </c>
      <c r="B9">
        <v>129</v>
      </c>
      <c r="C9">
        <v>43</v>
      </c>
      <c r="D9" s="1">
        <v>41934</v>
      </c>
      <c r="E9">
        <f>piastek[[#This Row],[kostka]]*685+piastek[[#This Row],[orzech]]*620+piastek[[#This Row],[miał]]*380</f>
        <v>162765</v>
      </c>
      <c r="H9">
        <f>IF(K8 = "kostka",H8-$F$2+piastek[[#This Row],[kostka]],H8+piastek[[#This Row],[kostka]])</f>
        <v>140</v>
      </c>
      <c r="I9">
        <f>IF(K8 = "orzech",I8-$F$3+piastek[[#This Row],[orzech]],I8+piastek[[#This Row],[orzech]])</f>
        <v>221</v>
      </c>
      <c r="J9">
        <f>IF(K8 = "miał",J8-$F$4+piastek[[#This Row],[miał]],J8+piastek[[#This Row],[miał]])</f>
        <v>173</v>
      </c>
      <c r="K9" t="str">
        <f t="shared" si="0"/>
        <v xml:space="preserve"> </v>
      </c>
      <c r="L9" s="1">
        <v>41934</v>
      </c>
    </row>
    <row r="10" spans="1:19" x14ac:dyDescent="0.25">
      <c r="A10">
        <v>25</v>
      </c>
      <c r="B10">
        <v>186</v>
      </c>
      <c r="C10">
        <v>4</v>
      </c>
      <c r="D10" s="1">
        <v>41935</v>
      </c>
      <c r="E10">
        <f>piastek[[#This Row],[kostka]]*685+piastek[[#This Row],[orzech]]*620+piastek[[#This Row],[miał]]*380</f>
        <v>133965</v>
      </c>
      <c r="H10">
        <f>IF(K9 = "kostka",H9-$F$2+piastek[[#This Row],[kostka]],H9+piastek[[#This Row],[kostka]])</f>
        <v>165</v>
      </c>
      <c r="I10">
        <f>IF(K9 = "orzech",I9-$F$3+piastek[[#This Row],[orzech]],I9+piastek[[#This Row],[orzech]])</f>
        <v>407</v>
      </c>
      <c r="J10">
        <f>IF(K9 = "miał",J9-$F$4+piastek[[#This Row],[miał]],J9+piastek[[#This Row],[miał]])</f>
        <v>177</v>
      </c>
      <c r="K10" t="str">
        <f t="shared" si="0"/>
        <v>orzech</v>
      </c>
      <c r="L10" s="1">
        <v>41935</v>
      </c>
    </row>
    <row r="11" spans="1:19" x14ac:dyDescent="0.25">
      <c r="A11">
        <v>113</v>
      </c>
      <c r="B11">
        <v>97</v>
      </c>
      <c r="C11">
        <v>97</v>
      </c>
      <c r="D11" s="1">
        <v>41936</v>
      </c>
      <c r="E11">
        <f>piastek[[#This Row],[kostka]]*685+piastek[[#This Row],[orzech]]*620+piastek[[#This Row],[miał]]*380</f>
        <v>174405</v>
      </c>
      <c r="H11">
        <f>IF(K10 = "kostka",H10-$F$2+piastek[[#This Row],[kostka]],H10+piastek[[#This Row],[kostka]])</f>
        <v>278</v>
      </c>
      <c r="I11">
        <f>IF(K10 = "orzech",I10-$F$3+piastek[[#This Row],[orzech]],I10+piastek[[#This Row],[orzech]])</f>
        <v>244</v>
      </c>
      <c r="J11">
        <f>IF(K10 = "miał",J10-$F$4+piastek[[#This Row],[miał]],J10+piastek[[#This Row],[miał]])</f>
        <v>274</v>
      </c>
      <c r="K11" t="str">
        <f t="shared" si="0"/>
        <v>kostka</v>
      </c>
      <c r="L11" s="1">
        <v>41936</v>
      </c>
    </row>
    <row r="12" spans="1:19" x14ac:dyDescent="0.25">
      <c r="A12">
        <v>70</v>
      </c>
      <c r="B12">
        <v>12</v>
      </c>
      <c r="C12">
        <v>53</v>
      </c>
      <c r="D12" s="1">
        <v>41937</v>
      </c>
      <c r="E12">
        <f>piastek[[#This Row],[kostka]]*685+piastek[[#This Row],[orzech]]*620+piastek[[#This Row],[miał]]*380</f>
        <v>75530</v>
      </c>
      <c r="H12">
        <f>IF(K11 = "kostka",H11-$F$2+piastek[[#This Row],[kostka]],H11+piastek[[#This Row],[kostka]])</f>
        <v>148</v>
      </c>
      <c r="I12">
        <f>IF(K11 = "orzech",I11-$F$3+piastek[[#This Row],[orzech]],I11+piastek[[#This Row],[orzech]])</f>
        <v>256</v>
      </c>
      <c r="J12">
        <f>IF(K11 = "miał",J11-$F$4+piastek[[#This Row],[miał]],J11+piastek[[#This Row],[miał]])</f>
        <v>327</v>
      </c>
      <c r="K12" t="str">
        <f t="shared" si="0"/>
        <v>miał</v>
      </c>
      <c r="L12" s="1">
        <v>41937</v>
      </c>
    </row>
    <row r="13" spans="1:19" x14ac:dyDescent="0.25">
      <c r="A13">
        <v>117</v>
      </c>
      <c r="B13">
        <v>142</v>
      </c>
      <c r="C13">
        <v>90</v>
      </c>
      <c r="D13" s="1">
        <v>41938</v>
      </c>
      <c r="E13">
        <f>piastek[[#This Row],[kostka]]*685+piastek[[#This Row],[orzech]]*620+piastek[[#This Row],[miał]]*380</f>
        <v>202385</v>
      </c>
      <c r="H13">
        <f>IF(K12 = "kostka",H12-$F$2+piastek[[#This Row],[kostka]],H12+piastek[[#This Row],[kostka]])</f>
        <v>265</v>
      </c>
      <c r="I13">
        <f>IF(K12 = "orzech",I12-$F$3+piastek[[#This Row],[orzech]],I12+piastek[[#This Row],[orzech]])</f>
        <v>398</v>
      </c>
      <c r="J13">
        <f>IF(K12 = "miał",J12-$F$4+piastek[[#This Row],[miał]],J12+piastek[[#This Row],[miał]])</f>
        <v>97</v>
      </c>
      <c r="K13" t="str">
        <f t="shared" si="0"/>
        <v>kostka</v>
      </c>
      <c r="L13" s="1">
        <v>41938</v>
      </c>
    </row>
    <row r="14" spans="1:19" x14ac:dyDescent="0.25">
      <c r="A14">
        <v>189</v>
      </c>
      <c r="B14">
        <v>28</v>
      </c>
      <c r="C14">
        <v>43</v>
      </c>
      <c r="D14" s="1">
        <v>41939</v>
      </c>
      <c r="E14">
        <f>piastek[[#This Row],[kostka]]*685+piastek[[#This Row],[orzech]]*620+piastek[[#This Row],[miał]]*380</f>
        <v>163165</v>
      </c>
      <c r="H14">
        <f>IF(K13 = "kostka",H13-$F$2+piastek[[#This Row],[kostka]],H13+piastek[[#This Row],[kostka]])</f>
        <v>254</v>
      </c>
      <c r="I14">
        <f>IF(K13 = "orzech",I13-$F$3+piastek[[#This Row],[orzech]],I13+piastek[[#This Row],[orzech]])</f>
        <v>426</v>
      </c>
      <c r="J14">
        <f>IF(K13 = "miał",J13-$F$4+piastek[[#This Row],[miał]],J13+piastek[[#This Row],[miał]])</f>
        <v>140</v>
      </c>
      <c r="K14" t="str">
        <f t="shared" si="0"/>
        <v>kostka</v>
      </c>
      <c r="L14" s="1">
        <v>41939</v>
      </c>
    </row>
    <row r="15" spans="1:19" x14ac:dyDescent="0.25">
      <c r="A15">
        <v>140</v>
      </c>
      <c r="B15">
        <v>191</v>
      </c>
      <c r="C15">
        <v>40</v>
      </c>
      <c r="D15" s="1">
        <v>41940</v>
      </c>
      <c r="E15">
        <f>piastek[[#This Row],[kostka]]*685+piastek[[#This Row],[orzech]]*620+piastek[[#This Row],[miał]]*380</f>
        <v>229520</v>
      </c>
      <c r="H15">
        <f>IF(K14 = "kostka",H14-$F$2+piastek[[#This Row],[kostka]],H14+piastek[[#This Row],[kostka]])</f>
        <v>194</v>
      </c>
      <c r="I15">
        <f>IF(K14 = "orzech",I14-$F$3+piastek[[#This Row],[orzech]],I14+piastek[[#This Row],[orzech]])</f>
        <v>617</v>
      </c>
      <c r="J15">
        <f>IF(K14 = "miał",J14-$F$4+piastek[[#This Row],[miał]],J14+piastek[[#This Row],[miał]])</f>
        <v>180</v>
      </c>
      <c r="K15" t="str">
        <f t="shared" si="0"/>
        <v>orzech</v>
      </c>
      <c r="L15" s="1">
        <v>41940</v>
      </c>
    </row>
    <row r="16" spans="1:19" x14ac:dyDescent="0.25">
      <c r="A16">
        <v>167</v>
      </c>
      <c r="B16">
        <v>48</v>
      </c>
      <c r="C16">
        <v>30</v>
      </c>
      <c r="D16" s="1">
        <v>41941</v>
      </c>
      <c r="E16">
        <f>piastek[[#This Row],[kostka]]*685+piastek[[#This Row],[orzech]]*620+piastek[[#This Row],[miał]]*380</f>
        <v>155555</v>
      </c>
      <c r="H16">
        <f>IF(K15 = "kostka",H15-$F$2+piastek[[#This Row],[kostka]],H15+piastek[[#This Row],[kostka]])</f>
        <v>361</v>
      </c>
      <c r="I16">
        <f>IF(K15 = "orzech",I15-$F$3+piastek[[#This Row],[orzech]],I15+piastek[[#This Row],[orzech]])</f>
        <v>405</v>
      </c>
      <c r="J16">
        <f>IF(K15 = "miał",J15-$F$4+piastek[[#This Row],[miał]],J15+piastek[[#This Row],[miał]])</f>
        <v>210</v>
      </c>
      <c r="K16" t="str">
        <f t="shared" si="0"/>
        <v>kostka</v>
      </c>
      <c r="L16" s="1">
        <v>41941</v>
      </c>
    </row>
    <row r="17" spans="1:12" x14ac:dyDescent="0.25">
      <c r="A17">
        <v>0</v>
      </c>
      <c r="B17">
        <v>154</v>
      </c>
      <c r="C17">
        <v>68</v>
      </c>
      <c r="D17" s="1">
        <v>41942</v>
      </c>
      <c r="E17">
        <f>piastek[[#This Row],[kostka]]*685+piastek[[#This Row],[orzech]]*620+piastek[[#This Row],[miał]]*380</f>
        <v>121320</v>
      </c>
      <c r="H17">
        <f>IF(K16 = "kostka",H16-$F$2+piastek[[#This Row],[kostka]],H16+piastek[[#This Row],[kostka]])</f>
        <v>161</v>
      </c>
      <c r="I17">
        <f>IF(K16 = "orzech",I16-$F$3+piastek[[#This Row],[orzech]],I16+piastek[[#This Row],[orzech]])</f>
        <v>559</v>
      </c>
      <c r="J17">
        <f>IF(K16 = "miał",J16-$F$4+piastek[[#This Row],[miał]],J16+piastek[[#This Row],[miał]])</f>
        <v>278</v>
      </c>
      <c r="K17" t="str">
        <f t="shared" si="0"/>
        <v>orzech</v>
      </c>
      <c r="L17" s="1">
        <v>41942</v>
      </c>
    </row>
    <row r="18" spans="1:12" x14ac:dyDescent="0.25">
      <c r="A18">
        <v>61</v>
      </c>
      <c r="B18">
        <v>139</v>
      </c>
      <c r="C18">
        <v>77</v>
      </c>
      <c r="D18" s="1">
        <v>41943</v>
      </c>
      <c r="E18">
        <f>piastek[[#This Row],[kostka]]*685+piastek[[#This Row],[orzech]]*620+piastek[[#This Row],[miał]]*380</f>
        <v>157225</v>
      </c>
      <c r="H18">
        <f>IF(K17 = "kostka",H17-$F$2+piastek[[#This Row],[kostka]],H17+piastek[[#This Row],[kostka]])</f>
        <v>222</v>
      </c>
      <c r="I18">
        <f>IF(K17 = "orzech",I17-$F$3+piastek[[#This Row],[orzech]],I17+piastek[[#This Row],[orzech]])</f>
        <v>438</v>
      </c>
      <c r="J18">
        <f>IF(K17 = "miał",J17-$F$4+piastek[[#This Row],[miał]],J17+piastek[[#This Row],[miał]])</f>
        <v>355</v>
      </c>
      <c r="K18" t="str">
        <f t="shared" si="0"/>
        <v>kostka</v>
      </c>
      <c r="L18" s="1">
        <v>41943</v>
      </c>
    </row>
    <row r="19" spans="1:12" x14ac:dyDescent="0.25">
      <c r="A19">
        <v>18</v>
      </c>
      <c r="B19">
        <v>163</v>
      </c>
      <c r="C19">
        <v>75</v>
      </c>
      <c r="D19" s="1">
        <v>41944</v>
      </c>
      <c r="E19">
        <f>piastek[[#This Row],[kostka]]*685+piastek[[#This Row],[orzech]]*620+piastek[[#This Row],[miał]]*380</f>
        <v>141890</v>
      </c>
      <c r="H19">
        <f>IF(K18 = "kostka",H18-$F$2+piastek[[#This Row],[kostka]],H18+piastek[[#This Row],[kostka]])</f>
        <v>40</v>
      </c>
      <c r="I19">
        <f>IF(K18 = "orzech",I18-$F$3+piastek[[#This Row],[orzech]],I18+piastek[[#This Row],[orzech]])</f>
        <v>601</v>
      </c>
      <c r="J19">
        <f>IF(K18 = "miał",J18-$F$4+piastek[[#This Row],[miał]],J18+piastek[[#This Row],[miał]])</f>
        <v>430</v>
      </c>
      <c r="K19" t="str">
        <f t="shared" si="0"/>
        <v>orzech</v>
      </c>
      <c r="L19" s="1">
        <v>41944</v>
      </c>
    </row>
    <row r="20" spans="1:12" x14ac:dyDescent="0.25">
      <c r="A20">
        <v>43</v>
      </c>
      <c r="B20">
        <v>169</v>
      </c>
      <c r="C20">
        <v>0</v>
      </c>
      <c r="D20" s="1">
        <v>41945</v>
      </c>
      <c r="E20">
        <f>piastek[[#This Row],[kostka]]*685+piastek[[#This Row],[orzech]]*620+piastek[[#This Row],[miał]]*380</f>
        <v>134235</v>
      </c>
      <c r="H20">
        <f>IF(K19 = "kostka",H19-$F$2+piastek[[#This Row],[kostka]],H19+piastek[[#This Row],[kostka]])</f>
        <v>83</v>
      </c>
      <c r="I20">
        <f>IF(K19 = "orzech",I19-$F$3+piastek[[#This Row],[orzech]],I19+piastek[[#This Row],[orzech]])</f>
        <v>510</v>
      </c>
      <c r="J20">
        <f>IF(K19 = "miał",J19-$F$4+piastek[[#This Row],[miał]],J19+piastek[[#This Row],[miał]])</f>
        <v>430</v>
      </c>
      <c r="K20" t="str">
        <f t="shared" si="0"/>
        <v>orzech</v>
      </c>
      <c r="L20" s="1">
        <v>41945</v>
      </c>
    </row>
    <row r="21" spans="1:12" x14ac:dyDescent="0.25">
      <c r="A21">
        <v>160</v>
      </c>
      <c r="B21">
        <v>135</v>
      </c>
      <c r="C21">
        <v>34</v>
      </c>
      <c r="D21" s="1">
        <v>41946</v>
      </c>
      <c r="E21">
        <f>piastek[[#This Row],[kostka]]*685+piastek[[#This Row],[orzech]]*620+piastek[[#This Row],[miał]]*380</f>
        <v>206220</v>
      </c>
      <c r="H21">
        <f>IF(K20 = "kostka",H20-$F$2+piastek[[#This Row],[kostka]],H20+piastek[[#This Row],[kostka]])</f>
        <v>243</v>
      </c>
      <c r="I21">
        <f>IF(K20 = "orzech",I20-$F$3+piastek[[#This Row],[orzech]],I20+piastek[[#This Row],[orzech]])</f>
        <v>385</v>
      </c>
      <c r="J21">
        <f>IF(K20 = "miał",J20-$F$4+piastek[[#This Row],[miał]],J20+piastek[[#This Row],[miał]])</f>
        <v>464</v>
      </c>
      <c r="K21" t="str">
        <f t="shared" si="0"/>
        <v>kostka</v>
      </c>
      <c r="L21" s="1">
        <v>41946</v>
      </c>
    </row>
    <row r="22" spans="1:12" x14ac:dyDescent="0.25">
      <c r="A22">
        <v>150</v>
      </c>
      <c r="B22">
        <v>89</v>
      </c>
      <c r="C22">
        <v>17</v>
      </c>
      <c r="D22" s="1">
        <v>41947</v>
      </c>
      <c r="E22">
        <f>piastek[[#This Row],[kostka]]*685+piastek[[#This Row],[orzech]]*620+piastek[[#This Row],[miał]]*380</f>
        <v>164390</v>
      </c>
      <c r="H22">
        <f>IF(K21 = "kostka",H21-$F$2+piastek[[#This Row],[kostka]],H21+piastek[[#This Row],[kostka]])</f>
        <v>193</v>
      </c>
      <c r="I22">
        <f>IF(K21 = "orzech",I21-$F$3+piastek[[#This Row],[orzech]],I21+piastek[[#This Row],[orzech]])</f>
        <v>474</v>
      </c>
      <c r="J22">
        <f>IF(K21 = "miał",J21-$F$4+piastek[[#This Row],[miał]],J21+piastek[[#This Row],[miał]])</f>
        <v>481</v>
      </c>
      <c r="K22" t="str">
        <f t="shared" si="0"/>
        <v>orzech</v>
      </c>
      <c r="L22" s="1">
        <v>41947</v>
      </c>
    </row>
    <row r="23" spans="1:12" x14ac:dyDescent="0.25">
      <c r="A23">
        <v>57</v>
      </c>
      <c r="B23">
        <v>109</v>
      </c>
      <c r="C23">
        <v>93</v>
      </c>
      <c r="D23" s="1">
        <v>41948</v>
      </c>
      <c r="E23">
        <f>piastek[[#This Row],[kostka]]*685+piastek[[#This Row],[orzech]]*620+piastek[[#This Row],[miał]]*380</f>
        <v>141965</v>
      </c>
      <c r="H23">
        <f>IF(K22 = "kostka",H22-$F$2+piastek[[#This Row],[kostka]],H22+piastek[[#This Row],[kostka]])</f>
        <v>250</v>
      </c>
      <c r="I23">
        <f>IF(K22 = "orzech",I22-$F$3+piastek[[#This Row],[orzech]],I22+piastek[[#This Row],[orzech]])</f>
        <v>323</v>
      </c>
      <c r="J23">
        <f>IF(K22 = "miał",J22-$F$4+piastek[[#This Row],[miał]],J22+piastek[[#This Row],[miał]])</f>
        <v>574</v>
      </c>
      <c r="K23" t="str">
        <f t="shared" si="0"/>
        <v>kostka</v>
      </c>
      <c r="L23" s="1">
        <v>41948</v>
      </c>
    </row>
    <row r="24" spans="1:12" x14ac:dyDescent="0.25">
      <c r="A24">
        <v>62</v>
      </c>
      <c r="B24">
        <v>80</v>
      </c>
      <c r="C24">
        <v>62</v>
      </c>
      <c r="D24" s="1">
        <v>41949</v>
      </c>
      <c r="E24">
        <f>piastek[[#This Row],[kostka]]*685+piastek[[#This Row],[orzech]]*620+piastek[[#This Row],[miał]]*380</f>
        <v>115630</v>
      </c>
      <c r="H24">
        <f>IF(K23 = "kostka",H23-$F$2+piastek[[#This Row],[kostka]],H23+piastek[[#This Row],[kostka]])</f>
        <v>112</v>
      </c>
      <c r="I24">
        <f>IF(K23 = "orzech",I23-$F$3+piastek[[#This Row],[orzech]],I23+piastek[[#This Row],[orzech]])</f>
        <v>403</v>
      </c>
      <c r="J24">
        <f>IF(K23 = "miał",J23-$F$4+piastek[[#This Row],[miał]],J23+piastek[[#This Row],[miał]])</f>
        <v>636</v>
      </c>
      <c r="K24" t="str">
        <f t="shared" si="0"/>
        <v>orzech</v>
      </c>
      <c r="L24" s="1">
        <v>41949</v>
      </c>
    </row>
    <row r="25" spans="1:12" x14ac:dyDescent="0.25">
      <c r="A25">
        <v>162</v>
      </c>
      <c r="B25">
        <v>62</v>
      </c>
      <c r="C25">
        <v>88</v>
      </c>
      <c r="D25" s="1">
        <v>41950</v>
      </c>
      <c r="E25">
        <f>piastek[[#This Row],[kostka]]*685+piastek[[#This Row],[orzech]]*620+piastek[[#This Row],[miał]]*380</f>
        <v>182850</v>
      </c>
      <c r="H25">
        <f>IF(K24 = "kostka",H24-$F$2+piastek[[#This Row],[kostka]],H24+piastek[[#This Row],[kostka]])</f>
        <v>274</v>
      </c>
      <c r="I25">
        <f>IF(K24 = "orzech",I24-$F$3+piastek[[#This Row],[orzech]],I24+piastek[[#This Row],[orzech]])</f>
        <v>205</v>
      </c>
      <c r="J25">
        <f>IF(K24 = "miał",J24-$F$4+piastek[[#This Row],[miał]],J24+piastek[[#This Row],[miał]])</f>
        <v>724</v>
      </c>
      <c r="K25" t="str">
        <f t="shared" si="0"/>
        <v>kostka</v>
      </c>
      <c r="L25" s="1">
        <v>41950</v>
      </c>
    </row>
    <row r="26" spans="1:12" x14ac:dyDescent="0.25">
      <c r="A26">
        <v>142</v>
      </c>
      <c r="B26">
        <v>79</v>
      </c>
      <c r="C26">
        <v>76</v>
      </c>
      <c r="D26" s="1">
        <v>41951</v>
      </c>
      <c r="E26">
        <f>piastek[[#This Row],[kostka]]*685+piastek[[#This Row],[orzech]]*620+piastek[[#This Row],[miał]]*380</f>
        <v>175130</v>
      </c>
      <c r="H26">
        <f>IF(K25 = "kostka",H25-$F$2+piastek[[#This Row],[kostka]],H25+piastek[[#This Row],[kostka]])</f>
        <v>216</v>
      </c>
      <c r="I26">
        <f>IF(K25 = "orzech",I25-$F$3+piastek[[#This Row],[orzech]],I25+piastek[[#This Row],[orzech]])</f>
        <v>284</v>
      </c>
      <c r="J26">
        <f>IF(K25 = "miał",J25-$F$4+piastek[[#This Row],[miał]],J25+piastek[[#This Row],[miał]])</f>
        <v>800</v>
      </c>
      <c r="K26" t="str">
        <f t="shared" si="0"/>
        <v>kostka</v>
      </c>
      <c r="L26" s="1">
        <v>41951</v>
      </c>
    </row>
    <row r="27" spans="1:12" x14ac:dyDescent="0.25">
      <c r="A27">
        <v>7</v>
      </c>
      <c r="B27">
        <v>30</v>
      </c>
      <c r="C27">
        <v>68</v>
      </c>
      <c r="D27" s="1">
        <v>41952</v>
      </c>
      <c r="E27">
        <f>piastek[[#This Row],[kostka]]*685+piastek[[#This Row],[orzech]]*620+piastek[[#This Row],[miał]]*380</f>
        <v>49235</v>
      </c>
      <c r="H27">
        <f>IF(K26 = "kostka",H26-$F$2+piastek[[#This Row],[kostka]],H26+piastek[[#This Row],[kostka]])</f>
        <v>23</v>
      </c>
      <c r="I27">
        <f>IF(K26 = "orzech",I26-$F$3+piastek[[#This Row],[orzech]],I26+piastek[[#This Row],[orzech]])</f>
        <v>314</v>
      </c>
      <c r="J27">
        <f>IF(K26 = "miał",J26-$F$4+piastek[[#This Row],[miał]],J26+piastek[[#This Row],[miał]])</f>
        <v>868</v>
      </c>
      <c r="K27" t="str">
        <f t="shared" si="0"/>
        <v>orzech</v>
      </c>
      <c r="L27" s="1">
        <v>41952</v>
      </c>
    </row>
    <row r="28" spans="1:12" x14ac:dyDescent="0.25">
      <c r="A28">
        <v>116</v>
      </c>
      <c r="B28">
        <v>6</v>
      </c>
      <c r="C28">
        <v>88</v>
      </c>
      <c r="D28" s="1">
        <v>41953</v>
      </c>
      <c r="E28">
        <f>piastek[[#This Row],[kostka]]*685+piastek[[#This Row],[orzech]]*620+piastek[[#This Row],[miał]]*380</f>
        <v>116620</v>
      </c>
      <c r="H28">
        <f>IF(K27 = "kostka",H27-$F$2+piastek[[#This Row],[kostka]],H27+piastek[[#This Row],[kostka]])</f>
        <v>139</v>
      </c>
      <c r="I28">
        <f>IF(K27 = "orzech",I27-$F$3+piastek[[#This Row],[orzech]],I27+piastek[[#This Row],[orzech]])</f>
        <v>60</v>
      </c>
      <c r="J28">
        <f>IF(K27 = "miał",J27-$F$4+piastek[[#This Row],[miał]],J27+piastek[[#This Row],[miał]])</f>
        <v>956</v>
      </c>
      <c r="K28" t="str">
        <f t="shared" si="0"/>
        <v>miał</v>
      </c>
      <c r="L28" s="1">
        <v>41953</v>
      </c>
    </row>
    <row r="29" spans="1:12" x14ac:dyDescent="0.25">
      <c r="A29">
        <v>0</v>
      </c>
      <c r="B29">
        <v>1</v>
      </c>
      <c r="C29">
        <v>47</v>
      </c>
      <c r="D29" s="1">
        <v>41954</v>
      </c>
      <c r="E29">
        <f>piastek[[#This Row],[kostka]]*685+piastek[[#This Row],[orzech]]*620+piastek[[#This Row],[miał]]*380</f>
        <v>18480</v>
      </c>
      <c r="H29">
        <f>IF(K28 = "kostka",H28-$F$2+piastek[[#This Row],[kostka]],H28+piastek[[#This Row],[kostka]])</f>
        <v>139</v>
      </c>
      <c r="I29">
        <f>IF(K28 = "orzech",I28-$F$3+piastek[[#This Row],[orzech]],I28+piastek[[#This Row],[orzech]])</f>
        <v>61</v>
      </c>
      <c r="J29">
        <f>IF(K28 = "miał",J28-$F$4+piastek[[#This Row],[miał]],J28+piastek[[#This Row],[miał]])</f>
        <v>683</v>
      </c>
      <c r="K29" t="str">
        <f t="shared" si="0"/>
        <v>miał</v>
      </c>
      <c r="L29" s="1">
        <v>41954</v>
      </c>
    </row>
    <row r="30" spans="1:12" x14ac:dyDescent="0.25">
      <c r="A30">
        <v>78</v>
      </c>
      <c r="B30">
        <v>84</v>
      </c>
      <c r="C30">
        <v>16</v>
      </c>
      <c r="D30" s="1">
        <v>41955</v>
      </c>
      <c r="E30">
        <f>piastek[[#This Row],[kostka]]*685+piastek[[#This Row],[orzech]]*620+piastek[[#This Row],[miał]]*380</f>
        <v>111590</v>
      </c>
      <c r="H30">
        <f>IF(K29 = "kostka",H29-$F$2+piastek[[#This Row],[kostka]],H29+piastek[[#This Row],[kostka]])</f>
        <v>217</v>
      </c>
      <c r="I30">
        <f>IF(K29 = "orzech",I29-$F$3+piastek[[#This Row],[orzech]],I29+piastek[[#This Row],[orzech]])</f>
        <v>145</v>
      </c>
      <c r="J30">
        <f>IF(K29 = "miał",J29-$F$4+piastek[[#This Row],[miał]],J29+piastek[[#This Row],[miał]])</f>
        <v>379</v>
      </c>
      <c r="K30" t="str">
        <f t="shared" si="0"/>
        <v>kostka</v>
      </c>
      <c r="L30" s="1">
        <v>41955</v>
      </c>
    </row>
    <row r="31" spans="1:12" x14ac:dyDescent="0.25">
      <c r="A31">
        <v>112</v>
      </c>
      <c r="B31">
        <v>140</v>
      </c>
      <c r="C31">
        <v>97</v>
      </c>
      <c r="D31" s="1">
        <v>41956</v>
      </c>
      <c r="E31">
        <f>piastek[[#This Row],[kostka]]*685+piastek[[#This Row],[orzech]]*620+piastek[[#This Row],[miał]]*380</f>
        <v>200380</v>
      </c>
      <c r="H31">
        <f>IF(K30 = "kostka",H30-$F$2+piastek[[#This Row],[kostka]],H30+piastek[[#This Row],[kostka]])</f>
        <v>129</v>
      </c>
      <c r="I31">
        <f>IF(K30 = "orzech",I30-$F$3+piastek[[#This Row],[orzech]],I30+piastek[[#This Row],[orzech]])</f>
        <v>285</v>
      </c>
      <c r="J31">
        <f>IF(K30 = "miał",J30-$F$4+piastek[[#This Row],[miał]],J30+piastek[[#This Row],[miał]])</f>
        <v>476</v>
      </c>
      <c r="K31" t="str">
        <f t="shared" si="0"/>
        <v>orzech</v>
      </c>
      <c r="L31" s="1">
        <v>41956</v>
      </c>
    </row>
    <row r="32" spans="1:12" x14ac:dyDescent="0.25">
      <c r="A32">
        <v>109</v>
      </c>
      <c r="B32">
        <v>74</v>
      </c>
      <c r="C32">
        <v>53</v>
      </c>
      <c r="D32" s="1">
        <v>41957</v>
      </c>
      <c r="E32">
        <f>piastek[[#This Row],[kostka]]*685+piastek[[#This Row],[orzech]]*620+piastek[[#This Row],[miał]]*380</f>
        <v>140685</v>
      </c>
      <c r="H32">
        <f>IF(K31 = "kostka",H31-$F$2+piastek[[#This Row],[kostka]],H31+piastek[[#This Row],[kostka]])</f>
        <v>238</v>
      </c>
      <c r="I32">
        <f>IF(K31 = "orzech",I31-$F$3+piastek[[#This Row],[orzech]],I31+piastek[[#This Row],[orzech]])</f>
        <v>99</v>
      </c>
      <c r="J32">
        <f>IF(K31 = "miał",J31-$F$4+piastek[[#This Row],[miał]],J31+piastek[[#This Row],[miał]])</f>
        <v>529</v>
      </c>
      <c r="K32" t="str">
        <f t="shared" si="0"/>
        <v>kostka</v>
      </c>
      <c r="L32" s="1">
        <v>41957</v>
      </c>
    </row>
    <row r="33" spans="1:12" x14ac:dyDescent="0.25">
      <c r="A33">
        <v>121</v>
      </c>
      <c r="B33">
        <v>77</v>
      </c>
      <c r="C33">
        <v>70</v>
      </c>
      <c r="D33" s="1">
        <v>41958</v>
      </c>
      <c r="E33">
        <f>piastek[[#This Row],[kostka]]*685+piastek[[#This Row],[orzech]]*620+piastek[[#This Row],[miał]]*380</f>
        <v>157225</v>
      </c>
      <c r="H33">
        <f>IF(K32 = "kostka",H32-$F$2+piastek[[#This Row],[kostka]],H32+piastek[[#This Row],[kostka]])</f>
        <v>159</v>
      </c>
      <c r="I33">
        <f>IF(K32 = "orzech",I32-$F$3+piastek[[#This Row],[orzech]],I32+piastek[[#This Row],[orzech]])</f>
        <v>176</v>
      </c>
      <c r="J33">
        <f>IF(K32 = "miał",J32-$F$4+piastek[[#This Row],[miał]],J32+piastek[[#This Row],[miał]])</f>
        <v>599</v>
      </c>
      <c r="K33" t="str">
        <f t="shared" si="0"/>
        <v>miał</v>
      </c>
      <c r="L33" s="1">
        <v>41958</v>
      </c>
    </row>
    <row r="34" spans="1:12" x14ac:dyDescent="0.25">
      <c r="A34">
        <v>106</v>
      </c>
      <c r="B34">
        <v>89</v>
      </c>
      <c r="C34">
        <v>75</v>
      </c>
      <c r="D34" s="1">
        <v>41959</v>
      </c>
      <c r="E34">
        <f>piastek[[#This Row],[kostka]]*685+piastek[[#This Row],[orzech]]*620+piastek[[#This Row],[miał]]*380</f>
        <v>156290</v>
      </c>
      <c r="H34">
        <f>IF(K33 = "kostka",H33-$F$2+piastek[[#This Row],[kostka]],H33+piastek[[#This Row],[kostka]])</f>
        <v>265</v>
      </c>
      <c r="I34">
        <f>IF(K33 = "orzech",I33-$F$3+piastek[[#This Row],[orzech]],I33+piastek[[#This Row],[orzech]])</f>
        <v>265</v>
      </c>
      <c r="J34">
        <f>IF(K33 = "miał",J33-$F$4+piastek[[#This Row],[miał]],J33+piastek[[#This Row],[miał]])</f>
        <v>354</v>
      </c>
      <c r="K34" t="str">
        <f t="shared" si="0"/>
        <v>kostka</v>
      </c>
      <c r="L34" s="1">
        <v>41959</v>
      </c>
    </row>
    <row r="35" spans="1:12" x14ac:dyDescent="0.25">
      <c r="A35">
        <v>57</v>
      </c>
      <c r="B35">
        <v>119</v>
      </c>
      <c r="C35">
        <v>64</v>
      </c>
      <c r="D35" s="1">
        <v>41960</v>
      </c>
      <c r="E35">
        <f>piastek[[#This Row],[kostka]]*685+piastek[[#This Row],[orzech]]*620+piastek[[#This Row],[miał]]*380</f>
        <v>137145</v>
      </c>
      <c r="H35">
        <f>IF(K34 = "kostka",H34-$F$2+piastek[[#This Row],[kostka]],H34+piastek[[#This Row],[kostka]])</f>
        <v>122</v>
      </c>
      <c r="I35">
        <f>IF(K34 = "orzech",I34-$F$3+piastek[[#This Row],[orzech]],I34+piastek[[#This Row],[orzech]])</f>
        <v>384</v>
      </c>
      <c r="J35">
        <f>IF(K34 = "miał",J34-$F$4+piastek[[#This Row],[miał]],J34+piastek[[#This Row],[miał]])</f>
        <v>418</v>
      </c>
      <c r="K35" t="str">
        <f t="shared" si="0"/>
        <v>orzech</v>
      </c>
      <c r="L35" s="1">
        <v>41960</v>
      </c>
    </row>
    <row r="36" spans="1:12" x14ac:dyDescent="0.25">
      <c r="A36">
        <v>26</v>
      </c>
      <c r="B36">
        <v>87</v>
      </c>
      <c r="C36">
        <v>84</v>
      </c>
      <c r="D36" s="1">
        <v>41961</v>
      </c>
      <c r="E36">
        <f>piastek[[#This Row],[kostka]]*685+piastek[[#This Row],[orzech]]*620+piastek[[#This Row],[miał]]*380</f>
        <v>103670</v>
      </c>
      <c r="H36">
        <f>IF(K35 = "kostka",H35-$F$2+piastek[[#This Row],[kostka]],H35+piastek[[#This Row],[kostka]])</f>
        <v>148</v>
      </c>
      <c r="I36">
        <f>IF(K35 = "orzech",I35-$F$3+piastek[[#This Row],[orzech]],I35+piastek[[#This Row],[orzech]])</f>
        <v>211</v>
      </c>
      <c r="J36">
        <f>IF(K35 = "miał",J35-$F$4+piastek[[#This Row],[miał]],J35+piastek[[#This Row],[miał]])</f>
        <v>502</v>
      </c>
      <c r="K36" t="str">
        <f t="shared" si="0"/>
        <v>miał</v>
      </c>
      <c r="L36" s="1">
        <v>41961</v>
      </c>
    </row>
    <row r="37" spans="1:12" x14ac:dyDescent="0.25">
      <c r="A37">
        <v>79</v>
      </c>
      <c r="B37">
        <v>171</v>
      </c>
      <c r="C37">
        <v>75</v>
      </c>
      <c r="D37" s="1">
        <v>41962</v>
      </c>
      <c r="E37">
        <f>piastek[[#This Row],[kostka]]*685+piastek[[#This Row],[orzech]]*620+piastek[[#This Row],[miał]]*380</f>
        <v>188635</v>
      </c>
      <c r="H37">
        <f>IF(K36 = "kostka",H36-$F$2+piastek[[#This Row],[kostka]],H36+piastek[[#This Row],[kostka]])</f>
        <v>227</v>
      </c>
      <c r="I37">
        <f>IF(K36 = "orzech",I36-$F$3+piastek[[#This Row],[orzech]],I36+piastek[[#This Row],[orzech]])</f>
        <v>382</v>
      </c>
      <c r="J37">
        <f>IF(K36 = "miał",J36-$F$4+piastek[[#This Row],[miał]],J36+piastek[[#This Row],[miał]])</f>
        <v>257</v>
      </c>
      <c r="K37" t="str">
        <f t="shared" si="0"/>
        <v>kostka</v>
      </c>
      <c r="L37" s="1">
        <v>41962</v>
      </c>
    </row>
    <row r="38" spans="1:12" x14ac:dyDescent="0.25">
      <c r="A38">
        <v>192</v>
      </c>
      <c r="B38">
        <v>151</v>
      </c>
      <c r="C38">
        <v>45</v>
      </c>
      <c r="D38" s="1">
        <v>41963</v>
      </c>
      <c r="E38">
        <f>piastek[[#This Row],[kostka]]*685+piastek[[#This Row],[orzech]]*620+piastek[[#This Row],[miał]]*380</f>
        <v>242240</v>
      </c>
      <c r="H38">
        <f>IF(K37 = "kostka",H37-$F$2+piastek[[#This Row],[kostka]],H37+piastek[[#This Row],[kostka]])</f>
        <v>219</v>
      </c>
      <c r="I38">
        <f>IF(K37 = "orzech",I37-$F$3+piastek[[#This Row],[orzech]],I37+piastek[[#This Row],[orzech]])</f>
        <v>533</v>
      </c>
      <c r="J38">
        <f>IF(K37 = "miał",J37-$F$4+piastek[[#This Row],[miał]],J37+piastek[[#This Row],[miał]])</f>
        <v>302</v>
      </c>
      <c r="K38" t="str">
        <f t="shared" si="0"/>
        <v>kostka</v>
      </c>
      <c r="L38" s="1">
        <v>41963</v>
      </c>
    </row>
    <row r="39" spans="1:12" x14ac:dyDescent="0.25">
      <c r="A39">
        <v>9</v>
      </c>
      <c r="B39">
        <v>64</v>
      </c>
      <c r="C39">
        <v>22</v>
      </c>
      <c r="D39" s="1">
        <v>41964</v>
      </c>
      <c r="E39">
        <f>piastek[[#This Row],[kostka]]*685+piastek[[#This Row],[orzech]]*620+piastek[[#This Row],[miał]]*380</f>
        <v>54205</v>
      </c>
      <c r="H39">
        <f>IF(K38 = "kostka",H38-$F$2+piastek[[#This Row],[kostka]],H38+piastek[[#This Row],[kostka]])</f>
        <v>28</v>
      </c>
      <c r="I39">
        <f>IF(K38 = "orzech",I38-$F$3+piastek[[#This Row],[orzech]],I38+piastek[[#This Row],[orzech]])</f>
        <v>597</v>
      </c>
      <c r="J39">
        <f>IF(K38 = "miał",J38-$F$4+piastek[[#This Row],[miał]],J38+piastek[[#This Row],[miał]])</f>
        <v>324</v>
      </c>
      <c r="K39" t="str">
        <f t="shared" si="0"/>
        <v>orzech</v>
      </c>
      <c r="L39" s="1">
        <v>41964</v>
      </c>
    </row>
    <row r="40" spans="1:12" x14ac:dyDescent="0.25">
      <c r="A40">
        <v>123</v>
      </c>
      <c r="B40">
        <v>150</v>
      </c>
      <c r="C40">
        <v>10</v>
      </c>
      <c r="D40" s="1">
        <v>41965</v>
      </c>
      <c r="E40">
        <f>piastek[[#This Row],[kostka]]*685+piastek[[#This Row],[orzech]]*620+piastek[[#This Row],[miał]]*380</f>
        <v>181055</v>
      </c>
      <c r="H40">
        <f>IF(K39 = "kostka",H39-$F$2+piastek[[#This Row],[kostka]],H39+piastek[[#This Row],[kostka]])</f>
        <v>151</v>
      </c>
      <c r="I40">
        <f>IF(K39 = "orzech",I39-$F$3+piastek[[#This Row],[orzech]],I39+piastek[[#This Row],[orzech]])</f>
        <v>487</v>
      </c>
      <c r="J40">
        <f>IF(K39 = "miał",J39-$F$4+piastek[[#This Row],[miał]],J39+piastek[[#This Row],[miał]])</f>
        <v>334</v>
      </c>
      <c r="K40" t="str">
        <f t="shared" si="0"/>
        <v>orzech</v>
      </c>
      <c r="L40" s="1">
        <v>41965</v>
      </c>
    </row>
    <row r="41" spans="1:12" x14ac:dyDescent="0.25">
      <c r="A41">
        <v>87</v>
      </c>
      <c r="B41">
        <v>123</v>
      </c>
      <c r="C41">
        <v>33</v>
      </c>
      <c r="D41" s="1">
        <v>41966</v>
      </c>
      <c r="E41">
        <f>piastek[[#This Row],[kostka]]*685+piastek[[#This Row],[orzech]]*620+piastek[[#This Row],[miał]]*380</f>
        <v>148395</v>
      </c>
      <c r="H41">
        <f>IF(K40 = "kostka",H40-$F$2+piastek[[#This Row],[kostka]],H40+piastek[[#This Row],[kostka]])</f>
        <v>238</v>
      </c>
      <c r="I41">
        <f>IF(K40 = "orzech",I40-$F$3+piastek[[#This Row],[orzech]],I40+piastek[[#This Row],[orzech]])</f>
        <v>350</v>
      </c>
      <c r="J41">
        <f>IF(K40 = "miał",J40-$F$4+piastek[[#This Row],[miał]],J40+piastek[[#This Row],[miał]])</f>
        <v>367</v>
      </c>
      <c r="K41" t="str">
        <f t="shared" si="0"/>
        <v>kostka</v>
      </c>
      <c r="L41" s="1">
        <v>41966</v>
      </c>
    </row>
    <row r="42" spans="1:12" x14ac:dyDescent="0.25">
      <c r="A42">
        <v>165</v>
      </c>
      <c r="B42">
        <v>88</v>
      </c>
      <c r="C42">
        <v>13</v>
      </c>
      <c r="D42" s="1">
        <v>41967</v>
      </c>
      <c r="E42">
        <f>piastek[[#This Row],[kostka]]*685+piastek[[#This Row],[orzech]]*620+piastek[[#This Row],[miał]]*380</f>
        <v>172525</v>
      </c>
      <c r="H42">
        <f>IF(K41 = "kostka",H41-$F$2+piastek[[#This Row],[kostka]],H41+piastek[[#This Row],[kostka]])</f>
        <v>203</v>
      </c>
      <c r="I42">
        <f>IF(K41 = "orzech",I41-$F$3+piastek[[#This Row],[orzech]],I41+piastek[[#This Row],[orzech]])</f>
        <v>438</v>
      </c>
      <c r="J42">
        <f>IF(K41 = "miał",J41-$F$4+piastek[[#This Row],[miał]],J41+piastek[[#This Row],[miał]])</f>
        <v>380</v>
      </c>
      <c r="K42" t="str">
        <f t="shared" si="0"/>
        <v>kostka</v>
      </c>
      <c r="L42" s="1">
        <v>41967</v>
      </c>
    </row>
    <row r="43" spans="1:12" x14ac:dyDescent="0.25">
      <c r="A43">
        <v>144</v>
      </c>
      <c r="B43">
        <v>78</v>
      </c>
      <c r="C43">
        <v>82</v>
      </c>
      <c r="D43" s="1">
        <v>41968</v>
      </c>
      <c r="E43">
        <f>piastek[[#This Row],[kostka]]*685+piastek[[#This Row],[orzech]]*620+piastek[[#This Row],[miał]]*380</f>
        <v>178160</v>
      </c>
      <c r="H43">
        <f>IF(K42 = "kostka",H42-$F$2+piastek[[#This Row],[kostka]],H42+piastek[[#This Row],[kostka]])</f>
        <v>147</v>
      </c>
      <c r="I43">
        <f>IF(K42 = "orzech",I42-$F$3+piastek[[#This Row],[orzech]],I42+piastek[[#This Row],[orzech]])</f>
        <v>516</v>
      </c>
      <c r="J43">
        <f>IF(K42 = "miał",J42-$F$4+piastek[[#This Row],[miał]],J42+piastek[[#This Row],[miał]])</f>
        <v>462</v>
      </c>
      <c r="K43" t="str">
        <f t="shared" si="0"/>
        <v>orzech</v>
      </c>
      <c r="L43" s="1">
        <v>41968</v>
      </c>
    </row>
    <row r="44" spans="1:12" x14ac:dyDescent="0.25">
      <c r="A44">
        <v>54</v>
      </c>
      <c r="B44">
        <v>38</v>
      </c>
      <c r="C44">
        <v>68</v>
      </c>
      <c r="D44" s="1">
        <v>41969</v>
      </c>
      <c r="E44">
        <f>piastek[[#This Row],[kostka]]*685+piastek[[#This Row],[orzech]]*620+piastek[[#This Row],[miał]]*380</f>
        <v>86390</v>
      </c>
      <c r="H44">
        <f>IF(K43 = "kostka",H43-$F$2+piastek[[#This Row],[kostka]],H43+piastek[[#This Row],[kostka]])</f>
        <v>201</v>
      </c>
      <c r="I44">
        <f>IF(K43 = "orzech",I43-$F$3+piastek[[#This Row],[orzech]],I43+piastek[[#This Row],[orzech]])</f>
        <v>294</v>
      </c>
      <c r="J44">
        <f>IF(K43 = "miał",J43-$F$4+piastek[[#This Row],[miał]],J43+piastek[[#This Row],[miał]])</f>
        <v>530</v>
      </c>
      <c r="K44" t="str">
        <f t="shared" si="0"/>
        <v>kostka</v>
      </c>
      <c r="L44" s="1">
        <v>41969</v>
      </c>
    </row>
    <row r="45" spans="1:12" x14ac:dyDescent="0.25">
      <c r="A45">
        <v>188</v>
      </c>
      <c r="B45">
        <v>44</v>
      </c>
      <c r="C45">
        <v>86</v>
      </c>
      <c r="D45" s="1">
        <v>41970</v>
      </c>
      <c r="E45">
        <f>piastek[[#This Row],[kostka]]*685+piastek[[#This Row],[orzech]]*620+piastek[[#This Row],[miał]]*380</f>
        <v>188740</v>
      </c>
      <c r="H45">
        <f>IF(K44 = "kostka",H44-$F$2+piastek[[#This Row],[kostka]],H44+piastek[[#This Row],[kostka]])</f>
        <v>189</v>
      </c>
      <c r="I45">
        <f>IF(K44 = "orzech",I44-$F$3+piastek[[#This Row],[orzech]],I44+piastek[[#This Row],[orzech]])</f>
        <v>338</v>
      </c>
      <c r="J45">
        <f>IF(K44 = "miał",J44-$F$4+piastek[[#This Row],[miał]],J44+piastek[[#This Row],[miał]])</f>
        <v>616</v>
      </c>
      <c r="K45" t="str">
        <f t="shared" si="0"/>
        <v>orzech</v>
      </c>
      <c r="L45" s="1">
        <v>41970</v>
      </c>
    </row>
    <row r="46" spans="1:12" x14ac:dyDescent="0.25">
      <c r="A46">
        <v>165</v>
      </c>
      <c r="B46">
        <v>170</v>
      </c>
      <c r="C46">
        <v>62</v>
      </c>
      <c r="D46" s="1">
        <v>41971</v>
      </c>
      <c r="E46">
        <f>piastek[[#This Row],[kostka]]*685+piastek[[#This Row],[orzech]]*620+piastek[[#This Row],[miał]]*380</f>
        <v>241985</v>
      </c>
      <c r="H46">
        <f>IF(K45 = "kostka",H45-$F$2+piastek[[#This Row],[kostka]],H45+piastek[[#This Row],[kostka]])</f>
        <v>354</v>
      </c>
      <c r="I46">
        <f>IF(K45 = "orzech",I45-$F$3+piastek[[#This Row],[orzech]],I45+piastek[[#This Row],[orzech]])</f>
        <v>248</v>
      </c>
      <c r="J46">
        <f>IF(K45 = "miał",J45-$F$4+piastek[[#This Row],[miał]],J45+piastek[[#This Row],[miał]])</f>
        <v>678</v>
      </c>
      <c r="K46" t="str">
        <f t="shared" si="0"/>
        <v>kostka</v>
      </c>
      <c r="L46" s="1">
        <v>41971</v>
      </c>
    </row>
    <row r="47" spans="1:12" x14ac:dyDescent="0.25">
      <c r="A47">
        <v>24</v>
      </c>
      <c r="B47">
        <v>94</v>
      </c>
      <c r="C47">
        <v>87</v>
      </c>
      <c r="D47" s="1">
        <v>41972</v>
      </c>
      <c r="E47">
        <f>piastek[[#This Row],[kostka]]*685+piastek[[#This Row],[orzech]]*620+piastek[[#This Row],[miał]]*380</f>
        <v>107780</v>
      </c>
      <c r="H47">
        <f>IF(K46 = "kostka",H46-$F$2+piastek[[#This Row],[kostka]],H46+piastek[[#This Row],[kostka]])</f>
        <v>178</v>
      </c>
      <c r="I47">
        <f>IF(K46 = "orzech",I46-$F$3+piastek[[#This Row],[orzech]],I46+piastek[[#This Row],[orzech]])</f>
        <v>342</v>
      </c>
      <c r="J47">
        <f>IF(K46 = "miał",J46-$F$4+piastek[[#This Row],[miał]],J46+piastek[[#This Row],[miał]])</f>
        <v>765</v>
      </c>
      <c r="K47" t="str">
        <f t="shared" si="0"/>
        <v>orzech</v>
      </c>
      <c r="L47" s="1">
        <v>41972</v>
      </c>
    </row>
    <row r="48" spans="1:12" x14ac:dyDescent="0.25">
      <c r="A48">
        <v>0</v>
      </c>
      <c r="B48">
        <v>120</v>
      </c>
      <c r="C48">
        <v>60</v>
      </c>
      <c r="D48" s="1">
        <v>41973</v>
      </c>
      <c r="E48">
        <f>piastek[[#This Row],[kostka]]*685+piastek[[#This Row],[orzech]]*620+piastek[[#This Row],[miał]]*380</f>
        <v>97200</v>
      </c>
      <c r="H48">
        <f>IF(K47 = "kostka",H47-$F$2+piastek[[#This Row],[kostka]],H47+piastek[[#This Row],[kostka]])</f>
        <v>178</v>
      </c>
      <c r="I48">
        <f>IF(K47 = "orzech",I47-$F$3+piastek[[#This Row],[orzech]],I47+piastek[[#This Row],[orzech]])</f>
        <v>202</v>
      </c>
      <c r="J48">
        <f>IF(K47 = "miał",J47-$F$4+piastek[[#This Row],[miał]],J47+piastek[[#This Row],[miał]])</f>
        <v>825</v>
      </c>
      <c r="K48" t="str">
        <f t="shared" si="0"/>
        <v>miał</v>
      </c>
      <c r="L48" s="1">
        <v>41973</v>
      </c>
    </row>
    <row r="49" spans="1:12" x14ac:dyDescent="0.25">
      <c r="A49">
        <v>101</v>
      </c>
      <c r="B49">
        <v>53</v>
      </c>
      <c r="C49">
        <v>62</v>
      </c>
      <c r="D49" s="1">
        <v>41974</v>
      </c>
      <c r="E49">
        <f>piastek[[#This Row],[kostka]]*685+piastek[[#This Row],[orzech]]*620+piastek[[#This Row],[miał]]*380</f>
        <v>125605</v>
      </c>
      <c r="H49">
        <f>IF(K48 = "kostka",H48-$F$2+piastek[[#This Row],[kostka]],H48+piastek[[#This Row],[kostka]])</f>
        <v>279</v>
      </c>
      <c r="I49">
        <f>IF(K48 = "orzech",I48-$F$3+piastek[[#This Row],[orzech]],I48+piastek[[#This Row],[orzech]])</f>
        <v>255</v>
      </c>
      <c r="J49">
        <f>IF(K48 = "miał",J48-$F$4+piastek[[#This Row],[miał]],J48+piastek[[#This Row],[miał]])</f>
        <v>567</v>
      </c>
      <c r="K49" t="str">
        <f t="shared" si="0"/>
        <v>kostka</v>
      </c>
      <c r="L49" s="1">
        <v>41974</v>
      </c>
    </row>
    <row r="50" spans="1:12" x14ac:dyDescent="0.25">
      <c r="A50">
        <v>67</v>
      </c>
      <c r="B50">
        <v>147</v>
      </c>
      <c r="C50">
        <v>20</v>
      </c>
      <c r="D50" s="1">
        <v>41975</v>
      </c>
      <c r="E50">
        <f>piastek[[#This Row],[kostka]]*685+piastek[[#This Row],[orzech]]*620+piastek[[#This Row],[miał]]*380</f>
        <v>144635</v>
      </c>
      <c r="H50">
        <f>IF(K49 = "kostka",H49-$F$2+piastek[[#This Row],[kostka]],H49+piastek[[#This Row],[kostka]])</f>
        <v>146</v>
      </c>
      <c r="I50">
        <f>IF(K49 = "orzech",I49-$F$3+piastek[[#This Row],[orzech]],I49+piastek[[#This Row],[orzech]])</f>
        <v>402</v>
      </c>
      <c r="J50">
        <f>IF(K49 = "miał",J49-$F$4+piastek[[#This Row],[miał]],J49+piastek[[#This Row],[miał]])</f>
        <v>587</v>
      </c>
      <c r="K50" t="str">
        <f t="shared" si="0"/>
        <v>orzech</v>
      </c>
      <c r="L50" s="1">
        <v>41975</v>
      </c>
    </row>
    <row r="51" spans="1:12" x14ac:dyDescent="0.25">
      <c r="A51">
        <v>109</v>
      </c>
      <c r="B51">
        <v>99</v>
      </c>
      <c r="C51">
        <v>70</v>
      </c>
      <c r="D51" s="1">
        <v>41976</v>
      </c>
      <c r="E51">
        <f>piastek[[#This Row],[kostka]]*685+piastek[[#This Row],[orzech]]*620+piastek[[#This Row],[miał]]*380</f>
        <v>162645</v>
      </c>
      <c r="H51">
        <f>IF(K50 = "kostka",H50-$F$2+piastek[[#This Row],[kostka]],H50+piastek[[#This Row],[kostka]])</f>
        <v>255</v>
      </c>
      <c r="I51">
        <f>IF(K50 = "orzech",I50-$F$3+piastek[[#This Row],[orzech]],I50+piastek[[#This Row],[orzech]])</f>
        <v>241</v>
      </c>
      <c r="J51">
        <f>IF(K50 = "miał",J50-$F$4+piastek[[#This Row],[miał]],J50+piastek[[#This Row],[miał]])</f>
        <v>657</v>
      </c>
      <c r="K51" t="str">
        <f t="shared" si="0"/>
        <v>kostka</v>
      </c>
      <c r="L51" s="1">
        <v>41976</v>
      </c>
    </row>
    <row r="52" spans="1:12" x14ac:dyDescent="0.25">
      <c r="A52">
        <v>22</v>
      </c>
      <c r="B52">
        <v>16</v>
      </c>
      <c r="C52">
        <v>59</v>
      </c>
      <c r="D52" s="1">
        <v>41977</v>
      </c>
      <c r="E52">
        <f>piastek[[#This Row],[kostka]]*685+piastek[[#This Row],[orzech]]*620+piastek[[#This Row],[miał]]*380</f>
        <v>47410</v>
      </c>
      <c r="H52">
        <f>IF(K51 = "kostka",H51-$F$2+piastek[[#This Row],[kostka]],H51+piastek[[#This Row],[kostka]])</f>
        <v>77</v>
      </c>
      <c r="I52">
        <f>IF(K51 = "orzech",I51-$F$3+piastek[[#This Row],[orzech]],I51+piastek[[#This Row],[orzech]])</f>
        <v>257</v>
      </c>
      <c r="J52">
        <f>IF(K51 = "miał",J51-$F$4+piastek[[#This Row],[miał]],J51+piastek[[#This Row],[miał]])</f>
        <v>716</v>
      </c>
      <c r="K52" t="str">
        <f t="shared" si="0"/>
        <v>miał</v>
      </c>
      <c r="L52" s="1">
        <v>41977</v>
      </c>
    </row>
    <row r="53" spans="1:12" x14ac:dyDescent="0.25">
      <c r="A53">
        <v>5</v>
      </c>
      <c r="B53">
        <v>91</v>
      </c>
      <c r="C53">
        <v>73</v>
      </c>
      <c r="D53" s="1">
        <v>41978</v>
      </c>
      <c r="E53">
        <f>piastek[[#This Row],[kostka]]*685+piastek[[#This Row],[orzech]]*620+piastek[[#This Row],[miał]]*380</f>
        <v>87585</v>
      </c>
      <c r="H53">
        <f>IF(K52 = "kostka",H52-$F$2+piastek[[#This Row],[kostka]],H52+piastek[[#This Row],[kostka]])</f>
        <v>82</v>
      </c>
      <c r="I53">
        <f>IF(K52 = "orzech",I52-$F$3+piastek[[#This Row],[orzech]],I52+piastek[[#This Row],[orzech]])</f>
        <v>348</v>
      </c>
      <c r="J53">
        <f>IF(K52 = "miał",J52-$F$4+piastek[[#This Row],[miał]],J52+piastek[[#This Row],[miał]])</f>
        <v>469</v>
      </c>
      <c r="K53" t="str">
        <f t="shared" si="0"/>
        <v>orzech</v>
      </c>
      <c r="L53" s="1">
        <v>41978</v>
      </c>
    </row>
    <row r="54" spans="1:12" x14ac:dyDescent="0.25">
      <c r="A54">
        <v>105</v>
      </c>
      <c r="B54">
        <v>154</v>
      </c>
      <c r="C54">
        <v>48</v>
      </c>
      <c r="D54" s="1">
        <v>41979</v>
      </c>
      <c r="E54">
        <f>piastek[[#This Row],[kostka]]*685+piastek[[#This Row],[orzech]]*620+piastek[[#This Row],[miał]]*380</f>
        <v>185645</v>
      </c>
      <c r="H54">
        <f>IF(K53 = "kostka",H53-$F$2+piastek[[#This Row],[kostka]],H53+piastek[[#This Row],[kostka]])</f>
        <v>187</v>
      </c>
      <c r="I54">
        <f>IF(K53 = "orzech",I53-$F$3+piastek[[#This Row],[orzech]],I53+piastek[[#This Row],[orzech]])</f>
        <v>242</v>
      </c>
      <c r="J54">
        <f>IF(K53 = "miał",J53-$F$4+piastek[[#This Row],[miał]],J53+piastek[[#This Row],[miał]])</f>
        <v>517</v>
      </c>
      <c r="K54" t="str">
        <f t="shared" si="0"/>
        <v>miał</v>
      </c>
      <c r="L54" s="1">
        <v>41979</v>
      </c>
    </row>
    <row r="55" spans="1:12" x14ac:dyDescent="0.25">
      <c r="A55">
        <v>108</v>
      </c>
      <c r="B55">
        <v>5</v>
      </c>
      <c r="C55">
        <v>71</v>
      </c>
      <c r="D55" s="1">
        <v>41980</v>
      </c>
      <c r="E55">
        <f>piastek[[#This Row],[kostka]]*685+piastek[[#This Row],[orzech]]*620+piastek[[#This Row],[miał]]*380</f>
        <v>104060</v>
      </c>
      <c r="H55">
        <f>IF(K54 = "kostka",H54-$F$2+piastek[[#This Row],[kostka]],H54+piastek[[#This Row],[kostka]])</f>
        <v>295</v>
      </c>
      <c r="I55">
        <f>IF(K54 = "orzech",I54-$F$3+piastek[[#This Row],[orzech]],I54+piastek[[#This Row],[orzech]])</f>
        <v>247</v>
      </c>
      <c r="J55">
        <f>IF(K54 = "miał",J54-$F$4+piastek[[#This Row],[miał]],J54+piastek[[#This Row],[miał]])</f>
        <v>268</v>
      </c>
      <c r="K55" t="str">
        <f t="shared" si="0"/>
        <v>kostka</v>
      </c>
      <c r="L55" s="1">
        <v>41980</v>
      </c>
    </row>
    <row r="56" spans="1:12" x14ac:dyDescent="0.25">
      <c r="A56">
        <v>64</v>
      </c>
      <c r="B56">
        <v>37</v>
      </c>
      <c r="C56">
        <v>89</v>
      </c>
      <c r="D56" s="1">
        <v>41981</v>
      </c>
      <c r="E56">
        <f>piastek[[#This Row],[kostka]]*685+piastek[[#This Row],[orzech]]*620+piastek[[#This Row],[miał]]*380</f>
        <v>100600</v>
      </c>
      <c r="H56">
        <f>IF(K55 = "kostka",H55-$F$2+piastek[[#This Row],[kostka]],H55+piastek[[#This Row],[kostka]])</f>
        <v>159</v>
      </c>
      <c r="I56">
        <f>IF(K55 = "orzech",I55-$F$3+piastek[[#This Row],[orzech]],I55+piastek[[#This Row],[orzech]])</f>
        <v>284</v>
      </c>
      <c r="J56">
        <f>IF(K55 = "miał",J55-$F$4+piastek[[#This Row],[miał]],J55+piastek[[#This Row],[miał]])</f>
        <v>357</v>
      </c>
      <c r="K56" t="str">
        <f t="shared" si="0"/>
        <v>orzech</v>
      </c>
      <c r="L56" s="1">
        <v>41981</v>
      </c>
    </row>
    <row r="57" spans="1:12" x14ac:dyDescent="0.25">
      <c r="A57">
        <v>114</v>
      </c>
      <c r="B57">
        <v>140</v>
      </c>
      <c r="C57">
        <v>36</v>
      </c>
      <c r="D57" s="1">
        <v>41982</v>
      </c>
      <c r="E57">
        <f>piastek[[#This Row],[kostka]]*685+piastek[[#This Row],[orzech]]*620+piastek[[#This Row],[miał]]*380</f>
        <v>178570</v>
      </c>
      <c r="H57">
        <f>IF(K56 = "kostka",H56-$F$2+piastek[[#This Row],[kostka]],H56+piastek[[#This Row],[kostka]])</f>
        <v>273</v>
      </c>
      <c r="I57">
        <f>IF(K56 = "orzech",I56-$F$3+piastek[[#This Row],[orzech]],I56+piastek[[#This Row],[orzech]])</f>
        <v>164</v>
      </c>
      <c r="J57">
        <f>IF(K56 = "miał",J56-$F$4+piastek[[#This Row],[miał]],J56+piastek[[#This Row],[miał]])</f>
        <v>393</v>
      </c>
      <c r="K57" t="str">
        <f t="shared" si="0"/>
        <v>kostka</v>
      </c>
      <c r="L57" s="1">
        <v>41982</v>
      </c>
    </row>
    <row r="58" spans="1:12" x14ac:dyDescent="0.25">
      <c r="A58">
        <v>147</v>
      </c>
      <c r="B58">
        <v>140</v>
      </c>
      <c r="C58">
        <v>61</v>
      </c>
      <c r="D58" s="1">
        <v>41983</v>
      </c>
      <c r="E58">
        <f>piastek[[#This Row],[kostka]]*685+piastek[[#This Row],[orzech]]*620+piastek[[#This Row],[miał]]*380</f>
        <v>210675</v>
      </c>
      <c r="H58">
        <f>IF(K57 = "kostka",H57-$F$2+piastek[[#This Row],[kostka]],H57+piastek[[#This Row],[kostka]])</f>
        <v>220</v>
      </c>
      <c r="I58">
        <f>IF(K57 = "orzech",I57-$F$3+piastek[[#This Row],[orzech]],I57+piastek[[#This Row],[orzech]])</f>
        <v>304</v>
      </c>
      <c r="J58">
        <f>IF(K57 = "miał",J57-$F$4+piastek[[#This Row],[miał]],J57+piastek[[#This Row],[miał]])</f>
        <v>454</v>
      </c>
      <c r="K58" t="str">
        <f t="shared" si="0"/>
        <v>kostka</v>
      </c>
      <c r="L58" s="1">
        <v>41983</v>
      </c>
    </row>
    <row r="59" spans="1:12" x14ac:dyDescent="0.25">
      <c r="A59">
        <v>69</v>
      </c>
      <c r="B59">
        <v>120</v>
      </c>
      <c r="C59">
        <v>52</v>
      </c>
      <c r="D59" s="1">
        <v>41984</v>
      </c>
      <c r="E59">
        <f>piastek[[#This Row],[kostka]]*685+piastek[[#This Row],[orzech]]*620+piastek[[#This Row],[miał]]*380</f>
        <v>141425</v>
      </c>
      <c r="H59">
        <f>IF(K58 = "kostka",H58-$F$2+piastek[[#This Row],[kostka]],H58+piastek[[#This Row],[kostka]])</f>
        <v>89</v>
      </c>
      <c r="I59">
        <f>IF(K58 = "orzech",I58-$F$3+piastek[[#This Row],[orzech]],I58+piastek[[#This Row],[orzech]])</f>
        <v>424</v>
      </c>
      <c r="J59">
        <f>IF(K58 = "miał",J58-$F$4+piastek[[#This Row],[miał]],J58+piastek[[#This Row],[miał]])</f>
        <v>506</v>
      </c>
      <c r="K59" t="str">
        <f t="shared" si="0"/>
        <v>orzech</v>
      </c>
      <c r="L59" s="1">
        <v>41984</v>
      </c>
    </row>
    <row r="60" spans="1:12" x14ac:dyDescent="0.25">
      <c r="A60">
        <v>101</v>
      </c>
      <c r="B60">
        <v>39</v>
      </c>
      <c r="C60">
        <v>10</v>
      </c>
      <c r="D60" s="1">
        <v>41985</v>
      </c>
      <c r="E60">
        <f>piastek[[#This Row],[kostka]]*685+piastek[[#This Row],[orzech]]*620+piastek[[#This Row],[miał]]*380</f>
        <v>97165</v>
      </c>
      <c r="H60">
        <f>IF(K59 = "kostka",H59-$F$2+piastek[[#This Row],[kostka]],H59+piastek[[#This Row],[kostka]])</f>
        <v>190</v>
      </c>
      <c r="I60">
        <f>IF(K59 = "orzech",I59-$F$3+piastek[[#This Row],[orzech]],I59+piastek[[#This Row],[orzech]])</f>
        <v>203</v>
      </c>
      <c r="J60">
        <f>IF(K59 = "miał",J59-$F$4+piastek[[#This Row],[miał]],J59+piastek[[#This Row],[miał]])</f>
        <v>516</v>
      </c>
      <c r="K60" t="str">
        <f t="shared" si="0"/>
        <v>miał</v>
      </c>
      <c r="L60" s="1">
        <v>41985</v>
      </c>
    </row>
    <row r="61" spans="1:12" x14ac:dyDescent="0.25">
      <c r="A61">
        <v>158</v>
      </c>
      <c r="B61">
        <v>36</v>
      </c>
      <c r="C61">
        <v>79</v>
      </c>
      <c r="D61" s="1">
        <v>41986</v>
      </c>
      <c r="E61">
        <f>piastek[[#This Row],[kostka]]*685+piastek[[#This Row],[orzech]]*620+piastek[[#This Row],[miał]]*380</f>
        <v>160570</v>
      </c>
      <c r="H61">
        <f>IF(K60 = "kostka",H60-$F$2+piastek[[#This Row],[kostka]],H60+piastek[[#This Row],[kostka]])</f>
        <v>348</v>
      </c>
      <c r="I61">
        <f>IF(K60 = "orzech",I60-$F$3+piastek[[#This Row],[orzech]],I60+piastek[[#This Row],[orzech]])</f>
        <v>239</v>
      </c>
      <c r="J61">
        <f>IF(K60 = "miał",J60-$F$4+piastek[[#This Row],[miał]],J60+piastek[[#This Row],[miał]])</f>
        <v>275</v>
      </c>
      <c r="K61" t="str">
        <f t="shared" si="0"/>
        <v>kostka</v>
      </c>
      <c r="L61" s="1">
        <v>41986</v>
      </c>
    </row>
    <row r="62" spans="1:12" x14ac:dyDescent="0.25">
      <c r="A62">
        <v>79</v>
      </c>
      <c r="B62">
        <v>105</v>
      </c>
      <c r="C62">
        <v>73</v>
      </c>
      <c r="D62" s="1">
        <v>41987</v>
      </c>
      <c r="E62">
        <f>piastek[[#This Row],[kostka]]*685+piastek[[#This Row],[orzech]]*620+piastek[[#This Row],[miał]]*380</f>
        <v>146955</v>
      </c>
      <c r="H62">
        <f>IF(K61 = "kostka",H61-$F$2+piastek[[#This Row],[kostka]],H61+piastek[[#This Row],[kostka]])</f>
        <v>227</v>
      </c>
      <c r="I62">
        <f>IF(K61 = "orzech",I61-$F$3+piastek[[#This Row],[orzech]],I61+piastek[[#This Row],[orzech]])</f>
        <v>344</v>
      </c>
      <c r="J62">
        <f>IF(K61 = "miał",J61-$F$4+piastek[[#This Row],[miał]],J61+piastek[[#This Row],[miał]])</f>
        <v>348</v>
      </c>
      <c r="K62" t="str">
        <f t="shared" si="0"/>
        <v>kostka</v>
      </c>
      <c r="L62" s="1">
        <v>41987</v>
      </c>
    </row>
    <row r="63" spans="1:12" x14ac:dyDescent="0.25">
      <c r="A63">
        <v>5</v>
      </c>
      <c r="B63">
        <v>24</v>
      </c>
      <c r="C63">
        <v>43</v>
      </c>
      <c r="D63" s="1">
        <v>41988</v>
      </c>
      <c r="E63">
        <f>piastek[[#This Row],[kostka]]*685+piastek[[#This Row],[orzech]]*620+piastek[[#This Row],[miał]]*380</f>
        <v>34645</v>
      </c>
      <c r="H63">
        <f>IF(K62 = "kostka",H62-$F$2+piastek[[#This Row],[kostka]],H62+piastek[[#This Row],[kostka]])</f>
        <v>32</v>
      </c>
      <c r="I63">
        <f>IF(K62 = "orzech",I62-$F$3+piastek[[#This Row],[orzech]],I62+piastek[[#This Row],[orzech]])</f>
        <v>368</v>
      </c>
      <c r="J63">
        <f>IF(K62 = "miał",J62-$F$4+piastek[[#This Row],[miał]],J62+piastek[[#This Row],[miał]])</f>
        <v>391</v>
      </c>
      <c r="K63" t="str">
        <f t="shared" si="0"/>
        <v>orzech</v>
      </c>
      <c r="L63" s="1">
        <v>41988</v>
      </c>
    </row>
    <row r="64" spans="1:12" x14ac:dyDescent="0.25">
      <c r="A64">
        <v>68</v>
      </c>
      <c r="B64">
        <v>112</v>
      </c>
      <c r="C64">
        <v>25</v>
      </c>
      <c r="D64" s="1">
        <v>41989</v>
      </c>
      <c r="E64">
        <f>piastek[[#This Row],[kostka]]*685+piastek[[#This Row],[orzech]]*620+piastek[[#This Row],[miał]]*380</f>
        <v>125520</v>
      </c>
      <c r="H64">
        <f>IF(K63 = "kostka",H63-$F$2+piastek[[#This Row],[kostka]],H63+piastek[[#This Row],[kostka]])</f>
        <v>100</v>
      </c>
      <c r="I64">
        <f>IF(K63 = "orzech",I63-$F$3+piastek[[#This Row],[orzech]],I63+piastek[[#This Row],[orzech]])</f>
        <v>220</v>
      </c>
      <c r="J64">
        <f>IF(K63 = "miał",J63-$F$4+piastek[[#This Row],[miał]],J63+piastek[[#This Row],[miał]])</f>
        <v>416</v>
      </c>
      <c r="K64" t="str">
        <f t="shared" si="0"/>
        <v>miał</v>
      </c>
      <c r="L64" s="1">
        <v>41989</v>
      </c>
    </row>
    <row r="65" spans="1:12" x14ac:dyDescent="0.25">
      <c r="A65">
        <v>37</v>
      </c>
      <c r="B65">
        <v>57</v>
      </c>
      <c r="C65">
        <v>81</v>
      </c>
      <c r="D65" s="1">
        <v>41990</v>
      </c>
      <c r="E65">
        <f>piastek[[#This Row],[kostka]]*685+piastek[[#This Row],[orzech]]*620+piastek[[#This Row],[miał]]*380</f>
        <v>91465</v>
      </c>
      <c r="H65">
        <f>IF(K64 = "kostka",H64-$F$2+piastek[[#This Row],[kostka]],H64+piastek[[#This Row],[kostka]])</f>
        <v>137</v>
      </c>
      <c r="I65">
        <f>IF(K64 = "orzech",I64-$F$3+piastek[[#This Row],[orzech]],I64+piastek[[#This Row],[orzech]])</f>
        <v>277</v>
      </c>
      <c r="J65">
        <f>IF(K64 = "miał",J64-$F$4+piastek[[#This Row],[miał]],J64+piastek[[#This Row],[miał]])</f>
        <v>177</v>
      </c>
      <c r="K65" t="str">
        <f t="shared" si="0"/>
        <v>orzech</v>
      </c>
      <c r="L65" s="1">
        <v>41990</v>
      </c>
    </row>
    <row r="66" spans="1:12" x14ac:dyDescent="0.25">
      <c r="A66">
        <v>188</v>
      </c>
      <c r="B66">
        <v>28</v>
      </c>
      <c r="C66">
        <v>7</v>
      </c>
      <c r="D66" s="1">
        <v>41991</v>
      </c>
      <c r="E66">
        <f>piastek[[#This Row],[kostka]]*685+piastek[[#This Row],[orzech]]*620+piastek[[#This Row],[miał]]*380</f>
        <v>148800</v>
      </c>
      <c r="H66">
        <f>IF(K65 = "kostka",H65-$F$2+piastek[[#This Row],[kostka]],H65+piastek[[#This Row],[kostka]])</f>
        <v>325</v>
      </c>
      <c r="I66">
        <f>IF(K65 = "orzech",I65-$F$3+piastek[[#This Row],[orzech]],I65+piastek[[#This Row],[orzech]])</f>
        <v>45</v>
      </c>
      <c r="J66">
        <f>IF(K65 = "miał",J65-$F$4+piastek[[#This Row],[miał]],J65+piastek[[#This Row],[miał]])</f>
        <v>184</v>
      </c>
      <c r="K66" t="str">
        <f t="shared" si="0"/>
        <v>kostka</v>
      </c>
      <c r="L66" s="1">
        <v>41991</v>
      </c>
    </row>
    <row r="67" spans="1:12" x14ac:dyDescent="0.25">
      <c r="A67">
        <v>167</v>
      </c>
      <c r="B67">
        <v>41</v>
      </c>
      <c r="C67">
        <v>45</v>
      </c>
      <c r="D67" s="1">
        <v>41992</v>
      </c>
      <c r="E67">
        <f>piastek[[#This Row],[kostka]]*685+piastek[[#This Row],[orzech]]*620+piastek[[#This Row],[miał]]*380</f>
        <v>156915</v>
      </c>
      <c r="H67">
        <f>IF(K66 = "kostka",H66-$F$2+piastek[[#This Row],[kostka]],H66+piastek[[#This Row],[kostka]])</f>
        <v>292</v>
      </c>
      <c r="I67">
        <f>IF(K66 = "orzech",I66-$F$3+piastek[[#This Row],[orzech]],I66+piastek[[#This Row],[orzech]])</f>
        <v>86</v>
      </c>
      <c r="J67">
        <f>IF(K66 = "miał",J66-$F$4+piastek[[#This Row],[miał]],J66+piastek[[#This Row],[miał]])</f>
        <v>229</v>
      </c>
      <c r="K67" t="str">
        <f t="shared" ref="K67:K130" si="1">IF(H67&lt;200,IF(I67&lt;260,IF(J67&lt;320," ","miał"),"orzech"),"kostka")</f>
        <v>kostka</v>
      </c>
      <c r="L67" s="1">
        <v>41992</v>
      </c>
    </row>
    <row r="68" spans="1:12" x14ac:dyDescent="0.25">
      <c r="A68">
        <v>197</v>
      </c>
      <c r="B68">
        <v>82</v>
      </c>
      <c r="C68">
        <v>43</v>
      </c>
      <c r="D68" s="1">
        <v>41993</v>
      </c>
      <c r="E68">
        <f>piastek[[#This Row],[kostka]]*685+piastek[[#This Row],[orzech]]*620+piastek[[#This Row],[miał]]*380</f>
        <v>202125</v>
      </c>
      <c r="H68">
        <f>IF(K67 = "kostka",H67-$F$2+piastek[[#This Row],[kostka]],H67+piastek[[#This Row],[kostka]])</f>
        <v>289</v>
      </c>
      <c r="I68">
        <f>IF(K67 = "orzech",I67-$F$3+piastek[[#This Row],[orzech]],I67+piastek[[#This Row],[orzech]])</f>
        <v>168</v>
      </c>
      <c r="J68">
        <f>IF(K67 = "miał",J67-$F$4+piastek[[#This Row],[miał]],J67+piastek[[#This Row],[miał]])</f>
        <v>272</v>
      </c>
      <c r="K68" t="str">
        <f t="shared" si="1"/>
        <v>kostka</v>
      </c>
      <c r="L68" s="1">
        <v>41993</v>
      </c>
    </row>
    <row r="69" spans="1:12" x14ac:dyDescent="0.25">
      <c r="A69">
        <v>54</v>
      </c>
      <c r="B69">
        <v>130</v>
      </c>
      <c r="C69">
        <v>50</v>
      </c>
      <c r="D69" s="1">
        <v>41994</v>
      </c>
      <c r="E69">
        <f>piastek[[#This Row],[kostka]]*685+piastek[[#This Row],[orzech]]*620+piastek[[#This Row],[miał]]*380</f>
        <v>136590</v>
      </c>
      <c r="H69">
        <f>IF(K68 = "kostka",H68-$F$2+piastek[[#This Row],[kostka]],H68+piastek[[#This Row],[kostka]])</f>
        <v>143</v>
      </c>
      <c r="I69">
        <f>IF(K68 = "orzech",I68-$F$3+piastek[[#This Row],[orzech]],I68+piastek[[#This Row],[orzech]])</f>
        <v>298</v>
      </c>
      <c r="J69">
        <f>IF(K68 = "miał",J68-$F$4+piastek[[#This Row],[miał]],J68+piastek[[#This Row],[miał]])</f>
        <v>322</v>
      </c>
      <c r="K69" t="str">
        <f t="shared" si="1"/>
        <v>orzech</v>
      </c>
      <c r="L69" s="1">
        <v>41994</v>
      </c>
    </row>
    <row r="70" spans="1:12" x14ac:dyDescent="0.25">
      <c r="A70">
        <v>19</v>
      </c>
      <c r="B70">
        <v>153</v>
      </c>
      <c r="C70">
        <v>65</v>
      </c>
      <c r="D70" s="1">
        <v>41995</v>
      </c>
      <c r="E70">
        <f>piastek[[#This Row],[kostka]]*685+piastek[[#This Row],[orzech]]*620+piastek[[#This Row],[miał]]*380</f>
        <v>132575</v>
      </c>
      <c r="H70">
        <f>IF(K69 = "kostka",H69-$F$2+piastek[[#This Row],[kostka]],H69+piastek[[#This Row],[kostka]])</f>
        <v>162</v>
      </c>
      <c r="I70">
        <f>IF(K69 = "orzech",I69-$F$3+piastek[[#This Row],[orzech]],I69+piastek[[#This Row],[orzech]])</f>
        <v>191</v>
      </c>
      <c r="J70">
        <f>IF(K69 = "miał",J69-$F$4+piastek[[#This Row],[miał]],J69+piastek[[#This Row],[miał]])</f>
        <v>387</v>
      </c>
      <c r="K70" t="str">
        <f t="shared" si="1"/>
        <v>miał</v>
      </c>
      <c r="L70" s="1">
        <v>41995</v>
      </c>
    </row>
    <row r="71" spans="1:12" x14ac:dyDescent="0.25">
      <c r="A71">
        <v>27</v>
      </c>
      <c r="B71">
        <v>160</v>
      </c>
      <c r="C71">
        <v>81</v>
      </c>
      <c r="D71" s="1">
        <v>41996</v>
      </c>
      <c r="E71">
        <f>piastek[[#This Row],[kostka]]*685+piastek[[#This Row],[orzech]]*620+piastek[[#This Row],[miał]]*380</f>
        <v>148475</v>
      </c>
      <c r="H71">
        <f>IF(K70 = "kostka",H70-$F$2+piastek[[#This Row],[kostka]],H70+piastek[[#This Row],[kostka]])</f>
        <v>189</v>
      </c>
      <c r="I71">
        <f>IF(K70 = "orzech",I70-$F$3+piastek[[#This Row],[orzech]],I70+piastek[[#This Row],[orzech]])</f>
        <v>351</v>
      </c>
      <c r="J71">
        <f>IF(K70 = "miał",J70-$F$4+piastek[[#This Row],[miał]],J70+piastek[[#This Row],[miał]])</f>
        <v>148</v>
      </c>
      <c r="K71" t="str">
        <f t="shared" si="1"/>
        <v>orzech</v>
      </c>
      <c r="L71" s="1">
        <v>41996</v>
      </c>
    </row>
    <row r="72" spans="1:12" x14ac:dyDescent="0.25">
      <c r="A72">
        <v>11</v>
      </c>
      <c r="B72">
        <v>140</v>
      </c>
      <c r="C72">
        <v>77</v>
      </c>
      <c r="D72" s="1">
        <v>41997</v>
      </c>
      <c r="E72">
        <f>piastek[[#This Row],[kostka]]*685+piastek[[#This Row],[orzech]]*620+piastek[[#This Row],[miał]]*380</f>
        <v>123595</v>
      </c>
      <c r="H72">
        <f>IF(K71 = "kostka",H71-$F$2+piastek[[#This Row],[kostka]],H71+piastek[[#This Row],[kostka]])</f>
        <v>200</v>
      </c>
      <c r="I72">
        <f>IF(K71 = "orzech",I71-$F$3+piastek[[#This Row],[orzech]],I71+piastek[[#This Row],[orzech]])</f>
        <v>231</v>
      </c>
      <c r="J72">
        <f>IF(K71 = "miał",J71-$F$4+piastek[[#This Row],[miał]],J71+piastek[[#This Row],[miał]])</f>
        <v>225</v>
      </c>
      <c r="K72" t="str">
        <f t="shared" si="1"/>
        <v>kostka</v>
      </c>
      <c r="L72" s="1">
        <v>41997</v>
      </c>
    </row>
    <row r="73" spans="1:12" x14ac:dyDescent="0.25">
      <c r="A73">
        <v>182</v>
      </c>
      <c r="B73">
        <v>50</v>
      </c>
      <c r="C73">
        <v>22</v>
      </c>
      <c r="D73" s="1">
        <v>41998</v>
      </c>
      <c r="E73">
        <f>piastek[[#This Row],[kostka]]*685+piastek[[#This Row],[orzech]]*620+piastek[[#This Row],[miał]]*380</f>
        <v>164030</v>
      </c>
      <c r="H73">
        <f>IF(K72 = "kostka",H72-$F$2+piastek[[#This Row],[kostka]],H72+piastek[[#This Row],[kostka]])</f>
        <v>182</v>
      </c>
      <c r="I73">
        <f>IF(K72 = "orzech",I72-$F$3+piastek[[#This Row],[orzech]],I72+piastek[[#This Row],[orzech]])</f>
        <v>281</v>
      </c>
      <c r="J73">
        <f>IF(K72 = "miał",J72-$F$4+piastek[[#This Row],[miał]],J72+piastek[[#This Row],[miał]])</f>
        <v>247</v>
      </c>
      <c r="K73" t="str">
        <f t="shared" si="1"/>
        <v>orzech</v>
      </c>
      <c r="L73" s="1">
        <v>41998</v>
      </c>
    </row>
    <row r="74" spans="1:12" x14ac:dyDescent="0.25">
      <c r="A74">
        <v>63</v>
      </c>
      <c r="B74">
        <v>83</v>
      </c>
      <c r="C74">
        <v>69</v>
      </c>
      <c r="D74" s="1">
        <v>41999</v>
      </c>
      <c r="E74">
        <f>piastek[[#This Row],[kostka]]*685+piastek[[#This Row],[orzech]]*620+piastek[[#This Row],[miał]]*380</f>
        <v>120835</v>
      </c>
      <c r="H74">
        <f>IF(K73 = "kostka",H73-$F$2+piastek[[#This Row],[kostka]],H73+piastek[[#This Row],[kostka]])</f>
        <v>245</v>
      </c>
      <c r="I74">
        <f>IF(K73 = "orzech",I73-$F$3+piastek[[#This Row],[orzech]],I73+piastek[[#This Row],[orzech]])</f>
        <v>104</v>
      </c>
      <c r="J74">
        <f>IF(K73 = "miał",J73-$F$4+piastek[[#This Row],[miał]],J73+piastek[[#This Row],[miał]])</f>
        <v>316</v>
      </c>
      <c r="K74" t="str">
        <f t="shared" si="1"/>
        <v>kostka</v>
      </c>
      <c r="L74" s="1">
        <v>41999</v>
      </c>
    </row>
    <row r="75" spans="1:12" x14ac:dyDescent="0.25">
      <c r="A75">
        <v>33</v>
      </c>
      <c r="B75">
        <v>59</v>
      </c>
      <c r="C75">
        <v>46</v>
      </c>
      <c r="D75" s="1">
        <v>42000</v>
      </c>
      <c r="E75">
        <f>piastek[[#This Row],[kostka]]*685+piastek[[#This Row],[orzech]]*620+piastek[[#This Row],[miał]]*380</f>
        <v>76665</v>
      </c>
      <c r="H75">
        <f>IF(K74 = "kostka",H74-$F$2+piastek[[#This Row],[kostka]],H74+piastek[[#This Row],[kostka]])</f>
        <v>78</v>
      </c>
      <c r="I75">
        <f>IF(K74 = "orzech",I74-$F$3+piastek[[#This Row],[orzech]],I74+piastek[[#This Row],[orzech]])</f>
        <v>163</v>
      </c>
      <c r="J75">
        <f>IF(K74 = "miał",J74-$F$4+piastek[[#This Row],[miał]],J74+piastek[[#This Row],[miał]])</f>
        <v>362</v>
      </c>
      <c r="K75" t="str">
        <f t="shared" si="1"/>
        <v>miał</v>
      </c>
      <c r="L75" s="1">
        <v>42000</v>
      </c>
    </row>
    <row r="76" spans="1:12" x14ac:dyDescent="0.25">
      <c r="A76">
        <v>119</v>
      </c>
      <c r="B76">
        <v>57</v>
      </c>
      <c r="C76">
        <v>67</v>
      </c>
      <c r="D76" s="1">
        <v>42001</v>
      </c>
      <c r="E76">
        <f>piastek[[#This Row],[kostka]]*685+piastek[[#This Row],[orzech]]*620+piastek[[#This Row],[miał]]*380</f>
        <v>142315</v>
      </c>
      <c r="H76">
        <f>IF(K75 = "kostka",H75-$F$2+piastek[[#This Row],[kostka]],H75+piastek[[#This Row],[kostka]])</f>
        <v>197</v>
      </c>
      <c r="I76">
        <f>IF(K75 = "orzech",I75-$F$3+piastek[[#This Row],[orzech]],I75+piastek[[#This Row],[orzech]])</f>
        <v>220</v>
      </c>
      <c r="J76">
        <f>IF(K75 = "miał",J75-$F$4+piastek[[#This Row],[miał]],J75+piastek[[#This Row],[miał]])</f>
        <v>109</v>
      </c>
      <c r="K76" t="str">
        <f t="shared" si="1"/>
        <v xml:space="preserve"> </v>
      </c>
      <c r="L76" s="1">
        <v>42001</v>
      </c>
    </row>
    <row r="77" spans="1:12" x14ac:dyDescent="0.25">
      <c r="A77">
        <v>58</v>
      </c>
      <c r="B77">
        <v>176</v>
      </c>
      <c r="C77">
        <v>16</v>
      </c>
      <c r="D77" s="1">
        <v>42002</v>
      </c>
      <c r="E77">
        <f>piastek[[#This Row],[kostka]]*685+piastek[[#This Row],[orzech]]*620+piastek[[#This Row],[miał]]*380</f>
        <v>154930</v>
      </c>
      <c r="H77">
        <f>IF(K76 = "kostka",H76-$F$2+piastek[[#This Row],[kostka]],H76+piastek[[#This Row],[kostka]])</f>
        <v>255</v>
      </c>
      <c r="I77">
        <f>IF(K76 = "orzech",I76-$F$3+piastek[[#This Row],[orzech]],I76+piastek[[#This Row],[orzech]])</f>
        <v>396</v>
      </c>
      <c r="J77">
        <f>IF(K76 = "miał",J76-$F$4+piastek[[#This Row],[miał]],J76+piastek[[#This Row],[miał]])</f>
        <v>125</v>
      </c>
      <c r="K77" t="str">
        <f t="shared" si="1"/>
        <v>kostka</v>
      </c>
      <c r="L77" s="1">
        <v>42002</v>
      </c>
    </row>
    <row r="78" spans="1:12" x14ac:dyDescent="0.25">
      <c r="A78">
        <v>174</v>
      </c>
      <c r="B78">
        <v>61</v>
      </c>
      <c r="C78">
        <v>46</v>
      </c>
      <c r="D78" s="1">
        <v>42003</v>
      </c>
      <c r="E78">
        <f>piastek[[#This Row],[kostka]]*685+piastek[[#This Row],[orzech]]*620+piastek[[#This Row],[miał]]*380</f>
        <v>174490</v>
      </c>
      <c r="H78">
        <f>IF(K77 = "kostka",H77-$F$2+piastek[[#This Row],[kostka]],H77+piastek[[#This Row],[kostka]])</f>
        <v>229</v>
      </c>
      <c r="I78">
        <f>IF(K77 = "orzech",I77-$F$3+piastek[[#This Row],[orzech]],I77+piastek[[#This Row],[orzech]])</f>
        <v>457</v>
      </c>
      <c r="J78">
        <f>IF(K77 = "miał",J77-$F$4+piastek[[#This Row],[miał]],J77+piastek[[#This Row],[miał]])</f>
        <v>171</v>
      </c>
      <c r="K78" t="str">
        <f t="shared" si="1"/>
        <v>kostka</v>
      </c>
      <c r="L78" s="1">
        <v>42003</v>
      </c>
    </row>
    <row r="79" spans="1:12" x14ac:dyDescent="0.25">
      <c r="A79">
        <v>45</v>
      </c>
      <c r="B79">
        <v>154</v>
      </c>
      <c r="C79">
        <v>0</v>
      </c>
      <c r="D79" s="1">
        <v>42004</v>
      </c>
      <c r="E79">
        <f>piastek[[#This Row],[kostka]]*685+piastek[[#This Row],[orzech]]*620+piastek[[#This Row],[miał]]*380</f>
        <v>126305</v>
      </c>
      <c r="H79">
        <f>IF(K78 = "kostka",H78-$F$2+piastek[[#This Row],[kostka]],H78+piastek[[#This Row],[kostka]])</f>
        <v>74</v>
      </c>
      <c r="I79">
        <f>IF(K78 = "orzech",I78-$F$3+piastek[[#This Row],[orzech]],I78+piastek[[#This Row],[orzech]])</f>
        <v>611</v>
      </c>
      <c r="J79">
        <f>IF(K78 = "miał",J78-$F$4+piastek[[#This Row],[miał]],J78+piastek[[#This Row],[miał]])</f>
        <v>171</v>
      </c>
      <c r="K79" t="str">
        <f t="shared" si="1"/>
        <v>orzech</v>
      </c>
      <c r="L79" s="1">
        <v>42004</v>
      </c>
    </row>
    <row r="80" spans="1:12" x14ac:dyDescent="0.25">
      <c r="A80">
        <v>94</v>
      </c>
      <c r="B80">
        <v>120</v>
      </c>
      <c r="C80">
        <v>95</v>
      </c>
      <c r="D80" s="1">
        <v>42005</v>
      </c>
      <c r="E80">
        <f>piastek[[#This Row],[kostka]]*685+piastek[[#This Row],[orzech]]*620+piastek[[#This Row],[miał]]*380</f>
        <v>174890</v>
      </c>
      <c r="H80">
        <f>IF(K79 = "kostka",H79-$F$2+piastek[[#This Row],[kostka]],H79+piastek[[#This Row],[kostka]])</f>
        <v>168</v>
      </c>
      <c r="I80">
        <f>IF(K79 = "orzech",I79-$F$3+piastek[[#This Row],[orzech]],I79+piastek[[#This Row],[orzech]])</f>
        <v>471</v>
      </c>
      <c r="J80">
        <f>IF(K79 = "miał",J79-$F$4+piastek[[#This Row],[miał]],J79+piastek[[#This Row],[miał]])</f>
        <v>266</v>
      </c>
      <c r="K80" t="str">
        <f t="shared" si="1"/>
        <v>orzech</v>
      </c>
      <c r="L80" s="1">
        <v>42005</v>
      </c>
    </row>
    <row r="81" spans="1:12" x14ac:dyDescent="0.25">
      <c r="A81">
        <v>12</v>
      </c>
      <c r="B81">
        <v>5</v>
      </c>
      <c r="C81">
        <v>42</v>
      </c>
      <c r="D81" s="1">
        <v>42006</v>
      </c>
      <c r="E81">
        <f>piastek[[#This Row],[kostka]]*685+piastek[[#This Row],[orzech]]*620+piastek[[#This Row],[miał]]*380</f>
        <v>27280</v>
      </c>
      <c r="H81">
        <f>IF(K80 = "kostka",H80-$F$2+piastek[[#This Row],[kostka]],H80+piastek[[#This Row],[kostka]])</f>
        <v>180</v>
      </c>
      <c r="I81">
        <f>IF(K80 = "orzech",I80-$F$3+piastek[[#This Row],[orzech]],I80+piastek[[#This Row],[orzech]])</f>
        <v>216</v>
      </c>
      <c r="J81">
        <f>IF(K80 = "miał",J80-$F$4+piastek[[#This Row],[miał]],J80+piastek[[#This Row],[miał]])</f>
        <v>308</v>
      </c>
      <c r="K81" t="str">
        <f t="shared" si="1"/>
        <v xml:space="preserve"> </v>
      </c>
      <c r="L81" s="1">
        <v>42006</v>
      </c>
    </row>
    <row r="82" spans="1:12" x14ac:dyDescent="0.25">
      <c r="A82">
        <v>80</v>
      </c>
      <c r="B82">
        <v>170</v>
      </c>
      <c r="C82">
        <v>96</v>
      </c>
      <c r="D82" s="1">
        <v>42007</v>
      </c>
      <c r="E82">
        <f>piastek[[#This Row],[kostka]]*685+piastek[[#This Row],[orzech]]*620+piastek[[#This Row],[miał]]*380</f>
        <v>196680</v>
      </c>
      <c r="H82">
        <f>IF(K81 = "kostka",H81-$F$2+piastek[[#This Row],[kostka]],H81+piastek[[#This Row],[kostka]])</f>
        <v>260</v>
      </c>
      <c r="I82">
        <f>IF(K81 = "orzech",I81-$F$3+piastek[[#This Row],[orzech]],I81+piastek[[#This Row],[orzech]])</f>
        <v>386</v>
      </c>
      <c r="J82">
        <f>IF(K81 = "miał",J81-$F$4+piastek[[#This Row],[miał]],J81+piastek[[#This Row],[miał]])</f>
        <v>404</v>
      </c>
      <c r="K82" t="str">
        <f t="shared" si="1"/>
        <v>kostka</v>
      </c>
      <c r="L82" s="1">
        <v>42007</v>
      </c>
    </row>
    <row r="83" spans="1:12" x14ac:dyDescent="0.25">
      <c r="A83">
        <v>80</v>
      </c>
      <c r="B83">
        <v>10</v>
      </c>
      <c r="C83">
        <v>30</v>
      </c>
      <c r="D83" s="1">
        <v>42008</v>
      </c>
      <c r="E83">
        <f>piastek[[#This Row],[kostka]]*685+piastek[[#This Row],[orzech]]*620+piastek[[#This Row],[miał]]*380</f>
        <v>72400</v>
      </c>
      <c r="H83">
        <f>IF(K82 = "kostka",H82-$F$2+piastek[[#This Row],[kostka]],H82+piastek[[#This Row],[kostka]])</f>
        <v>140</v>
      </c>
      <c r="I83">
        <f>IF(K82 = "orzech",I82-$F$3+piastek[[#This Row],[orzech]],I82+piastek[[#This Row],[orzech]])</f>
        <v>396</v>
      </c>
      <c r="J83">
        <f>IF(K82 = "miał",J82-$F$4+piastek[[#This Row],[miał]],J82+piastek[[#This Row],[miał]])</f>
        <v>434</v>
      </c>
      <c r="K83" t="str">
        <f t="shared" si="1"/>
        <v>orzech</v>
      </c>
      <c r="L83" s="1">
        <v>42008</v>
      </c>
    </row>
    <row r="84" spans="1:12" x14ac:dyDescent="0.25">
      <c r="A84">
        <v>90</v>
      </c>
      <c r="B84">
        <v>80</v>
      </c>
      <c r="C84">
        <v>31</v>
      </c>
      <c r="D84" s="1">
        <v>42009</v>
      </c>
      <c r="E84">
        <f>piastek[[#This Row],[kostka]]*685+piastek[[#This Row],[orzech]]*620+piastek[[#This Row],[miał]]*380</f>
        <v>123030</v>
      </c>
      <c r="H84">
        <f>IF(K83 = "kostka",H83-$F$2+piastek[[#This Row],[kostka]],H83+piastek[[#This Row],[kostka]])</f>
        <v>230</v>
      </c>
      <c r="I84">
        <f>IF(K83 = "orzech",I83-$F$3+piastek[[#This Row],[orzech]],I83+piastek[[#This Row],[orzech]])</f>
        <v>216</v>
      </c>
      <c r="J84">
        <f>IF(K83 = "miał",J83-$F$4+piastek[[#This Row],[miał]],J83+piastek[[#This Row],[miał]])</f>
        <v>465</v>
      </c>
      <c r="K84" t="str">
        <f t="shared" si="1"/>
        <v>kostka</v>
      </c>
      <c r="L84" s="1">
        <v>42009</v>
      </c>
    </row>
    <row r="85" spans="1:12" x14ac:dyDescent="0.25">
      <c r="A85">
        <v>130</v>
      </c>
      <c r="B85">
        <v>163</v>
      </c>
      <c r="C85">
        <v>92</v>
      </c>
      <c r="D85" s="1">
        <v>42010</v>
      </c>
      <c r="E85">
        <f>piastek[[#This Row],[kostka]]*685+piastek[[#This Row],[orzech]]*620+piastek[[#This Row],[miał]]*380</f>
        <v>225070</v>
      </c>
      <c r="H85">
        <f>IF(K84 = "kostka",H84-$F$2+piastek[[#This Row],[kostka]],H84+piastek[[#This Row],[kostka]])</f>
        <v>160</v>
      </c>
      <c r="I85">
        <f>IF(K84 = "orzech",I84-$F$3+piastek[[#This Row],[orzech]],I84+piastek[[#This Row],[orzech]])</f>
        <v>379</v>
      </c>
      <c r="J85">
        <f>IF(K84 = "miał",J84-$F$4+piastek[[#This Row],[miał]],J84+piastek[[#This Row],[miał]])</f>
        <v>557</v>
      </c>
      <c r="K85" t="str">
        <f t="shared" si="1"/>
        <v>orzech</v>
      </c>
      <c r="L85" s="1">
        <v>42010</v>
      </c>
    </row>
    <row r="86" spans="1:12" x14ac:dyDescent="0.25">
      <c r="A86">
        <v>54</v>
      </c>
      <c r="B86">
        <v>7</v>
      </c>
      <c r="C86">
        <v>79</v>
      </c>
      <c r="D86" s="1">
        <v>42011</v>
      </c>
      <c r="E86">
        <f>piastek[[#This Row],[kostka]]*685+piastek[[#This Row],[orzech]]*620+piastek[[#This Row],[miał]]*380</f>
        <v>71350</v>
      </c>
      <c r="H86">
        <f>IF(K85 = "kostka",H85-$F$2+piastek[[#This Row],[kostka]],H85+piastek[[#This Row],[kostka]])</f>
        <v>214</v>
      </c>
      <c r="I86">
        <f>IF(K85 = "orzech",I85-$F$3+piastek[[#This Row],[orzech]],I85+piastek[[#This Row],[orzech]])</f>
        <v>126</v>
      </c>
      <c r="J86">
        <f>IF(K85 = "miał",J85-$F$4+piastek[[#This Row],[miał]],J85+piastek[[#This Row],[miał]])</f>
        <v>636</v>
      </c>
      <c r="K86" t="str">
        <f t="shared" si="1"/>
        <v>kostka</v>
      </c>
      <c r="L86" s="1">
        <v>42011</v>
      </c>
    </row>
    <row r="87" spans="1:12" x14ac:dyDescent="0.25">
      <c r="A87">
        <v>88</v>
      </c>
      <c r="B87">
        <v>125</v>
      </c>
      <c r="C87">
        <v>97</v>
      </c>
      <c r="D87" s="1">
        <v>42012</v>
      </c>
      <c r="E87">
        <f>piastek[[#This Row],[kostka]]*685+piastek[[#This Row],[orzech]]*620+piastek[[#This Row],[miał]]*380</f>
        <v>174640</v>
      </c>
      <c r="H87">
        <f>IF(K86 = "kostka",H86-$F$2+piastek[[#This Row],[kostka]],H86+piastek[[#This Row],[kostka]])</f>
        <v>102</v>
      </c>
      <c r="I87">
        <f>IF(K86 = "orzech",I86-$F$3+piastek[[#This Row],[orzech]],I86+piastek[[#This Row],[orzech]])</f>
        <v>251</v>
      </c>
      <c r="J87">
        <f>IF(K86 = "miał",J86-$F$4+piastek[[#This Row],[miał]],J86+piastek[[#This Row],[miał]])</f>
        <v>733</v>
      </c>
      <c r="K87" t="str">
        <f t="shared" si="1"/>
        <v>miał</v>
      </c>
      <c r="L87" s="1">
        <v>42012</v>
      </c>
    </row>
    <row r="88" spans="1:12" x14ac:dyDescent="0.25">
      <c r="A88">
        <v>83</v>
      </c>
      <c r="B88">
        <v>85</v>
      </c>
      <c r="C88">
        <v>99</v>
      </c>
      <c r="D88" s="1">
        <v>42013</v>
      </c>
      <c r="E88">
        <f>piastek[[#This Row],[kostka]]*685+piastek[[#This Row],[orzech]]*620+piastek[[#This Row],[miał]]*380</f>
        <v>147175</v>
      </c>
      <c r="H88">
        <f>IF(K87 = "kostka",H87-$F$2+piastek[[#This Row],[kostka]],H87+piastek[[#This Row],[kostka]])</f>
        <v>185</v>
      </c>
      <c r="I88">
        <f>IF(K87 = "orzech",I87-$F$3+piastek[[#This Row],[orzech]],I87+piastek[[#This Row],[orzech]])</f>
        <v>336</v>
      </c>
      <c r="J88">
        <f>IF(K87 = "miał",J87-$F$4+piastek[[#This Row],[miał]],J87+piastek[[#This Row],[miał]])</f>
        <v>512</v>
      </c>
      <c r="K88" t="str">
        <f t="shared" si="1"/>
        <v>orzech</v>
      </c>
      <c r="L88" s="1">
        <v>42013</v>
      </c>
    </row>
    <row r="89" spans="1:12" x14ac:dyDescent="0.25">
      <c r="A89">
        <v>139</v>
      </c>
      <c r="B89">
        <v>155</v>
      </c>
      <c r="C89">
        <v>11</v>
      </c>
      <c r="D89" s="1">
        <v>42014</v>
      </c>
      <c r="E89">
        <f>piastek[[#This Row],[kostka]]*685+piastek[[#This Row],[orzech]]*620+piastek[[#This Row],[miał]]*380</f>
        <v>195495</v>
      </c>
      <c r="H89">
        <f>IF(K88 = "kostka",H88-$F$2+piastek[[#This Row],[kostka]],H88+piastek[[#This Row],[kostka]])</f>
        <v>324</v>
      </c>
      <c r="I89">
        <f>IF(K88 = "orzech",I88-$F$3+piastek[[#This Row],[orzech]],I88+piastek[[#This Row],[orzech]])</f>
        <v>231</v>
      </c>
      <c r="J89">
        <f>IF(K88 = "miał",J88-$F$4+piastek[[#This Row],[miał]],J88+piastek[[#This Row],[miał]])</f>
        <v>523</v>
      </c>
      <c r="K89" t="str">
        <f t="shared" si="1"/>
        <v>kostka</v>
      </c>
      <c r="L89" s="1">
        <v>42014</v>
      </c>
    </row>
    <row r="90" spans="1:12" x14ac:dyDescent="0.25">
      <c r="A90">
        <v>82</v>
      </c>
      <c r="B90">
        <v>43</v>
      </c>
      <c r="C90">
        <v>93</v>
      </c>
      <c r="D90" s="1">
        <v>42015</v>
      </c>
      <c r="E90">
        <f>piastek[[#This Row],[kostka]]*685+piastek[[#This Row],[orzech]]*620+piastek[[#This Row],[miał]]*380</f>
        <v>118170</v>
      </c>
      <c r="H90">
        <f>IF(K89 = "kostka",H89-$F$2+piastek[[#This Row],[kostka]],H89+piastek[[#This Row],[kostka]])</f>
        <v>206</v>
      </c>
      <c r="I90">
        <f>IF(K89 = "orzech",I89-$F$3+piastek[[#This Row],[orzech]],I89+piastek[[#This Row],[orzech]])</f>
        <v>274</v>
      </c>
      <c r="J90">
        <f>IF(K89 = "miał",J89-$F$4+piastek[[#This Row],[miał]],J89+piastek[[#This Row],[miał]])</f>
        <v>616</v>
      </c>
      <c r="K90" t="str">
        <f t="shared" si="1"/>
        <v>kostka</v>
      </c>
      <c r="L90" s="1">
        <v>42015</v>
      </c>
    </row>
    <row r="91" spans="1:12" x14ac:dyDescent="0.25">
      <c r="A91">
        <v>23</v>
      </c>
      <c r="B91">
        <v>40</v>
      </c>
      <c r="C91">
        <v>83</v>
      </c>
      <c r="D91" s="1">
        <v>42016</v>
      </c>
      <c r="E91">
        <f>piastek[[#This Row],[kostka]]*685+piastek[[#This Row],[orzech]]*620+piastek[[#This Row],[miał]]*380</f>
        <v>72095</v>
      </c>
      <c r="H91">
        <f>IF(K90 = "kostka",H90-$F$2+piastek[[#This Row],[kostka]],H90+piastek[[#This Row],[kostka]])</f>
        <v>29</v>
      </c>
      <c r="I91">
        <f>IF(K90 = "orzech",I90-$F$3+piastek[[#This Row],[orzech]],I90+piastek[[#This Row],[orzech]])</f>
        <v>314</v>
      </c>
      <c r="J91">
        <f>IF(K90 = "miał",J90-$F$4+piastek[[#This Row],[miał]],J90+piastek[[#This Row],[miał]])</f>
        <v>699</v>
      </c>
      <c r="K91" t="str">
        <f t="shared" si="1"/>
        <v>orzech</v>
      </c>
      <c r="L91" s="1">
        <v>42016</v>
      </c>
    </row>
    <row r="92" spans="1:12" x14ac:dyDescent="0.25">
      <c r="A92">
        <v>118</v>
      </c>
      <c r="B92">
        <v>165</v>
      </c>
      <c r="C92">
        <v>56</v>
      </c>
      <c r="D92" s="1">
        <v>42017</v>
      </c>
      <c r="E92">
        <f>piastek[[#This Row],[kostka]]*685+piastek[[#This Row],[orzech]]*620+piastek[[#This Row],[miał]]*380</f>
        <v>204410</v>
      </c>
      <c r="H92">
        <f>IF(K91 = "kostka",H91-$F$2+piastek[[#This Row],[kostka]],H91+piastek[[#This Row],[kostka]])</f>
        <v>147</v>
      </c>
      <c r="I92">
        <f>IF(K91 = "orzech",I91-$F$3+piastek[[#This Row],[orzech]],I91+piastek[[#This Row],[orzech]])</f>
        <v>219</v>
      </c>
      <c r="J92">
        <f>IF(K91 = "miał",J91-$F$4+piastek[[#This Row],[miał]],J91+piastek[[#This Row],[miał]])</f>
        <v>755</v>
      </c>
      <c r="K92" t="str">
        <f t="shared" si="1"/>
        <v>miał</v>
      </c>
      <c r="L92" s="1">
        <v>42017</v>
      </c>
    </row>
    <row r="93" spans="1:12" x14ac:dyDescent="0.25">
      <c r="A93">
        <v>59</v>
      </c>
      <c r="B93">
        <v>35</v>
      </c>
      <c r="C93">
        <v>17</v>
      </c>
      <c r="D93" s="1">
        <v>42018</v>
      </c>
      <c r="E93">
        <f>piastek[[#This Row],[kostka]]*685+piastek[[#This Row],[orzech]]*620+piastek[[#This Row],[miał]]*380</f>
        <v>68575</v>
      </c>
      <c r="H93">
        <f>IF(K92 = "kostka",H92-$F$2+piastek[[#This Row],[kostka]],H92+piastek[[#This Row],[kostka]])</f>
        <v>206</v>
      </c>
      <c r="I93">
        <f>IF(K92 = "orzech",I92-$F$3+piastek[[#This Row],[orzech]],I92+piastek[[#This Row],[orzech]])</f>
        <v>254</v>
      </c>
      <c r="J93">
        <f>IF(K92 = "miał",J92-$F$4+piastek[[#This Row],[miał]],J92+piastek[[#This Row],[miał]])</f>
        <v>452</v>
      </c>
      <c r="K93" t="str">
        <f t="shared" si="1"/>
        <v>kostka</v>
      </c>
      <c r="L93" s="1">
        <v>42018</v>
      </c>
    </row>
    <row r="94" spans="1:12" x14ac:dyDescent="0.25">
      <c r="A94">
        <v>127</v>
      </c>
      <c r="B94">
        <v>58</v>
      </c>
      <c r="C94">
        <v>39</v>
      </c>
      <c r="D94" s="1">
        <v>42019</v>
      </c>
      <c r="E94">
        <f>piastek[[#This Row],[kostka]]*685+piastek[[#This Row],[orzech]]*620+piastek[[#This Row],[miał]]*380</f>
        <v>137775</v>
      </c>
      <c r="H94">
        <f>IF(K93 = "kostka",H93-$F$2+piastek[[#This Row],[kostka]],H93+piastek[[#This Row],[kostka]])</f>
        <v>133</v>
      </c>
      <c r="I94">
        <f>IF(K93 = "orzech",I93-$F$3+piastek[[#This Row],[orzech]],I93+piastek[[#This Row],[orzech]])</f>
        <v>312</v>
      </c>
      <c r="J94">
        <f>IF(K93 = "miał",J93-$F$4+piastek[[#This Row],[miał]],J93+piastek[[#This Row],[miał]])</f>
        <v>491</v>
      </c>
      <c r="K94" t="str">
        <f t="shared" si="1"/>
        <v>orzech</v>
      </c>
      <c r="L94" s="1">
        <v>42019</v>
      </c>
    </row>
    <row r="95" spans="1:12" x14ac:dyDescent="0.25">
      <c r="A95">
        <v>121</v>
      </c>
      <c r="B95">
        <v>175</v>
      </c>
      <c r="C95">
        <v>77</v>
      </c>
      <c r="D95" s="1">
        <v>42020</v>
      </c>
      <c r="E95">
        <f>piastek[[#This Row],[kostka]]*685+piastek[[#This Row],[orzech]]*620+piastek[[#This Row],[miał]]*380</f>
        <v>220645</v>
      </c>
      <c r="H95">
        <f>IF(K94 = "kostka",H94-$F$2+piastek[[#This Row],[kostka]],H94+piastek[[#This Row],[kostka]])</f>
        <v>254</v>
      </c>
      <c r="I95">
        <f>IF(K94 = "orzech",I94-$F$3+piastek[[#This Row],[orzech]],I94+piastek[[#This Row],[orzech]])</f>
        <v>227</v>
      </c>
      <c r="J95">
        <f>IF(K94 = "miał",J94-$F$4+piastek[[#This Row],[miał]],J94+piastek[[#This Row],[miał]])</f>
        <v>568</v>
      </c>
      <c r="K95" t="str">
        <f t="shared" si="1"/>
        <v>kostka</v>
      </c>
      <c r="L95" s="1">
        <v>42020</v>
      </c>
    </row>
    <row r="96" spans="1:12" x14ac:dyDescent="0.25">
      <c r="A96">
        <v>80</v>
      </c>
      <c r="B96">
        <v>101</v>
      </c>
      <c r="C96">
        <v>3</v>
      </c>
      <c r="D96" s="1">
        <v>42021</v>
      </c>
      <c r="E96">
        <f>piastek[[#This Row],[kostka]]*685+piastek[[#This Row],[orzech]]*620+piastek[[#This Row],[miał]]*380</f>
        <v>118560</v>
      </c>
      <c r="H96">
        <f>IF(K95 = "kostka",H95-$F$2+piastek[[#This Row],[kostka]],H95+piastek[[#This Row],[kostka]])</f>
        <v>134</v>
      </c>
      <c r="I96">
        <f>IF(K95 = "orzech",I95-$F$3+piastek[[#This Row],[orzech]],I95+piastek[[#This Row],[orzech]])</f>
        <v>328</v>
      </c>
      <c r="J96">
        <f>IF(K95 = "miał",J95-$F$4+piastek[[#This Row],[miał]],J95+piastek[[#This Row],[miał]])</f>
        <v>571</v>
      </c>
      <c r="K96" t="str">
        <f t="shared" si="1"/>
        <v>orzech</v>
      </c>
      <c r="L96" s="1">
        <v>42021</v>
      </c>
    </row>
    <row r="97" spans="1:12" x14ac:dyDescent="0.25">
      <c r="A97">
        <v>189</v>
      </c>
      <c r="B97">
        <v>161</v>
      </c>
      <c r="C97">
        <v>53</v>
      </c>
      <c r="D97" s="1">
        <v>42022</v>
      </c>
      <c r="E97">
        <f>piastek[[#This Row],[kostka]]*685+piastek[[#This Row],[orzech]]*620+piastek[[#This Row],[miał]]*380</f>
        <v>249425</v>
      </c>
      <c r="H97">
        <f>IF(K96 = "kostka",H96-$F$2+piastek[[#This Row],[kostka]],H96+piastek[[#This Row],[kostka]])</f>
        <v>323</v>
      </c>
      <c r="I97">
        <f>IF(K96 = "orzech",I96-$F$3+piastek[[#This Row],[orzech]],I96+piastek[[#This Row],[orzech]])</f>
        <v>229</v>
      </c>
      <c r="J97">
        <f>IF(K96 = "miał",J96-$F$4+piastek[[#This Row],[miał]],J96+piastek[[#This Row],[miał]])</f>
        <v>624</v>
      </c>
      <c r="K97" t="str">
        <f t="shared" si="1"/>
        <v>kostka</v>
      </c>
      <c r="L97" s="1">
        <v>42022</v>
      </c>
    </row>
    <row r="98" spans="1:12" x14ac:dyDescent="0.25">
      <c r="A98">
        <v>18</v>
      </c>
      <c r="B98">
        <v>61</v>
      </c>
      <c r="C98">
        <v>19</v>
      </c>
      <c r="D98" s="1">
        <v>42023</v>
      </c>
      <c r="E98">
        <f>piastek[[#This Row],[kostka]]*685+piastek[[#This Row],[orzech]]*620+piastek[[#This Row],[miał]]*380</f>
        <v>57370</v>
      </c>
      <c r="H98">
        <f>IF(K97 = "kostka",H97-$F$2+piastek[[#This Row],[kostka]],H97+piastek[[#This Row],[kostka]])</f>
        <v>141</v>
      </c>
      <c r="I98">
        <f>IF(K97 = "orzech",I97-$F$3+piastek[[#This Row],[orzech]],I97+piastek[[#This Row],[orzech]])</f>
        <v>290</v>
      </c>
      <c r="J98">
        <f>IF(K97 = "miał",J97-$F$4+piastek[[#This Row],[miał]],J97+piastek[[#This Row],[miał]])</f>
        <v>643</v>
      </c>
      <c r="K98" t="str">
        <f t="shared" si="1"/>
        <v>orzech</v>
      </c>
      <c r="L98" s="1">
        <v>42023</v>
      </c>
    </row>
    <row r="99" spans="1:12" x14ac:dyDescent="0.25">
      <c r="A99">
        <v>68</v>
      </c>
      <c r="B99">
        <v>127</v>
      </c>
      <c r="C99">
        <v>3</v>
      </c>
      <c r="D99" s="1">
        <v>42024</v>
      </c>
      <c r="E99">
        <f>piastek[[#This Row],[kostka]]*685+piastek[[#This Row],[orzech]]*620+piastek[[#This Row],[miał]]*380</f>
        <v>126460</v>
      </c>
      <c r="H99">
        <f>IF(K98 = "kostka",H98-$F$2+piastek[[#This Row],[kostka]],H98+piastek[[#This Row],[kostka]])</f>
        <v>209</v>
      </c>
      <c r="I99">
        <f>IF(K98 = "orzech",I98-$F$3+piastek[[#This Row],[orzech]],I98+piastek[[#This Row],[orzech]])</f>
        <v>157</v>
      </c>
      <c r="J99">
        <f>IF(K98 = "miał",J98-$F$4+piastek[[#This Row],[miał]],J98+piastek[[#This Row],[miał]])</f>
        <v>646</v>
      </c>
      <c r="K99" t="str">
        <f t="shared" si="1"/>
        <v>kostka</v>
      </c>
      <c r="L99" s="1">
        <v>42024</v>
      </c>
    </row>
    <row r="100" spans="1:12" x14ac:dyDescent="0.25">
      <c r="A100">
        <v>37</v>
      </c>
      <c r="B100">
        <v>112</v>
      </c>
      <c r="C100">
        <v>68</v>
      </c>
      <c r="D100" s="1">
        <v>42025</v>
      </c>
      <c r="E100">
        <f>piastek[[#This Row],[kostka]]*685+piastek[[#This Row],[orzech]]*620+piastek[[#This Row],[miał]]*380</f>
        <v>120625</v>
      </c>
      <c r="H100">
        <f>IF(K99 = "kostka",H99-$F$2+piastek[[#This Row],[kostka]],H99+piastek[[#This Row],[kostka]])</f>
        <v>46</v>
      </c>
      <c r="I100">
        <f>IF(K99 = "orzech",I99-$F$3+piastek[[#This Row],[orzech]],I99+piastek[[#This Row],[orzech]])</f>
        <v>269</v>
      </c>
      <c r="J100">
        <f>IF(K99 = "miał",J99-$F$4+piastek[[#This Row],[miał]],J99+piastek[[#This Row],[miał]])</f>
        <v>714</v>
      </c>
      <c r="K100" t="str">
        <f t="shared" si="1"/>
        <v>orzech</v>
      </c>
      <c r="L100" s="1">
        <v>42025</v>
      </c>
    </row>
    <row r="101" spans="1:12" x14ac:dyDescent="0.25">
      <c r="A101">
        <v>40</v>
      </c>
      <c r="B101">
        <v>140</v>
      </c>
      <c r="C101">
        <v>15</v>
      </c>
      <c r="D101" s="1">
        <v>42026</v>
      </c>
      <c r="E101">
        <f>piastek[[#This Row],[kostka]]*685+piastek[[#This Row],[orzech]]*620+piastek[[#This Row],[miał]]*380</f>
        <v>119900</v>
      </c>
      <c r="H101">
        <f>IF(K100 = "kostka",H100-$F$2+piastek[[#This Row],[kostka]],H100+piastek[[#This Row],[kostka]])</f>
        <v>86</v>
      </c>
      <c r="I101">
        <f>IF(K100 = "orzech",I100-$F$3+piastek[[#This Row],[orzech]],I100+piastek[[#This Row],[orzech]])</f>
        <v>149</v>
      </c>
      <c r="J101">
        <f>IF(K100 = "miał",J100-$F$4+piastek[[#This Row],[miał]],J100+piastek[[#This Row],[miał]])</f>
        <v>729</v>
      </c>
      <c r="K101" t="str">
        <f t="shared" si="1"/>
        <v>miał</v>
      </c>
      <c r="L101" s="1">
        <v>42026</v>
      </c>
    </row>
    <row r="102" spans="1:12" x14ac:dyDescent="0.25">
      <c r="A102">
        <v>189</v>
      </c>
      <c r="B102">
        <v>87</v>
      </c>
      <c r="C102">
        <v>64</v>
      </c>
      <c r="D102" s="1">
        <v>42027</v>
      </c>
      <c r="E102">
        <f>piastek[[#This Row],[kostka]]*685+piastek[[#This Row],[orzech]]*620+piastek[[#This Row],[miał]]*380</f>
        <v>207725</v>
      </c>
      <c r="H102">
        <f>IF(K101 = "kostka",H101-$F$2+piastek[[#This Row],[kostka]],H101+piastek[[#This Row],[kostka]])</f>
        <v>275</v>
      </c>
      <c r="I102">
        <f>IF(K101 = "orzech",I101-$F$3+piastek[[#This Row],[orzech]],I101+piastek[[#This Row],[orzech]])</f>
        <v>236</v>
      </c>
      <c r="J102">
        <f>IF(K101 = "miał",J101-$F$4+piastek[[#This Row],[miał]],J101+piastek[[#This Row],[miał]])</f>
        <v>473</v>
      </c>
      <c r="K102" t="str">
        <f t="shared" si="1"/>
        <v>kostka</v>
      </c>
      <c r="L102" s="1">
        <v>42027</v>
      </c>
    </row>
    <row r="103" spans="1:12" x14ac:dyDescent="0.25">
      <c r="A103">
        <v>145</v>
      </c>
      <c r="B103">
        <v>18</v>
      </c>
      <c r="C103">
        <v>1</v>
      </c>
      <c r="D103" s="1">
        <v>42028</v>
      </c>
      <c r="E103">
        <f>piastek[[#This Row],[kostka]]*685+piastek[[#This Row],[orzech]]*620+piastek[[#This Row],[miał]]*380</f>
        <v>110865</v>
      </c>
      <c r="H103">
        <f>IF(K102 = "kostka",H102-$F$2+piastek[[#This Row],[kostka]],H102+piastek[[#This Row],[kostka]])</f>
        <v>220</v>
      </c>
      <c r="I103">
        <f>IF(K102 = "orzech",I102-$F$3+piastek[[#This Row],[orzech]],I102+piastek[[#This Row],[orzech]])</f>
        <v>254</v>
      </c>
      <c r="J103">
        <f>IF(K102 = "miał",J102-$F$4+piastek[[#This Row],[miał]],J102+piastek[[#This Row],[miał]])</f>
        <v>474</v>
      </c>
      <c r="K103" t="str">
        <f t="shared" si="1"/>
        <v>kostka</v>
      </c>
      <c r="L103" s="1">
        <v>42028</v>
      </c>
    </row>
    <row r="104" spans="1:12" x14ac:dyDescent="0.25">
      <c r="A104">
        <v>148</v>
      </c>
      <c r="B104">
        <v>27</v>
      </c>
      <c r="C104">
        <v>13</v>
      </c>
      <c r="D104" s="1">
        <v>42029</v>
      </c>
      <c r="E104">
        <f>piastek[[#This Row],[kostka]]*685+piastek[[#This Row],[orzech]]*620+piastek[[#This Row],[miał]]*380</f>
        <v>123060</v>
      </c>
      <c r="H104">
        <f>IF(K103 = "kostka",H103-$F$2+piastek[[#This Row],[kostka]],H103+piastek[[#This Row],[kostka]])</f>
        <v>168</v>
      </c>
      <c r="I104">
        <f>IF(K103 = "orzech",I103-$F$3+piastek[[#This Row],[orzech]],I103+piastek[[#This Row],[orzech]])</f>
        <v>281</v>
      </c>
      <c r="J104">
        <f>IF(K103 = "miał",J103-$F$4+piastek[[#This Row],[miał]],J103+piastek[[#This Row],[miał]])</f>
        <v>487</v>
      </c>
      <c r="K104" t="str">
        <f t="shared" si="1"/>
        <v>orzech</v>
      </c>
      <c r="L104" s="1">
        <v>42029</v>
      </c>
    </row>
    <row r="105" spans="1:12" x14ac:dyDescent="0.25">
      <c r="A105">
        <v>127</v>
      </c>
      <c r="B105">
        <v>161</v>
      </c>
      <c r="C105">
        <v>31</v>
      </c>
      <c r="D105" s="1">
        <v>42030</v>
      </c>
      <c r="E105">
        <f>piastek[[#This Row],[kostka]]*685+piastek[[#This Row],[orzech]]*620+piastek[[#This Row],[miał]]*380</f>
        <v>198595</v>
      </c>
      <c r="H105">
        <f>IF(K104 = "kostka",H104-$F$2+piastek[[#This Row],[kostka]],H104+piastek[[#This Row],[kostka]])</f>
        <v>295</v>
      </c>
      <c r="I105">
        <f>IF(K104 = "orzech",I104-$F$3+piastek[[#This Row],[orzech]],I104+piastek[[#This Row],[orzech]])</f>
        <v>182</v>
      </c>
      <c r="J105">
        <f>IF(K104 = "miał",J104-$F$4+piastek[[#This Row],[miał]],J104+piastek[[#This Row],[miał]])</f>
        <v>518</v>
      </c>
      <c r="K105" t="str">
        <f t="shared" si="1"/>
        <v>kostka</v>
      </c>
      <c r="L105" s="1">
        <v>42030</v>
      </c>
    </row>
    <row r="106" spans="1:12" x14ac:dyDescent="0.25">
      <c r="A106">
        <v>131</v>
      </c>
      <c r="B106">
        <v>1</v>
      </c>
      <c r="C106">
        <v>98</v>
      </c>
      <c r="D106" s="1">
        <v>42031</v>
      </c>
      <c r="E106">
        <f>piastek[[#This Row],[kostka]]*685+piastek[[#This Row],[orzech]]*620+piastek[[#This Row],[miał]]*380</f>
        <v>127595</v>
      </c>
      <c r="H106">
        <f>IF(K105 = "kostka",H105-$F$2+piastek[[#This Row],[kostka]],H105+piastek[[#This Row],[kostka]])</f>
        <v>226</v>
      </c>
      <c r="I106">
        <f>IF(K105 = "orzech",I105-$F$3+piastek[[#This Row],[orzech]],I105+piastek[[#This Row],[orzech]])</f>
        <v>183</v>
      </c>
      <c r="J106">
        <f>IF(K105 = "miał",J105-$F$4+piastek[[#This Row],[miał]],J105+piastek[[#This Row],[miał]])</f>
        <v>616</v>
      </c>
      <c r="K106" t="str">
        <f t="shared" si="1"/>
        <v>kostka</v>
      </c>
      <c r="L106" s="1">
        <v>42031</v>
      </c>
    </row>
    <row r="107" spans="1:12" x14ac:dyDescent="0.25">
      <c r="A107">
        <v>142</v>
      </c>
      <c r="B107">
        <v>131</v>
      </c>
      <c r="C107">
        <v>62</v>
      </c>
      <c r="D107" s="1">
        <v>42032</v>
      </c>
      <c r="E107">
        <f>piastek[[#This Row],[kostka]]*685+piastek[[#This Row],[orzech]]*620+piastek[[#This Row],[miał]]*380</f>
        <v>202050</v>
      </c>
      <c r="H107">
        <f>IF(K106 = "kostka",H106-$F$2+piastek[[#This Row],[kostka]],H106+piastek[[#This Row],[kostka]])</f>
        <v>168</v>
      </c>
      <c r="I107">
        <f>IF(K106 = "orzech",I106-$F$3+piastek[[#This Row],[orzech]],I106+piastek[[#This Row],[orzech]])</f>
        <v>314</v>
      </c>
      <c r="J107">
        <f>IF(K106 = "miał",J106-$F$4+piastek[[#This Row],[miał]],J106+piastek[[#This Row],[miał]])</f>
        <v>678</v>
      </c>
      <c r="K107" t="str">
        <f t="shared" si="1"/>
        <v>orzech</v>
      </c>
      <c r="L107" s="1">
        <v>42032</v>
      </c>
    </row>
    <row r="108" spans="1:12" x14ac:dyDescent="0.25">
      <c r="A108">
        <v>121</v>
      </c>
      <c r="B108">
        <v>150</v>
      </c>
      <c r="C108">
        <v>25</v>
      </c>
      <c r="D108" s="1">
        <v>42033</v>
      </c>
      <c r="E108">
        <f>piastek[[#This Row],[kostka]]*685+piastek[[#This Row],[orzech]]*620+piastek[[#This Row],[miał]]*380</f>
        <v>185385</v>
      </c>
      <c r="H108">
        <f>IF(K107 = "kostka",H107-$F$2+piastek[[#This Row],[kostka]],H107+piastek[[#This Row],[kostka]])</f>
        <v>289</v>
      </c>
      <c r="I108">
        <f>IF(K107 = "orzech",I107-$F$3+piastek[[#This Row],[orzech]],I107+piastek[[#This Row],[orzech]])</f>
        <v>204</v>
      </c>
      <c r="J108">
        <f>IF(K107 = "miał",J107-$F$4+piastek[[#This Row],[miał]],J107+piastek[[#This Row],[miał]])</f>
        <v>703</v>
      </c>
      <c r="K108" t="str">
        <f t="shared" si="1"/>
        <v>kostka</v>
      </c>
      <c r="L108" s="1">
        <v>42033</v>
      </c>
    </row>
    <row r="109" spans="1:12" x14ac:dyDescent="0.25">
      <c r="A109">
        <v>33</v>
      </c>
      <c r="B109">
        <v>113</v>
      </c>
      <c r="C109">
        <v>62</v>
      </c>
      <c r="D109" s="1">
        <v>42034</v>
      </c>
      <c r="E109">
        <f>piastek[[#This Row],[kostka]]*685+piastek[[#This Row],[orzech]]*620+piastek[[#This Row],[miał]]*380</f>
        <v>116225</v>
      </c>
      <c r="H109">
        <f>IF(K108 = "kostka",H108-$F$2+piastek[[#This Row],[kostka]],H108+piastek[[#This Row],[kostka]])</f>
        <v>122</v>
      </c>
      <c r="I109">
        <f>IF(K108 = "orzech",I108-$F$3+piastek[[#This Row],[orzech]],I108+piastek[[#This Row],[orzech]])</f>
        <v>317</v>
      </c>
      <c r="J109">
        <f>IF(K108 = "miał",J108-$F$4+piastek[[#This Row],[miał]],J108+piastek[[#This Row],[miał]])</f>
        <v>765</v>
      </c>
      <c r="K109" t="str">
        <f t="shared" si="1"/>
        <v>orzech</v>
      </c>
      <c r="L109" s="1">
        <v>42034</v>
      </c>
    </row>
    <row r="110" spans="1:12" x14ac:dyDescent="0.25">
      <c r="A110">
        <v>142</v>
      </c>
      <c r="B110">
        <v>44</v>
      </c>
      <c r="C110">
        <v>92</v>
      </c>
      <c r="D110" s="1">
        <v>42035</v>
      </c>
      <c r="E110">
        <f>piastek[[#This Row],[kostka]]*685+piastek[[#This Row],[orzech]]*620+piastek[[#This Row],[miał]]*380</f>
        <v>159510</v>
      </c>
      <c r="H110">
        <f>IF(K109 = "kostka",H109-$F$2+piastek[[#This Row],[kostka]],H109+piastek[[#This Row],[kostka]])</f>
        <v>264</v>
      </c>
      <c r="I110">
        <f>IF(K109 = "orzech",I109-$F$3+piastek[[#This Row],[orzech]],I109+piastek[[#This Row],[orzech]])</f>
        <v>101</v>
      </c>
      <c r="J110">
        <f>IF(K109 = "miał",J109-$F$4+piastek[[#This Row],[miał]],J109+piastek[[#This Row],[miał]])</f>
        <v>857</v>
      </c>
      <c r="K110" t="str">
        <f t="shared" si="1"/>
        <v>kostka</v>
      </c>
      <c r="L110" s="1">
        <v>42035</v>
      </c>
    </row>
    <row r="111" spans="1:12" x14ac:dyDescent="0.25">
      <c r="A111">
        <v>119</v>
      </c>
      <c r="B111">
        <v>167</v>
      </c>
      <c r="C111">
        <v>64</v>
      </c>
      <c r="D111" s="1">
        <v>42036</v>
      </c>
      <c r="E111">
        <f>piastek[[#This Row],[kostka]]*685+piastek[[#This Row],[orzech]]*620+piastek[[#This Row],[miał]]*380</f>
        <v>209375</v>
      </c>
      <c r="H111">
        <f>IF(K110 = "kostka",H110-$F$2+piastek[[#This Row],[kostka]],H110+piastek[[#This Row],[kostka]])</f>
        <v>183</v>
      </c>
      <c r="I111">
        <f>IF(K110 = "orzech",I110-$F$3+piastek[[#This Row],[orzech]],I110+piastek[[#This Row],[orzech]])</f>
        <v>268</v>
      </c>
      <c r="J111">
        <f>IF(K110 = "miał",J110-$F$4+piastek[[#This Row],[miał]],J110+piastek[[#This Row],[miał]])</f>
        <v>921</v>
      </c>
      <c r="K111" t="str">
        <f t="shared" si="1"/>
        <v>orzech</v>
      </c>
      <c r="L111" s="1">
        <v>42036</v>
      </c>
    </row>
    <row r="112" spans="1:12" x14ac:dyDescent="0.25">
      <c r="A112">
        <v>54</v>
      </c>
      <c r="B112">
        <v>109</v>
      </c>
      <c r="C112">
        <v>65</v>
      </c>
      <c r="D112" s="1">
        <v>42037</v>
      </c>
      <c r="E112">
        <f>piastek[[#This Row],[kostka]]*685+piastek[[#This Row],[orzech]]*620+piastek[[#This Row],[miał]]*380</f>
        <v>129270</v>
      </c>
      <c r="H112">
        <f>IF(K111 = "kostka",H111-$F$2+piastek[[#This Row],[kostka]],H111+piastek[[#This Row],[kostka]])</f>
        <v>237</v>
      </c>
      <c r="I112">
        <f>IF(K111 = "orzech",I111-$F$3+piastek[[#This Row],[orzech]],I111+piastek[[#This Row],[orzech]])</f>
        <v>117</v>
      </c>
      <c r="J112">
        <f>IF(K111 = "miał",J111-$F$4+piastek[[#This Row],[miał]],J111+piastek[[#This Row],[miał]])</f>
        <v>986</v>
      </c>
      <c r="K112" t="str">
        <f t="shared" si="1"/>
        <v>kostka</v>
      </c>
      <c r="L112" s="1">
        <v>42037</v>
      </c>
    </row>
    <row r="113" spans="1:12" x14ac:dyDescent="0.25">
      <c r="A113">
        <v>53</v>
      </c>
      <c r="B113">
        <v>94</v>
      </c>
      <c r="C113">
        <v>43</v>
      </c>
      <c r="D113" s="1">
        <v>42038</v>
      </c>
      <c r="E113">
        <f>piastek[[#This Row],[kostka]]*685+piastek[[#This Row],[orzech]]*620+piastek[[#This Row],[miał]]*380</f>
        <v>110925</v>
      </c>
      <c r="H113">
        <f>IF(K112 = "kostka",H112-$F$2+piastek[[#This Row],[kostka]],H112+piastek[[#This Row],[kostka]])</f>
        <v>90</v>
      </c>
      <c r="I113">
        <f>IF(K112 = "orzech",I112-$F$3+piastek[[#This Row],[orzech]],I112+piastek[[#This Row],[orzech]])</f>
        <v>211</v>
      </c>
      <c r="J113">
        <f>IF(K112 = "miał",J112-$F$4+piastek[[#This Row],[miał]],J112+piastek[[#This Row],[miał]])</f>
        <v>1029</v>
      </c>
      <c r="K113" t="str">
        <f t="shared" si="1"/>
        <v>miał</v>
      </c>
      <c r="L113" s="1">
        <v>42038</v>
      </c>
    </row>
    <row r="114" spans="1:12" x14ac:dyDescent="0.25">
      <c r="A114">
        <v>165</v>
      </c>
      <c r="B114">
        <v>101</v>
      </c>
      <c r="C114">
        <v>8</v>
      </c>
      <c r="D114" s="1">
        <v>42039</v>
      </c>
      <c r="E114">
        <f>piastek[[#This Row],[kostka]]*685+piastek[[#This Row],[orzech]]*620+piastek[[#This Row],[miał]]*380</f>
        <v>178685</v>
      </c>
      <c r="H114">
        <f>IF(K113 = "kostka",H113-$F$2+piastek[[#This Row],[kostka]],H113+piastek[[#This Row],[kostka]])</f>
        <v>255</v>
      </c>
      <c r="I114">
        <f>IF(K113 = "orzech",I113-$F$3+piastek[[#This Row],[orzech]],I113+piastek[[#This Row],[orzech]])</f>
        <v>312</v>
      </c>
      <c r="J114">
        <f>IF(K113 = "miał",J113-$F$4+piastek[[#This Row],[miał]],J113+piastek[[#This Row],[miał]])</f>
        <v>717</v>
      </c>
      <c r="K114" t="str">
        <f t="shared" si="1"/>
        <v>kostka</v>
      </c>
      <c r="L114" s="1">
        <v>42039</v>
      </c>
    </row>
    <row r="115" spans="1:12" x14ac:dyDescent="0.25">
      <c r="A115">
        <v>159</v>
      </c>
      <c r="B115">
        <v>68</v>
      </c>
      <c r="C115">
        <v>96</v>
      </c>
      <c r="D115" s="1">
        <v>42040</v>
      </c>
      <c r="E115">
        <f>piastek[[#This Row],[kostka]]*685+piastek[[#This Row],[orzech]]*620+piastek[[#This Row],[miał]]*380</f>
        <v>187555</v>
      </c>
      <c r="H115">
        <f>IF(K114 = "kostka",H114-$F$2+piastek[[#This Row],[kostka]],H114+piastek[[#This Row],[kostka]])</f>
        <v>214</v>
      </c>
      <c r="I115">
        <f>IF(K114 = "orzech",I114-$F$3+piastek[[#This Row],[orzech]],I114+piastek[[#This Row],[orzech]])</f>
        <v>380</v>
      </c>
      <c r="J115">
        <f>IF(K114 = "miał",J114-$F$4+piastek[[#This Row],[miał]],J114+piastek[[#This Row],[miał]])</f>
        <v>813</v>
      </c>
      <c r="K115" t="str">
        <f t="shared" si="1"/>
        <v>kostka</v>
      </c>
      <c r="L115" s="1">
        <v>42040</v>
      </c>
    </row>
    <row r="116" spans="1:12" x14ac:dyDescent="0.25">
      <c r="A116">
        <v>79</v>
      </c>
      <c r="B116">
        <v>119</v>
      </c>
      <c r="C116">
        <v>35</v>
      </c>
      <c r="D116" s="1">
        <v>42041</v>
      </c>
      <c r="E116">
        <f>piastek[[#This Row],[kostka]]*685+piastek[[#This Row],[orzech]]*620+piastek[[#This Row],[miał]]*380</f>
        <v>141195</v>
      </c>
      <c r="H116">
        <f>IF(K115 = "kostka",H115-$F$2+piastek[[#This Row],[kostka]],H115+piastek[[#This Row],[kostka]])</f>
        <v>93</v>
      </c>
      <c r="I116">
        <f>IF(K115 = "orzech",I115-$F$3+piastek[[#This Row],[orzech]],I115+piastek[[#This Row],[orzech]])</f>
        <v>499</v>
      </c>
      <c r="J116">
        <f>IF(K115 = "miał",J115-$F$4+piastek[[#This Row],[miał]],J115+piastek[[#This Row],[miał]])</f>
        <v>848</v>
      </c>
      <c r="K116" t="str">
        <f t="shared" si="1"/>
        <v>orzech</v>
      </c>
      <c r="L116" s="1">
        <v>42041</v>
      </c>
    </row>
    <row r="117" spans="1:12" x14ac:dyDescent="0.25">
      <c r="A117">
        <v>128</v>
      </c>
      <c r="B117">
        <v>148</v>
      </c>
      <c r="C117">
        <v>77</v>
      </c>
      <c r="D117" s="1">
        <v>42042</v>
      </c>
      <c r="E117">
        <f>piastek[[#This Row],[kostka]]*685+piastek[[#This Row],[orzech]]*620+piastek[[#This Row],[miał]]*380</f>
        <v>208700</v>
      </c>
      <c r="H117">
        <f>IF(K116 = "kostka",H116-$F$2+piastek[[#This Row],[kostka]],H116+piastek[[#This Row],[kostka]])</f>
        <v>221</v>
      </c>
      <c r="I117">
        <f>IF(K116 = "orzech",I116-$F$3+piastek[[#This Row],[orzech]],I116+piastek[[#This Row],[orzech]])</f>
        <v>387</v>
      </c>
      <c r="J117">
        <f>IF(K116 = "miał",J116-$F$4+piastek[[#This Row],[miał]],J116+piastek[[#This Row],[miał]])</f>
        <v>925</v>
      </c>
      <c r="K117" t="str">
        <f t="shared" si="1"/>
        <v>kostka</v>
      </c>
      <c r="L117" s="1">
        <v>42042</v>
      </c>
    </row>
    <row r="118" spans="1:12" x14ac:dyDescent="0.25">
      <c r="A118">
        <v>195</v>
      </c>
      <c r="B118">
        <v>39</v>
      </c>
      <c r="C118">
        <v>77</v>
      </c>
      <c r="D118" s="1">
        <v>42043</v>
      </c>
      <c r="E118">
        <f>piastek[[#This Row],[kostka]]*685+piastek[[#This Row],[orzech]]*620+piastek[[#This Row],[miał]]*380</f>
        <v>187015</v>
      </c>
      <c r="H118">
        <f>IF(K117 = "kostka",H117-$F$2+piastek[[#This Row],[kostka]],H117+piastek[[#This Row],[kostka]])</f>
        <v>216</v>
      </c>
      <c r="I118">
        <f>IF(K117 = "orzech",I117-$F$3+piastek[[#This Row],[orzech]],I117+piastek[[#This Row],[orzech]])</f>
        <v>426</v>
      </c>
      <c r="J118">
        <f>IF(K117 = "miał",J117-$F$4+piastek[[#This Row],[miał]],J117+piastek[[#This Row],[miał]])</f>
        <v>1002</v>
      </c>
      <c r="K118" t="str">
        <f t="shared" si="1"/>
        <v>kostka</v>
      </c>
      <c r="L118" s="1">
        <v>42043</v>
      </c>
    </row>
    <row r="119" spans="1:12" x14ac:dyDescent="0.25">
      <c r="A119">
        <v>87</v>
      </c>
      <c r="B119">
        <v>8</v>
      </c>
      <c r="C119">
        <v>17</v>
      </c>
      <c r="D119" s="1">
        <v>42044</v>
      </c>
      <c r="E119">
        <f>piastek[[#This Row],[kostka]]*685+piastek[[#This Row],[orzech]]*620+piastek[[#This Row],[miał]]*380</f>
        <v>71015</v>
      </c>
      <c r="H119">
        <f>IF(K118 = "kostka",H118-$F$2+piastek[[#This Row],[kostka]],H118+piastek[[#This Row],[kostka]])</f>
        <v>103</v>
      </c>
      <c r="I119">
        <f>IF(K118 = "orzech",I118-$F$3+piastek[[#This Row],[orzech]],I118+piastek[[#This Row],[orzech]])</f>
        <v>434</v>
      </c>
      <c r="J119">
        <f>IF(K118 = "miał",J118-$F$4+piastek[[#This Row],[miał]],J118+piastek[[#This Row],[miał]])</f>
        <v>1019</v>
      </c>
      <c r="K119" t="str">
        <f t="shared" si="1"/>
        <v>orzech</v>
      </c>
      <c r="L119" s="1">
        <v>42044</v>
      </c>
    </row>
    <row r="120" spans="1:12" x14ac:dyDescent="0.25">
      <c r="A120">
        <v>114</v>
      </c>
      <c r="B120">
        <v>124</v>
      </c>
      <c r="C120">
        <v>94</v>
      </c>
      <c r="D120" s="1">
        <v>42045</v>
      </c>
      <c r="E120">
        <f>piastek[[#This Row],[kostka]]*685+piastek[[#This Row],[orzech]]*620+piastek[[#This Row],[miał]]*380</f>
        <v>190690</v>
      </c>
      <c r="H120">
        <f>IF(K119 = "kostka",H119-$F$2+piastek[[#This Row],[kostka]],H119+piastek[[#This Row],[kostka]])</f>
        <v>217</v>
      </c>
      <c r="I120">
        <f>IF(K119 = "orzech",I119-$F$3+piastek[[#This Row],[orzech]],I119+piastek[[#This Row],[orzech]])</f>
        <v>298</v>
      </c>
      <c r="J120">
        <f>IF(K119 = "miał",J119-$F$4+piastek[[#This Row],[miał]],J119+piastek[[#This Row],[miał]])</f>
        <v>1113</v>
      </c>
      <c r="K120" t="str">
        <f t="shared" si="1"/>
        <v>kostka</v>
      </c>
      <c r="L120" s="1">
        <v>42045</v>
      </c>
    </row>
    <row r="121" spans="1:12" x14ac:dyDescent="0.25">
      <c r="A121">
        <v>126</v>
      </c>
      <c r="B121">
        <v>122</v>
      </c>
      <c r="C121">
        <v>39</v>
      </c>
      <c r="D121" s="1">
        <v>42046</v>
      </c>
      <c r="E121">
        <f>piastek[[#This Row],[kostka]]*685+piastek[[#This Row],[orzech]]*620+piastek[[#This Row],[miał]]*380</f>
        <v>176770</v>
      </c>
      <c r="H121">
        <f>IF(K120 = "kostka",H120-$F$2+piastek[[#This Row],[kostka]],H120+piastek[[#This Row],[kostka]])</f>
        <v>143</v>
      </c>
      <c r="I121">
        <f>IF(K120 = "orzech",I120-$F$3+piastek[[#This Row],[orzech]],I120+piastek[[#This Row],[orzech]])</f>
        <v>420</v>
      </c>
      <c r="J121">
        <f>IF(K120 = "miał",J120-$F$4+piastek[[#This Row],[miał]],J120+piastek[[#This Row],[miał]])</f>
        <v>1152</v>
      </c>
      <c r="K121" t="str">
        <f t="shared" si="1"/>
        <v>orzech</v>
      </c>
      <c r="L121" s="1">
        <v>42046</v>
      </c>
    </row>
    <row r="122" spans="1:12" x14ac:dyDescent="0.25">
      <c r="A122">
        <v>96</v>
      </c>
      <c r="B122">
        <v>113</v>
      </c>
      <c r="C122">
        <v>28</v>
      </c>
      <c r="D122" s="1">
        <v>42047</v>
      </c>
      <c r="E122">
        <f>piastek[[#This Row],[kostka]]*685+piastek[[#This Row],[orzech]]*620+piastek[[#This Row],[miał]]*380</f>
        <v>146460</v>
      </c>
      <c r="H122">
        <f>IF(K121 = "kostka",H121-$F$2+piastek[[#This Row],[kostka]],H121+piastek[[#This Row],[kostka]])</f>
        <v>239</v>
      </c>
      <c r="I122">
        <f>IF(K121 = "orzech",I121-$F$3+piastek[[#This Row],[orzech]],I121+piastek[[#This Row],[orzech]])</f>
        <v>273</v>
      </c>
      <c r="J122">
        <f>IF(K121 = "miał",J121-$F$4+piastek[[#This Row],[miał]],J121+piastek[[#This Row],[miał]])</f>
        <v>1180</v>
      </c>
      <c r="K122" t="str">
        <f t="shared" si="1"/>
        <v>kostka</v>
      </c>
      <c r="L122" s="1">
        <v>42047</v>
      </c>
    </row>
    <row r="123" spans="1:12" x14ac:dyDescent="0.25">
      <c r="A123">
        <v>165</v>
      </c>
      <c r="B123">
        <v>4</v>
      </c>
      <c r="C123">
        <v>83</v>
      </c>
      <c r="D123" s="1">
        <v>42048</v>
      </c>
      <c r="E123">
        <f>piastek[[#This Row],[kostka]]*685+piastek[[#This Row],[orzech]]*620+piastek[[#This Row],[miał]]*380</f>
        <v>147045</v>
      </c>
      <c r="H123">
        <f>IF(K122 = "kostka",H122-$F$2+piastek[[#This Row],[kostka]],H122+piastek[[#This Row],[kostka]])</f>
        <v>204</v>
      </c>
      <c r="I123">
        <f>IF(K122 = "orzech",I122-$F$3+piastek[[#This Row],[orzech]],I122+piastek[[#This Row],[orzech]])</f>
        <v>277</v>
      </c>
      <c r="J123">
        <f>IF(K122 = "miał",J122-$F$4+piastek[[#This Row],[miał]],J122+piastek[[#This Row],[miał]])</f>
        <v>1263</v>
      </c>
      <c r="K123" t="str">
        <f t="shared" si="1"/>
        <v>kostka</v>
      </c>
      <c r="L123" s="1">
        <v>42048</v>
      </c>
    </row>
    <row r="124" spans="1:12" x14ac:dyDescent="0.25">
      <c r="A124">
        <v>1</v>
      </c>
      <c r="B124">
        <v>117</v>
      </c>
      <c r="C124">
        <v>76</v>
      </c>
      <c r="D124" s="1">
        <v>42049</v>
      </c>
      <c r="E124">
        <f>piastek[[#This Row],[kostka]]*685+piastek[[#This Row],[orzech]]*620+piastek[[#This Row],[miał]]*380</f>
        <v>102105</v>
      </c>
      <c r="H124">
        <f>IF(K123 = "kostka",H123-$F$2+piastek[[#This Row],[kostka]],H123+piastek[[#This Row],[kostka]])</f>
        <v>5</v>
      </c>
      <c r="I124">
        <f>IF(K123 = "orzech",I123-$F$3+piastek[[#This Row],[orzech]],I123+piastek[[#This Row],[orzech]])</f>
        <v>394</v>
      </c>
      <c r="J124">
        <f>IF(K123 = "miał",J123-$F$4+piastek[[#This Row],[miał]],J123+piastek[[#This Row],[miał]])</f>
        <v>1339</v>
      </c>
      <c r="K124" t="str">
        <f t="shared" si="1"/>
        <v>orzech</v>
      </c>
      <c r="L124" s="1">
        <v>42049</v>
      </c>
    </row>
    <row r="125" spans="1:12" x14ac:dyDescent="0.25">
      <c r="A125">
        <v>107</v>
      </c>
      <c r="B125">
        <v>70</v>
      </c>
      <c r="C125">
        <v>28</v>
      </c>
      <c r="D125" s="1">
        <v>42050</v>
      </c>
      <c r="E125">
        <f>piastek[[#This Row],[kostka]]*685+piastek[[#This Row],[orzech]]*620+piastek[[#This Row],[miał]]*380</f>
        <v>127335</v>
      </c>
      <c r="H125">
        <f>IF(K124 = "kostka",H124-$F$2+piastek[[#This Row],[kostka]],H124+piastek[[#This Row],[kostka]])</f>
        <v>112</v>
      </c>
      <c r="I125">
        <f>IF(K124 = "orzech",I124-$F$3+piastek[[#This Row],[orzech]],I124+piastek[[#This Row],[orzech]])</f>
        <v>204</v>
      </c>
      <c r="J125">
        <f>IF(K124 = "miał",J124-$F$4+piastek[[#This Row],[miał]],J124+piastek[[#This Row],[miał]])</f>
        <v>1367</v>
      </c>
      <c r="K125" t="str">
        <f t="shared" si="1"/>
        <v>miał</v>
      </c>
      <c r="L125" s="1">
        <v>42050</v>
      </c>
    </row>
    <row r="126" spans="1:12" x14ac:dyDescent="0.25">
      <c r="A126">
        <v>83</v>
      </c>
      <c r="B126">
        <v>81</v>
      </c>
      <c r="C126">
        <v>1</v>
      </c>
      <c r="D126" s="1">
        <v>42051</v>
      </c>
      <c r="E126">
        <f>piastek[[#This Row],[kostka]]*685+piastek[[#This Row],[orzech]]*620+piastek[[#This Row],[miał]]*380</f>
        <v>107455</v>
      </c>
      <c r="H126">
        <f>IF(K125 = "kostka",H125-$F$2+piastek[[#This Row],[kostka]],H125+piastek[[#This Row],[kostka]])</f>
        <v>195</v>
      </c>
      <c r="I126">
        <f>IF(K125 = "orzech",I125-$F$3+piastek[[#This Row],[orzech]],I125+piastek[[#This Row],[orzech]])</f>
        <v>285</v>
      </c>
      <c r="J126">
        <f>IF(K125 = "miał",J125-$F$4+piastek[[#This Row],[miał]],J125+piastek[[#This Row],[miał]])</f>
        <v>1048</v>
      </c>
      <c r="K126" t="str">
        <f t="shared" si="1"/>
        <v>orzech</v>
      </c>
      <c r="L126" s="1">
        <v>42051</v>
      </c>
    </row>
    <row r="127" spans="1:12" x14ac:dyDescent="0.25">
      <c r="A127">
        <v>43</v>
      </c>
      <c r="B127">
        <v>109</v>
      </c>
      <c r="C127">
        <v>50</v>
      </c>
      <c r="D127" s="1">
        <v>42052</v>
      </c>
      <c r="E127">
        <f>piastek[[#This Row],[kostka]]*685+piastek[[#This Row],[orzech]]*620+piastek[[#This Row],[miał]]*380</f>
        <v>116035</v>
      </c>
      <c r="H127">
        <f>IF(K126 = "kostka",H126-$F$2+piastek[[#This Row],[kostka]],H126+piastek[[#This Row],[kostka]])</f>
        <v>238</v>
      </c>
      <c r="I127">
        <f>IF(K126 = "orzech",I126-$F$3+piastek[[#This Row],[orzech]],I126+piastek[[#This Row],[orzech]])</f>
        <v>134</v>
      </c>
      <c r="J127">
        <f>IF(K126 = "miał",J126-$F$4+piastek[[#This Row],[miał]],J126+piastek[[#This Row],[miał]])</f>
        <v>1098</v>
      </c>
      <c r="K127" t="str">
        <f t="shared" si="1"/>
        <v>kostka</v>
      </c>
      <c r="L127" s="1">
        <v>42052</v>
      </c>
    </row>
    <row r="128" spans="1:12" x14ac:dyDescent="0.25">
      <c r="A128">
        <v>52</v>
      </c>
      <c r="B128">
        <v>110</v>
      </c>
      <c r="C128">
        <v>19</v>
      </c>
      <c r="D128" s="1">
        <v>42053</v>
      </c>
      <c r="E128">
        <f>piastek[[#This Row],[kostka]]*685+piastek[[#This Row],[orzech]]*620+piastek[[#This Row],[miał]]*380</f>
        <v>111040</v>
      </c>
      <c r="H128">
        <f>IF(K127 = "kostka",H127-$F$2+piastek[[#This Row],[kostka]],H127+piastek[[#This Row],[kostka]])</f>
        <v>90</v>
      </c>
      <c r="I128">
        <f>IF(K127 = "orzech",I127-$F$3+piastek[[#This Row],[orzech]],I127+piastek[[#This Row],[orzech]])</f>
        <v>244</v>
      </c>
      <c r="J128">
        <f>IF(K127 = "miał",J127-$F$4+piastek[[#This Row],[miał]],J127+piastek[[#This Row],[miał]])</f>
        <v>1117</v>
      </c>
      <c r="K128" t="str">
        <f t="shared" si="1"/>
        <v>miał</v>
      </c>
      <c r="L128" s="1">
        <v>42053</v>
      </c>
    </row>
    <row r="129" spans="1:12" x14ac:dyDescent="0.25">
      <c r="A129">
        <v>104</v>
      </c>
      <c r="B129">
        <v>132</v>
      </c>
      <c r="C129">
        <v>57</v>
      </c>
      <c r="D129" s="1">
        <v>42054</v>
      </c>
      <c r="E129">
        <f>piastek[[#This Row],[kostka]]*685+piastek[[#This Row],[orzech]]*620+piastek[[#This Row],[miał]]*380</f>
        <v>174740</v>
      </c>
      <c r="H129">
        <f>IF(K128 = "kostka",H128-$F$2+piastek[[#This Row],[kostka]],H128+piastek[[#This Row],[kostka]])</f>
        <v>194</v>
      </c>
      <c r="I129">
        <f>IF(K128 = "orzech",I128-$F$3+piastek[[#This Row],[orzech]],I128+piastek[[#This Row],[orzech]])</f>
        <v>376</v>
      </c>
      <c r="J129">
        <f>IF(K128 = "miał",J128-$F$4+piastek[[#This Row],[miał]],J128+piastek[[#This Row],[miał]])</f>
        <v>854</v>
      </c>
      <c r="K129" t="str">
        <f t="shared" si="1"/>
        <v>orzech</v>
      </c>
      <c r="L129" s="1">
        <v>42054</v>
      </c>
    </row>
    <row r="130" spans="1:12" x14ac:dyDescent="0.25">
      <c r="A130">
        <v>57</v>
      </c>
      <c r="B130">
        <v>150</v>
      </c>
      <c r="C130">
        <v>36</v>
      </c>
      <c r="D130" s="1">
        <v>42055</v>
      </c>
      <c r="E130">
        <f>piastek[[#This Row],[kostka]]*685+piastek[[#This Row],[orzech]]*620+piastek[[#This Row],[miał]]*380</f>
        <v>145725</v>
      </c>
      <c r="H130">
        <f>IF(K129 = "kostka",H129-$F$2+piastek[[#This Row],[kostka]],H129+piastek[[#This Row],[kostka]])</f>
        <v>251</v>
      </c>
      <c r="I130">
        <f>IF(K129 = "orzech",I129-$F$3+piastek[[#This Row],[orzech]],I129+piastek[[#This Row],[orzech]])</f>
        <v>266</v>
      </c>
      <c r="J130">
        <f>IF(K129 = "miał",J129-$F$4+piastek[[#This Row],[miał]],J129+piastek[[#This Row],[miał]])</f>
        <v>890</v>
      </c>
      <c r="K130" t="str">
        <f t="shared" si="1"/>
        <v>kostka</v>
      </c>
      <c r="L130" s="1">
        <v>42055</v>
      </c>
    </row>
    <row r="131" spans="1:12" x14ac:dyDescent="0.25">
      <c r="A131">
        <v>86</v>
      </c>
      <c r="B131">
        <v>183</v>
      </c>
      <c r="C131">
        <v>0</v>
      </c>
      <c r="D131" s="1">
        <v>42056</v>
      </c>
      <c r="E131">
        <f>piastek[[#This Row],[kostka]]*685+piastek[[#This Row],[orzech]]*620+piastek[[#This Row],[miał]]*380</f>
        <v>172370</v>
      </c>
      <c r="H131">
        <f>IF(K130 = "kostka",H130-$F$2+piastek[[#This Row],[kostka]],H130+piastek[[#This Row],[kostka]])</f>
        <v>137</v>
      </c>
      <c r="I131">
        <f>IF(K130 = "orzech",I130-$F$3+piastek[[#This Row],[orzech]],I130+piastek[[#This Row],[orzech]])</f>
        <v>449</v>
      </c>
      <c r="J131">
        <f>IF(K130 = "miał",J130-$F$4+piastek[[#This Row],[miał]],J130+piastek[[#This Row],[miał]])</f>
        <v>890</v>
      </c>
      <c r="K131" t="str">
        <f t="shared" ref="K131:K184" si="2">IF(H131&lt;200,IF(I131&lt;260,IF(J131&lt;320," ","miał"),"orzech"),"kostka")</f>
        <v>orzech</v>
      </c>
      <c r="L131" s="1">
        <v>42056</v>
      </c>
    </row>
    <row r="132" spans="1:12" x14ac:dyDescent="0.25">
      <c r="A132">
        <v>108</v>
      </c>
      <c r="B132">
        <v>20</v>
      </c>
      <c r="C132">
        <v>87</v>
      </c>
      <c r="D132" s="1">
        <v>42057</v>
      </c>
      <c r="E132">
        <f>piastek[[#This Row],[kostka]]*685+piastek[[#This Row],[orzech]]*620+piastek[[#This Row],[miał]]*380</f>
        <v>119440</v>
      </c>
      <c r="H132">
        <f>IF(K131 = "kostka",H131-$F$2+piastek[[#This Row],[kostka]],H131+piastek[[#This Row],[kostka]])</f>
        <v>245</v>
      </c>
      <c r="I132">
        <f>IF(K131 = "orzech",I131-$F$3+piastek[[#This Row],[orzech]],I131+piastek[[#This Row],[orzech]])</f>
        <v>209</v>
      </c>
      <c r="J132">
        <f>IF(K131 = "miał",J131-$F$4+piastek[[#This Row],[miał]],J131+piastek[[#This Row],[miał]])</f>
        <v>977</v>
      </c>
      <c r="K132" t="str">
        <f t="shared" si="2"/>
        <v>kostka</v>
      </c>
      <c r="L132" s="1">
        <v>42057</v>
      </c>
    </row>
    <row r="133" spans="1:12" x14ac:dyDescent="0.25">
      <c r="A133">
        <v>102</v>
      </c>
      <c r="B133">
        <v>142</v>
      </c>
      <c r="C133">
        <v>20</v>
      </c>
      <c r="D133" s="1">
        <v>42058</v>
      </c>
      <c r="E133">
        <f>piastek[[#This Row],[kostka]]*685+piastek[[#This Row],[orzech]]*620+piastek[[#This Row],[miał]]*380</f>
        <v>165510</v>
      </c>
      <c r="H133">
        <f>IF(K132 = "kostka",H132-$F$2+piastek[[#This Row],[kostka]],H132+piastek[[#This Row],[kostka]])</f>
        <v>147</v>
      </c>
      <c r="I133">
        <f>IF(K132 = "orzech",I132-$F$3+piastek[[#This Row],[orzech]],I132+piastek[[#This Row],[orzech]])</f>
        <v>351</v>
      </c>
      <c r="J133">
        <f>IF(K132 = "miał",J132-$F$4+piastek[[#This Row],[miał]],J132+piastek[[#This Row],[miał]])</f>
        <v>997</v>
      </c>
      <c r="K133" t="str">
        <f t="shared" si="2"/>
        <v>orzech</v>
      </c>
      <c r="L133" s="1">
        <v>42058</v>
      </c>
    </row>
    <row r="134" spans="1:12" x14ac:dyDescent="0.25">
      <c r="A134">
        <v>81</v>
      </c>
      <c r="B134">
        <v>133</v>
      </c>
      <c r="C134">
        <v>25</v>
      </c>
      <c r="D134" s="1">
        <v>42059</v>
      </c>
      <c r="E134">
        <f>piastek[[#This Row],[kostka]]*685+piastek[[#This Row],[orzech]]*620+piastek[[#This Row],[miał]]*380</f>
        <v>147445</v>
      </c>
      <c r="H134">
        <f>IF(K133 = "kostka",H133-$F$2+piastek[[#This Row],[kostka]],H133+piastek[[#This Row],[kostka]])</f>
        <v>228</v>
      </c>
      <c r="I134">
        <f>IF(K133 = "orzech",I133-$F$3+piastek[[#This Row],[orzech]],I133+piastek[[#This Row],[orzech]])</f>
        <v>224</v>
      </c>
      <c r="J134">
        <f>IF(K133 = "miał",J133-$F$4+piastek[[#This Row],[miał]],J133+piastek[[#This Row],[miał]])</f>
        <v>1022</v>
      </c>
      <c r="K134" t="str">
        <f t="shared" si="2"/>
        <v>kostka</v>
      </c>
      <c r="L134" s="1">
        <v>42059</v>
      </c>
    </row>
    <row r="135" spans="1:12" x14ac:dyDescent="0.25">
      <c r="A135">
        <v>59</v>
      </c>
      <c r="B135">
        <v>87</v>
      </c>
      <c r="C135">
        <v>10</v>
      </c>
      <c r="D135" s="1">
        <v>42060</v>
      </c>
      <c r="E135">
        <f>piastek[[#This Row],[kostka]]*685+piastek[[#This Row],[orzech]]*620+piastek[[#This Row],[miał]]*380</f>
        <v>98155</v>
      </c>
      <c r="H135">
        <f>IF(K134 = "kostka",H134-$F$2+piastek[[#This Row],[kostka]],H134+piastek[[#This Row],[kostka]])</f>
        <v>87</v>
      </c>
      <c r="I135">
        <f>IF(K134 = "orzech",I134-$F$3+piastek[[#This Row],[orzech]],I134+piastek[[#This Row],[orzech]])</f>
        <v>311</v>
      </c>
      <c r="J135">
        <f>IF(K134 = "miał",J134-$F$4+piastek[[#This Row],[miał]],J134+piastek[[#This Row],[miał]])</f>
        <v>1032</v>
      </c>
      <c r="K135" t="str">
        <f t="shared" si="2"/>
        <v>orzech</v>
      </c>
      <c r="L135" s="1">
        <v>42060</v>
      </c>
    </row>
    <row r="136" spans="1:12" x14ac:dyDescent="0.25">
      <c r="A136">
        <v>21</v>
      </c>
      <c r="B136">
        <v>75</v>
      </c>
      <c r="C136">
        <v>65</v>
      </c>
      <c r="D136" s="1">
        <v>42061</v>
      </c>
      <c r="E136">
        <f>piastek[[#This Row],[kostka]]*685+piastek[[#This Row],[orzech]]*620+piastek[[#This Row],[miał]]*380</f>
        <v>85585</v>
      </c>
      <c r="H136">
        <f>IF(K135 = "kostka",H135-$F$2+piastek[[#This Row],[kostka]],H135+piastek[[#This Row],[kostka]])</f>
        <v>108</v>
      </c>
      <c r="I136">
        <f>IF(K135 = "orzech",I135-$F$3+piastek[[#This Row],[orzech]],I135+piastek[[#This Row],[orzech]])</f>
        <v>126</v>
      </c>
      <c r="J136">
        <f>IF(K135 = "miał",J135-$F$4+piastek[[#This Row],[miał]],J135+piastek[[#This Row],[miał]])</f>
        <v>1097</v>
      </c>
      <c r="K136" t="str">
        <f t="shared" si="2"/>
        <v>miał</v>
      </c>
      <c r="L136" s="1">
        <v>42061</v>
      </c>
    </row>
    <row r="137" spans="1:12" x14ac:dyDescent="0.25">
      <c r="A137">
        <v>79</v>
      </c>
      <c r="B137">
        <v>14</v>
      </c>
      <c r="C137">
        <v>27</v>
      </c>
      <c r="D137" s="1">
        <v>42062</v>
      </c>
      <c r="E137">
        <f>piastek[[#This Row],[kostka]]*685+piastek[[#This Row],[orzech]]*620+piastek[[#This Row],[miał]]*380</f>
        <v>73055</v>
      </c>
      <c r="H137">
        <f>IF(K136 = "kostka",H136-$F$2+piastek[[#This Row],[kostka]],H136+piastek[[#This Row],[kostka]])</f>
        <v>187</v>
      </c>
      <c r="I137">
        <f>IF(K136 = "orzech",I136-$F$3+piastek[[#This Row],[orzech]],I136+piastek[[#This Row],[orzech]])</f>
        <v>140</v>
      </c>
      <c r="J137">
        <f>IF(K136 = "miał",J136-$F$4+piastek[[#This Row],[miał]],J136+piastek[[#This Row],[miał]])</f>
        <v>804</v>
      </c>
      <c r="K137" t="str">
        <f t="shared" si="2"/>
        <v>miał</v>
      </c>
      <c r="L137" s="1">
        <v>42062</v>
      </c>
    </row>
    <row r="138" spans="1:12" x14ac:dyDescent="0.25">
      <c r="A138">
        <v>56</v>
      </c>
      <c r="B138">
        <v>12</v>
      </c>
      <c r="C138">
        <v>25</v>
      </c>
      <c r="D138" s="1">
        <v>42063</v>
      </c>
      <c r="E138">
        <f>piastek[[#This Row],[kostka]]*685+piastek[[#This Row],[orzech]]*620+piastek[[#This Row],[miał]]*380</f>
        <v>55300</v>
      </c>
      <c r="H138">
        <f>IF(K137 = "kostka",H137-$F$2+piastek[[#This Row],[kostka]],H137+piastek[[#This Row],[kostka]])</f>
        <v>243</v>
      </c>
      <c r="I138">
        <f>IF(K137 = "orzech",I137-$F$3+piastek[[#This Row],[orzech]],I137+piastek[[#This Row],[orzech]])</f>
        <v>152</v>
      </c>
      <c r="J138">
        <f>IF(K137 = "miał",J137-$F$4+piastek[[#This Row],[miał]],J137+piastek[[#This Row],[miał]])</f>
        <v>509</v>
      </c>
      <c r="K138" t="str">
        <f t="shared" si="2"/>
        <v>kostka</v>
      </c>
      <c r="L138" s="1">
        <v>42063</v>
      </c>
    </row>
    <row r="139" spans="1:12" x14ac:dyDescent="0.25">
      <c r="A139">
        <v>195</v>
      </c>
      <c r="B139">
        <v>90</v>
      </c>
      <c r="C139">
        <v>56</v>
      </c>
      <c r="D139" s="1">
        <v>42064</v>
      </c>
      <c r="E139">
        <f>piastek[[#This Row],[kostka]]*685+piastek[[#This Row],[orzech]]*620+piastek[[#This Row],[miał]]*380</f>
        <v>210655</v>
      </c>
      <c r="H139">
        <f>IF(K138 = "kostka",H138-$F$2+piastek[[#This Row],[kostka]],H138+piastek[[#This Row],[kostka]])</f>
        <v>238</v>
      </c>
      <c r="I139">
        <f>IF(K138 = "orzech",I138-$F$3+piastek[[#This Row],[orzech]],I138+piastek[[#This Row],[orzech]])</f>
        <v>242</v>
      </c>
      <c r="J139">
        <f>IF(K138 = "miał",J138-$F$4+piastek[[#This Row],[miał]],J138+piastek[[#This Row],[miał]])</f>
        <v>565</v>
      </c>
      <c r="K139" t="str">
        <f t="shared" si="2"/>
        <v>kostka</v>
      </c>
      <c r="L139" s="1">
        <v>42064</v>
      </c>
    </row>
    <row r="140" spans="1:12" x14ac:dyDescent="0.25">
      <c r="A140">
        <v>113</v>
      </c>
      <c r="B140">
        <v>90</v>
      </c>
      <c r="C140">
        <v>24</v>
      </c>
      <c r="D140" s="1">
        <v>42065</v>
      </c>
      <c r="E140">
        <f>piastek[[#This Row],[kostka]]*685+piastek[[#This Row],[orzech]]*620+piastek[[#This Row],[miał]]*380</f>
        <v>142325</v>
      </c>
      <c r="H140">
        <f>IF(K139 = "kostka",H139-$F$2+piastek[[#This Row],[kostka]],H139+piastek[[#This Row],[kostka]])</f>
        <v>151</v>
      </c>
      <c r="I140">
        <f>IF(K139 = "orzech",I139-$F$3+piastek[[#This Row],[orzech]],I139+piastek[[#This Row],[orzech]])</f>
        <v>332</v>
      </c>
      <c r="J140">
        <f>IF(K139 = "miał",J139-$F$4+piastek[[#This Row],[miał]],J139+piastek[[#This Row],[miał]])</f>
        <v>589</v>
      </c>
      <c r="K140" t="str">
        <f t="shared" si="2"/>
        <v>orzech</v>
      </c>
      <c r="L140" s="1">
        <v>42065</v>
      </c>
    </row>
    <row r="141" spans="1:12" x14ac:dyDescent="0.25">
      <c r="A141">
        <v>93</v>
      </c>
      <c r="B141">
        <v>139</v>
      </c>
      <c r="C141">
        <v>47</v>
      </c>
      <c r="D141" s="1">
        <v>42066</v>
      </c>
      <c r="E141">
        <f>piastek[[#This Row],[kostka]]*685+piastek[[#This Row],[orzech]]*620+piastek[[#This Row],[miał]]*380</f>
        <v>167745</v>
      </c>
      <c r="H141">
        <f>IF(K140 = "kostka",H140-$F$2+piastek[[#This Row],[kostka]],H140+piastek[[#This Row],[kostka]])</f>
        <v>244</v>
      </c>
      <c r="I141">
        <f>IF(K140 = "orzech",I140-$F$3+piastek[[#This Row],[orzech]],I140+piastek[[#This Row],[orzech]])</f>
        <v>211</v>
      </c>
      <c r="J141">
        <f>IF(K140 = "miał",J140-$F$4+piastek[[#This Row],[miał]],J140+piastek[[#This Row],[miał]])</f>
        <v>636</v>
      </c>
      <c r="K141" t="str">
        <f t="shared" si="2"/>
        <v>kostka</v>
      </c>
      <c r="L141" s="1">
        <v>42066</v>
      </c>
    </row>
    <row r="142" spans="1:12" x14ac:dyDescent="0.25">
      <c r="A142">
        <v>93</v>
      </c>
      <c r="B142">
        <v>147</v>
      </c>
      <c r="C142">
        <v>26</v>
      </c>
      <c r="D142" s="1">
        <v>42067</v>
      </c>
      <c r="E142">
        <f>piastek[[#This Row],[kostka]]*685+piastek[[#This Row],[orzech]]*620+piastek[[#This Row],[miał]]*380</f>
        <v>164725</v>
      </c>
      <c r="H142">
        <f>IF(K141 = "kostka",H141-$F$2+piastek[[#This Row],[kostka]],H141+piastek[[#This Row],[kostka]])</f>
        <v>137</v>
      </c>
      <c r="I142">
        <f>IF(K141 = "orzech",I141-$F$3+piastek[[#This Row],[orzech]],I141+piastek[[#This Row],[orzech]])</f>
        <v>358</v>
      </c>
      <c r="J142">
        <f>IF(K141 = "miał",J141-$F$4+piastek[[#This Row],[miał]],J141+piastek[[#This Row],[miał]])</f>
        <v>662</v>
      </c>
      <c r="K142" t="str">
        <f t="shared" si="2"/>
        <v>orzech</v>
      </c>
      <c r="L142" s="1">
        <v>42067</v>
      </c>
    </row>
    <row r="143" spans="1:12" x14ac:dyDescent="0.25">
      <c r="A143">
        <v>79</v>
      </c>
      <c r="B143">
        <v>145</v>
      </c>
      <c r="C143">
        <v>36</v>
      </c>
      <c r="D143" s="1">
        <v>42068</v>
      </c>
      <c r="E143">
        <f>piastek[[#This Row],[kostka]]*685+piastek[[#This Row],[orzech]]*620+piastek[[#This Row],[miał]]*380</f>
        <v>157695</v>
      </c>
      <c r="H143">
        <f>IF(K142 = "kostka",H142-$F$2+piastek[[#This Row],[kostka]],H142+piastek[[#This Row],[kostka]])</f>
        <v>216</v>
      </c>
      <c r="I143">
        <f>IF(K142 = "orzech",I142-$F$3+piastek[[#This Row],[orzech]],I142+piastek[[#This Row],[orzech]])</f>
        <v>243</v>
      </c>
      <c r="J143">
        <f>IF(K142 = "miał",J142-$F$4+piastek[[#This Row],[miał]],J142+piastek[[#This Row],[miał]])</f>
        <v>698</v>
      </c>
      <c r="K143" t="str">
        <f t="shared" si="2"/>
        <v>kostka</v>
      </c>
      <c r="L143" s="1">
        <v>42068</v>
      </c>
    </row>
    <row r="144" spans="1:12" x14ac:dyDescent="0.25">
      <c r="A144">
        <v>148</v>
      </c>
      <c r="B144">
        <v>127</v>
      </c>
      <c r="C144">
        <v>27</v>
      </c>
      <c r="D144" s="1">
        <v>42069</v>
      </c>
      <c r="E144">
        <f>piastek[[#This Row],[kostka]]*685+piastek[[#This Row],[orzech]]*620+piastek[[#This Row],[miał]]*380</f>
        <v>190380</v>
      </c>
      <c r="H144">
        <f>IF(K143 = "kostka",H143-$F$2+piastek[[#This Row],[kostka]],H143+piastek[[#This Row],[kostka]])</f>
        <v>164</v>
      </c>
      <c r="I144">
        <f>IF(K143 = "orzech",I143-$F$3+piastek[[#This Row],[orzech]],I143+piastek[[#This Row],[orzech]])</f>
        <v>370</v>
      </c>
      <c r="J144">
        <f>IF(K143 = "miał",J143-$F$4+piastek[[#This Row],[miał]],J143+piastek[[#This Row],[miał]])</f>
        <v>725</v>
      </c>
      <c r="K144" t="str">
        <f t="shared" si="2"/>
        <v>orzech</v>
      </c>
      <c r="L144" s="1">
        <v>42069</v>
      </c>
    </row>
    <row r="145" spans="1:12" x14ac:dyDescent="0.25">
      <c r="A145">
        <v>132</v>
      </c>
      <c r="B145">
        <v>128</v>
      </c>
      <c r="C145">
        <v>37</v>
      </c>
      <c r="D145" s="1">
        <v>42070</v>
      </c>
      <c r="E145">
        <f>piastek[[#This Row],[kostka]]*685+piastek[[#This Row],[orzech]]*620+piastek[[#This Row],[miał]]*380</f>
        <v>183840</v>
      </c>
      <c r="H145">
        <f>IF(K144 = "kostka",H144-$F$2+piastek[[#This Row],[kostka]],H144+piastek[[#This Row],[kostka]])</f>
        <v>296</v>
      </c>
      <c r="I145">
        <f>IF(K144 = "orzech",I144-$F$3+piastek[[#This Row],[orzech]],I144+piastek[[#This Row],[orzech]])</f>
        <v>238</v>
      </c>
      <c r="J145">
        <f>IF(K144 = "miał",J144-$F$4+piastek[[#This Row],[miał]],J144+piastek[[#This Row],[miał]])</f>
        <v>762</v>
      </c>
      <c r="K145" t="str">
        <f t="shared" si="2"/>
        <v>kostka</v>
      </c>
      <c r="L145" s="1">
        <v>42070</v>
      </c>
    </row>
    <row r="146" spans="1:12" x14ac:dyDescent="0.25">
      <c r="A146">
        <v>22</v>
      </c>
      <c r="B146">
        <v>115</v>
      </c>
      <c r="C146">
        <v>28</v>
      </c>
      <c r="D146" s="1">
        <v>42071</v>
      </c>
      <c r="E146">
        <f>piastek[[#This Row],[kostka]]*685+piastek[[#This Row],[orzech]]*620+piastek[[#This Row],[miał]]*380</f>
        <v>97010</v>
      </c>
      <c r="H146">
        <f>IF(K145 = "kostka",H145-$F$2+piastek[[#This Row],[kostka]],H145+piastek[[#This Row],[kostka]])</f>
        <v>118</v>
      </c>
      <c r="I146">
        <f>IF(K145 = "orzech",I145-$F$3+piastek[[#This Row],[orzech]],I145+piastek[[#This Row],[orzech]])</f>
        <v>353</v>
      </c>
      <c r="J146">
        <f>IF(K145 = "miał",J145-$F$4+piastek[[#This Row],[miał]],J145+piastek[[#This Row],[miał]])</f>
        <v>790</v>
      </c>
      <c r="K146" t="str">
        <f t="shared" si="2"/>
        <v>orzech</v>
      </c>
      <c r="L146" s="1">
        <v>42071</v>
      </c>
    </row>
    <row r="147" spans="1:12" x14ac:dyDescent="0.25">
      <c r="A147">
        <v>50</v>
      </c>
      <c r="B147">
        <v>99</v>
      </c>
      <c r="C147">
        <v>78</v>
      </c>
      <c r="D147" s="1">
        <v>42072</v>
      </c>
      <c r="E147">
        <f>piastek[[#This Row],[kostka]]*685+piastek[[#This Row],[orzech]]*620+piastek[[#This Row],[miał]]*380</f>
        <v>125270</v>
      </c>
      <c r="H147">
        <f>IF(K146 = "kostka",H146-$F$2+piastek[[#This Row],[kostka]],H146+piastek[[#This Row],[kostka]])</f>
        <v>168</v>
      </c>
      <c r="I147">
        <f>IF(K146 = "orzech",I146-$F$3+piastek[[#This Row],[orzech]],I146+piastek[[#This Row],[orzech]])</f>
        <v>192</v>
      </c>
      <c r="J147">
        <f>IF(K146 = "miał",J146-$F$4+piastek[[#This Row],[miał]],J146+piastek[[#This Row],[miał]])</f>
        <v>868</v>
      </c>
      <c r="K147" t="str">
        <f t="shared" si="2"/>
        <v>miał</v>
      </c>
      <c r="L147" s="1">
        <v>42072</v>
      </c>
    </row>
    <row r="148" spans="1:12" x14ac:dyDescent="0.25">
      <c r="A148">
        <v>178</v>
      </c>
      <c r="B148">
        <v>146</v>
      </c>
      <c r="C148">
        <v>75</v>
      </c>
      <c r="D148" s="1">
        <v>42073</v>
      </c>
      <c r="E148">
        <f>piastek[[#This Row],[kostka]]*685+piastek[[#This Row],[orzech]]*620+piastek[[#This Row],[miał]]*380</f>
        <v>240950</v>
      </c>
      <c r="H148">
        <f>IF(K147 = "kostka",H147-$F$2+piastek[[#This Row],[kostka]],H147+piastek[[#This Row],[kostka]])</f>
        <v>346</v>
      </c>
      <c r="I148">
        <f>IF(K147 = "orzech",I147-$F$3+piastek[[#This Row],[orzech]],I147+piastek[[#This Row],[orzech]])</f>
        <v>338</v>
      </c>
      <c r="J148">
        <f>IF(K147 = "miał",J147-$F$4+piastek[[#This Row],[miał]],J147+piastek[[#This Row],[miał]])</f>
        <v>623</v>
      </c>
      <c r="K148" t="str">
        <f t="shared" si="2"/>
        <v>kostka</v>
      </c>
      <c r="L148" s="1">
        <v>42073</v>
      </c>
    </row>
    <row r="149" spans="1:12" x14ac:dyDescent="0.25">
      <c r="A149">
        <v>97</v>
      </c>
      <c r="B149">
        <v>135</v>
      </c>
      <c r="C149">
        <v>66</v>
      </c>
      <c r="D149" s="1">
        <v>42074</v>
      </c>
      <c r="E149">
        <f>piastek[[#This Row],[kostka]]*685+piastek[[#This Row],[orzech]]*620+piastek[[#This Row],[miał]]*380</f>
        <v>175225</v>
      </c>
      <c r="H149">
        <f>IF(K148 = "kostka",H148-$F$2+piastek[[#This Row],[kostka]],H148+piastek[[#This Row],[kostka]])</f>
        <v>243</v>
      </c>
      <c r="I149">
        <f>IF(K148 = "orzech",I148-$F$3+piastek[[#This Row],[orzech]],I148+piastek[[#This Row],[orzech]])</f>
        <v>473</v>
      </c>
      <c r="J149">
        <f>IF(K148 = "miał",J148-$F$4+piastek[[#This Row],[miał]],J148+piastek[[#This Row],[miał]])</f>
        <v>689</v>
      </c>
      <c r="K149" t="str">
        <f t="shared" si="2"/>
        <v>kostka</v>
      </c>
      <c r="L149" s="1">
        <v>42074</v>
      </c>
    </row>
    <row r="150" spans="1:12" x14ac:dyDescent="0.25">
      <c r="A150">
        <v>138</v>
      </c>
      <c r="B150">
        <v>160</v>
      </c>
      <c r="C150">
        <v>6</v>
      </c>
      <c r="D150" s="1">
        <v>42075</v>
      </c>
      <c r="E150">
        <f>piastek[[#This Row],[kostka]]*685+piastek[[#This Row],[orzech]]*620+piastek[[#This Row],[miał]]*380</f>
        <v>196010</v>
      </c>
      <c r="H150">
        <f>IF(K149 = "kostka",H149-$F$2+piastek[[#This Row],[kostka]],H149+piastek[[#This Row],[kostka]])</f>
        <v>181</v>
      </c>
      <c r="I150">
        <f>IF(K149 = "orzech",I149-$F$3+piastek[[#This Row],[orzech]],I149+piastek[[#This Row],[orzech]])</f>
        <v>633</v>
      </c>
      <c r="J150">
        <f>IF(K149 = "miał",J149-$F$4+piastek[[#This Row],[miał]],J149+piastek[[#This Row],[miał]])</f>
        <v>695</v>
      </c>
      <c r="K150" t="str">
        <f t="shared" si="2"/>
        <v>orzech</v>
      </c>
      <c r="L150" s="1">
        <v>42075</v>
      </c>
    </row>
    <row r="151" spans="1:12" x14ac:dyDescent="0.25">
      <c r="A151">
        <v>194</v>
      </c>
      <c r="B151">
        <v>87</v>
      </c>
      <c r="C151">
        <v>60</v>
      </c>
      <c r="D151" s="1">
        <v>42076</v>
      </c>
      <c r="E151">
        <f>piastek[[#This Row],[kostka]]*685+piastek[[#This Row],[orzech]]*620+piastek[[#This Row],[miał]]*380</f>
        <v>209630</v>
      </c>
      <c r="H151">
        <f>IF(K150 = "kostka",H150-$F$2+piastek[[#This Row],[kostka]],H150+piastek[[#This Row],[kostka]])</f>
        <v>375</v>
      </c>
      <c r="I151">
        <f>IF(K150 = "orzech",I150-$F$3+piastek[[#This Row],[orzech]],I150+piastek[[#This Row],[orzech]])</f>
        <v>460</v>
      </c>
      <c r="J151">
        <f>IF(K150 = "miał",J150-$F$4+piastek[[#This Row],[miał]],J150+piastek[[#This Row],[miał]])</f>
        <v>755</v>
      </c>
      <c r="K151" t="str">
        <f t="shared" si="2"/>
        <v>kostka</v>
      </c>
      <c r="L151" s="1">
        <v>42076</v>
      </c>
    </row>
    <row r="152" spans="1:12" x14ac:dyDescent="0.25">
      <c r="A152">
        <v>86</v>
      </c>
      <c r="B152">
        <v>21</v>
      </c>
      <c r="C152">
        <v>45</v>
      </c>
      <c r="D152" s="1">
        <v>42077</v>
      </c>
      <c r="E152">
        <f>piastek[[#This Row],[kostka]]*685+piastek[[#This Row],[orzech]]*620+piastek[[#This Row],[miał]]*380</f>
        <v>89030</v>
      </c>
      <c r="H152">
        <f>IF(K151 = "kostka",H151-$F$2+piastek[[#This Row],[kostka]],H151+piastek[[#This Row],[kostka]])</f>
        <v>261</v>
      </c>
      <c r="I152">
        <f>IF(K151 = "orzech",I151-$F$3+piastek[[#This Row],[orzech]],I151+piastek[[#This Row],[orzech]])</f>
        <v>481</v>
      </c>
      <c r="J152">
        <f>IF(K151 = "miał",J151-$F$4+piastek[[#This Row],[miał]],J151+piastek[[#This Row],[miał]])</f>
        <v>800</v>
      </c>
      <c r="K152" t="str">
        <f t="shared" si="2"/>
        <v>kostka</v>
      </c>
      <c r="L152" s="1">
        <v>42077</v>
      </c>
    </row>
    <row r="153" spans="1:12" x14ac:dyDescent="0.25">
      <c r="A153">
        <v>26</v>
      </c>
      <c r="B153">
        <v>60</v>
      </c>
      <c r="C153">
        <v>44</v>
      </c>
      <c r="D153" s="1">
        <v>42078</v>
      </c>
      <c r="E153">
        <f>piastek[[#This Row],[kostka]]*685+piastek[[#This Row],[orzech]]*620+piastek[[#This Row],[miał]]*380</f>
        <v>71730</v>
      </c>
      <c r="H153">
        <f>IF(K152 = "kostka",H152-$F$2+piastek[[#This Row],[kostka]],H152+piastek[[#This Row],[kostka]])</f>
        <v>87</v>
      </c>
      <c r="I153">
        <f>IF(K152 = "orzech",I152-$F$3+piastek[[#This Row],[orzech]],I152+piastek[[#This Row],[orzech]])</f>
        <v>541</v>
      </c>
      <c r="J153">
        <f>IF(K152 = "miał",J152-$F$4+piastek[[#This Row],[miał]],J152+piastek[[#This Row],[miał]])</f>
        <v>844</v>
      </c>
      <c r="K153" t="str">
        <f t="shared" si="2"/>
        <v>orzech</v>
      </c>
      <c r="L153" s="1">
        <v>42078</v>
      </c>
    </row>
    <row r="154" spans="1:12" x14ac:dyDescent="0.25">
      <c r="A154">
        <v>28</v>
      </c>
      <c r="B154">
        <v>35</v>
      </c>
      <c r="C154">
        <v>96</v>
      </c>
      <c r="D154" s="1">
        <v>42079</v>
      </c>
      <c r="E154">
        <f>piastek[[#This Row],[kostka]]*685+piastek[[#This Row],[orzech]]*620+piastek[[#This Row],[miał]]*380</f>
        <v>77360</v>
      </c>
      <c r="H154">
        <f>IF(K153 = "kostka",H153-$F$2+piastek[[#This Row],[kostka]],H153+piastek[[#This Row],[kostka]])</f>
        <v>115</v>
      </c>
      <c r="I154">
        <f>IF(K153 = "orzech",I153-$F$3+piastek[[#This Row],[orzech]],I153+piastek[[#This Row],[orzech]])</f>
        <v>316</v>
      </c>
      <c r="J154">
        <f>IF(K153 = "miał",J153-$F$4+piastek[[#This Row],[miał]],J153+piastek[[#This Row],[miał]])</f>
        <v>940</v>
      </c>
      <c r="K154" t="str">
        <f t="shared" si="2"/>
        <v>orzech</v>
      </c>
      <c r="L154" s="1">
        <v>42079</v>
      </c>
    </row>
    <row r="155" spans="1:12" x14ac:dyDescent="0.25">
      <c r="A155">
        <v>53</v>
      </c>
      <c r="B155">
        <v>100</v>
      </c>
      <c r="C155">
        <v>64</v>
      </c>
      <c r="D155" s="1">
        <v>42080</v>
      </c>
      <c r="E155">
        <f>piastek[[#This Row],[kostka]]*685+piastek[[#This Row],[orzech]]*620+piastek[[#This Row],[miał]]*380</f>
        <v>122625</v>
      </c>
      <c r="H155">
        <f>IF(K154 = "kostka",H154-$F$2+piastek[[#This Row],[kostka]],H154+piastek[[#This Row],[kostka]])</f>
        <v>168</v>
      </c>
      <c r="I155">
        <f>IF(K154 = "orzech",I154-$F$3+piastek[[#This Row],[orzech]],I154+piastek[[#This Row],[orzech]])</f>
        <v>156</v>
      </c>
      <c r="J155">
        <f>IF(K154 = "miał",J154-$F$4+piastek[[#This Row],[miał]],J154+piastek[[#This Row],[miał]])</f>
        <v>1004</v>
      </c>
      <c r="K155" t="str">
        <f t="shared" si="2"/>
        <v>miał</v>
      </c>
      <c r="L155" s="1">
        <v>42080</v>
      </c>
    </row>
    <row r="156" spans="1:12" x14ac:dyDescent="0.25">
      <c r="A156">
        <v>168</v>
      </c>
      <c r="B156">
        <v>64</v>
      </c>
      <c r="C156">
        <v>46</v>
      </c>
      <c r="D156" s="1">
        <v>42081</v>
      </c>
      <c r="E156">
        <f>piastek[[#This Row],[kostka]]*685+piastek[[#This Row],[orzech]]*620+piastek[[#This Row],[miał]]*380</f>
        <v>172240</v>
      </c>
      <c r="H156">
        <f>IF(K155 = "kostka",H155-$F$2+piastek[[#This Row],[kostka]],H155+piastek[[#This Row],[kostka]])</f>
        <v>336</v>
      </c>
      <c r="I156">
        <f>IF(K155 = "orzech",I155-$F$3+piastek[[#This Row],[orzech]],I155+piastek[[#This Row],[orzech]])</f>
        <v>220</v>
      </c>
      <c r="J156">
        <f>IF(K155 = "miał",J155-$F$4+piastek[[#This Row],[miał]],J155+piastek[[#This Row],[miał]])</f>
        <v>730</v>
      </c>
      <c r="K156" t="str">
        <f t="shared" si="2"/>
        <v>kostka</v>
      </c>
      <c r="L156" s="1">
        <v>42081</v>
      </c>
    </row>
    <row r="157" spans="1:12" x14ac:dyDescent="0.25">
      <c r="A157">
        <v>77</v>
      </c>
      <c r="B157">
        <v>60</v>
      </c>
      <c r="C157">
        <v>35</v>
      </c>
      <c r="D157" s="1">
        <v>42082</v>
      </c>
      <c r="E157">
        <f>piastek[[#This Row],[kostka]]*685+piastek[[#This Row],[orzech]]*620+piastek[[#This Row],[miał]]*380</f>
        <v>103245</v>
      </c>
      <c r="H157">
        <f>IF(K156 = "kostka",H156-$F$2+piastek[[#This Row],[kostka]],H156+piastek[[#This Row],[kostka]])</f>
        <v>213</v>
      </c>
      <c r="I157">
        <f>IF(K156 = "orzech",I156-$F$3+piastek[[#This Row],[orzech]],I156+piastek[[#This Row],[orzech]])</f>
        <v>280</v>
      </c>
      <c r="J157">
        <f>IF(K156 = "miał",J156-$F$4+piastek[[#This Row],[miał]],J156+piastek[[#This Row],[miał]])</f>
        <v>765</v>
      </c>
      <c r="K157" t="str">
        <f t="shared" si="2"/>
        <v>kostka</v>
      </c>
      <c r="L157" s="1">
        <v>42082</v>
      </c>
    </row>
    <row r="158" spans="1:12" x14ac:dyDescent="0.25">
      <c r="A158">
        <v>17</v>
      </c>
      <c r="B158">
        <v>80</v>
      </c>
      <c r="C158">
        <v>30</v>
      </c>
      <c r="D158" s="1">
        <v>42083</v>
      </c>
      <c r="E158">
        <f>piastek[[#This Row],[kostka]]*685+piastek[[#This Row],[orzech]]*620+piastek[[#This Row],[miał]]*380</f>
        <v>72645</v>
      </c>
      <c r="H158">
        <f>IF(K157 = "kostka",H157-$F$2+piastek[[#This Row],[kostka]],H157+piastek[[#This Row],[kostka]])</f>
        <v>30</v>
      </c>
      <c r="I158">
        <f>IF(K157 = "orzech",I157-$F$3+piastek[[#This Row],[orzech]],I157+piastek[[#This Row],[orzech]])</f>
        <v>360</v>
      </c>
      <c r="J158">
        <f>IF(K157 = "miał",J157-$F$4+piastek[[#This Row],[miał]],J157+piastek[[#This Row],[miał]])</f>
        <v>795</v>
      </c>
      <c r="K158" t="str">
        <f t="shared" si="2"/>
        <v>orzech</v>
      </c>
      <c r="L158" s="1">
        <v>42083</v>
      </c>
    </row>
    <row r="159" spans="1:12" x14ac:dyDescent="0.25">
      <c r="A159">
        <v>175</v>
      </c>
      <c r="B159">
        <v>47</v>
      </c>
      <c r="C159">
        <v>25</v>
      </c>
      <c r="D159" s="1">
        <v>42084</v>
      </c>
      <c r="E159">
        <f>piastek[[#This Row],[kostka]]*685+piastek[[#This Row],[orzech]]*620+piastek[[#This Row],[miał]]*380</f>
        <v>158515</v>
      </c>
      <c r="H159">
        <f>IF(K158 = "kostka",H158-$F$2+piastek[[#This Row],[kostka]],H158+piastek[[#This Row],[kostka]])</f>
        <v>205</v>
      </c>
      <c r="I159">
        <f>IF(K158 = "orzech",I158-$F$3+piastek[[#This Row],[orzech]],I158+piastek[[#This Row],[orzech]])</f>
        <v>147</v>
      </c>
      <c r="J159">
        <f>IF(K158 = "miał",J158-$F$4+piastek[[#This Row],[miał]],J158+piastek[[#This Row],[miał]])</f>
        <v>820</v>
      </c>
      <c r="K159" t="str">
        <f t="shared" si="2"/>
        <v>kostka</v>
      </c>
      <c r="L159" s="1">
        <v>42084</v>
      </c>
    </row>
    <row r="160" spans="1:12" x14ac:dyDescent="0.25">
      <c r="A160">
        <v>164</v>
      </c>
      <c r="B160">
        <v>60</v>
      </c>
      <c r="C160">
        <v>22</v>
      </c>
      <c r="D160" s="1">
        <v>42085</v>
      </c>
      <c r="E160">
        <f>piastek[[#This Row],[kostka]]*685+piastek[[#This Row],[orzech]]*620+piastek[[#This Row],[miał]]*380</f>
        <v>157900</v>
      </c>
      <c r="H160">
        <f>IF(K159 = "kostka",H159-$F$2+piastek[[#This Row],[kostka]],H159+piastek[[#This Row],[kostka]])</f>
        <v>169</v>
      </c>
      <c r="I160">
        <f>IF(K159 = "orzech",I159-$F$3+piastek[[#This Row],[orzech]],I159+piastek[[#This Row],[orzech]])</f>
        <v>207</v>
      </c>
      <c r="J160">
        <f>IF(K159 = "miał",J159-$F$4+piastek[[#This Row],[miał]],J159+piastek[[#This Row],[miał]])</f>
        <v>842</v>
      </c>
      <c r="K160" t="str">
        <f t="shared" si="2"/>
        <v>miał</v>
      </c>
      <c r="L160" s="1">
        <v>42085</v>
      </c>
    </row>
    <row r="161" spans="1:12" x14ac:dyDescent="0.25">
      <c r="A161">
        <v>199</v>
      </c>
      <c r="B161">
        <v>80</v>
      </c>
      <c r="C161">
        <v>45</v>
      </c>
      <c r="D161" s="1">
        <v>42086</v>
      </c>
      <c r="E161">
        <f>piastek[[#This Row],[kostka]]*685+piastek[[#This Row],[orzech]]*620+piastek[[#This Row],[miał]]*380</f>
        <v>203015</v>
      </c>
      <c r="H161">
        <f>IF(K160 = "kostka",H160-$F$2+piastek[[#This Row],[kostka]],H160+piastek[[#This Row],[kostka]])</f>
        <v>368</v>
      </c>
      <c r="I161">
        <f>IF(K160 = "orzech",I160-$F$3+piastek[[#This Row],[orzech]],I160+piastek[[#This Row],[orzech]])</f>
        <v>287</v>
      </c>
      <c r="J161">
        <f>IF(K160 = "miał",J160-$F$4+piastek[[#This Row],[miał]],J160+piastek[[#This Row],[miał]])</f>
        <v>567</v>
      </c>
      <c r="K161" t="str">
        <f t="shared" si="2"/>
        <v>kostka</v>
      </c>
      <c r="L161" s="1">
        <v>42086</v>
      </c>
    </row>
    <row r="162" spans="1:12" x14ac:dyDescent="0.25">
      <c r="A162">
        <v>111</v>
      </c>
      <c r="B162">
        <v>92</v>
      </c>
      <c r="C162">
        <v>45</v>
      </c>
      <c r="D162" s="1">
        <v>42087</v>
      </c>
      <c r="E162">
        <f>piastek[[#This Row],[kostka]]*685+piastek[[#This Row],[orzech]]*620+piastek[[#This Row],[miał]]*380</f>
        <v>150175</v>
      </c>
      <c r="H162">
        <f>IF(K161 = "kostka",H161-$F$2+piastek[[#This Row],[kostka]],H161+piastek[[#This Row],[kostka]])</f>
        <v>279</v>
      </c>
      <c r="I162">
        <f>IF(K161 = "orzech",I161-$F$3+piastek[[#This Row],[orzech]],I161+piastek[[#This Row],[orzech]])</f>
        <v>379</v>
      </c>
      <c r="J162">
        <f>IF(K161 = "miał",J161-$F$4+piastek[[#This Row],[miał]],J161+piastek[[#This Row],[miał]])</f>
        <v>612</v>
      </c>
      <c r="K162" t="str">
        <f t="shared" si="2"/>
        <v>kostka</v>
      </c>
      <c r="L162" s="1">
        <v>42087</v>
      </c>
    </row>
    <row r="163" spans="1:12" x14ac:dyDescent="0.25">
      <c r="A163">
        <v>58</v>
      </c>
      <c r="B163">
        <v>90</v>
      </c>
      <c r="C163">
        <v>40</v>
      </c>
      <c r="D163" s="1">
        <v>42088</v>
      </c>
      <c r="E163">
        <f>piastek[[#This Row],[kostka]]*685+piastek[[#This Row],[orzech]]*620+piastek[[#This Row],[miał]]*380</f>
        <v>110730</v>
      </c>
      <c r="H163">
        <f>IF(K162 = "kostka",H162-$F$2+piastek[[#This Row],[kostka]],H162+piastek[[#This Row],[kostka]])</f>
        <v>137</v>
      </c>
      <c r="I163">
        <f>IF(K162 = "orzech",I162-$F$3+piastek[[#This Row],[orzech]],I162+piastek[[#This Row],[orzech]])</f>
        <v>469</v>
      </c>
      <c r="J163">
        <f>IF(K162 = "miał",J162-$F$4+piastek[[#This Row],[miał]],J162+piastek[[#This Row],[miał]])</f>
        <v>652</v>
      </c>
      <c r="K163" t="str">
        <f t="shared" si="2"/>
        <v>orzech</v>
      </c>
      <c r="L163" s="1">
        <v>42088</v>
      </c>
    </row>
    <row r="164" spans="1:12" x14ac:dyDescent="0.25">
      <c r="A164">
        <v>59</v>
      </c>
      <c r="B164">
        <v>164</v>
      </c>
      <c r="C164">
        <v>47</v>
      </c>
      <c r="D164" s="1">
        <v>42089</v>
      </c>
      <c r="E164">
        <f>piastek[[#This Row],[kostka]]*685+piastek[[#This Row],[orzech]]*620+piastek[[#This Row],[miał]]*380</f>
        <v>159955</v>
      </c>
      <c r="H164">
        <f>IF(K163 = "kostka",H163-$F$2+piastek[[#This Row],[kostka]],H163+piastek[[#This Row],[kostka]])</f>
        <v>196</v>
      </c>
      <c r="I164">
        <f>IF(K163 = "orzech",I163-$F$3+piastek[[#This Row],[orzech]],I163+piastek[[#This Row],[orzech]])</f>
        <v>373</v>
      </c>
      <c r="J164">
        <f>IF(K163 = "miał",J163-$F$4+piastek[[#This Row],[miał]],J163+piastek[[#This Row],[miał]])</f>
        <v>699</v>
      </c>
      <c r="K164" t="str">
        <f t="shared" si="2"/>
        <v>orzech</v>
      </c>
      <c r="L164" s="1">
        <v>42089</v>
      </c>
    </row>
    <row r="165" spans="1:12" x14ac:dyDescent="0.25">
      <c r="A165">
        <v>158</v>
      </c>
      <c r="B165">
        <v>120</v>
      </c>
      <c r="C165">
        <v>30</v>
      </c>
      <c r="D165" s="1">
        <v>42090</v>
      </c>
      <c r="E165">
        <f>piastek[[#This Row],[kostka]]*685+piastek[[#This Row],[orzech]]*620+piastek[[#This Row],[miał]]*380</f>
        <v>194030</v>
      </c>
      <c r="H165">
        <f>IF(K164 = "kostka",H164-$F$2+piastek[[#This Row],[kostka]],H164+piastek[[#This Row],[kostka]])</f>
        <v>354</v>
      </c>
      <c r="I165">
        <f>IF(K164 = "orzech",I164-$F$3+piastek[[#This Row],[orzech]],I164+piastek[[#This Row],[orzech]])</f>
        <v>233</v>
      </c>
      <c r="J165">
        <f>IF(K164 = "miał",J164-$F$4+piastek[[#This Row],[miał]],J164+piastek[[#This Row],[miał]])</f>
        <v>729</v>
      </c>
      <c r="K165" t="str">
        <f t="shared" si="2"/>
        <v>kostka</v>
      </c>
      <c r="L165" s="1">
        <v>42090</v>
      </c>
    </row>
    <row r="166" spans="1:12" x14ac:dyDescent="0.25">
      <c r="A166">
        <v>84</v>
      </c>
      <c r="B166">
        <v>90</v>
      </c>
      <c r="C166">
        <v>30</v>
      </c>
      <c r="D166" s="1">
        <v>42091</v>
      </c>
      <c r="E166">
        <f>piastek[[#This Row],[kostka]]*685+piastek[[#This Row],[orzech]]*620+piastek[[#This Row],[miał]]*380</f>
        <v>124740</v>
      </c>
      <c r="H166">
        <f>IF(K165 = "kostka",H165-$F$2+piastek[[#This Row],[kostka]],H165+piastek[[#This Row],[kostka]])</f>
        <v>238</v>
      </c>
      <c r="I166">
        <f>IF(K165 = "orzech",I165-$F$3+piastek[[#This Row],[orzech]],I165+piastek[[#This Row],[orzech]])</f>
        <v>323</v>
      </c>
      <c r="J166">
        <f>IF(K165 = "miał",J165-$F$4+piastek[[#This Row],[miał]],J165+piastek[[#This Row],[miał]])</f>
        <v>759</v>
      </c>
      <c r="K166" t="str">
        <f t="shared" si="2"/>
        <v>kostka</v>
      </c>
      <c r="L166" s="1">
        <v>42091</v>
      </c>
    </row>
    <row r="167" spans="1:12" x14ac:dyDescent="0.25">
      <c r="A167">
        <v>64</v>
      </c>
      <c r="B167">
        <v>61</v>
      </c>
      <c r="C167">
        <v>60</v>
      </c>
      <c r="D167" s="1">
        <v>42092</v>
      </c>
      <c r="E167">
        <f>piastek[[#This Row],[kostka]]*685+piastek[[#This Row],[orzech]]*620+piastek[[#This Row],[miał]]*380</f>
        <v>104460</v>
      </c>
      <c r="H167">
        <f>IF(K166 = "kostka",H166-$F$2+piastek[[#This Row],[kostka]],H166+piastek[[#This Row],[kostka]])</f>
        <v>102</v>
      </c>
      <c r="I167">
        <f>IF(K166 = "orzech",I166-$F$3+piastek[[#This Row],[orzech]],I166+piastek[[#This Row],[orzech]])</f>
        <v>384</v>
      </c>
      <c r="J167">
        <f>IF(K166 = "miał",J166-$F$4+piastek[[#This Row],[miał]],J166+piastek[[#This Row],[miał]])</f>
        <v>819</v>
      </c>
      <c r="K167" t="str">
        <f t="shared" si="2"/>
        <v>orzech</v>
      </c>
      <c r="L167" s="1">
        <v>42092</v>
      </c>
    </row>
    <row r="168" spans="1:12" x14ac:dyDescent="0.25">
      <c r="A168">
        <v>125</v>
      </c>
      <c r="B168">
        <v>84</v>
      </c>
      <c r="C168">
        <v>40</v>
      </c>
      <c r="D168" s="1">
        <v>42093</v>
      </c>
      <c r="E168">
        <f>piastek[[#This Row],[kostka]]*685+piastek[[#This Row],[orzech]]*620+piastek[[#This Row],[miał]]*380</f>
        <v>152905</v>
      </c>
      <c r="H168">
        <f>IF(K167 = "kostka",H167-$F$2+piastek[[#This Row],[kostka]],H167+piastek[[#This Row],[kostka]])</f>
        <v>227</v>
      </c>
      <c r="I168">
        <f>IF(K167 = "orzech",I167-$F$3+piastek[[#This Row],[orzech]],I167+piastek[[#This Row],[orzech]])</f>
        <v>208</v>
      </c>
      <c r="J168">
        <f>IF(K167 = "miał",J167-$F$4+piastek[[#This Row],[miał]],J167+piastek[[#This Row],[miał]])</f>
        <v>859</v>
      </c>
      <c r="K168" t="str">
        <f t="shared" si="2"/>
        <v>kostka</v>
      </c>
      <c r="L168" s="1">
        <v>42093</v>
      </c>
    </row>
    <row r="169" spans="1:12" x14ac:dyDescent="0.25">
      <c r="A169">
        <v>148</v>
      </c>
      <c r="B169">
        <v>110</v>
      </c>
      <c r="C169">
        <v>50</v>
      </c>
      <c r="D169" s="1">
        <v>42094</v>
      </c>
      <c r="E169">
        <f>piastek[[#This Row],[kostka]]*685+piastek[[#This Row],[orzech]]*620+piastek[[#This Row],[miał]]*380</f>
        <v>188580</v>
      </c>
      <c r="H169">
        <f>IF(K168 = "kostka",H168-$F$2+piastek[[#This Row],[kostka]],H168+piastek[[#This Row],[kostka]])</f>
        <v>175</v>
      </c>
      <c r="I169">
        <f>IF(K168 = "orzech",I168-$F$3+piastek[[#This Row],[orzech]],I168+piastek[[#This Row],[orzech]])</f>
        <v>318</v>
      </c>
      <c r="J169">
        <f>IF(K168 = "miał",J168-$F$4+piastek[[#This Row],[miał]],J168+piastek[[#This Row],[miał]])</f>
        <v>909</v>
      </c>
      <c r="K169" t="str">
        <f t="shared" si="2"/>
        <v>orzech</v>
      </c>
      <c r="L169" s="1">
        <v>42094</v>
      </c>
    </row>
    <row r="170" spans="1:12" x14ac:dyDescent="0.25">
      <c r="A170">
        <v>172</v>
      </c>
      <c r="B170">
        <v>100</v>
      </c>
      <c r="C170">
        <v>30</v>
      </c>
      <c r="D170" s="1">
        <v>42095</v>
      </c>
      <c r="E170">
        <f>piastek[[#This Row],[kostka]]*685+piastek[[#This Row],[orzech]]*620+piastek[[#This Row],[miał]]*380</f>
        <v>191220</v>
      </c>
      <c r="H170">
        <f>IF(K169 = "kostka",H169-$F$2+piastek[[#This Row],[kostka]],H169+piastek[[#This Row],[kostka]])</f>
        <v>347</v>
      </c>
      <c r="I170">
        <f>IF(K169 = "orzech",I169-$F$3+piastek[[#This Row],[orzech]],I169+piastek[[#This Row],[orzech]])</f>
        <v>158</v>
      </c>
      <c r="J170">
        <f>IF(K169 = "miał",J169-$F$4+piastek[[#This Row],[miał]],J169+piastek[[#This Row],[miał]])</f>
        <v>939</v>
      </c>
      <c r="K170" t="str">
        <f t="shared" si="2"/>
        <v>kostka</v>
      </c>
      <c r="L170" s="1">
        <v>42095</v>
      </c>
    </row>
    <row r="171" spans="1:12" x14ac:dyDescent="0.25">
      <c r="A171">
        <v>103</v>
      </c>
      <c r="B171">
        <v>60</v>
      </c>
      <c r="C171">
        <v>40</v>
      </c>
      <c r="D171" s="1">
        <v>42096</v>
      </c>
      <c r="E171">
        <f>piastek[[#This Row],[kostka]]*685+piastek[[#This Row],[orzech]]*620+piastek[[#This Row],[miał]]*380</f>
        <v>122955</v>
      </c>
      <c r="H171">
        <f>IF(K170 = "kostka",H170-$F$2+piastek[[#This Row],[kostka]],H170+piastek[[#This Row],[kostka]])</f>
        <v>250</v>
      </c>
      <c r="I171">
        <f>IF(K170 = "orzech",I170-$F$3+piastek[[#This Row],[orzech]],I170+piastek[[#This Row],[orzech]])</f>
        <v>218</v>
      </c>
      <c r="J171">
        <f>IF(K170 = "miał",J170-$F$4+piastek[[#This Row],[miał]],J170+piastek[[#This Row],[miał]])</f>
        <v>979</v>
      </c>
      <c r="K171" t="str">
        <f t="shared" si="2"/>
        <v>kostka</v>
      </c>
      <c r="L171" s="1">
        <v>42096</v>
      </c>
    </row>
    <row r="172" spans="1:12" x14ac:dyDescent="0.25">
      <c r="A172">
        <v>191</v>
      </c>
      <c r="B172">
        <v>41</v>
      </c>
      <c r="C172">
        <v>52</v>
      </c>
      <c r="D172" s="1">
        <v>42097</v>
      </c>
      <c r="E172">
        <f>piastek[[#This Row],[kostka]]*685+piastek[[#This Row],[orzech]]*620+piastek[[#This Row],[miał]]*380</f>
        <v>176015</v>
      </c>
      <c r="H172">
        <f>IF(K171 = "kostka",H171-$F$2+piastek[[#This Row],[kostka]],H171+piastek[[#This Row],[kostka]])</f>
        <v>241</v>
      </c>
      <c r="I172">
        <f>IF(K171 = "orzech",I171-$F$3+piastek[[#This Row],[orzech]],I171+piastek[[#This Row],[orzech]])</f>
        <v>259</v>
      </c>
      <c r="J172">
        <f>IF(K171 = "miał",J171-$F$4+piastek[[#This Row],[miał]],J171+piastek[[#This Row],[miał]])</f>
        <v>1031</v>
      </c>
      <c r="K172" t="str">
        <f t="shared" si="2"/>
        <v>kostka</v>
      </c>
      <c r="L172" s="1">
        <v>42097</v>
      </c>
    </row>
    <row r="173" spans="1:12" x14ac:dyDescent="0.25">
      <c r="A173">
        <v>128</v>
      </c>
      <c r="B173">
        <v>98</v>
      </c>
      <c r="C173">
        <v>40</v>
      </c>
      <c r="D173" s="1">
        <v>42098</v>
      </c>
      <c r="E173">
        <f>piastek[[#This Row],[kostka]]*685+piastek[[#This Row],[orzech]]*620+piastek[[#This Row],[miał]]*380</f>
        <v>163640</v>
      </c>
      <c r="H173">
        <f>IF(K172 = "kostka",H172-$F$2+piastek[[#This Row],[kostka]],H172+piastek[[#This Row],[kostka]])</f>
        <v>169</v>
      </c>
      <c r="I173">
        <f>IF(K172 = "orzech",I172-$F$3+piastek[[#This Row],[orzech]],I172+piastek[[#This Row],[orzech]])</f>
        <v>357</v>
      </c>
      <c r="J173">
        <f>IF(K172 = "miał",J172-$F$4+piastek[[#This Row],[miał]],J172+piastek[[#This Row],[miał]])</f>
        <v>1071</v>
      </c>
      <c r="K173" t="str">
        <f t="shared" si="2"/>
        <v>orzech</v>
      </c>
      <c r="L173" s="1">
        <v>42098</v>
      </c>
    </row>
    <row r="174" spans="1:12" x14ac:dyDescent="0.25">
      <c r="A174">
        <v>75</v>
      </c>
      <c r="B174">
        <v>87</v>
      </c>
      <c r="C174">
        <v>47</v>
      </c>
      <c r="D174" s="1">
        <v>42099</v>
      </c>
      <c r="E174">
        <f>piastek[[#This Row],[kostka]]*685+piastek[[#This Row],[orzech]]*620+piastek[[#This Row],[miał]]*380</f>
        <v>123175</v>
      </c>
      <c r="H174">
        <f>IF(K173 = "kostka",H173-$F$2+piastek[[#This Row],[kostka]],H173+piastek[[#This Row],[kostka]])</f>
        <v>244</v>
      </c>
      <c r="I174">
        <f>IF(K173 = "orzech",I173-$F$3+piastek[[#This Row],[orzech]],I173+piastek[[#This Row],[orzech]])</f>
        <v>184</v>
      </c>
      <c r="J174">
        <f>IF(K173 = "miał",J173-$F$4+piastek[[#This Row],[miał]],J173+piastek[[#This Row],[miał]])</f>
        <v>1118</v>
      </c>
      <c r="K174" t="str">
        <f t="shared" si="2"/>
        <v>kostka</v>
      </c>
      <c r="L174" s="1">
        <v>42099</v>
      </c>
    </row>
    <row r="175" spans="1:12" x14ac:dyDescent="0.25">
      <c r="A175">
        <v>38</v>
      </c>
      <c r="B175">
        <v>100</v>
      </c>
      <c r="C175">
        <v>50</v>
      </c>
      <c r="D175" s="1">
        <v>42100</v>
      </c>
      <c r="E175">
        <f>piastek[[#This Row],[kostka]]*685+piastek[[#This Row],[orzech]]*620+piastek[[#This Row],[miał]]*380</f>
        <v>107030</v>
      </c>
      <c r="H175">
        <f>IF(K174 = "kostka",H174-$F$2+piastek[[#This Row],[kostka]],H174+piastek[[#This Row],[kostka]])</f>
        <v>82</v>
      </c>
      <c r="I175">
        <f>IF(K174 = "orzech",I174-$F$3+piastek[[#This Row],[orzech]],I174+piastek[[#This Row],[orzech]])</f>
        <v>284</v>
      </c>
      <c r="J175">
        <f>IF(K174 = "miał",J174-$F$4+piastek[[#This Row],[miał]],J174+piastek[[#This Row],[miał]])</f>
        <v>1168</v>
      </c>
      <c r="K175" t="str">
        <f t="shared" si="2"/>
        <v>orzech</v>
      </c>
      <c r="L175" s="1">
        <v>42100</v>
      </c>
    </row>
    <row r="176" spans="1:12" x14ac:dyDescent="0.25">
      <c r="A176">
        <v>80</v>
      </c>
      <c r="B176">
        <v>40</v>
      </c>
      <c r="C176">
        <v>30</v>
      </c>
      <c r="D176" s="1">
        <v>42101</v>
      </c>
      <c r="E176">
        <f>piastek[[#This Row],[kostka]]*685+piastek[[#This Row],[orzech]]*620+piastek[[#This Row],[miał]]*380</f>
        <v>91000</v>
      </c>
      <c r="H176">
        <f>IF(K175 = "kostka",H175-$F$2+piastek[[#This Row],[kostka]],H175+piastek[[#This Row],[kostka]])</f>
        <v>162</v>
      </c>
      <c r="I176">
        <f>IF(K175 = "orzech",I175-$F$3+piastek[[#This Row],[orzech]],I175+piastek[[#This Row],[orzech]])</f>
        <v>64</v>
      </c>
      <c r="J176">
        <f>IF(K175 = "miał",J175-$F$4+piastek[[#This Row],[miał]],J175+piastek[[#This Row],[miał]])</f>
        <v>1198</v>
      </c>
      <c r="K176" t="str">
        <f t="shared" si="2"/>
        <v>miał</v>
      </c>
      <c r="L176" s="1">
        <v>42101</v>
      </c>
    </row>
    <row r="177" spans="1:12" x14ac:dyDescent="0.25">
      <c r="A177">
        <v>55</v>
      </c>
      <c r="B177">
        <v>60</v>
      </c>
      <c r="C177">
        <v>50</v>
      </c>
      <c r="D177" s="1">
        <v>42102</v>
      </c>
      <c r="E177">
        <f>piastek[[#This Row],[kostka]]*685+piastek[[#This Row],[orzech]]*620+piastek[[#This Row],[miał]]*380</f>
        <v>93875</v>
      </c>
      <c r="H177">
        <f>IF(K176 = "kostka",H176-$F$2+piastek[[#This Row],[kostka]],H176+piastek[[#This Row],[kostka]])</f>
        <v>217</v>
      </c>
      <c r="I177">
        <f>IF(K176 = "orzech",I176-$F$3+piastek[[#This Row],[orzech]],I176+piastek[[#This Row],[orzech]])</f>
        <v>124</v>
      </c>
      <c r="J177">
        <f>IF(K176 = "miał",J176-$F$4+piastek[[#This Row],[miał]],J176+piastek[[#This Row],[miał]])</f>
        <v>928</v>
      </c>
      <c r="K177" t="str">
        <f t="shared" si="2"/>
        <v>kostka</v>
      </c>
      <c r="L177" s="1">
        <v>42102</v>
      </c>
    </row>
    <row r="178" spans="1:12" x14ac:dyDescent="0.25">
      <c r="A178">
        <v>10</v>
      </c>
      <c r="B178">
        <v>80</v>
      </c>
      <c r="C178">
        <v>48</v>
      </c>
      <c r="D178" s="1">
        <v>42103</v>
      </c>
      <c r="E178">
        <f>piastek[[#This Row],[kostka]]*685+piastek[[#This Row],[orzech]]*620+piastek[[#This Row],[miał]]*380</f>
        <v>74690</v>
      </c>
      <c r="H178">
        <f>IF(K177 = "kostka",H177-$F$2+piastek[[#This Row],[kostka]],H177+piastek[[#This Row],[kostka]])</f>
        <v>27</v>
      </c>
      <c r="I178">
        <f>IF(K177 = "orzech",I177-$F$3+piastek[[#This Row],[orzech]],I177+piastek[[#This Row],[orzech]])</f>
        <v>204</v>
      </c>
      <c r="J178">
        <f>IF(K177 = "miał",J177-$F$4+piastek[[#This Row],[miał]],J177+piastek[[#This Row],[miał]])</f>
        <v>976</v>
      </c>
      <c r="K178" t="str">
        <f t="shared" si="2"/>
        <v>miał</v>
      </c>
      <c r="L178" s="1">
        <v>42103</v>
      </c>
    </row>
    <row r="179" spans="1:12" x14ac:dyDescent="0.25">
      <c r="A179">
        <v>95</v>
      </c>
      <c r="B179">
        <v>60</v>
      </c>
      <c r="C179">
        <v>51</v>
      </c>
      <c r="D179" s="1">
        <v>42104</v>
      </c>
      <c r="E179">
        <f>piastek[[#This Row],[kostka]]*685+piastek[[#This Row],[orzech]]*620+piastek[[#This Row],[miał]]*380</f>
        <v>121655</v>
      </c>
      <c r="H179">
        <f>IF(K178 = "kostka",H178-$F$2+piastek[[#This Row],[kostka]],H178+piastek[[#This Row],[kostka]])</f>
        <v>122</v>
      </c>
      <c r="I179">
        <f>IF(K178 = "orzech",I178-$F$3+piastek[[#This Row],[orzech]],I178+piastek[[#This Row],[orzech]])</f>
        <v>264</v>
      </c>
      <c r="J179">
        <f>IF(K178 = "miał",J178-$F$4+piastek[[#This Row],[miał]],J178+piastek[[#This Row],[miał]])</f>
        <v>707</v>
      </c>
      <c r="K179" t="str">
        <f t="shared" si="2"/>
        <v>orzech</v>
      </c>
      <c r="L179" s="1">
        <v>42104</v>
      </c>
    </row>
    <row r="180" spans="1:12" x14ac:dyDescent="0.25">
      <c r="A180">
        <v>90</v>
      </c>
      <c r="B180">
        <v>100</v>
      </c>
      <c r="C180">
        <v>50</v>
      </c>
      <c r="D180" s="1">
        <v>42105</v>
      </c>
      <c r="E180">
        <f>piastek[[#This Row],[kostka]]*685+piastek[[#This Row],[orzech]]*620+piastek[[#This Row],[miał]]*380</f>
        <v>142650</v>
      </c>
      <c r="H180">
        <f>IF(K179 = "kostka",H179-$F$2+piastek[[#This Row],[kostka]],H179+piastek[[#This Row],[kostka]])</f>
        <v>212</v>
      </c>
      <c r="I180">
        <f>IF(K179 = "orzech",I179-$F$3+piastek[[#This Row],[orzech]],I179+piastek[[#This Row],[orzech]])</f>
        <v>104</v>
      </c>
      <c r="J180">
        <f>IF(K179 = "miał",J179-$F$4+piastek[[#This Row],[miał]],J179+piastek[[#This Row],[miał]])</f>
        <v>757</v>
      </c>
      <c r="K180" t="str">
        <f t="shared" si="2"/>
        <v>kostka</v>
      </c>
      <c r="L180" s="1">
        <v>42105</v>
      </c>
    </row>
    <row r="181" spans="1:12" x14ac:dyDescent="0.25">
      <c r="A181">
        <v>186</v>
      </c>
      <c r="B181">
        <v>60</v>
      </c>
      <c r="C181">
        <v>92</v>
      </c>
      <c r="D181" s="1">
        <v>42106</v>
      </c>
      <c r="E181">
        <f>piastek[[#This Row],[kostka]]*685+piastek[[#This Row],[orzech]]*620+piastek[[#This Row],[miał]]*380</f>
        <v>199570</v>
      </c>
      <c r="H181">
        <f>IF(K180 = "kostka",H180-$F$2+piastek[[#This Row],[kostka]],H180+piastek[[#This Row],[kostka]])</f>
        <v>198</v>
      </c>
      <c r="I181">
        <f>IF(K180 = "orzech",I180-$F$3+piastek[[#This Row],[orzech]],I180+piastek[[#This Row],[orzech]])</f>
        <v>164</v>
      </c>
      <c r="J181">
        <f>IF(K180 = "miał",J180-$F$4+piastek[[#This Row],[miał]],J180+piastek[[#This Row],[miał]])</f>
        <v>849</v>
      </c>
      <c r="K181" t="str">
        <f t="shared" si="2"/>
        <v>miał</v>
      </c>
      <c r="L181" s="1">
        <v>42106</v>
      </c>
    </row>
    <row r="182" spans="1:12" x14ac:dyDescent="0.25">
      <c r="A182">
        <v>2</v>
      </c>
      <c r="B182">
        <v>40</v>
      </c>
      <c r="C182">
        <v>50</v>
      </c>
      <c r="D182" s="1">
        <v>42107</v>
      </c>
      <c r="E182">
        <f>piastek[[#This Row],[kostka]]*685+piastek[[#This Row],[orzech]]*620+piastek[[#This Row],[miał]]*380</f>
        <v>45170</v>
      </c>
      <c r="H182">
        <f>IF(K181 = "kostka",H181-$F$2+piastek[[#This Row],[kostka]],H181+piastek[[#This Row],[kostka]])</f>
        <v>200</v>
      </c>
      <c r="I182">
        <f>IF(K181 = "orzech",I181-$F$3+piastek[[#This Row],[orzech]],I181+piastek[[#This Row],[orzech]])</f>
        <v>204</v>
      </c>
      <c r="J182">
        <f>IF(K181 = "miał",J181-$F$4+piastek[[#This Row],[miał]],J181+piastek[[#This Row],[miał]])</f>
        <v>579</v>
      </c>
      <c r="K182" t="str">
        <f t="shared" si="2"/>
        <v>kostka</v>
      </c>
      <c r="L182" s="1">
        <v>42107</v>
      </c>
    </row>
    <row r="183" spans="1:12" x14ac:dyDescent="0.25">
      <c r="A183">
        <v>136</v>
      </c>
      <c r="B183">
        <v>20</v>
      </c>
      <c r="C183">
        <v>66</v>
      </c>
      <c r="D183" s="1">
        <v>42108</v>
      </c>
      <c r="E183">
        <f>piastek[[#This Row],[kostka]]*685+piastek[[#This Row],[orzech]]*620+piastek[[#This Row],[miał]]*380</f>
        <v>130640</v>
      </c>
      <c r="H183">
        <f>IF(K182 = "kostka",H182-$F$2+piastek[[#This Row],[kostka]],H182+piastek[[#This Row],[kostka]])</f>
        <v>136</v>
      </c>
      <c r="I183">
        <f>IF(K182 = "orzech",I182-$F$3+piastek[[#This Row],[orzech]],I182+piastek[[#This Row],[orzech]])</f>
        <v>224</v>
      </c>
      <c r="J183">
        <f>IF(K182 = "miał",J182-$F$4+piastek[[#This Row],[miał]],J182+piastek[[#This Row],[miał]])</f>
        <v>645</v>
      </c>
      <c r="K183" t="str">
        <f t="shared" si="2"/>
        <v>miał</v>
      </c>
      <c r="L183" s="1">
        <v>42108</v>
      </c>
    </row>
    <row r="184" spans="1:12" x14ac:dyDescent="0.25">
      <c r="A184">
        <v>4</v>
      </c>
      <c r="B184">
        <v>20</v>
      </c>
      <c r="C184">
        <v>10</v>
      </c>
      <c r="D184" s="1">
        <v>42109</v>
      </c>
      <c r="E184">
        <f>piastek[[#This Row],[kostka]]*685+piastek[[#This Row],[orzech]]*620+piastek[[#This Row],[miał]]*380</f>
        <v>18940</v>
      </c>
      <c r="H184">
        <f>IF(K183 = "kostka",H183-$F$2+piastek[[#This Row],[kostka]],H183+piastek[[#This Row],[kostka]])</f>
        <v>140</v>
      </c>
      <c r="I184">
        <f>IF(K183 = "orzech",I183-$F$3+piastek[[#This Row],[orzech]],I183+piastek[[#This Row],[orzech]])</f>
        <v>244</v>
      </c>
      <c r="J184">
        <f>IF(K183 = "miał",J183-$F$4+piastek[[#This Row],[miał]],J183+piastek[[#This Row],[miał]])</f>
        <v>335</v>
      </c>
      <c r="K184" t="str">
        <f t="shared" si="2"/>
        <v>miał</v>
      </c>
      <c r="L184" s="1">
        <v>42109</v>
      </c>
    </row>
    <row r="186" spans="1:12" x14ac:dyDescent="0.25">
      <c r="E186" s="5">
        <f>SUM(piastek[cena])</f>
        <v>25880280</v>
      </c>
      <c r="F186" s="5"/>
      <c r="G186" s="5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I25" sqref="I25"/>
    </sheetView>
  </sheetViews>
  <sheetFormatPr defaultRowHeight="15" x14ac:dyDescent="0.25"/>
  <cols>
    <col min="1" max="1" width="17.7109375" bestFit="1" customWidth="1"/>
    <col min="2" max="2" width="13.42578125" bestFit="1" customWidth="1"/>
    <col min="3" max="3" width="13.5703125" bestFit="1" customWidth="1"/>
    <col min="4" max="4" width="11.42578125" bestFit="1" customWidth="1"/>
  </cols>
  <sheetData>
    <row r="1" spans="1:4" x14ac:dyDescent="0.25">
      <c r="A1" s="2" t="s">
        <v>4</v>
      </c>
      <c r="B1" s="2" t="s">
        <v>13</v>
      </c>
      <c r="C1" t="s">
        <v>14</v>
      </c>
      <c r="D1" t="s">
        <v>15</v>
      </c>
    </row>
    <row r="2" spans="1:4" x14ac:dyDescent="0.25">
      <c r="A2" s="3" t="s">
        <v>6</v>
      </c>
      <c r="B2" s="4">
        <v>2990</v>
      </c>
      <c r="C2" s="4">
        <v>2870</v>
      </c>
      <c r="D2" s="4">
        <v>1646</v>
      </c>
    </row>
    <row r="3" spans="1:4" x14ac:dyDescent="0.25">
      <c r="A3" s="3" t="s">
        <v>7</v>
      </c>
      <c r="B3" s="4">
        <v>2579</v>
      </c>
      <c r="C3" s="4">
        <v>2651</v>
      </c>
      <c r="D3" s="4">
        <v>1252</v>
      </c>
    </row>
    <row r="4" spans="1:4" x14ac:dyDescent="0.25">
      <c r="A4" s="3" t="s">
        <v>8</v>
      </c>
      <c r="B4" s="4">
        <v>3332</v>
      </c>
      <c r="C4" s="4">
        <v>3026</v>
      </c>
      <c r="D4" s="4">
        <v>1360</v>
      </c>
    </row>
    <row r="5" spans="1:4" x14ac:dyDescent="0.25">
      <c r="A5" s="3" t="s">
        <v>9</v>
      </c>
      <c r="B5" s="4">
        <v>1365</v>
      </c>
      <c r="C5" s="4">
        <v>966</v>
      </c>
      <c r="D5" s="4">
        <v>706</v>
      </c>
    </row>
    <row r="6" spans="1:4" x14ac:dyDescent="0.25">
      <c r="A6" s="3" t="s">
        <v>10</v>
      </c>
      <c r="B6" s="4">
        <v>1742</v>
      </c>
      <c r="C6" s="4">
        <v>1658</v>
      </c>
      <c r="D6" s="4">
        <v>915</v>
      </c>
    </row>
    <row r="7" spans="1:4" x14ac:dyDescent="0.25">
      <c r="A7" s="3" t="s">
        <v>11</v>
      </c>
      <c r="B7" s="4">
        <v>2756</v>
      </c>
      <c r="C7" s="4">
        <v>2884</v>
      </c>
      <c r="D7" s="4">
        <v>1750</v>
      </c>
    </row>
    <row r="8" spans="1:4" x14ac:dyDescent="0.25">
      <c r="A8" s="3" t="s">
        <v>12</v>
      </c>
      <c r="B8" s="4">
        <v>2696</v>
      </c>
      <c r="C8" s="4">
        <v>2749</v>
      </c>
      <c r="D8" s="4">
        <v>1586</v>
      </c>
    </row>
    <row r="9" spans="1:4" x14ac:dyDescent="0.25">
      <c r="A9" s="3" t="s">
        <v>5</v>
      </c>
      <c r="B9" s="4">
        <v>17460</v>
      </c>
      <c r="C9" s="4">
        <v>16804</v>
      </c>
      <c r="D9" s="4">
        <v>9215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/ T p T W e 6 X J v G k A A A A 9 Q A A A B I A H A B D b 2 5 m a W c v U G F j a 2 F n Z S 5 4 b W w g o h g A K K A U A A A A A A A A A A A A A A A A A A A A A A A A A A A A h Y 8 x D o I w G I W v Q r r T F o j R k J 8 y u E J C Y m J c m 1 K h A Q q h x X I 3 B 4 / k F c Q o 6 u b 4 v v c N 7 9 2 v N 0 j n r v U u c j S q 1 w k K M E W e 1 K I v l a 4 S N N m z v 0 M p g 4 K L h l f S W 2 R t 4 t m U C a q t H W J C n H P Y R b g f K x J S G p B T n h 1 E L T u O P r L 6 L / t K G 8 u 1 k I j B 8 T W G h T i I I r z Z Y g p k Z Z A r / e 3 D Z e 6 z / Y G w n 1 o 7 j Z I N r V 9 k Q N Y I 5 H 2 B P Q B Q S w M E F A A C A A g A / T p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0 6 U 1 m 1 h J J R H g E A A J Q B A A A T A B w A R m 9 y b X V s Y X M v U 2 V j d G l v b j E u b S C i G A A o o B Q A A A A A A A A A A A A A A A A A A A A A A A A A A A B 1 j 0 1 L w 0 A Q h s 8 G 8 h + W 9 d L C N j S p 9 a D k E J I W C m 3 R N r 3 o S o n J q E u T 3 b A 7 V W v p x b / k y b P 0 f 7 k S P x B 0 L v P x D D P v a y B H o S S Z N 9 k / d R 3 X M X e Z h o L U I j M I K x K S E t B 1 i I 3 9 q 3 5 7 K f b P y g 5 j c + 8 l K l 9 X I L E 1 F C V 4 s Z J o G 9 O i 8 Q l f G N C G J 4 P x m C d g V q h q P o n S x S x a j q b D i A d d v 0 / y J 9 A P A n I + G U 0 7 s y D y z z p + v 7 c s M g n 8 8 7 u H j 0 j b 7 D K B U l Q C Q Y f 0 g D I S q 3 J d S R P 2 G B n I X B V C 3 o Z + 0 O 8 y c r 5 W C H P c l B D + l N 5 U S b h q s 8 b F I b 2 o B E j r V x H c 1 N S a S b N r u 5 X q T J o b p a v m f L q p w b S + P b P t l j b A t w p G E o + P v I + V H S N f I P g P 9 H 6 D X d t 1 h P x b z e k 7 U E s B A i 0 A F A A C A A g A / T p T W e 6 X J v G k A A A A 9 Q A A A B I A A A A A A A A A A A A A A A A A A A A A A E N v b m Z p Z y 9 Q Y W N r Y W d l L n h t b F B L A Q I t A B Q A A g A I A P 0 6 U 1 k P y u m r p A A A A O k A A A A T A A A A A A A A A A A A A A A A A P A A A A B b Q 2 9 u d G V u d F 9 U e X B l c 1 0 u e G 1 s U E s B A i 0 A F A A C A A g A / T p T W b W E k l E e A Q A A l A E A A B M A A A A A A A A A A A A A A A A A 4 Q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k A A A A A A A A G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Y X N 0 Z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O T c 5 N m R i N S 0 5 M G Z i L T Q x N 2 M t Y T J h Z S 0 x N z V i M 2 E 4 Y T Q y N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h c 3 R l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U 6 M j M 6 N T k u M T I 3 N z A 5 M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Y X N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h c 3 R l a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o l q n Z B 3 9 E + w 6 U F T G t y E G w A A A A A C A A A A A A A Q Z g A A A A E A A C A A A A B 5 Q o 9 T G 0 C J t 6 A G L / T 8 G K j J o + 7 4 p E Y 5 r n d s a 3 M c C a W l d g A A A A A O g A A A A A I A A C A A A A D 2 y a e b g n G 2 n u z g i 9 l P R Z K R P P p Y 3 H z P j N y 8 b R 4 A m 2 A F d V A A A A C e 8 1 z B D Z k Q 3 l A 8 i A O a W r U M x + 2 v K m 3 y 0 r W s P H g i E v 0 x B U d 7 C O h h i p L v Z P 0 q P b b 6 X 6 Y 7 A b a C C x g h o b T h g R R p m w w 0 3 c + x X 3 4 5 8 7 M T n I r b g o W z E E A A A A A W + l N D C M / R I U s r 3 N k Y r h t W Q I 5 s S 5 V c u F 6 N 1 U l H 5 x H t e y + o y p s t H J C W Y X G 4 I 9 c z 5 B O + W n A q K 0 a M f / K 1 w l x 6 Z Q 7 U < / D a t a M a s h u p > 
</file>

<file path=customXml/itemProps1.xml><?xml version="1.0" encoding="utf-8"?>
<ds:datastoreItem xmlns:ds="http://schemas.openxmlformats.org/officeDocument/2006/customXml" ds:itemID="{46BC208F-CB37-4858-9C9D-AE605E401A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piastek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2024-10-19T06:08:27Z</dcterms:modified>
</cp:coreProperties>
</file>