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ELL\Desktop\MATURA_INFA\2016 czerwiec\"/>
    </mc:Choice>
  </mc:AlternateContent>
  <xr:revisionPtr revIDLastSave="0" documentId="13_ncr:1_{84E34E7C-6781-4C3F-A186-B7FBCDA61618}" xr6:coauthVersionLast="47" xr6:coauthVersionMax="47" xr10:uidLastSave="{00000000-0000-0000-0000-000000000000}"/>
  <bookViews>
    <workbookView xWindow="0" yWindow="0" windowWidth="17790" windowHeight="17400" activeTab="5" xr2:uid="{00000000-000D-0000-FFFF-FFFF00000000}"/>
  </bookViews>
  <sheets>
    <sheet name="Arkusz2" sheetId="2" r:id="rId1"/>
    <sheet name="Arkusz4" sheetId="4" r:id="rId2"/>
    <sheet name="Arkusz5" sheetId="5" r:id="rId3"/>
    <sheet name="Arkusz6" sheetId="6" r:id="rId4"/>
    <sheet name="Arkusz7" sheetId="7" r:id="rId5"/>
    <sheet name="Arkusz1" sheetId="1" r:id="rId6"/>
  </sheets>
  <definedNames>
    <definedName name="ubezpieczenia" localSheetId="5">Arkusz1!$A$1:$D$332</definedName>
  </definedNames>
  <calcPr calcId="191029"/>
  <pivotCaches>
    <pivotCache cacheId="3" r:id="rId7"/>
    <pivotCache cacheId="11" r:id="rId8"/>
    <pivotCache cacheId="15" r:id="rId9"/>
    <pivotCache cacheId="22" r:id="rId10"/>
    <pivotCache cacheId="3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0" i="1" l="1"/>
  <c r="R41" i="1"/>
  <c r="R160" i="1"/>
  <c r="R168" i="1"/>
  <c r="R208" i="1"/>
  <c r="R248" i="1"/>
  <c r="R249" i="1"/>
  <c r="R304" i="1"/>
  <c r="R308" i="1"/>
  <c r="Q36" i="1"/>
  <c r="Q144" i="1"/>
  <c r="Q148" i="1"/>
  <c r="Q176" i="1"/>
  <c r="Q249" i="1"/>
  <c r="Q293" i="1"/>
  <c r="P24" i="1"/>
  <c r="P96" i="1"/>
  <c r="P124" i="1"/>
  <c r="P152" i="1"/>
  <c r="P180" i="1"/>
  <c r="P200" i="1"/>
  <c r="P201" i="1"/>
  <c r="P212" i="1"/>
  <c r="P221" i="1"/>
  <c r="P244" i="1"/>
  <c r="P264" i="1"/>
  <c r="P265" i="1"/>
  <c r="P276" i="1"/>
  <c r="P285" i="1"/>
  <c r="P308" i="1"/>
  <c r="P328" i="1"/>
  <c r="P329" i="1"/>
  <c r="O20" i="1"/>
  <c r="O40" i="1"/>
  <c r="O52" i="1"/>
  <c r="O84" i="1"/>
  <c r="O104" i="1"/>
  <c r="O106" i="1"/>
  <c r="O116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3" i="1"/>
  <c r="O280" i="1"/>
  <c r="O284" i="1"/>
  <c r="O285" i="1"/>
  <c r="O296" i="1"/>
  <c r="O305" i="1"/>
  <c r="O312" i="1"/>
  <c r="O316" i="1"/>
  <c r="O317" i="1"/>
  <c r="O328" i="1"/>
  <c r="O2" i="1"/>
  <c r="N4" i="1"/>
  <c r="N13" i="1"/>
  <c r="N20" i="1"/>
  <c r="N24" i="1"/>
  <c r="N25" i="1"/>
  <c r="N36" i="1"/>
  <c r="N45" i="1"/>
  <c r="N46" i="1"/>
  <c r="N52" i="1"/>
  <c r="N56" i="1"/>
  <c r="N57" i="1"/>
  <c r="N68" i="1"/>
  <c r="N72" i="1"/>
  <c r="N73" i="1"/>
  <c r="N76" i="1"/>
  <c r="N81" i="1"/>
  <c r="N88" i="1"/>
  <c r="N89" i="1"/>
  <c r="N97" i="1"/>
  <c r="N100" i="1"/>
  <c r="N104" i="1"/>
  <c r="N108" i="1"/>
  <c r="N109" i="1"/>
  <c r="N116" i="1"/>
  <c r="N124" i="1"/>
  <c r="N125" i="1"/>
  <c r="N132" i="1"/>
  <c r="N136" i="1"/>
  <c r="N137" i="1"/>
  <c r="N140" i="1"/>
  <c r="N145" i="1"/>
  <c r="N152" i="1"/>
  <c r="N153" i="1"/>
  <c r="N161" i="1"/>
  <c r="N164" i="1"/>
  <c r="N168" i="1"/>
  <c r="N172" i="1"/>
  <c r="N173" i="1"/>
  <c r="N180" i="1"/>
  <c r="N188" i="1"/>
  <c r="N189" i="1"/>
  <c r="N196" i="1"/>
  <c r="N200" i="1"/>
  <c r="N201" i="1"/>
  <c r="N204" i="1"/>
  <c r="N209" i="1"/>
  <c r="N216" i="1"/>
  <c r="N217" i="1"/>
  <c r="N225" i="1"/>
  <c r="N228" i="1"/>
  <c r="N232" i="1"/>
  <c r="N236" i="1"/>
  <c r="N237" i="1"/>
  <c r="N244" i="1"/>
  <c r="N252" i="1"/>
  <c r="N253" i="1"/>
  <c r="N260" i="1"/>
  <c r="N264" i="1"/>
  <c r="N265" i="1"/>
  <c r="N268" i="1"/>
  <c r="N273" i="1"/>
  <c r="N280" i="1"/>
  <c r="N281" i="1"/>
  <c r="N289" i="1"/>
  <c r="N292" i="1"/>
  <c r="N296" i="1"/>
  <c r="N300" i="1"/>
  <c r="N301" i="1"/>
  <c r="N308" i="1"/>
  <c r="N316" i="1"/>
  <c r="N317" i="1"/>
  <c r="N324" i="1"/>
  <c r="N328" i="1"/>
  <c r="N329" i="1"/>
  <c r="N332" i="1"/>
  <c r="M7" i="1"/>
  <c r="M8" i="1"/>
  <c r="M15" i="1"/>
  <c r="M19" i="1"/>
  <c r="M20" i="1"/>
  <c r="M23" i="1"/>
  <c r="M28" i="1"/>
  <c r="M35" i="1"/>
  <c r="M36" i="1"/>
  <c r="M44" i="1"/>
  <c r="M47" i="1"/>
  <c r="M51" i="1"/>
  <c r="M55" i="1"/>
  <c r="M56" i="1"/>
  <c r="M63" i="1"/>
  <c r="M71" i="1"/>
  <c r="M72" i="1"/>
  <c r="M79" i="1"/>
  <c r="M83" i="1"/>
  <c r="M84" i="1"/>
  <c r="M87" i="1"/>
  <c r="M92" i="1"/>
  <c r="M99" i="1"/>
  <c r="M100" i="1"/>
  <c r="M108" i="1"/>
  <c r="M111" i="1"/>
  <c r="M115" i="1"/>
  <c r="M119" i="1"/>
  <c r="M120" i="1"/>
  <c r="M127" i="1"/>
  <c r="M135" i="1"/>
  <c r="M136" i="1"/>
  <c r="M143" i="1"/>
  <c r="M147" i="1"/>
  <c r="M148" i="1"/>
  <c r="M151" i="1"/>
  <c r="M156" i="1"/>
  <c r="M163" i="1"/>
  <c r="M164" i="1"/>
  <c r="M172" i="1"/>
  <c r="M175" i="1"/>
  <c r="M179" i="1"/>
  <c r="M183" i="1"/>
  <c r="M184" i="1"/>
  <c r="M191" i="1"/>
  <c r="M199" i="1"/>
  <c r="M200" i="1"/>
  <c r="M207" i="1"/>
  <c r="M211" i="1"/>
  <c r="M212" i="1"/>
  <c r="M215" i="1"/>
  <c r="M220" i="1"/>
  <c r="M227" i="1"/>
  <c r="M228" i="1"/>
  <c r="M236" i="1"/>
  <c r="M239" i="1"/>
  <c r="M243" i="1"/>
  <c r="M247" i="1"/>
  <c r="M248" i="1"/>
  <c r="M255" i="1"/>
  <c r="M263" i="1"/>
  <c r="M264" i="1"/>
  <c r="M271" i="1"/>
  <c r="M275" i="1"/>
  <c r="M276" i="1"/>
  <c r="M279" i="1"/>
  <c r="M284" i="1"/>
  <c r="M291" i="1"/>
  <c r="M292" i="1"/>
  <c r="M300" i="1"/>
  <c r="M303" i="1"/>
  <c r="M307" i="1"/>
  <c r="M311" i="1"/>
  <c r="M312" i="1"/>
  <c r="M319" i="1"/>
  <c r="M327" i="1"/>
  <c r="M328" i="1"/>
  <c r="K17" i="1"/>
  <c r="K28" i="1"/>
  <c r="L28" i="1" s="1"/>
  <c r="K49" i="1"/>
  <c r="K60" i="1"/>
  <c r="L60" i="1" s="1"/>
  <c r="K81" i="1"/>
  <c r="K92" i="1"/>
  <c r="L92" i="1" s="1"/>
  <c r="K113" i="1"/>
  <c r="K124" i="1"/>
  <c r="L124" i="1" s="1"/>
  <c r="K145" i="1"/>
  <c r="K156" i="1"/>
  <c r="L156" i="1" s="1"/>
  <c r="K177" i="1"/>
  <c r="J4" i="1"/>
  <c r="J5" i="1"/>
  <c r="J8" i="1"/>
  <c r="K8" i="1" s="1"/>
  <c r="J9" i="1"/>
  <c r="J12" i="1"/>
  <c r="K12" i="1" s="1"/>
  <c r="L12" i="1" s="1"/>
  <c r="J13" i="1"/>
  <c r="J16" i="1"/>
  <c r="J17" i="1"/>
  <c r="J20" i="1"/>
  <c r="J21" i="1"/>
  <c r="J24" i="1"/>
  <c r="K24" i="1" s="1"/>
  <c r="L24" i="1" s="1"/>
  <c r="J25" i="1"/>
  <c r="J28" i="1"/>
  <c r="J29" i="1"/>
  <c r="J32" i="1"/>
  <c r="J33" i="1"/>
  <c r="J36" i="1"/>
  <c r="J37" i="1"/>
  <c r="J40" i="1"/>
  <c r="K40" i="1" s="1"/>
  <c r="L40" i="1" s="1"/>
  <c r="J41" i="1"/>
  <c r="J44" i="1"/>
  <c r="K44" i="1" s="1"/>
  <c r="L44" i="1" s="1"/>
  <c r="J45" i="1"/>
  <c r="J48" i="1"/>
  <c r="J49" i="1"/>
  <c r="J52" i="1"/>
  <c r="J53" i="1"/>
  <c r="J56" i="1"/>
  <c r="K56" i="1" s="1"/>
  <c r="L56" i="1" s="1"/>
  <c r="J57" i="1"/>
  <c r="J60" i="1"/>
  <c r="J61" i="1"/>
  <c r="J64" i="1"/>
  <c r="J65" i="1"/>
  <c r="J68" i="1"/>
  <c r="J69" i="1"/>
  <c r="J72" i="1"/>
  <c r="K72" i="1" s="1"/>
  <c r="L72" i="1" s="1"/>
  <c r="J73" i="1"/>
  <c r="J76" i="1"/>
  <c r="K76" i="1" s="1"/>
  <c r="L76" i="1" s="1"/>
  <c r="J77" i="1"/>
  <c r="J80" i="1"/>
  <c r="J81" i="1"/>
  <c r="J84" i="1"/>
  <c r="J85" i="1"/>
  <c r="J88" i="1"/>
  <c r="K88" i="1" s="1"/>
  <c r="L88" i="1" s="1"/>
  <c r="J89" i="1"/>
  <c r="J92" i="1"/>
  <c r="J93" i="1"/>
  <c r="J96" i="1"/>
  <c r="J97" i="1"/>
  <c r="J100" i="1"/>
  <c r="J101" i="1"/>
  <c r="J104" i="1"/>
  <c r="K104" i="1" s="1"/>
  <c r="L104" i="1" s="1"/>
  <c r="J105" i="1"/>
  <c r="J108" i="1"/>
  <c r="K108" i="1" s="1"/>
  <c r="L108" i="1" s="1"/>
  <c r="J109" i="1"/>
  <c r="J112" i="1"/>
  <c r="J113" i="1"/>
  <c r="J116" i="1"/>
  <c r="J117" i="1"/>
  <c r="J120" i="1"/>
  <c r="K120" i="1" s="1"/>
  <c r="L120" i="1" s="1"/>
  <c r="J121" i="1"/>
  <c r="J124" i="1"/>
  <c r="J125" i="1"/>
  <c r="J128" i="1"/>
  <c r="J129" i="1"/>
  <c r="J132" i="1"/>
  <c r="J133" i="1"/>
  <c r="J136" i="1"/>
  <c r="K136" i="1" s="1"/>
  <c r="L136" i="1" s="1"/>
  <c r="J137" i="1"/>
  <c r="J140" i="1"/>
  <c r="K140" i="1" s="1"/>
  <c r="L140" i="1" s="1"/>
  <c r="J141" i="1"/>
  <c r="J144" i="1"/>
  <c r="J145" i="1"/>
  <c r="J148" i="1"/>
  <c r="J149" i="1"/>
  <c r="J152" i="1"/>
  <c r="K152" i="1" s="1"/>
  <c r="L152" i="1" s="1"/>
  <c r="J153" i="1"/>
  <c r="J156" i="1"/>
  <c r="J157" i="1"/>
  <c r="J160" i="1"/>
  <c r="J161" i="1"/>
  <c r="J164" i="1"/>
  <c r="J165" i="1"/>
  <c r="J168" i="1"/>
  <c r="K168" i="1" s="1"/>
  <c r="L168" i="1" s="1"/>
  <c r="J169" i="1"/>
  <c r="J172" i="1"/>
  <c r="K172" i="1" s="1"/>
  <c r="L172" i="1" s="1"/>
  <c r="J173" i="1"/>
  <c r="J176" i="1"/>
  <c r="J177" i="1"/>
  <c r="J180" i="1"/>
  <c r="J181" i="1"/>
  <c r="J184" i="1"/>
  <c r="K184" i="1" s="1"/>
  <c r="L184" i="1" s="1"/>
  <c r="J185" i="1"/>
  <c r="J188" i="1"/>
  <c r="K188" i="1" s="1"/>
  <c r="L188" i="1" s="1"/>
  <c r="J189" i="1"/>
  <c r="J192" i="1"/>
  <c r="K192" i="1" s="1"/>
  <c r="J193" i="1"/>
  <c r="J196" i="1"/>
  <c r="K196" i="1" s="1"/>
  <c r="J197" i="1"/>
  <c r="J200" i="1"/>
  <c r="K200" i="1" s="1"/>
  <c r="L200" i="1" s="1"/>
  <c r="J201" i="1"/>
  <c r="J204" i="1"/>
  <c r="K204" i="1" s="1"/>
  <c r="L204" i="1" s="1"/>
  <c r="J205" i="1"/>
  <c r="J208" i="1"/>
  <c r="K208" i="1" s="1"/>
  <c r="J209" i="1"/>
  <c r="J212" i="1"/>
  <c r="K212" i="1" s="1"/>
  <c r="J213" i="1"/>
  <c r="J216" i="1"/>
  <c r="K216" i="1" s="1"/>
  <c r="L216" i="1" s="1"/>
  <c r="J217" i="1"/>
  <c r="J220" i="1"/>
  <c r="K220" i="1" s="1"/>
  <c r="L220" i="1" s="1"/>
  <c r="J221" i="1"/>
  <c r="J224" i="1"/>
  <c r="K224" i="1" s="1"/>
  <c r="J225" i="1"/>
  <c r="J228" i="1"/>
  <c r="K228" i="1" s="1"/>
  <c r="J229" i="1"/>
  <c r="J232" i="1"/>
  <c r="K232" i="1" s="1"/>
  <c r="L232" i="1" s="1"/>
  <c r="J233" i="1"/>
  <c r="J236" i="1"/>
  <c r="K236" i="1" s="1"/>
  <c r="L236" i="1" s="1"/>
  <c r="J237" i="1"/>
  <c r="J240" i="1"/>
  <c r="K240" i="1" s="1"/>
  <c r="J241" i="1"/>
  <c r="J244" i="1"/>
  <c r="K244" i="1" s="1"/>
  <c r="J245" i="1"/>
  <c r="J248" i="1"/>
  <c r="K248" i="1" s="1"/>
  <c r="L248" i="1" s="1"/>
  <c r="J249" i="1"/>
  <c r="J252" i="1"/>
  <c r="K252" i="1" s="1"/>
  <c r="L252" i="1" s="1"/>
  <c r="J253" i="1"/>
  <c r="J256" i="1"/>
  <c r="K256" i="1" s="1"/>
  <c r="J257" i="1"/>
  <c r="J260" i="1"/>
  <c r="K260" i="1" s="1"/>
  <c r="J261" i="1"/>
  <c r="J264" i="1"/>
  <c r="K264" i="1" s="1"/>
  <c r="L264" i="1" s="1"/>
  <c r="J265" i="1"/>
  <c r="J268" i="1"/>
  <c r="K268" i="1" s="1"/>
  <c r="L268" i="1" s="1"/>
  <c r="J269" i="1"/>
  <c r="J272" i="1"/>
  <c r="K272" i="1" s="1"/>
  <c r="J273" i="1"/>
  <c r="J276" i="1"/>
  <c r="K276" i="1" s="1"/>
  <c r="J277" i="1"/>
  <c r="J280" i="1"/>
  <c r="K280" i="1" s="1"/>
  <c r="L280" i="1" s="1"/>
  <c r="J281" i="1"/>
  <c r="J284" i="1"/>
  <c r="K284" i="1" s="1"/>
  <c r="L284" i="1" s="1"/>
  <c r="J285" i="1"/>
  <c r="J288" i="1"/>
  <c r="K288" i="1" s="1"/>
  <c r="J289" i="1"/>
  <c r="J292" i="1"/>
  <c r="K292" i="1" s="1"/>
  <c r="J293" i="1"/>
  <c r="J296" i="1"/>
  <c r="K296" i="1" s="1"/>
  <c r="L296" i="1" s="1"/>
  <c r="J297" i="1"/>
  <c r="J300" i="1"/>
  <c r="K300" i="1" s="1"/>
  <c r="L300" i="1" s="1"/>
  <c r="J301" i="1"/>
  <c r="J304" i="1"/>
  <c r="K304" i="1" s="1"/>
  <c r="J305" i="1"/>
  <c r="J308" i="1"/>
  <c r="K308" i="1" s="1"/>
  <c r="J309" i="1"/>
  <c r="J312" i="1"/>
  <c r="K312" i="1" s="1"/>
  <c r="L312" i="1" s="1"/>
  <c r="J313" i="1"/>
  <c r="J316" i="1"/>
  <c r="K316" i="1" s="1"/>
  <c r="L316" i="1" s="1"/>
  <c r="J317" i="1"/>
  <c r="J320" i="1"/>
  <c r="K320" i="1" s="1"/>
  <c r="J321" i="1"/>
  <c r="J324" i="1"/>
  <c r="K324" i="1" s="1"/>
  <c r="J325" i="1"/>
  <c r="J328" i="1"/>
  <c r="K328" i="1" s="1"/>
  <c r="L328" i="1" s="1"/>
  <c r="J329" i="1"/>
  <c r="J332" i="1"/>
  <c r="K332" i="1" s="1"/>
  <c r="L332" i="1" s="1"/>
  <c r="J2" i="1"/>
  <c r="I4" i="1"/>
  <c r="I5" i="1"/>
  <c r="I8" i="1"/>
  <c r="I9" i="1"/>
  <c r="I12" i="1"/>
  <c r="I13" i="1"/>
  <c r="I14" i="1"/>
  <c r="I16" i="1"/>
  <c r="I17" i="1"/>
  <c r="I20" i="1"/>
  <c r="L20" i="1" s="1"/>
  <c r="I21" i="1"/>
  <c r="I24" i="1"/>
  <c r="I25" i="1"/>
  <c r="I28" i="1"/>
  <c r="I29" i="1"/>
  <c r="I30" i="1"/>
  <c r="I32" i="1"/>
  <c r="I33" i="1"/>
  <c r="I36" i="1"/>
  <c r="L36" i="1" s="1"/>
  <c r="I37" i="1"/>
  <c r="I40" i="1"/>
  <c r="I41" i="1"/>
  <c r="I44" i="1"/>
  <c r="I45" i="1"/>
  <c r="I46" i="1"/>
  <c r="I48" i="1"/>
  <c r="I49" i="1"/>
  <c r="I52" i="1"/>
  <c r="I53" i="1"/>
  <c r="I56" i="1"/>
  <c r="I57" i="1"/>
  <c r="I60" i="1"/>
  <c r="I61" i="1"/>
  <c r="I62" i="1"/>
  <c r="I64" i="1"/>
  <c r="I65" i="1"/>
  <c r="I68" i="1"/>
  <c r="L68" i="1" s="1"/>
  <c r="I69" i="1"/>
  <c r="I72" i="1"/>
  <c r="I73" i="1"/>
  <c r="I76" i="1"/>
  <c r="I77" i="1"/>
  <c r="I78" i="1"/>
  <c r="I80" i="1"/>
  <c r="I81" i="1"/>
  <c r="I84" i="1"/>
  <c r="L84" i="1" s="1"/>
  <c r="I85" i="1"/>
  <c r="I88" i="1"/>
  <c r="I89" i="1"/>
  <c r="I92" i="1"/>
  <c r="I93" i="1"/>
  <c r="I94" i="1"/>
  <c r="I96" i="1"/>
  <c r="I97" i="1"/>
  <c r="I100" i="1"/>
  <c r="L100" i="1" s="1"/>
  <c r="I101" i="1"/>
  <c r="I104" i="1"/>
  <c r="I105" i="1"/>
  <c r="I108" i="1"/>
  <c r="I109" i="1"/>
  <c r="I110" i="1"/>
  <c r="I112" i="1"/>
  <c r="I113" i="1"/>
  <c r="I116" i="1"/>
  <c r="I117" i="1"/>
  <c r="I120" i="1"/>
  <c r="I121" i="1"/>
  <c r="I124" i="1"/>
  <c r="I125" i="1"/>
  <c r="I126" i="1"/>
  <c r="I128" i="1"/>
  <c r="I129" i="1"/>
  <c r="I132" i="1"/>
  <c r="L132" i="1" s="1"/>
  <c r="I133" i="1"/>
  <c r="I136" i="1"/>
  <c r="I137" i="1"/>
  <c r="I140" i="1"/>
  <c r="I141" i="1"/>
  <c r="I142" i="1"/>
  <c r="I144" i="1"/>
  <c r="I145" i="1"/>
  <c r="I148" i="1"/>
  <c r="L148" i="1" s="1"/>
  <c r="I149" i="1"/>
  <c r="I152" i="1"/>
  <c r="I153" i="1"/>
  <c r="I156" i="1"/>
  <c r="I157" i="1"/>
  <c r="I158" i="1"/>
  <c r="I160" i="1"/>
  <c r="I161" i="1"/>
  <c r="I164" i="1"/>
  <c r="L164" i="1" s="1"/>
  <c r="I165" i="1"/>
  <c r="I168" i="1"/>
  <c r="I169" i="1"/>
  <c r="I172" i="1"/>
  <c r="I173" i="1"/>
  <c r="I174" i="1"/>
  <c r="I176" i="1"/>
  <c r="I177" i="1"/>
  <c r="I180" i="1"/>
  <c r="I181" i="1"/>
  <c r="I184" i="1"/>
  <c r="I185" i="1"/>
  <c r="I188" i="1"/>
  <c r="I189" i="1"/>
  <c r="I190" i="1"/>
  <c r="I192" i="1"/>
  <c r="I193" i="1"/>
  <c r="I196" i="1"/>
  <c r="I197" i="1"/>
  <c r="I200" i="1"/>
  <c r="I201" i="1"/>
  <c r="I204" i="1"/>
  <c r="I205" i="1"/>
  <c r="I206" i="1"/>
  <c r="I208" i="1"/>
  <c r="I209" i="1"/>
  <c r="I212" i="1"/>
  <c r="I213" i="1"/>
  <c r="I216" i="1"/>
  <c r="I217" i="1"/>
  <c r="I220" i="1"/>
  <c r="I221" i="1"/>
  <c r="I222" i="1"/>
  <c r="I224" i="1"/>
  <c r="I225" i="1"/>
  <c r="I228" i="1"/>
  <c r="L228" i="1" s="1"/>
  <c r="I229" i="1"/>
  <c r="I232" i="1"/>
  <c r="I233" i="1"/>
  <c r="I236" i="1"/>
  <c r="I237" i="1"/>
  <c r="I238" i="1"/>
  <c r="I240" i="1"/>
  <c r="I241" i="1"/>
  <c r="I244" i="1"/>
  <c r="I245" i="1"/>
  <c r="I248" i="1"/>
  <c r="I249" i="1"/>
  <c r="I252" i="1"/>
  <c r="I253" i="1"/>
  <c r="I254" i="1"/>
  <c r="I256" i="1"/>
  <c r="I257" i="1"/>
  <c r="I260" i="1"/>
  <c r="I261" i="1"/>
  <c r="I264" i="1"/>
  <c r="I265" i="1"/>
  <c r="I268" i="1"/>
  <c r="I269" i="1"/>
  <c r="I270" i="1"/>
  <c r="I272" i="1"/>
  <c r="I273" i="1"/>
  <c r="I276" i="1"/>
  <c r="I277" i="1"/>
  <c r="I280" i="1"/>
  <c r="I281" i="1"/>
  <c r="I284" i="1"/>
  <c r="I285" i="1"/>
  <c r="I286" i="1"/>
  <c r="I288" i="1"/>
  <c r="I289" i="1"/>
  <c r="I292" i="1"/>
  <c r="L292" i="1" s="1"/>
  <c r="I293" i="1"/>
  <c r="I296" i="1"/>
  <c r="I297" i="1"/>
  <c r="I300" i="1"/>
  <c r="I301" i="1"/>
  <c r="I302" i="1"/>
  <c r="I304" i="1"/>
  <c r="I305" i="1"/>
  <c r="I308" i="1"/>
  <c r="I309" i="1"/>
  <c r="I312" i="1"/>
  <c r="I313" i="1"/>
  <c r="I316" i="1"/>
  <c r="I317" i="1"/>
  <c r="I318" i="1"/>
  <c r="I320" i="1"/>
  <c r="I321" i="1"/>
  <c r="I324" i="1"/>
  <c r="I325" i="1"/>
  <c r="I328" i="1"/>
  <c r="I329" i="1"/>
  <c r="I33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2" i="1"/>
  <c r="G8" i="1"/>
  <c r="G12" i="1"/>
  <c r="G24" i="1"/>
  <c r="G28" i="1"/>
  <c r="G40" i="1"/>
  <c r="G44" i="1"/>
  <c r="G56" i="1"/>
  <c r="G60" i="1"/>
  <c r="G72" i="1"/>
  <c r="G76" i="1"/>
  <c r="G88" i="1"/>
  <c r="G92" i="1"/>
  <c r="G104" i="1"/>
  <c r="G108" i="1"/>
  <c r="G120" i="1"/>
  <c r="G124" i="1"/>
  <c r="G136" i="1"/>
  <c r="G140" i="1"/>
  <c r="G152" i="1"/>
  <c r="G156" i="1"/>
  <c r="G168" i="1"/>
  <c r="G172" i="1"/>
  <c r="G184" i="1"/>
  <c r="G188" i="1"/>
  <c r="G200" i="1"/>
  <c r="G204" i="1"/>
  <c r="G216" i="1"/>
  <c r="G220" i="1"/>
  <c r="G232" i="1"/>
  <c r="G236" i="1"/>
  <c r="G248" i="1"/>
  <c r="G252" i="1"/>
  <c r="G264" i="1"/>
  <c r="G268" i="1"/>
  <c r="G280" i="1"/>
  <c r="G284" i="1"/>
  <c r="G296" i="1"/>
  <c r="G300" i="1"/>
  <c r="G312" i="1"/>
  <c r="G316" i="1"/>
  <c r="G328" i="1"/>
  <c r="G332" i="1"/>
  <c r="F3" i="1"/>
  <c r="G3" i="1" s="1"/>
  <c r="F4" i="1"/>
  <c r="G4" i="1" s="1"/>
  <c r="F5" i="1"/>
  <c r="F6" i="1"/>
  <c r="F7" i="1"/>
  <c r="G7" i="1" s="1"/>
  <c r="F8" i="1"/>
  <c r="F9" i="1"/>
  <c r="F10" i="1"/>
  <c r="F11" i="1"/>
  <c r="F12" i="1"/>
  <c r="M12" i="1" s="1"/>
  <c r="F13" i="1"/>
  <c r="F14" i="1"/>
  <c r="F15" i="1"/>
  <c r="G15" i="1" s="1"/>
  <c r="F16" i="1"/>
  <c r="M16" i="1" s="1"/>
  <c r="F17" i="1"/>
  <c r="F18" i="1"/>
  <c r="F19" i="1"/>
  <c r="G19" i="1" s="1"/>
  <c r="F20" i="1"/>
  <c r="K20" i="1" s="1"/>
  <c r="F21" i="1"/>
  <c r="F22" i="1"/>
  <c r="F23" i="1"/>
  <c r="G23" i="1" s="1"/>
  <c r="F24" i="1"/>
  <c r="M24" i="1" s="1"/>
  <c r="F25" i="1"/>
  <c r="F26" i="1"/>
  <c r="F27" i="1"/>
  <c r="F28" i="1"/>
  <c r="F29" i="1"/>
  <c r="F30" i="1"/>
  <c r="F31" i="1"/>
  <c r="G31" i="1" s="1"/>
  <c r="F32" i="1"/>
  <c r="M32" i="1" s="1"/>
  <c r="F33" i="1"/>
  <c r="F34" i="1"/>
  <c r="F35" i="1"/>
  <c r="G35" i="1" s="1"/>
  <c r="F36" i="1"/>
  <c r="K36" i="1" s="1"/>
  <c r="F37" i="1"/>
  <c r="F38" i="1"/>
  <c r="F39" i="1"/>
  <c r="G39" i="1" s="1"/>
  <c r="F40" i="1"/>
  <c r="M40" i="1" s="1"/>
  <c r="F41" i="1"/>
  <c r="F42" i="1"/>
  <c r="F43" i="1"/>
  <c r="F44" i="1"/>
  <c r="F45" i="1"/>
  <c r="F46" i="1"/>
  <c r="F47" i="1"/>
  <c r="G47" i="1" s="1"/>
  <c r="F48" i="1"/>
  <c r="M48" i="1" s="1"/>
  <c r="F49" i="1"/>
  <c r="F50" i="1"/>
  <c r="F51" i="1"/>
  <c r="G51" i="1" s="1"/>
  <c r="F52" i="1"/>
  <c r="M52" i="1" s="1"/>
  <c r="F53" i="1"/>
  <c r="F54" i="1"/>
  <c r="F55" i="1"/>
  <c r="G55" i="1" s="1"/>
  <c r="F56" i="1"/>
  <c r="F57" i="1"/>
  <c r="F58" i="1"/>
  <c r="F59" i="1"/>
  <c r="F60" i="1"/>
  <c r="M60" i="1" s="1"/>
  <c r="F61" i="1"/>
  <c r="F62" i="1"/>
  <c r="F63" i="1"/>
  <c r="G63" i="1" s="1"/>
  <c r="F64" i="1"/>
  <c r="M64" i="1" s="1"/>
  <c r="F65" i="1"/>
  <c r="F66" i="1"/>
  <c r="F67" i="1"/>
  <c r="G67" i="1" s="1"/>
  <c r="F68" i="1"/>
  <c r="K68" i="1" s="1"/>
  <c r="F69" i="1"/>
  <c r="F70" i="1"/>
  <c r="F71" i="1"/>
  <c r="G71" i="1" s="1"/>
  <c r="F72" i="1"/>
  <c r="F73" i="1"/>
  <c r="F74" i="1"/>
  <c r="F75" i="1"/>
  <c r="F76" i="1"/>
  <c r="M76" i="1" s="1"/>
  <c r="F77" i="1"/>
  <c r="F78" i="1"/>
  <c r="F79" i="1"/>
  <c r="G79" i="1" s="1"/>
  <c r="F80" i="1"/>
  <c r="M80" i="1" s="1"/>
  <c r="F81" i="1"/>
  <c r="F82" i="1"/>
  <c r="F83" i="1"/>
  <c r="G83" i="1" s="1"/>
  <c r="F84" i="1"/>
  <c r="K84" i="1" s="1"/>
  <c r="F85" i="1"/>
  <c r="F86" i="1"/>
  <c r="F87" i="1"/>
  <c r="G87" i="1" s="1"/>
  <c r="F88" i="1"/>
  <c r="M88" i="1" s="1"/>
  <c r="F89" i="1"/>
  <c r="F90" i="1"/>
  <c r="F91" i="1"/>
  <c r="F92" i="1"/>
  <c r="F93" i="1"/>
  <c r="F94" i="1"/>
  <c r="F95" i="1"/>
  <c r="G95" i="1" s="1"/>
  <c r="F96" i="1"/>
  <c r="M96" i="1" s="1"/>
  <c r="F97" i="1"/>
  <c r="F98" i="1"/>
  <c r="F99" i="1"/>
  <c r="G99" i="1" s="1"/>
  <c r="F100" i="1"/>
  <c r="K100" i="1" s="1"/>
  <c r="F101" i="1"/>
  <c r="F102" i="1"/>
  <c r="F103" i="1"/>
  <c r="G103" i="1" s="1"/>
  <c r="F104" i="1"/>
  <c r="M104" i="1" s="1"/>
  <c r="F105" i="1"/>
  <c r="F106" i="1"/>
  <c r="F107" i="1"/>
  <c r="F108" i="1"/>
  <c r="F109" i="1"/>
  <c r="F110" i="1"/>
  <c r="F111" i="1"/>
  <c r="G111" i="1" s="1"/>
  <c r="F112" i="1"/>
  <c r="M112" i="1" s="1"/>
  <c r="F113" i="1"/>
  <c r="F114" i="1"/>
  <c r="F115" i="1"/>
  <c r="G115" i="1" s="1"/>
  <c r="F116" i="1"/>
  <c r="M116" i="1" s="1"/>
  <c r="F117" i="1"/>
  <c r="F118" i="1"/>
  <c r="F119" i="1"/>
  <c r="G119" i="1" s="1"/>
  <c r="F120" i="1"/>
  <c r="F121" i="1"/>
  <c r="F122" i="1"/>
  <c r="F123" i="1"/>
  <c r="F124" i="1"/>
  <c r="M124" i="1" s="1"/>
  <c r="F125" i="1"/>
  <c r="F126" i="1"/>
  <c r="F127" i="1"/>
  <c r="G127" i="1" s="1"/>
  <c r="F128" i="1"/>
  <c r="M128" i="1" s="1"/>
  <c r="F129" i="1"/>
  <c r="F130" i="1"/>
  <c r="F131" i="1"/>
  <c r="G131" i="1" s="1"/>
  <c r="F132" i="1"/>
  <c r="K132" i="1" s="1"/>
  <c r="F133" i="1"/>
  <c r="F134" i="1"/>
  <c r="F135" i="1"/>
  <c r="G135" i="1" s="1"/>
  <c r="F136" i="1"/>
  <c r="F137" i="1"/>
  <c r="F138" i="1"/>
  <c r="F139" i="1"/>
  <c r="F140" i="1"/>
  <c r="M140" i="1" s="1"/>
  <c r="F141" i="1"/>
  <c r="F142" i="1"/>
  <c r="F143" i="1"/>
  <c r="G143" i="1" s="1"/>
  <c r="F144" i="1"/>
  <c r="M144" i="1" s="1"/>
  <c r="F145" i="1"/>
  <c r="F146" i="1"/>
  <c r="F147" i="1"/>
  <c r="G147" i="1" s="1"/>
  <c r="F148" i="1"/>
  <c r="K148" i="1" s="1"/>
  <c r="F149" i="1"/>
  <c r="F150" i="1"/>
  <c r="F151" i="1"/>
  <c r="G151" i="1" s="1"/>
  <c r="F152" i="1"/>
  <c r="M152" i="1" s="1"/>
  <c r="F153" i="1"/>
  <c r="F154" i="1"/>
  <c r="F155" i="1"/>
  <c r="F156" i="1"/>
  <c r="F157" i="1"/>
  <c r="F158" i="1"/>
  <c r="F159" i="1"/>
  <c r="G159" i="1" s="1"/>
  <c r="F160" i="1"/>
  <c r="M160" i="1" s="1"/>
  <c r="F161" i="1"/>
  <c r="F162" i="1"/>
  <c r="F163" i="1"/>
  <c r="G163" i="1" s="1"/>
  <c r="F164" i="1"/>
  <c r="K164" i="1" s="1"/>
  <c r="F165" i="1"/>
  <c r="F166" i="1"/>
  <c r="F167" i="1"/>
  <c r="G167" i="1" s="1"/>
  <c r="F168" i="1"/>
  <c r="M168" i="1" s="1"/>
  <c r="F169" i="1"/>
  <c r="F170" i="1"/>
  <c r="F171" i="1"/>
  <c r="F172" i="1"/>
  <c r="F173" i="1"/>
  <c r="F174" i="1"/>
  <c r="F175" i="1"/>
  <c r="G175" i="1" s="1"/>
  <c r="F176" i="1"/>
  <c r="M176" i="1" s="1"/>
  <c r="F177" i="1"/>
  <c r="F178" i="1"/>
  <c r="F179" i="1"/>
  <c r="G179" i="1" s="1"/>
  <c r="F180" i="1"/>
  <c r="M180" i="1" s="1"/>
  <c r="F181" i="1"/>
  <c r="F182" i="1"/>
  <c r="F183" i="1"/>
  <c r="G183" i="1" s="1"/>
  <c r="F184" i="1"/>
  <c r="F185" i="1"/>
  <c r="F186" i="1"/>
  <c r="F187" i="1"/>
  <c r="F188" i="1"/>
  <c r="M188" i="1" s="1"/>
  <c r="F189" i="1"/>
  <c r="F190" i="1"/>
  <c r="F191" i="1"/>
  <c r="G191" i="1" s="1"/>
  <c r="F192" i="1"/>
  <c r="M192" i="1" s="1"/>
  <c r="F193" i="1"/>
  <c r="F194" i="1"/>
  <c r="F195" i="1"/>
  <c r="G195" i="1" s="1"/>
  <c r="F196" i="1"/>
  <c r="M196" i="1" s="1"/>
  <c r="F197" i="1"/>
  <c r="F198" i="1"/>
  <c r="F199" i="1"/>
  <c r="G199" i="1" s="1"/>
  <c r="F200" i="1"/>
  <c r="F201" i="1"/>
  <c r="F202" i="1"/>
  <c r="F203" i="1"/>
  <c r="F204" i="1"/>
  <c r="M204" i="1" s="1"/>
  <c r="F205" i="1"/>
  <c r="F206" i="1"/>
  <c r="F207" i="1"/>
  <c r="G207" i="1" s="1"/>
  <c r="F208" i="1"/>
  <c r="M208" i="1" s="1"/>
  <c r="F209" i="1"/>
  <c r="F210" i="1"/>
  <c r="F211" i="1"/>
  <c r="G211" i="1" s="1"/>
  <c r="F212" i="1"/>
  <c r="G212" i="1" s="1"/>
  <c r="F213" i="1"/>
  <c r="F214" i="1"/>
  <c r="F215" i="1"/>
  <c r="G215" i="1" s="1"/>
  <c r="F216" i="1"/>
  <c r="M216" i="1" s="1"/>
  <c r="F217" i="1"/>
  <c r="F218" i="1"/>
  <c r="F219" i="1"/>
  <c r="F220" i="1"/>
  <c r="F221" i="1"/>
  <c r="F222" i="1"/>
  <c r="F223" i="1"/>
  <c r="G223" i="1" s="1"/>
  <c r="F224" i="1"/>
  <c r="M224" i="1" s="1"/>
  <c r="F225" i="1"/>
  <c r="F226" i="1"/>
  <c r="F227" i="1"/>
  <c r="G227" i="1" s="1"/>
  <c r="F228" i="1"/>
  <c r="G228" i="1" s="1"/>
  <c r="F229" i="1"/>
  <c r="F230" i="1"/>
  <c r="F231" i="1"/>
  <c r="G231" i="1" s="1"/>
  <c r="F232" i="1"/>
  <c r="M232" i="1" s="1"/>
  <c r="F233" i="1"/>
  <c r="F234" i="1"/>
  <c r="F235" i="1"/>
  <c r="F236" i="1"/>
  <c r="F237" i="1"/>
  <c r="F238" i="1"/>
  <c r="F239" i="1"/>
  <c r="G239" i="1" s="1"/>
  <c r="F240" i="1"/>
  <c r="M240" i="1" s="1"/>
  <c r="F241" i="1"/>
  <c r="F242" i="1"/>
  <c r="F243" i="1"/>
  <c r="G243" i="1" s="1"/>
  <c r="F244" i="1"/>
  <c r="M244" i="1" s="1"/>
  <c r="F245" i="1"/>
  <c r="F246" i="1"/>
  <c r="F247" i="1"/>
  <c r="G247" i="1" s="1"/>
  <c r="F248" i="1"/>
  <c r="F249" i="1"/>
  <c r="F250" i="1"/>
  <c r="F251" i="1"/>
  <c r="F252" i="1"/>
  <c r="M252" i="1" s="1"/>
  <c r="F253" i="1"/>
  <c r="F254" i="1"/>
  <c r="F255" i="1"/>
  <c r="G255" i="1" s="1"/>
  <c r="F256" i="1"/>
  <c r="M256" i="1" s="1"/>
  <c r="F257" i="1"/>
  <c r="F258" i="1"/>
  <c r="F259" i="1"/>
  <c r="G259" i="1" s="1"/>
  <c r="F260" i="1"/>
  <c r="M260" i="1" s="1"/>
  <c r="F261" i="1"/>
  <c r="F262" i="1"/>
  <c r="F263" i="1"/>
  <c r="G263" i="1" s="1"/>
  <c r="F264" i="1"/>
  <c r="F265" i="1"/>
  <c r="F266" i="1"/>
  <c r="F267" i="1"/>
  <c r="F268" i="1"/>
  <c r="M268" i="1" s="1"/>
  <c r="F269" i="1"/>
  <c r="F270" i="1"/>
  <c r="F271" i="1"/>
  <c r="G271" i="1" s="1"/>
  <c r="F272" i="1"/>
  <c r="M272" i="1" s="1"/>
  <c r="F273" i="1"/>
  <c r="F274" i="1"/>
  <c r="F275" i="1"/>
  <c r="G275" i="1" s="1"/>
  <c r="F276" i="1"/>
  <c r="G276" i="1" s="1"/>
  <c r="F277" i="1"/>
  <c r="F278" i="1"/>
  <c r="F279" i="1"/>
  <c r="G279" i="1" s="1"/>
  <c r="F280" i="1"/>
  <c r="M280" i="1" s="1"/>
  <c r="F281" i="1"/>
  <c r="F282" i="1"/>
  <c r="F283" i="1"/>
  <c r="F284" i="1"/>
  <c r="F285" i="1"/>
  <c r="F286" i="1"/>
  <c r="F287" i="1"/>
  <c r="G287" i="1" s="1"/>
  <c r="F288" i="1"/>
  <c r="M288" i="1" s="1"/>
  <c r="F289" i="1"/>
  <c r="F290" i="1"/>
  <c r="F291" i="1"/>
  <c r="G291" i="1" s="1"/>
  <c r="F292" i="1"/>
  <c r="G292" i="1" s="1"/>
  <c r="F293" i="1"/>
  <c r="F294" i="1"/>
  <c r="F295" i="1"/>
  <c r="G295" i="1" s="1"/>
  <c r="F296" i="1"/>
  <c r="M296" i="1" s="1"/>
  <c r="F297" i="1"/>
  <c r="F298" i="1"/>
  <c r="F299" i="1"/>
  <c r="F300" i="1"/>
  <c r="F301" i="1"/>
  <c r="F302" i="1"/>
  <c r="F303" i="1"/>
  <c r="G303" i="1" s="1"/>
  <c r="F304" i="1"/>
  <c r="M304" i="1" s="1"/>
  <c r="F305" i="1"/>
  <c r="F306" i="1"/>
  <c r="F307" i="1"/>
  <c r="G307" i="1" s="1"/>
  <c r="F308" i="1"/>
  <c r="M308" i="1" s="1"/>
  <c r="F309" i="1"/>
  <c r="F310" i="1"/>
  <c r="F311" i="1"/>
  <c r="G311" i="1" s="1"/>
  <c r="F312" i="1"/>
  <c r="F313" i="1"/>
  <c r="F314" i="1"/>
  <c r="F315" i="1"/>
  <c r="F316" i="1"/>
  <c r="M316" i="1" s="1"/>
  <c r="F317" i="1"/>
  <c r="F318" i="1"/>
  <c r="F319" i="1"/>
  <c r="G319" i="1" s="1"/>
  <c r="F320" i="1"/>
  <c r="M320" i="1" s="1"/>
  <c r="F321" i="1"/>
  <c r="F322" i="1"/>
  <c r="F323" i="1"/>
  <c r="G323" i="1" s="1"/>
  <c r="F324" i="1"/>
  <c r="M324" i="1" s="1"/>
  <c r="F325" i="1"/>
  <c r="F326" i="1"/>
  <c r="F327" i="1"/>
  <c r="G327" i="1" s="1"/>
  <c r="F328" i="1"/>
  <c r="F329" i="1"/>
  <c r="F330" i="1"/>
  <c r="F331" i="1"/>
  <c r="F332" i="1"/>
  <c r="M332" i="1" s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2" i="1"/>
  <c r="G330" i="1" l="1"/>
  <c r="M330" i="1"/>
  <c r="G326" i="1"/>
  <c r="M326" i="1"/>
  <c r="G322" i="1"/>
  <c r="M322" i="1"/>
  <c r="G318" i="1"/>
  <c r="M318" i="1"/>
  <c r="G314" i="1"/>
  <c r="M314" i="1"/>
  <c r="G310" i="1"/>
  <c r="M310" i="1"/>
  <c r="G306" i="1"/>
  <c r="M306" i="1"/>
  <c r="G302" i="1"/>
  <c r="M302" i="1"/>
  <c r="G298" i="1"/>
  <c r="M298" i="1"/>
  <c r="G294" i="1"/>
  <c r="M294" i="1"/>
  <c r="G290" i="1"/>
  <c r="M290" i="1"/>
  <c r="G286" i="1"/>
  <c r="M286" i="1"/>
  <c r="G282" i="1"/>
  <c r="M282" i="1"/>
  <c r="G278" i="1"/>
  <c r="M278" i="1"/>
  <c r="G274" i="1"/>
  <c r="M274" i="1"/>
  <c r="G270" i="1"/>
  <c r="M270" i="1"/>
  <c r="G266" i="1"/>
  <c r="M266" i="1"/>
  <c r="G262" i="1"/>
  <c r="M262" i="1"/>
  <c r="G258" i="1"/>
  <c r="M258" i="1"/>
  <c r="G254" i="1"/>
  <c r="M254" i="1"/>
  <c r="G250" i="1"/>
  <c r="M250" i="1"/>
  <c r="G246" i="1"/>
  <c r="M246" i="1"/>
  <c r="G242" i="1"/>
  <c r="M242" i="1"/>
  <c r="G238" i="1"/>
  <c r="M238" i="1"/>
  <c r="G234" i="1"/>
  <c r="M234" i="1"/>
  <c r="G230" i="1"/>
  <c r="M230" i="1"/>
  <c r="G226" i="1"/>
  <c r="M226" i="1"/>
  <c r="G222" i="1"/>
  <c r="M222" i="1"/>
  <c r="G218" i="1"/>
  <c r="M218" i="1"/>
  <c r="G214" i="1"/>
  <c r="M214" i="1"/>
  <c r="G210" i="1"/>
  <c r="M210" i="1"/>
  <c r="G206" i="1"/>
  <c r="M206" i="1"/>
  <c r="G202" i="1"/>
  <c r="M202" i="1"/>
  <c r="G198" i="1"/>
  <c r="M198" i="1"/>
  <c r="G194" i="1"/>
  <c r="M194" i="1"/>
  <c r="G190" i="1"/>
  <c r="M190" i="1"/>
  <c r="G186" i="1"/>
  <c r="M186" i="1"/>
  <c r="G182" i="1"/>
  <c r="M182" i="1"/>
  <c r="G178" i="1"/>
  <c r="M178" i="1"/>
  <c r="G174" i="1"/>
  <c r="M174" i="1"/>
  <c r="G170" i="1"/>
  <c r="M170" i="1"/>
  <c r="G166" i="1"/>
  <c r="M166" i="1"/>
  <c r="G162" i="1"/>
  <c r="M162" i="1"/>
  <c r="G158" i="1"/>
  <c r="M158" i="1"/>
  <c r="G154" i="1"/>
  <c r="M154" i="1"/>
  <c r="G150" i="1"/>
  <c r="M150" i="1"/>
  <c r="G146" i="1"/>
  <c r="M146" i="1"/>
  <c r="G142" i="1"/>
  <c r="M142" i="1"/>
  <c r="G138" i="1"/>
  <c r="M138" i="1"/>
  <c r="G134" i="1"/>
  <c r="M134" i="1"/>
  <c r="G130" i="1"/>
  <c r="M130" i="1"/>
  <c r="G126" i="1"/>
  <c r="M126" i="1"/>
  <c r="G122" i="1"/>
  <c r="M122" i="1"/>
  <c r="G118" i="1"/>
  <c r="M118" i="1"/>
  <c r="G114" i="1"/>
  <c r="M114" i="1"/>
  <c r="G110" i="1"/>
  <c r="M110" i="1"/>
  <c r="G106" i="1"/>
  <c r="M106" i="1"/>
  <c r="G102" i="1"/>
  <c r="M102" i="1"/>
  <c r="G98" i="1"/>
  <c r="M98" i="1"/>
  <c r="G94" i="1"/>
  <c r="M94" i="1"/>
  <c r="G90" i="1"/>
  <c r="M90" i="1"/>
  <c r="G86" i="1"/>
  <c r="M86" i="1"/>
  <c r="G82" i="1"/>
  <c r="M82" i="1"/>
  <c r="G78" i="1"/>
  <c r="M78" i="1"/>
  <c r="G74" i="1"/>
  <c r="M74" i="1"/>
  <c r="G70" i="1"/>
  <c r="M70" i="1"/>
  <c r="G66" i="1"/>
  <c r="M66" i="1"/>
  <c r="G62" i="1"/>
  <c r="M62" i="1"/>
  <c r="G58" i="1"/>
  <c r="M58" i="1"/>
  <c r="G54" i="1"/>
  <c r="M54" i="1"/>
  <c r="G50" i="1"/>
  <c r="M50" i="1"/>
  <c r="G46" i="1"/>
  <c r="M46" i="1"/>
  <c r="G42" i="1"/>
  <c r="M42" i="1"/>
  <c r="G38" i="1"/>
  <c r="M38" i="1"/>
  <c r="G34" i="1"/>
  <c r="M34" i="1"/>
  <c r="G30" i="1"/>
  <c r="M30" i="1"/>
  <c r="G26" i="1"/>
  <c r="M26" i="1"/>
  <c r="G22" i="1"/>
  <c r="M22" i="1"/>
  <c r="G18" i="1"/>
  <c r="M18" i="1"/>
  <c r="G14" i="1"/>
  <c r="M14" i="1"/>
  <c r="G10" i="1"/>
  <c r="M10" i="1"/>
  <c r="G6" i="1"/>
  <c r="M6" i="1"/>
  <c r="S331" i="1"/>
  <c r="R331" i="1"/>
  <c r="Q331" i="1"/>
  <c r="P331" i="1"/>
  <c r="N331" i="1"/>
  <c r="O331" i="1"/>
  <c r="I331" i="1"/>
  <c r="J331" i="1"/>
  <c r="K331" i="1" s="1"/>
  <c r="S327" i="1"/>
  <c r="R327" i="1"/>
  <c r="Q327" i="1"/>
  <c r="P327" i="1"/>
  <c r="N327" i="1"/>
  <c r="I327" i="1"/>
  <c r="J327" i="1"/>
  <c r="K327" i="1" s="1"/>
  <c r="O327" i="1"/>
  <c r="S323" i="1"/>
  <c r="R323" i="1"/>
  <c r="Q323" i="1"/>
  <c r="P323" i="1"/>
  <c r="N323" i="1"/>
  <c r="I323" i="1"/>
  <c r="O323" i="1"/>
  <c r="J323" i="1"/>
  <c r="K323" i="1" s="1"/>
  <c r="S319" i="1"/>
  <c r="R319" i="1"/>
  <c r="Q319" i="1"/>
  <c r="P319" i="1"/>
  <c r="N319" i="1"/>
  <c r="O319" i="1"/>
  <c r="I319" i="1"/>
  <c r="J319" i="1"/>
  <c r="K319" i="1" s="1"/>
  <c r="S315" i="1"/>
  <c r="R315" i="1"/>
  <c r="Q315" i="1"/>
  <c r="P315" i="1"/>
  <c r="N315" i="1"/>
  <c r="O315" i="1"/>
  <c r="I315" i="1"/>
  <c r="J315" i="1"/>
  <c r="K315" i="1" s="1"/>
  <c r="S311" i="1"/>
  <c r="R311" i="1"/>
  <c r="Q311" i="1"/>
  <c r="P311" i="1"/>
  <c r="N311" i="1"/>
  <c r="O311" i="1"/>
  <c r="I311" i="1"/>
  <c r="J311" i="1"/>
  <c r="K311" i="1" s="1"/>
  <c r="S307" i="1"/>
  <c r="R307" i="1"/>
  <c r="Q307" i="1"/>
  <c r="P307" i="1"/>
  <c r="N307" i="1"/>
  <c r="I307" i="1"/>
  <c r="J307" i="1"/>
  <c r="K307" i="1" s="1"/>
  <c r="O307" i="1"/>
  <c r="S303" i="1"/>
  <c r="R303" i="1"/>
  <c r="Q303" i="1"/>
  <c r="P303" i="1"/>
  <c r="N303" i="1"/>
  <c r="O303" i="1"/>
  <c r="I303" i="1"/>
  <c r="J303" i="1"/>
  <c r="K303" i="1" s="1"/>
  <c r="S299" i="1"/>
  <c r="R299" i="1"/>
  <c r="Q299" i="1"/>
  <c r="P299" i="1"/>
  <c r="N299" i="1"/>
  <c r="O299" i="1"/>
  <c r="I299" i="1"/>
  <c r="J299" i="1"/>
  <c r="K299" i="1" s="1"/>
  <c r="S295" i="1"/>
  <c r="R295" i="1"/>
  <c r="Q295" i="1"/>
  <c r="P295" i="1"/>
  <c r="N295" i="1"/>
  <c r="I295" i="1"/>
  <c r="J295" i="1"/>
  <c r="K295" i="1" s="1"/>
  <c r="O295" i="1"/>
  <c r="S291" i="1"/>
  <c r="R291" i="1"/>
  <c r="Q291" i="1"/>
  <c r="P291" i="1"/>
  <c r="N291" i="1"/>
  <c r="I291" i="1"/>
  <c r="O291" i="1"/>
  <c r="J291" i="1"/>
  <c r="K291" i="1" s="1"/>
  <c r="S287" i="1"/>
  <c r="R287" i="1"/>
  <c r="Q287" i="1"/>
  <c r="P287" i="1"/>
  <c r="N287" i="1"/>
  <c r="O287" i="1"/>
  <c r="I287" i="1"/>
  <c r="J287" i="1"/>
  <c r="K287" i="1" s="1"/>
  <c r="S283" i="1"/>
  <c r="R283" i="1"/>
  <c r="Q283" i="1"/>
  <c r="P283" i="1"/>
  <c r="N283" i="1"/>
  <c r="O283" i="1"/>
  <c r="I283" i="1"/>
  <c r="J283" i="1"/>
  <c r="K283" i="1" s="1"/>
  <c r="S279" i="1"/>
  <c r="R279" i="1"/>
  <c r="Q279" i="1"/>
  <c r="P279" i="1"/>
  <c r="N279" i="1"/>
  <c r="O279" i="1"/>
  <c r="I279" i="1"/>
  <c r="J279" i="1"/>
  <c r="K279" i="1" s="1"/>
  <c r="S275" i="1"/>
  <c r="R275" i="1"/>
  <c r="Q275" i="1"/>
  <c r="P275" i="1"/>
  <c r="N275" i="1"/>
  <c r="I275" i="1"/>
  <c r="J275" i="1"/>
  <c r="K275" i="1" s="1"/>
  <c r="S271" i="1"/>
  <c r="R271" i="1"/>
  <c r="Q271" i="1"/>
  <c r="P271" i="1"/>
  <c r="N271" i="1"/>
  <c r="O271" i="1"/>
  <c r="I271" i="1"/>
  <c r="J271" i="1"/>
  <c r="K271" i="1" s="1"/>
  <c r="S267" i="1"/>
  <c r="R267" i="1"/>
  <c r="Q267" i="1"/>
  <c r="P267" i="1"/>
  <c r="N267" i="1"/>
  <c r="O267" i="1"/>
  <c r="I267" i="1"/>
  <c r="J267" i="1"/>
  <c r="K267" i="1" s="1"/>
  <c r="S263" i="1"/>
  <c r="R263" i="1"/>
  <c r="Q263" i="1"/>
  <c r="P263" i="1"/>
  <c r="N263" i="1"/>
  <c r="O263" i="1"/>
  <c r="I263" i="1"/>
  <c r="J263" i="1"/>
  <c r="K263" i="1" s="1"/>
  <c r="S259" i="1"/>
  <c r="R259" i="1"/>
  <c r="Q259" i="1"/>
  <c r="P259" i="1"/>
  <c r="N259" i="1"/>
  <c r="I259" i="1"/>
  <c r="J259" i="1"/>
  <c r="K259" i="1" s="1"/>
  <c r="O259" i="1"/>
  <c r="S255" i="1"/>
  <c r="R255" i="1"/>
  <c r="Q255" i="1"/>
  <c r="P255" i="1"/>
  <c r="N255" i="1"/>
  <c r="O255" i="1"/>
  <c r="I255" i="1"/>
  <c r="J255" i="1"/>
  <c r="K255" i="1" s="1"/>
  <c r="S251" i="1"/>
  <c r="R251" i="1"/>
  <c r="Q251" i="1"/>
  <c r="P251" i="1"/>
  <c r="N251" i="1"/>
  <c r="O251" i="1"/>
  <c r="I251" i="1"/>
  <c r="J251" i="1"/>
  <c r="K251" i="1" s="1"/>
  <c r="S247" i="1"/>
  <c r="R247" i="1"/>
  <c r="Q247" i="1"/>
  <c r="P247" i="1"/>
  <c r="N247" i="1"/>
  <c r="O247" i="1"/>
  <c r="I247" i="1"/>
  <c r="J247" i="1"/>
  <c r="K247" i="1" s="1"/>
  <c r="S243" i="1"/>
  <c r="R243" i="1"/>
  <c r="Q243" i="1"/>
  <c r="P243" i="1"/>
  <c r="N243" i="1"/>
  <c r="I243" i="1"/>
  <c r="J243" i="1"/>
  <c r="K243" i="1" s="1"/>
  <c r="O243" i="1"/>
  <c r="S239" i="1"/>
  <c r="R239" i="1"/>
  <c r="Q239" i="1"/>
  <c r="P239" i="1"/>
  <c r="N239" i="1"/>
  <c r="O239" i="1"/>
  <c r="I239" i="1"/>
  <c r="J239" i="1"/>
  <c r="K239" i="1" s="1"/>
  <c r="S235" i="1"/>
  <c r="R235" i="1"/>
  <c r="Q235" i="1"/>
  <c r="P235" i="1"/>
  <c r="N235" i="1"/>
  <c r="O235" i="1"/>
  <c r="I235" i="1"/>
  <c r="J235" i="1"/>
  <c r="K235" i="1" s="1"/>
  <c r="S231" i="1"/>
  <c r="R231" i="1"/>
  <c r="Q231" i="1"/>
  <c r="P231" i="1"/>
  <c r="N231" i="1"/>
  <c r="O231" i="1"/>
  <c r="I231" i="1"/>
  <c r="J231" i="1"/>
  <c r="K231" i="1" s="1"/>
  <c r="S227" i="1"/>
  <c r="R227" i="1"/>
  <c r="Q227" i="1"/>
  <c r="P227" i="1"/>
  <c r="N227" i="1"/>
  <c r="I227" i="1"/>
  <c r="J227" i="1"/>
  <c r="K227" i="1" s="1"/>
  <c r="O227" i="1"/>
  <c r="S223" i="1"/>
  <c r="R223" i="1"/>
  <c r="Q223" i="1"/>
  <c r="P223" i="1"/>
  <c r="N223" i="1"/>
  <c r="O223" i="1"/>
  <c r="I223" i="1"/>
  <c r="J223" i="1"/>
  <c r="K223" i="1" s="1"/>
  <c r="S219" i="1"/>
  <c r="R219" i="1"/>
  <c r="Q219" i="1"/>
  <c r="P219" i="1"/>
  <c r="N219" i="1"/>
  <c r="O219" i="1"/>
  <c r="I219" i="1"/>
  <c r="J219" i="1"/>
  <c r="K219" i="1" s="1"/>
  <c r="S215" i="1"/>
  <c r="R215" i="1"/>
  <c r="Q215" i="1"/>
  <c r="P215" i="1"/>
  <c r="N215" i="1"/>
  <c r="O215" i="1"/>
  <c r="I215" i="1"/>
  <c r="J215" i="1"/>
  <c r="K215" i="1" s="1"/>
  <c r="S211" i="1"/>
  <c r="R211" i="1"/>
  <c r="Q211" i="1"/>
  <c r="P211" i="1"/>
  <c r="N211" i="1"/>
  <c r="I211" i="1"/>
  <c r="J211" i="1"/>
  <c r="K211" i="1" s="1"/>
  <c r="O211" i="1"/>
  <c r="S207" i="1"/>
  <c r="R207" i="1"/>
  <c r="P207" i="1"/>
  <c r="N207" i="1"/>
  <c r="O207" i="1"/>
  <c r="I207" i="1"/>
  <c r="J207" i="1"/>
  <c r="K207" i="1" s="1"/>
  <c r="Q207" i="1"/>
  <c r="S203" i="1"/>
  <c r="R203" i="1"/>
  <c r="Q203" i="1"/>
  <c r="P203" i="1"/>
  <c r="N203" i="1"/>
  <c r="O203" i="1"/>
  <c r="I203" i="1"/>
  <c r="J203" i="1"/>
  <c r="K203" i="1" s="1"/>
  <c r="S199" i="1"/>
  <c r="R199" i="1"/>
  <c r="Q199" i="1"/>
  <c r="P199" i="1"/>
  <c r="N199" i="1"/>
  <c r="O199" i="1"/>
  <c r="I199" i="1"/>
  <c r="J199" i="1"/>
  <c r="K199" i="1" s="1"/>
  <c r="S195" i="1"/>
  <c r="R195" i="1"/>
  <c r="Q195" i="1"/>
  <c r="P195" i="1"/>
  <c r="N195" i="1"/>
  <c r="I195" i="1"/>
  <c r="J195" i="1"/>
  <c r="K195" i="1" s="1"/>
  <c r="O195" i="1"/>
  <c r="S191" i="1"/>
  <c r="R191" i="1"/>
  <c r="P191" i="1"/>
  <c r="N191" i="1"/>
  <c r="O191" i="1"/>
  <c r="Q191" i="1"/>
  <c r="I191" i="1"/>
  <c r="J191" i="1"/>
  <c r="K191" i="1" s="1"/>
  <c r="S187" i="1"/>
  <c r="R187" i="1"/>
  <c r="P187" i="1"/>
  <c r="N187" i="1"/>
  <c r="Q187" i="1"/>
  <c r="O187" i="1"/>
  <c r="I187" i="1"/>
  <c r="J187" i="1"/>
  <c r="K187" i="1" s="1"/>
  <c r="S183" i="1"/>
  <c r="R183" i="1"/>
  <c r="Q183" i="1"/>
  <c r="P183" i="1"/>
  <c r="N183" i="1"/>
  <c r="O183" i="1"/>
  <c r="I183" i="1"/>
  <c r="J183" i="1"/>
  <c r="K183" i="1" s="1"/>
  <c r="S179" i="1"/>
  <c r="R179" i="1"/>
  <c r="Q179" i="1"/>
  <c r="P179" i="1"/>
  <c r="N179" i="1"/>
  <c r="I179" i="1"/>
  <c r="J179" i="1"/>
  <c r="K179" i="1" s="1"/>
  <c r="O179" i="1"/>
  <c r="S175" i="1"/>
  <c r="R175" i="1"/>
  <c r="P175" i="1"/>
  <c r="N175" i="1"/>
  <c r="O175" i="1"/>
  <c r="Q175" i="1"/>
  <c r="I175" i="1"/>
  <c r="J175" i="1"/>
  <c r="S171" i="1"/>
  <c r="R171" i="1"/>
  <c r="Q171" i="1"/>
  <c r="P171" i="1"/>
  <c r="N171" i="1"/>
  <c r="O171" i="1"/>
  <c r="I171" i="1"/>
  <c r="J171" i="1"/>
  <c r="K171" i="1" s="1"/>
  <c r="S167" i="1"/>
  <c r="R167" i="1"/>
  <c r="Q167" i="1"/>
  <c r="N167" i="1"/>
  <c r="O167" i="1"/>
  <c r="I167" i="1"/>
  <c r="P167" i="1"/>
  <c r="J167" i="1"/>
  <c r="K167" i="1" s="1"/>
  <c r="S163" i="1"/>
  <c r="R163" i="1"/>
  <c r="Q163" i="1"/>
  <c r="P163" i="1"/>
  <c r="N163" i="1"/>
  <c r="I163" i="1"/>
  <c r="J163" i="1"/>
  <c r="K163" i="1" s="1"/>
  <c r="O163" i="1"/>
  <c r="S159" i="1"/>
  <c r="R159" i="1"/>
  <c r="P159" i="1"/>
  <c r="N159" i="1"/>
  <c r="Q159" i="1"/>
  <c r="O159" i="1"/>
  <c r="I159" i="1"/>
  <c r="J159" i="1"/>
  <c r="S155" i="1"/>
  <c r="R155" i="1"/>
  <c r="P155" i="1"/>
  <c r="Q155" i="1"/>
  <c r="N155" i="1"/>
  <c r="O155" i="1"/>
  <c r="I155" i="1"/>
  <c r="J155" i="1"/>
  <c r="K155" i="1" s="1"/>
  <c r="S151" i="1"/>
  <c r="R151" i="1"/>
  <c r="Q151" i="1"/>
  <c r="N151" i="1"/>
  <c r="O151" i="1"/>
  <c r="I151" i="1"/>
  <c r="J151" i="1"/>
  <c r="K151" i="1" s="1"/>
  <c r="P151" i="1"/>
  <c r="S147" i="1"/>
  <c r="R147" i="1"/>
  <c r="Q147" i="1"/>
  <c r="P147" i="1"/>
  <c r="N147" i="1"/>
  <c r="I147" i="1"/>
  <c r="J147" i="1"/>
  <c r="K147" i="1" s="1"/>
  <c r="O147" i="1"/>
  <c r="S143" i="1"/>
  <c r="R143" i="1"/>
  <c r="P143" i="1"/>
  <c r="Q143" i="1"/>
  <c r="N143" i="1"/>
  <c r="O143" i="1"/>
  <c r="I143" i="1"/>
  <c r="J143" i="1"/>
  <c r="S139" i="1"/>
  <c r="R139" i="1"/>
  <c r="Q139" i="1"/>
  <c r="O139" i="1"/>
  <c r="N139" i="1"/>
  <c r="I139" i="1"/>
  <c r="P139" i="1"/>
  <c r="J139" i="1"/>
  <c r="K139" i="1" s="1"/>
  <c r="S135" i="1"/>
  <c r="R135" i="1"/>
  <c r="Q135" i="1"/>
  <c r="P135" i="1"/>
  <c r="O135" i="1"/>
  <c r="N135" i="1"/>
  <c r="I135" i="1"/>
  <c r="J135" i="1"/>
  <c r="K135" i="1" s="1"/>
  <c r="S131" i="1"/>
  <c r="R131" i="1"/>
  <c r="Q131" i="1"/>
  <c r="N131" i="1"/>
  <c r="O131" i="1"/>
  <c r="P131" i="1"/>
  <c r="I131" i="1"/>
  <c r="J131" i="1"/>
  <c r="K131" i="1" s="1"/>
  <c r="S127" i="1"/>
  <c r="R127" i="1"/>
  <c r="P127" i="1"/>
  <c r="Q127" i="1"/>
  <c r="N127" i="1"/>
  <c r="I127" i="1"/>
  <c r="J127" i="1"/>
  <c r="O127" i="1"/>
  <c r="S123" i="1"/>
  <c r="R123" i="1"/>
  <c r="Q123" i="1"/>
  <c r="O123" i="1"/>
  <c r="N123" i="1"/>
  <c r="I123" i="1"/>
  <c r="J123" i="1"/>
  <c r="K123" i="1" s="1"/>
  <c r="P123" i="1"/>
  <c r="S119" i="1"/>
  <c r="R119" i="1"/>
  <c r="Q119" i="1"/>
  <c r="P119" i="1"/>
  <c r="O119" i="1"/>
  <c r="N119" i="1"/>
  <c r="I119" i="1"/>
  <c r="J119" i="1"/>
  <c r="K119" i="1" s="1"/>
  <c r="S115" i="1"/>
  <c r="R115" i="1"/>
  <c r="Q115" i="1"/>
  <c r="N115" i="1"/>
  <c r="P115" i="1"/>
  <c r="O115" i="1"/>
  <c r="I115" i="1"/>
  <c r="J115" i="1"/>
  <c r="K115" i="1" s="1"/>
  <c r="S111" i="1"/>
  <c r="R111" i="1"/>
  <c r="P111" i="1"/>
  <c r="Q111" i="1"/>
  <c r="N111" i="1"/>
  <c r="O111" i="1"/>
  <c r="I111" i="1"/>
  <c r="J111" i="1"/>
  <c r="S107" i="1"/>
  <c r="R107" i="1"/>
  <c r="Q107" i="1"/>
  <c r="O107" i="1"/>
  <c r="P107" i="1"/>
  <c r="N107" i="1"/>
  <c r="I107" i="1"/>
  <c r="J107" i="1"/>
  <c r="K107" i="1" s="1"/>
  <c r="S103" i="1"/>
  <c r="R103" i="1"/>
  <c r="Q103" i="1"/>
  <c r="O103" i="1"/>
  <c r="N103" i="1"/>
  <c r="P103" i="1"/>
  <c r="I103" i="1"/>
  <c r="J103" i="1"/>
  <c r="K103" i="1" s="1"/>
  <c r="S99" i="1"/>
  <c r="R99" i="1"/>
  <c r="Q99" i="1"/>
  <c r="P99" i="1"/>
  <c r="N99" i="1"/>
  <c r="O99" i="1"/>
  <c r="I99" i="1"/>
  <c r="J99" i="1"/>
  <c r="K99" i="1" s="1"/>
  <c r="S95" i="1"/>
  <c r="R95" i="1"/>
  <c r="P95" i="1"/>
  <c r="Q95" i="1"/>
  <c r="N95" i="1"/>
  <c r="I95" i="1"/>
  <c r="O95" i="1"/>
  <c r="J95" i="1"/>
  <c r="S91" i="1"/>
  <c r="R91" i="1"/>
  <c r="P91" i="1"/>
  <c r="O91" i="1"/>
  <c r="N91" i="1"/>
  <c r="I91" i="1"/>
  <c r="J91" i="1"/>
  <c r="K91" i="1" s="1"/>
  <c r="Q91" i="1"/>
  <c r="S87" i="1"/>
  <c r="R87" i="1"/>
  <c r="Q87" i="1"/>
  <c r="O87" i="1"/>
  <c r="N87" i="1"/>
  <c r="P87" i="1"/>
  <c r="I87" i="1"/>
  <c r="J87" i="1"/>
  <c r="K87" i="1" s="1"/>
  <c r="S83" i="1"/>
  <c r="R83" i="1"/>
  <c r="Q83" i="1"/>
  <c r="P83" i="1"/>
  <c r="N83" i="1"/>
  <c r="I83" i="1"/>
  <c r="J83" i="1"/>
  <c r="K83" i="1" s="1"/>
  <c r="O83" i="1"/>
  <c r="S79" i="1"/>
  <c r="R79" i="1"/>
  <c r="P79" i="1"/>
  <c r="N79" i="1"/>
  <c r="Q79" i="1"/>
  <c r="O79" i="1"/>
  <c r="I79" i="1"/>
  <c r="J79" i="1"/>
  <c r="S75" i="1"/>
  <c r="R75" i="1"/>
  <c r="Q75" i="1"/>
  <c r="O75" i="1"/>
  <c r="N75" i="1"/>
  <c r="P75" i="1"/>
  <c r="I75" i="1"/>
  <c r="J75" i="1"/>
  <c r="K75" i="1" s="1"/>
  <c r="S71" i="1"/>
  <c r="R71" i="1"/>
  <c r="Q71" i="1"/>
  <c r="P71" i="1"/>
  <c r="O71" i="1"/>
  <c r="N71" i="1"/>
  <c r="I71" i="1"/>
  <c r="J71" i="1"/>
  <c r="K71" i="1" s="1"/>
  <c r="S67" i="1"/>
  <c r="R67" i="1"/>
  <c r="Q67" i="1"/>
  <c r="N67" i="1"/>
  <c r="O67" i="1"/>
  <c r="I67" i="1"/>
  <c r="J67" i="1"/>
  <c r="K67" i="1" s="1"/>
  <c r="P67" i="1"/>
  <c r="S63" i="1"/>
  <c r="R63" i="1"/>
  <c r="P63" i="1"/>
  <c r="N63" i="1"/>
  <c r="I63" i="1"/>
  <c r="Q63" i="1"/>
  <c r="J63" i="1"/>
  <c r="O63" i="1"/>
  <c r="S59" i="1"/>
  <c r="R59" i="1"/>
  <c r="O59" i="1"/>
  <c r="N59" i="1"/>
  <c r="P59" i="1"/>
  <c r="Q59" i="1"/>
  <c r="I59" i="1"/>
  <c r="J59" i="1"/>
  <c r="K59" i="1" s="1"/>
  <c r="S55" i="1"/>
  <c r="R55" i="1"/>
  <c r="Q55" i="1"/>
  <c r="P55" i="1"/>
  <c r="O55" i="1"/>
  <c r="N55" i="1"/>
  <c r="I55" i="1"/>
  <c r="J55" i="1"/>
  <c r="K55" i="1" s="1"/>
  <c r="S51" i="1"/>
  <c r="R51" i="1"/>
  <c r="Q51" i="1"/>
  <c r="N51" i="1"/>
  <c r="P51" i="1"/>
  <c r="O51" i="1"/>
  <c r="I51" i="1"/>
  <c r="J51" i="1"/>
  <c r="K51" i="1" s="1"/>
  <c r="S47" i="1"/>
  <c r="R47" i="1"/>
  <c r="P47" i="1"/>
  <c r="N47" i="1"/>
  <c r="Q47" i="1"/>
  <c r="O47" i="1"/>
  <c r="I47" i="1"/>
  <c r="J47" i="1"/>
  <c r="S43" i="1"/>
  <c r="R43" i="1"/>
  <c r="Q43" i="1"/>
  <c r="O43" i="1"/>
  <c r="P43" i="1"/>
  <c r="N43" i="1"/>
  <c r="I43" i="1"/>
  <c r="J43" i="1"/>
  <c r="K43" i="1" s="1"/>
  <c r="S39" i="1"/>
  <c r="R39" i="1"/>
  <c r="Q39" i="1"/>
  <c r="O39" i="1"/>
  <c r="N39" i="1"/>
  <c r="I39" i="1"/>
  <c r="J39" i="1"/>
  <c r="K39" i="1" s="1"/>
  <c r="P39" i="1"/>
  <c r="S35" i="1"/>
  <c r="R35" i="1"/>
  <c r="Q35" i="1"/>
  <c r="P35" i="1"/>
  <c r="N35" i="1"/>
  <c r="O35" i="1"/>
  <c r="I35" i="1"/>
  <c r="J35" i="1"/>
  <c r="K35" i="1" s="1"/>
  <c r="S31" i="1"/>
  <c r="R31" i="1"/>
  <c r="P31" i="1"/>
  <c r="N31" i="1"/>
  <c r="I31" i="1"/>
  <c r="O31" i="1"/>
  <c r="J31" i="1"/>
  <c r="Q31" i="1"/>
  <c r="S27" i="1"/>
  <c r="R27" i="1"/>
  <c r="P27" i="1"/>
  <c r="O27" i="1"/>
  <c r="Q27" i="1"/>
  <c r="N27" i="1"/>
  <c r="I27" i="1"/>
  <c r="J27" i="1"/>
  <c r="K27" i="1" s="1"/>
  <c r="S23" i="1"/>
  <c r="R23" i="1"/>
  <c r="Q23" i="1"/>
  <c r="O23" i="1"/>
  <c r="N23" i="1"/>
  <c r="P23" i="1"/>
  <c r="I23" i="1"/>
  <c r="J23" i="1"/>
  <c r="K23" i="1" s="1"/>
  <c r="S19" i="1"/>
  <c r="R19" i="1"/>
  <c r="Q19" i="1"/>
  <c r="P19" i="1"/>
  <c r="N19" i="1"/>
  <c r="I19" i="1"/>
  <c r="J19" i="1"/>
  <c r="K19" i="1" s="1"/>
  <c r="O19" i="1"/>
  <c r="S15" i="1"/>
  <c r="R15" i="1"/>
  <c r="Q15" i="1"/>
  <c r="N15" i="1"/>
  <c r="P15" i="1"/>
  <c r="O15" i="1"/>
  <c r="I15" i="1"/>
  <c r="J15" i="1"/>
  <c r="S11" i="1"/>
  <c r="R11" i="1"/>
  <c r="Q11" i="1"/>
  <c r="O11" i="1"/>
  <c r="P11" i="1"/>
  <c r="N11" i="1"/>
  <c r="I11" i="1"/>
  <c r="J11" i="1"/>
  <c r="K11" i="1" s="1"/>
  <c r="S7" i="1"/>
  <c r="R7" i="1"/>
  <c r="Q7" i="1"/>
  <c r="O7" i="1"/>
  <c r="N7" i="1"/>
  <c r="I7" i="1"/>
  <c r="J7" i="1"/>
  <c r="K7" i="1" s="1"/>
  <c r="P7" i="1"/>
  <c r="R3" i="1"/>
  <c r="S3" i="1"/>
  <c r="Q3" i="1"/>
  <c r="N3" i="1"/>
  <c r="O3" i="1"/>
  <c r="I3" i="1"/>
  <c r="J3" i="1"/>
  <c r="K3" i="1" s="1"/>
  <c r="P3" i="1"/>
  <c r="G2" i="1"/>
  <c r="M2" i="1"/>
  <c r="K2" i="1"/>
  <c r="G329" i="1"/>
  <c r="M329" i="1"/>
  <c r="K329" i="1"/>
  <c r="L329" i="1" s="1"/>
  <c r="G325" i="1"/>
  <c r="M325" i="1"/>
  <c r="K325" i="1"/>
  <c r="G321" i="1"/>
  <c r="M321" i="1"/>
  <c r="K321" i="1"/>
  <c r="G317" i="1"/>
  <c r="M317" i="1"/>
  <c r="K317" i="1"/>
  <c r="G313" i="1"/>
  <c r="M313" i="1"/>
  <c r="K313" i="1"/>
  <c r="L313" i="1" s="1"/>
  <c r="G309" i="1"/>
  <c r="M309" i="1"/>
  <c r="K309" i="1"/>
  <c r="G305" i="1"/>
  <c r="M305" i="1"/>
  <c r="K305" i="1"/>
  <c r="G301" i="1"/>
  <c r="M301" i="1"/>
  <c r="K301" i="1"/>
  <c r="G297" i="1"/>
  <c r="M297" i="1"/>
  <c r="K297" i="1"/>
  <c r="L297" i="1" s="1"/>
  <c r="G293" i="1"/>
  <c r="M293" i="1"/>
  <c r="K293" i="1"/>
  <c r="G289" i="1"/>
  <c r="M289" i="1"/>
  <c r="K289" i="1"/>
  <c r="G285" i="1"/>
  <c r="M285" i="1"/>
  <c r="K285" i="1"/>
  <c r="G281" i="1"/>
  <c r="M281" i="1"/>
  <c r="K281" i="1"/>
  <c r="L281" i="1" s="1"/>
  <c r="G277" i="1"/>
  <c r="M277" i="1"/>
  <c r="K277" i="1"/>
  <c r="L276" i="1"/>
  <c r="L212" i="1"/>
  <c r="L324" i="1"/>
  <c r="L260" i="1"/>
  <c r="L196" i="1"/>
  <c r="L308" i="1"/>
  <c r="L244" i="1"/>
  <c r="O275" i="1"/>
  <c r="G273" i="1"/>
  <c r="M273" i="1"/>
  <c r="K273" i="1"/>
  <c r="G269" i="1"/>
  <c r="M269" i="1"/>
  <c r="K269" i="1"/>
  <c r="G265" i="1"/>
  <c r="M265" i="1"/>
  <c r="K265" i="1"/>
  <c r="L265" i="1" s="1"/>
  <c r="G261" i="1"/>
  <c r="M261" i="1"/>
  <c r="K261" i="1"/>
  <c r="G257" i="1"/>
  <c r="M257" i="1"/>
  <c r="K257" i="1"/>
  <c r="G253" i="1"/>
  <c r="M253" i="1"/>
  <c r="K253" i="1"/>
  <c r="G249" i="1"/>
  <c r="M249" i="1"/>
  <c r="K249" i="1"/>
  <c r="L249" i="1" s="1"/>
  <c r="G245" i="1"/>
  <c r="M245" i="1"/>
  <c r="K245" i="1"/>
  <c r="G241" i="1"/>
  <c r="M241" i="1"/>
  <c r="K241" i="1"/>
  <c r="G237" i="1"/>
  <c r="M237" i="1"/>
  <c r="K237" i="1"/>
  <c r="G233" i="1"/>
  <c r="M233" i="1"/>
  <c r="K233" i="1"/>
  <c r="L233" i="1" s="1"/>
  <c r="G229" i="1"/>
  <c r="M229" i="1"/>
  <c r="K229" i="1"/>
  <c r="G225" i="1"/>
  <c r="M225" i="1"/>
  <c r="K225" i="1"/>
  <c r="G221" i="1"/>
  <c r="M221" i="1"/>
  <c r="K221" i="1"/>
  <c r="G217" i="1"/>
  <c r="M217" i="1"/>
  <c r="K217" i="1"/>
  <c r="L217" i="1" s="1"/>
  <c r="G213" i="1"/>
  <c r="M213" i="1"/>
  <c r="K213" i="1"/>
  <c r="G209" i="1"/>
  <c r="M209" i="1"/>
  <c r="K209" i="1"/>
  <c r="G205" i="1"/>
  <c r="M205" i="1"/>
  <c r="K205" i="1"/>
  <c r="G201" i="1"/>
  <c r="M201" i="1"/>
  <c r="K201" i="1"/>
  <c r="L201" i="1" s="1"/>
  <c r="G197" i="1"/>
  <c r="M197" i="1"/>
  <c r="K197" i="1"/>
  <c r="G193" i="1"/>
  <c r="M193" i="1"/>
  <c r="K193" i="1"/>
  <c r="G189" i="1"/>
  <c r="M189" i="1"/>
  <c r="K189" i="1"/>
  <c r="G185" i="1"/>
  <c r="M185" i="1"/>
  <c r="K185" i="1"/>
  <c r="L185" i="1" s="1"/>
  <c r="G181" i="1"/>
  <c r="M181" i="1"/>
  <c r="K181" i="1"/>
  <c r="G177" i="1"/>
  <c r="M177" i="1"/>
  <c r="G173" i="1"/>
  <c r="M173" i="1"/>
  <c r="G169" i="1"/>
  <c r="M169" i="1"/>
  <c r="K169" i="1"/>
  <c r="L169" i="1" s="1"/>
  <c r="G165" i="1"/>
  <c r="M165" i="1"/>
  <c r="K165" i="1"/>
  <c r="G161" i="1"/>
  <c r="M161" i="1"/>
  <c r="G157" i="1"/>
  <c r="M157" i="1"/>
  <c r="G153" i="1"/>
  <c r="M153" i="1"/>
  <c r="K153" i="1"/>
  <c r="L153" i="1" s="1"/>
  <c r="G149" i="1"/>
  <c r="M149" i="1"/>
  <c r="K149" i="1"/>
  <c r="G145" i="1"/>
  <c r="M145" i="1"/>
  <c r="G141" i="1"/>
  <c r="M141" i="1"/>
  <c r="G137" i="1"/>
  <c r="M137" i="1"/>
  <c r="K137" i="1"/>
  <c r="L137" i="1" s="1"/>
  <c r="G133" i="1"/>
  <c r="M133" i="1"/>
  <c r="K133" i="1"/>
  <c r="G129" i="1"/>
  <c r="M129" i="1"/>
  <c r="G125" i="1"/>
  <c r="M125" i="1"/>
  <c r="G121" i="1"/>
  <c r="M121" i="1"/>
  <c r="K121" i="1"/>
  <c r="L121" i="1" s="1"/>
  <c r="G117" i="1"/>
  <c r="M117" i="1"/>
  <c r="K117" i="1"/>
  <c r="G113" i="1"/>
  <c r="M113" i="1"/>
  <c r="G109" i="1"/>
  <c r="M109" i="1"/>
  <c r="G105" i="1"/>
  <c r="M105" i="1"/>
  <c r="K105" i="1"/>
  <c r="L105" i="1" s="1"/>
  <c r="G101" i="1"/>
  <c r="M101" i="1"/>
  <c r="K101" i="1"/>
  <c r="G97" i="1"/>
  <c r="M97" i="1"/>
  <c r="G93" i="1"/>
  <c r="M93" i="1"/>
  <c r="G89" i="1"/>
  <c r="M89" i="1"/>
  <c r="K89" i="1"/>
  <c r="L89" i="1" s="1"/>
  <c r="G85" i="1"/>
  <c r="M85" i="1"/>
  <c r="K85" i="1"/>
  <c r="G81" i="1"/>
  <c r="M81" i="1"/>
  <c r="G77" i="1"/>
  <c r="M77" i="1"/>
  <c r="G73" i="1"/>
  <c r="M73" i="1"/>
  <c r="K73" i="1"/>
  <c r="L73" i="1" s="1"/>
  <c r="G69" i="1"/>
  <c r="M69" i="1"/>
  <c r="K69" i="1"/>
  <c r="G65" i="1"/>
  <c r="M65" i="1"/>
  <c r="G61" i="1"/>
  <c r="M61" i="1"/>
  <c r="G57" i="1"/>
  <c r="M57" i="1"/>
  <c r="K57" i="1"/>
  <c r="L57" i="1" s="1"/>
  <c r="G53" i="1"/>
  <c r="M53" i="1"/>
  <c r="K53" i="1"/>
  <c r="G49" i="1"/>
  <c r="M49" i="1"/>
  <c r="G45" i="1"/>
  <c r="M45" i="1"/>
  <c r="G41" i="1"/>
  <c r="M41" i="1"/>
  <c r="K41" i="1"/>
  <c r="L41" i="1" s="1"/>
  <c r="G37" i="1"/>
  <c r="M37" i="1"/>
  <c r="K37" i="1"/>
  <c r="G33" i="1"/>
  <c r="M33" i="1"/>
  <c r="G29" i="1"/>
  <c r="M29" i="1"/>
  <c r="G25" i="1"/>
  <c r="M25" i="1"/>
  <c r="K25" i="1"/>
  <c r="L25" i="1" s="1"/>
  <c r="G21" i="1"/>
  <c r="M21" i="1"/>
  <c r="K21" i="1"/>
  <c r="G17" i="1"/>
  <c r="M17" i="1"/>
  <c r="G13" i="1"/>
  <c r="M13" i="1"/>
  <c r="G9" i="1"/>
  <c r="M9" i="1"/>
  <c r="K9" i="1"/>
  <c r="L9" i="1" s="1"/>
  <c r="G5" i="1"/>
  <c r="M5" i="1"/>
  <c r="K5" i="1"/>
  <c r="S330" i="1"/>
  <c r="R330" i="1"/>
  <c r="P330" i="1"/>
  <c r="Q330" i="1"/>
  <c r="O330" i="1"/>
  <c r="N330" i="1"/>
  <c r="J330" i="1"/>
  <c r="K330" i="1" s="1"/>
  <c r="R326" i="1"/>
  <c r="S326" i="1"/>
  <c r="Q326" i="1"/>
  <c r="P326" i="1"/>
  <c r="O326" i="1"/>
  <c r="N326" i="1"/>
  <c r="J326" i="1"/>
  <c r="K326" i="1" s="1"/>
  <c r="S322" i="1"/>
  <c r="R322" i="1"/>
  <c r="O322" i="1"/>
  <c r="Q322" i="1"/>
  <c r="P322" i="1"/>
  <c r="J322" i="1"/>
  <c r="K322" i="1" s="1"/>
  <c r="N322" i="1"/>
  <c r="S318" i="1"/>
  <c r="Q318" i="1"/>
  <c r="O318" i="1"/>
  <c r="R318" i="1"/>
  <c r="N318" i="1"/>
  <c r="J318" i="1"/>
  <c r="K318" i="1" s="1"/>
  <c r="L318" i="1" s="1"/>
  <c r="P318" i="1"/>
  <c r="S314" i="1"/>
  <c r="P314" i="1"/>
  <c r="R314" i="1"/>
  <c r="O314" i="1"/>
  <c r="N314" i="1"/>
  <c r="J314" i="1"/>
  <c r="K314" i="1" s="1"/>
  <c r="Q314" i="1"/>
  <c r="R310" i="1"/>
  <c r="Q310" i="1"/>
  <c r="S310" i="1"/>
  <c r="P310" i="1"/>
  <c r="O310" i="1"/>
  <c r="J310" i="1"/>
  <c r="K310" i="1" s="1"/>
  <c r="S306" i="1"/>
  <c r="R306" i="1"/>
  <c r="Q306" i="1"/>
  <c r="O306" i="1"/>
  <c r="J306" i="1"/>
  <c r="K306" i="1" s="1"/>
  <c r="N306" i="1"/>
  <c r="P306" i="1"/>
  <c r="S302" i="1"/>
  <c r="Q302" i="1"/>
  <c r="R302" i="1"/>
  <c r="O302" i="1"/>
  <c r="P302" i="1"/>
  <c r="J302" i="1"/>
  <c r="K302" i="1" s="1"/>
  <c r="L302" i="1" s="1"/>
  <c r="S298" i="1"/>
  <c r="R298" i="1"/>
  <c r="P298" i="1"/>
  <c r="Q298" i="1"/>
  <c r="O298" i="1"/>
  <c r="N298" i="1"/>
  <c r="J298" i="1"/>
  <c r="K298" i="1" s="1"/>
  <c r="S294" i="1"/>
  <c r="R294" i="1"/>
  <c r="Q294" i="1"/>
  <c r="P294" i="1"/>
  <c r="O294" i="1"/>
  <c r="J294" i="1"/>
  <c r="K294" i="1" s="1"/>
  <c r="N294" i="1"/>
  <c r="S290" i="1"/>
  <c r="R290" i="1"/>
  <c r="O290" i="1"/>
  <c r="P290" i="1"/>
  <c r="N290" i="1"/>
  <c r="J290" i="1"/>
  <c r="K290" i="1" s="1"/>
  <c r="Q290" i="1"/>
  <c r="S286" i="1"/>
  <c r="Q286" i="1"/>
  <c r="R286" i="1"/>
  <c r="O286" i="1"/>
  <c r="J286" i="1"/>
  <c r="K286" i="1" s="1"/>
  <c r="L286" i="1" s="1"/>
  <c r="N286" i="1"/>
  <c r="S282" i="1"/>
  <c r="R282" i="1"/>
  <c r="P282" i="1"/>
  <c r="O282" i="1"/>
  <c r="N282" i="1"/>
  <c r="Q282" i="1"/>
  <c r="J282" i="1"/>
  <c r="K282" i="1" s="1"/>
  <c r="S278" i="1"/>
  <c r="R278" i="1"/>
  <c r="Q278" i="1"/>
  <c r="P278" i="1"/>
  <c r="O278" i="1"/>
  <c r="J278" i="1"/>
  <c r="K278" i="1" s="1"/>
  <c r="N278" i="1"/>
  <c r="S274" i="1"/>
  <c r="R274" i="1"/>
  <c r="Q274" i="1"/>
  <c r="O274" i="1"/>
  <c r="P274" i="1"/>
  <c r="J274" i="1"/>
  <c r="K274" i="1" s="1"/>
  <c r="S270" i="1"/>
  <c r="Q270" i="1"/>
  <c r="R270" i="1"/>
  <c r="O270" i="1"/>
  <c r="P270" i="1"/>
  <c r="J270" i="1"/>
  <c r="K270" i="1" s="1"/>
  <c r="L270" i="1" s="1"/>
  <c r="N270" i="1"/>
  <c r="S266" i="1"/>
  <c r="R266" i="1"/>
  <c r="P266" i="1"/>
  <c r="Q266" i="1"/>
  <c r="O266" i="1"/>
  <c r="N266" i="1"/>
  <c r="J266" i="1"/>
  <c r="K266" i="1" s="1"/>
  <c r="S262" i="1"/>
  <c r="R262" i="1"/>
  <c r="Q262" i="1"/>
  <c r="P262" i="1"/>
  <c r="O262" i="1"/>
  <c r="N262" i="1"/>
  <c r="J262" i="1"/>
  <c r="K262" i="1" s="1"/>
  <c r="S258" i="1"/>
  <c r="R258" i="1"/>
  <c r="O258" i="1"/>
  <c r="Q258" i="1"/>
  <c r="P258" i="1"/>
  <c r="J258" i="1"/>
  <c r="K258" i="1" s="1"/>
  <c r="N258" i="1"/>
  <c r="Q254" i="1"/>
  <c r="R254" i="1"/>
  <c r="O254" i="1"/>
  <c r="N254" i="1"/>
  <c r="J254" i="1"/>
  <c r="K254" i="1" s="1"/>
  <c r="L254" i="1" s="1"/>
  <c r="S254" i="1"/>
  <c r="P254" i="1"/>
  <c r="R250" i="1"/>
  <c r="P250" i="1"/>
  <c r="O250" i="1"/>
  <c r="N250" i="1"/>
  <c r="S250" i="1"/>
  <c r="J250" i="1"/>
  <c r="K250" i="1" s="1"/>
  <c r="R246" i="1"/>
  <c r="S246" i="1"/>
  <c r="Q246" i="1"/>
  <c r="P246" i="1"/>
  <c r="O246" i="1"/>
  <c r="J246" i="1"/>
  <c r="K246" i="1" s="1"/>
  <c r="S242" i="1"/>
  <c r="R242" i="1"/>
  <c r="Q242" i="1"/>
  <c r="O242" i="1"/>
  <c r="J242" i="1"/>
  <c r="K242" i="1" s="1"/>
  <c r="N242" i="1"/>
  <c r="P242" i="1"/>
  <c r="R238" i="1"/>
  <c r="S238" i="1"/>
  <c r="Q238" i="1"/>
  <c r="O238" i="1"/>
  <c r="P238" i="1"/>
  <c r="J238" i="1"/>
  <c r="K238" i="1" s="1"/>
  <c r="L238" i="1" s="1"/>
  <c r="R234" i="1"/>
  <c r="S234" i="1"/>
  <c r="P234" i="1"/>
  <c r="Q234" i="1"/>
  <c r="O234" i="1"/>
  <c r="N234" i="1"/>
  <c r="J234" i="1"/>
  <c r="K234" i="1" s="1"/>
  <c r="R230" i="1"/>
  <c r="S230" i="1"/>
  <c r="Q230" i="1"/>
  <c r="P230" i="1"/>
  <c r="O230" i="1"/>
  <c r="J230" i="1"/>
  <c r="K230" i="1" s="1"/>
  <c r="N230" i="1"/>
  <c r="S226" i="1"/>
  <c r="R226" i="1"/>
  <c r="O226" i="1"/>
  <c r="P226" i="1"/>
  <c r="Q226" i="1"/>
  <c r="N226" i="1"/>
  <c r="J226" i="1"/>
  <c r="K226" i="1" s="1"/>
  <c r="R222" i="1"/>
  <c r="S222" i="1"/>
  <c r="Q222" i="1"/>
  <c r="O222" i="1"/>
  <c r="J222" i="1"/>
  <c r="K222" i="1" s="1"/>
  <c r="L222" i="1" s="1"/>
  <c r="N222" i="1"/>
  <c r="R218" i="1"/>
  <c r="S218" i="1"/>
  <c r="P218" i="1"/>
  <c r="O218" i="1"/>
  <c r="N218" i="1"/>
  <c r="Q218" i="1"/>
  <c r="J218" i="1"/>
  <c r="K218" i="1" s="1"/>
  <c r="R214" i="1"/>
  <c r="S214" i="1"/>
  <c r="Q214" i="1"/>
  <c r="P214" i="1"/>
  <c r="O214" i="1"/>
  <c r="J214" i="1"/>
  <c r="K214" i="1" s="1"/>
  <c r="N214" i="1"/>
  <c r="S210" i="1"/>
  <c r="R210" i="1"/>
  <c r="Q210" i="1"/>
  <c r="O210" i="1"/>
  <c r="P210" i="1"/>
  <c r="J210" i="1"/>
  <c r="K210" i="1" s="1"/>
  <c r="R206" i="1"/>
  <c r="S206" i="1"/>
  <c r="Q206" i="1"/>
  <c r="O206" i="1"/>
  <c r="P206" i="1"/>
  <c r="J206" i="1"/>
  <c r="K206" i="1" s="1"/>
  <c r="L206" i="1" s="1"/>
  <c r="N206" i="1"/>
  <c r="R202" i="1"/>
  <c r="S202" i="1"/>
  <c r="P202" i="1"/>
  <c r="O202" i="1"/>
  <c r="N202" i="1"/>
  <c r="J202" i="1"/>
  <c r="K202" i="1" s="1"/>
  <c r="Q202" i="1"/>
  <c r="R198" i="1"/>
  <c r="S198" i="1"/>
  <c r="Q198" i="1"/>
  <c r="P198" i="1"/>
  <c r="O198" i="1"/>
  <c r="N198" i="1"/>
  <c r="J198" i="1"/>
  <c r="K198" i="1" s="1"/>
  <c r="S194" i="1"/>
  <c r="R194" i="1"/>
  <c r="Q194" i="1"/>
  <c r="O194" i="1"/>
  <c r="P194" i="1"/>
  <c r="J194" i="1"/>
  <c r="K194" i="1" s="1"/>
  <c r="N194" i="1"/>
  <c r="R190" i="1"/>
  <c r="Q190" i="1"/>
  <c r="S190" i="1"/>
  <c r="O190" i="1"/>
  <c r="N190" i="1"/>
  <c r="J190" i="1"/>
  <c r="K190" i="1" s="1"/>
  <c r="L190" i="1" s="1"/>
  <c r="P190" i="1"/>
  <c r="R186" i="1"/>
  <c r="S186" i="1"/>
  <c r="P186" i="1"/>
  <c r="Q186" i="1"/>
  <c r="O186" i="1"/>
  <c r="N186" i="1"/>
  <c r="J186" i="1"/>
  <c r="K186" i="1" s="1"/>
  <c r="R182" i="1"/>
  <c r="S182" i="1"/>
  <c r="Q182" i="1"/>
  <c r="P182" i="1"/>
  <c r="O182" i="1"/>
  <c r="J182" i="1"/>
  <c r="K182" i="1" s="1"/>
  <c r="S178" i="1"/>
  <c r="R178" i="1"/>
  <c r="Q178" i="1"/>
  <c r="O178" i="1"/>
  <c r="J178" i="1"/>
  <c r="K178" i="1" s="1"/>
  <c r="N178" i="1"/>
  <c r="P178" i="1"/>
  <c r="R174" i="1"/>
  <c r="S174" i="1"/>
  <c r="Q174" i="1"/>
  <c r="O174" i="1"/>
  <c r="P174" i="1"/>
  <c r="J174" i="1"/>
  <c r="K174" i="1" s="1"/>
  <c r="L174" i="1" s="1"/>
  <c r="R170" i="1"/>
  <c r="S170" i="1"/>
  <c r="P170" i="1"/>
  <c r="Q170" i="1"/>
  <c r="O170" i="1"/>
  <c r="N170" i="1"/>
  <c r="J170" i="1"/>
  <c r="K170" i="1" s="1"/>
  <c r="R166" i="1"/>
  <c r="S166" i="1"/>
  <c r="Q166" i="1"/>
  <c r="O166" i="1"/>
  <c r="P166" i="1"/>
  <c r="J166" i="1"/>
  <c r="K166" i="1" s="1"/>
  <c r="N166" i="1"/>
  <c r="S162" i="1"/>
  <c r="R162" i="1"/>
  <c r="Q162" i="1"/>
  <c r="P162" i="1"/>
  <c r="O162" i="1"/>
  <c r="N162" i="1"/>
  <c r="J162" i="1"/>
  <c r="K162" i="1" s="1"/>
  <c r="R158" i="1"/>
  <c r="Q158" i="1"/>
  <c r="S158" i="1"/>
  <c r="O158" i="1"/>
  <c r="P158" i="1"/>
  <c r="J158" i="1"/>
  <c r="K158" i="1" s="1"/>
  <c r="L158" i="1" s="1"/>
  <c r="N158" i="1"/>
  <c r="R154" i="1"/>
  <c r="S154" i="1"/>
  <c r="P154" i="1"/>
  <c r="Q154" i="1"/>
  <c r="O154" i="1"/>
  <c r="N154" i="1"/>
  <c r="J154" i="1"/>
  <c r="K154" i="1" s="1"/>
  <c r="R150" i="1"/>
  <c r="S150" i="1"/>
  <c r="Q150" i="1"/>
  <c r="P150" i="1"/>
  <c r="O150" i="1"/>
  <c r="J150" i="1"/>
  <c r="K150" i="1" s="1"/>
  <c r="N150" i="1"/>
  <c r="S146" i="1"/>
  <c r="R146" i="1"/>
  <c r="Q146" i="1"/>
  <c r="O146" i="1"/>
  <c r="P146" i="1"/>
  <c r="J146" i="1"/>
  <c r="K146" i="1" s="1"/>
  <c r="R142" i="1"/>
  <c r="S142" i="1"/>
  <c r="Q142" i="1"/>
  <c r="P142" i="1"/>
  <c r="O142" i="1"/>
  <c r="J142" i="1"/>
  <c r="K142" i="1" s="1"/>
  <c r="L142" i="1" s="1"/>
  <c r="N142" i="1"/>
  <c r="R138" i="1"/>
  <c r="S138" i="1"/>
  <c r="P138" i="1"/>
  <c r="Q138" i="1"/>
  <c r="N138" i="1"/>
  <c r="J138" i="1"/>
  <c r="K138" i="1" s="1"/>
  <c r="O138" i="1"/>
  <c r="R134" i="1"/>
  <c r="S134" i="1"/>
  <c r="P134" i="1"/>
  <c r="O134" i="1"/>
  <c r="Q134" i="1"/>
  <c r="N134" i="1"/>
  <c r="J134" i="1"/>
  <c r="K134" i="1" s="1"/>
  <c r="S130" i="1"/>
  <c r="R130" i="1"/>
  <c r="Q130" i="1"/>
  <c r="O130" i="1"/>
  <c r="P130" i="1"/>
  <c r="J130" i="1"/>
  <c r="K130" i="1" s="1"/>
  <c r="N130" i="1"/>
  <c r="R126" i="1"/>
  <c r="Q126" i="1"/>
  <c r="P126" i="1"/>
  <c r="S126" i="1"/>
  <c r="N126" i="1"/>
  <c r="J126" i="1"/>
  <c r="K126" i="1" s="1"/>
  <c r="L126" i="1" s="1"/>
  <c r="O126" i="1"/>
  <c r="R122" i="1"/>
  <c r="P122" i="1"/>
  <c r="S122" i="1"/>
  <c r="N122" i="1"/>
  <c r="O122" i="1"/>
  <c r="J122" i="1"/>
  <c r="K122" i="1" s="1"/>
  <c r="Q122" i="1"/>
  <c r="R118" i="1"/>
  <c r="S118" i="1"/>
  <c r="Q118" i="1"/>
  <c r="O118" i="1"/>
  <c r="P118" i="1"/>
  <c r="J118" i="1"/>
  <c r="K118" i="1" s="1"/>
  <c r="S114" i="1"/>
  <c r="R114" i="1"/>
  <c r="Q114" i="1"/>
  <c r="P114" i="1"/>
  <c r="O114" i="1"/>
  <c r="J114" i="1"/>
  <c r="K114" i="1" s="1"/>
  <c r="N114" i="1"/>
  <c r="R110" i="1"/>
  <c r="S110" i="1"/>
  <c r="Q110" i="1"/>
  <c r="O110" i="1"/>
  <c r="J110" i="1"/>
  <c r="K110" i="1" s="1"/>
  <c r="L110" i="1" s="1"/>
  <c r="P110" i="1"/>
  <c r="R106" i="1"/>
  <c r="S106" i="1"/>
  <c r="P106" i="1"/>
  <c r="N106" i="1"/>
  <c r="Q106" i="1"/>
  <c r="J106" i="1"/>
  <c r="K106" i="1" s="1"/>
  <c r="R102" i="1"/>
  <c r="S102" i="1"/>
  <c r="O102" i="1"/>
  <c r="Q102" i="1"/>
  <c r="P102" i="1"/>
  <c r="J102" i="1"/>
  <c r="K102" i="1" s="1"/>
  <c r="N102" i="1"/>
  <c r="S98" i="1"/>
  <c r="R98" i="1"/>
  <c r="Q98" i="1"/>
  <c r="P98" i="1"/>
  <c r="O98" i="1"/>
  <c r="N98" i="1"/>
  <c r="J98" i="1"/>
  <c r="K98" i="1" s="1"/>
  <c r="R94" i="1"/>
  <c r="Q94" i="1"/>
  <c r="S94" i="1"/>
  <c r="O94" i="1"/>
  <c r="J94" i="1"/>
  <c r="K94" i="1" s="1"/>
  <c r="L94" i="1" s="1"/>
  <c r="P94" i="1"/>
  <c r="N94" i="1"/>
  <c r="R90" i="1"/>
  <c r="S90" i="1"/>
  <c r="P90" i="1"/>
  <c r="N90" i="1"/>
  <c r="O90" i="1"/>
  <c r="J90" i="1"/>
  <c r="K90" i="1" s="1"/>
  <c r="Q90" i="1"/>
  <c r="R86" i="1"/>
  <c r="S86" i="1"/>
  <c r="Q86" i="1"/>
  <c r="O86" i="1"/>
  <c r="P86" i="1"/>
  <c r="J86" i="1"/>
  <c r="K86" i="1" s="1"/>
  <c r="N86" i="1"/>
  <c r="S82" i="1"/>
  <c r="R82" i="1"/>
  <c r="Q82" i="1"/>
  <c r="O82" i="1"/>
  <c r="J82" i="1"/>
  <c r="K82" i="1" s="1"/>
  <c r="P82" i="1"/>
  <c r="R78" i="1"/>
  <c r="S78" i="1"/>
  <c r="Q78" i="1"/>
  <c r="P78" i="1"/>
  <c r="O78" i="1"/>
  <c r="J78" i="1"/>
  <c r="K78" i="1" s="1"/>
  <c r="L78" i="1" s="1"/>
  <c r="N78" i="1"/>
  <c r="R74" i="1"/>
  <c r="S74" i="1"/>
  <c r="P74" i="1"/>
  <c r="Q74" i="1"/>
  <c r="N74" i="1"/>
  <c r="J74" i="1"/>
  <c r="K74" i="1" s="1"/>
  <c r="O74" i="1"/>
  <c r="R70" i="1"/>
  <c r="S70" i="1"/>
  <c r="P70" i="1"/>
  <c r="O70" i="1"/>
  <c r="Q70" i="1"/>
  <c r="N70" i="1"/>
  <c r="J70" i="1"/>
  <c r="K70" i="1" s="1"/>
  <c r="S66" i="1"/>
  <c r="R66" i="1"/>
  <c r="Q66" i="1"/>
  <c r="O66" i="1"/>
  <c r="J66" i="1"/>
  <c r="K66" i="1" s="1"/>
  <c r="P66" i="1"/>
  <c r="N66" i="1"/>
  <c r="R62" i="1"/>
  <c r="Q62" i="1"/>
  <c r="P62" i="1"/>
  <c r="S62" i="1"/>
  <c r="J62" i="1"/>
  <c r="K62" i="1" s="1"/>
  <c r="L62" i="1" s="1"/>
  <c r="N62" i="1"/>
  <c r="O62" i="1"/>
  <c r="R58" i="1"/>
  <c r="P58" i="1"/>
  <c r="S58" i="1"/>
  <c r="Q58" i="1"/>
  <c r="N58" i="1"/>
  <c r="O58" i="1"/>
  <c r="J58" i="1"/>
  <c r="K58" i="1" s="1"/>
  <c r="R54" i="1"/>
  <c r="S54" i="1"/>
  <c r="Q54" i="1"/>
  <c r="O54" i="1"/>
  <c r="N54" i="1"/>
  <c r="J54" i="1"/>
  <c r="K54" i="1" s="1"/>
  <c r="P54" i="1"/>
  <c r="S50" i="1"/>
  <c r="R50" i="1"/>
  <c r="Q50" i="1"/>
  <c r="P50" i="1"/>
  <c r="O50" i="1"/>
  <c r="N50" i="1"/>
  <c r="J50" i="1"/>
  <c r="K50" i="1" s="1"/>
  <c r="R46" i="1"/>
  <c r="S46" i="1"/>
  <c r="Q46" i="1"/>
  <c r="O46" i="1"/>
  <c r="P46" i="1"/>
  <c r="J46" i="1"/>
  <c r="K46" i="1" s="1"/>
  <c r="L46" i="1" s="1"/>
  <c r="R42" i="1"/>
  <c r="S42" i="1"/>
  <c r="P42" i="1"/>
  <c r="Q42" i="1"/>
  <c r="N42" i="1"/>
  <c r="J42" i="1"/>
  <c r="K42" i="1" s="1"/>
  <c r="R38" i="1"/>
  <c r="S38" i="1"/>
  <c r="Q38" i="1"/>
  <c r="O38" i="1"/>
  <c r="N38" i="1"/>
  <c r="J38" i="1"/>
  <c r="K38" i="1" s="1"/>
  <c r="P38" i="1"/>
  <c r="S34" i="1"/>
  <c r="R34" i="1"/>
  <c r="Q34" i="1"/>
  <c r="P34" i="1"/>
  <c r="O34" i="1"/>
  <c r="J34" i="1"/>
  <c r="K34" i="1" s="1"/>
  <c r="N34" i="1"/>
  <c r="R30" i="1"/>
  <c r="Q30" i="1"/>
  <c r="S30" i="1"/>
  <c r="P30" i="1"/>
  <c r="O30" i="1"/>
  <c r="J30" i="1"/>
  <c r="K30" i="1" s="1"/>
  <c r="L30" i="1" s="1"/>
  <c r="N30" i="1"/>
  <c r="R26" i="1"/>
  <c r="S26" i="1"/>
  <c r="P26" i="1"/>
  <c r="Q26" i="1"/>
  <c r="N26" i="1"/>
  <c r="O26" i="1"/>
  <c r="J26" i="1"/>
  <c r="K26" i="1" s="1"/>
  <c r="R22" i="1"/>
  <c r="S22" i="1"/>
  <c r="Q22" i="1"/>
  <c r="O22" i="1"/>
  <c r="P22" i="1"/>
  <c r="N22" i="1"/>
  <c r="J22" i="1"/>
  <c r="K22" i="1" s="1"/>
  <c r="S18" i="1"/>
  <c r="R18" i="1"/>
  <c r="Q18" i="1"/>
  <c r="P18" i="1"/>
  <c r="O18" i="1"/>
  <c r="N18" i="1"/>
  <c r="J18" i="1"/>
  <c r="K18" i="1" s="1"/>
  <c r="R14" i="1"/>
  <c r="S14" i="1"/>
  <c r="Q14" i="1"/>
  <c r="P14" i="1"/>
  <c r="O14" i="1"/>
  <c r="J14" i="1"/>
  <c r="K14" i="1" s="1"/>
  <c r="L14" i="1" s="1"/>
  <c r="R10" i="1"/>
  <c r="S10" i="1"/>
  <c r="P10" i="1"/>
  <c r="Q10" i="1"/>
  <c r="N10" i="1"/>
  <c r="J10" i="1"/>
  <c r="K10" i="1" s="1"/>
  <c r="O10" i="1"/>
  <c r="R6" i="1"/>
  <c r="S6" i="1"/>
  <c r="P6" i="1"/>
  <c r="O6" i="1"/>
  <c r="N6" i="1"/>
  <c r="J6" i="1"/>
  <c r="K6" i="1" s="1"/>
  <c r="Q6" i="1"/>
  <c r="L2" i="1"/>
  <c r="I322" i="1"/>
  <c r="L317" i="1"/>
  <c r="I306" i="1"/>
  <c r="L301" i="1"/>
  <c r="I290" i="1"/>
  <c r="L285" i="1"/>
  <c r="I274" i="1"/>
  <c r="L269" i="1"/>
  <c r="I258" i="1"/>
  <c r="L253" i="1"/>
  <c r="I242" i="1"/>
  <c r="L237" i="1"/>
  <c r="I226" i="1"/>
  <c r="L221" i="1"/>
  <c r="I210" i="1"/>
  <c r="L205" i="1"/>
  <c r="I194" i="1"/>
  <c r="L189" i="1"/>
  <c r="I178" i="1"/>
  <c r="I162" i="1"/>
  <c r="I146" i="1"/>
  <c r="I130" i="1"/>
  <c r="I114" i="1"/>
  <c r="I98" i="1"/>
  <c r="I82" i="1"/>
  <c r="I66" i="1"/>
  <c r="I50" i="1"/>
  <c r="I34" i="1"/>
  <c r="I18" i="1"/>
  <c r="L8" i="1"/>
  <c r="K173" i="1"/>
  <c r="L173" i="1" s="1"/>
  <c r="K141" i="1"/>
  <c r="L141" i="1" s="1"/>
  <c r="K109" i="1"/>
  <c r="L109" i="1" s="1"/>
  <c r="K77" i="1"/>
  <c r="L77" i="1" s="1"/>
  <c r="K45" i="1"/>
  <c r="L45" i="1" s="1"/>
  <c r="K13" i="1"/>
  <c r="L13" i="1" s="1"/>
  <c r="N302" i="1"/>
  <c r="N274" i="1"/>
  <c r="N246" i="1"/>
  <c r="N174" i="1"/>
  <c r="N146" i="1"/>
  <c r="N118" i="1"/>
  <c r="O42" i="1"/>
  <c r="P222" i="1"/>
  <c r="I326" i="1"/>
  <c r="L321" i="1"/>
  <c r="I310" i="1"/>
  <c r="L305" i="1"/>
  <c r="I294" i="1"/>
  <c r="L289" i="1"/>
  <c r="I278" i="1"/>
  <c r="L273" i="1"/>
  <c r="I262" i="1"/>
  <c r="L257" i="1"/>
  <c r="I246" i="1"/>
  <c r="L241" i="1"/>
  <c r="I230" i="1"/>
  <c r="L225" i="1"/>
  <c r="I214" i="1"/>
  <c r="L209" i="1"/>
  <c r="I198" i="1"/>
  <c r="L193" i="1"/>
  <c r="I182" i="1"/>
  <c r="L177" i="1"/>
  <c r="I166" i="1"/>
  <c r="I150" i="1"/>
  <c r="L145" i="1"/>
  <c r="I134" i="1"/>
  <c r="I118" i="1"/>
  <c r="L113" i="1"/>
  <c r="I102" i="1"/>
  <c r="I86" i="1"/>
  <c r="L81" i="1"/>
  <c r="I70" i="1"/>
  <c r="I54" i="1"/>
  <c r="L49" i="1"/>
  <c r="I38" i="1"/>
  <c r="I22" i="1"/>
  <c r="L17" i="1"/>
  <c r="I6" i="1"/>
  <c r="K161" i="1"/>
  <c r="L161" i="1" s="1"/>
  <c r="K129" i="1"/>
  <c r="L129" i="1" s="1"/>
  <c r="K97" i="1"/>
  <c r="L97" i="1" s="1"/>
  <c r="K65" i="1"/>
  <c r="L65" i="1" s="1"/>
  <c r="K33" i="1"/>
  <c r="L33" i="1" s="1"/>
  <c r="N14" i="1"/>
  <c r="I330" i="1"/>
  <c r="L325" i="1"/>
  <c r="L320" i="1"/>
  <c r="I314" i="1"/>
  <c r="L309" i="1"/>
  <c r="L304" i="1"/>
  <c r="I298" i="1"/>
  <c r="L293" i="1"/>
  <c r="L288" i="1"/>
  <c r="I282" i="1"/>
  <c r="L277" i="1"/>
  <c r="L272" i="1"/>
  <c r="I266" i="1"/>
  <c r="L261" i="1"/>
  <c r="L256" i="1"/>
  <c r="I250" i="1"/>
  <c r="L245" i="1"/>
  <c r="L240" i="1"/>
  <c r="I234" i="1"/>
  <c r="L229" i="1"/>
  <c r="L224" i="1"/>
  <c r="I218" i="1"/>
  <c r="L213" i="1"/>
  <c r="L208" i="1"/>
  <c r="I202" i="1"/>
  <c r="L197" i="1"/>
  <c r="L192" i="1"/>
  <c r="I186" i="1"/>
  <c r="L181" i="1"/>
  <c r="I170" i="1"/>
  <c r="L165" i="1"/>
  <c r="I154" i="1"/>
  <c r="L149" i="1"/>
  <c r="I138" i="1"/>
  <c r="L133" i="1"/>
  <c r="I122" i="1"/>
  <c r="L117" i="1"/>
  <c r="I106" i="1"/>
  <c r="L101" i="1"/>
  <c r="I90" i="1"/>
  <c r="L85" i="1"/>
  <c r="I74" i="1"/>
  <c r="L69" i="1"/>
  <c r="I58" i="1"/>
  <c r="L53" i="1"/>
  <c r="I42" i="1"/>
  <c r="L37" i="1"/>
  <c r="I26" i="1"/>
  <c r="L21" i="1"/>
  <c r="I10" i="1"/>
  <c r="L5" i="1"/>
  <c r="K157" i="1"/>
  <c r="L157" i="1" s="1"/>
  <c r="K125" i="1"/>
  <c r="L125" i="1" s="1"/>
  <c r="K93" i="1"/>
  <c r="L93" i="1" s="1"/>
  <c r="K61" i="1"/>
  <c r="L61" i="1" s="1"/>
  <c r="K29" i="1"/>
  <c r="L29" i="1" s="1"/>
  <c r="N310" i="1"/>
  <c r="N238" i="1"/>
  <c r="N210" i="1"/>
  <c r="N182" i="1"/>
  <c r="N110" i="1"/>
  <c r="N82" i="1"/>
  <c r="P286" i="1"/>
  <c r="Q250" i="1"/>
  <c r="G324" i="1"/>
  <c r="G308" i="1"/>
  <c r="G260" i="1"/>
  <c r="G244" i="1"/>
  <c r="G196" i="1"/>
  <c r="G180" i="1"/>
  <c r="G164" i="1"/>
  <c r="G148" i="1"/>
  <c r="G132" i="1"/>
  <c r="G116" i="1"/>
  <c r="G100" i="1"/>
  <c r="G84" i="1"/>
  <c r="G68" i="1"/>
  <c r="G52" i="1"/>
  <c r="G36" i="1"/>
  <c r="G20" i="1"/>
  <c r="N2" i="1"/>
  <c r="R2" i="1"/>
  <c r="Q2" i="1"/>
  <c r="P2" i="1"/>
  <c r="S329" i="1"/>
  <c r="Q329" i="1"/>
  <c r="R329" i="1"/>
  <c r="O329" i="1"/>
  <c r="S325" i="1"/>
  <c r="R325" i="1"/>
  <c r="P325" i="1"/>
  <c r="N325" i="1"/>
  <c r="Q325" i="1"/>
  <c r="O325" i="1"/>
  <c r="S321" i="1"/>
  <c r="R321" i="1"/>
  <c r="Q321" i="1"/>
  <c r="P321" i="1"/>
  <c r="S317" i="1"/>
  <c r="R317" i="1"/>
  <c r="Q317" i="1"/>
  <c r="S313" i="1"/>
  <c r="R313" i="1"/>
  <c r="O313" i="1"/>
  <c r="P313" i="1"/>
  <c r="S309" i="1"/>
  <c r="R309" i="1"/>
  <c r="P309" i="1"/>
  <c r="Q309" i="1"/>
  <c r="N309" i="1"/>
  <c r="O309" i="1"/>
  <c r="S305" i="1"/>
  <c r="R305" i="1"/>
  <c r="P305" i="1"/>
  <c r="Q305" i="1"/>
  <c r="S301" i="1"/>
  <c r="R301" i="1"/>
  <c r="Q301" i="1"/>
  <c r="P301" i="1"/>
  <c r="S297" i="1"/>
  <c r="R297" i="1"/>
  <c r="Q297" i="1"/>
  <c r="O297" i="1"/>
  <c r="S293" i="1"/>
  <c r="P293" i="1"/>
  <c r="N293" i="1"/>
  <c r="R293" i="1"/>
  <c r="O293" i="1"/>
  <c r="S289" i="1"/>
  <c r="R289" i="1"/>
  <c r="Q289" i="1"/>
  <c r="P289" i="1"/>
  <c r="S285" i="1"/>
  <c r="R285" i="1"/>
  <c r="Q285" i="1"/>
  <c r="S281" i="1"/>
  <c r="Q281" i="1"/>
  <c r="O281" i="1"/>
  <c r="P281" i="1"/>
  <c r="S277" i="1"/>
  <c r="R277" i="1"/>
  <c r="P277" i="1"/>
  <c r="Q277" i="1"/>
  <c r="N277" i="1"/>
  <c r="O277" i="1"/>
  <c r="S273" i="1"/>
  <c r="R273" i="1"/>
  <c r="P273" i="1"/>
  <c r="S269" i="1"/>
  <c r="R269" i="1"/>
  <c r="O269" i="1"/>
  <c r="P269" i="1"/>
  <c r="S265" i="1"/>
  <c r="Q265" i="1"/>
  <c r="O265" i="1"/>
  <c r="R265" i="1"/>
  <c r="S261" i="1"/>
  <c r="P261" i="1"/>
  <c r="O261" i="1"/>
  <c r="R261" i="1"/>
  <c r="N261" i="1"/>
  <c r="Q261" i="1"/>
  <c r="S257" i="1"/>
  <c r="R257" i="1"/>
  <c r="O257" i="1"/>
  <c r="Q257" i="1"/>
  <c r="P257" i="1"/>
  <c r="S253" i="1"/>
  <c r="R253" i="1"/>
  <c r="Q253" i="1"/>
  <c r="O253" i="1"/>
  <c r="S249" i="1"/>
  <c r="O249" i="1"/>
  <c r="P249" i="1"/>
  <c r="S245" i="1"/>
  <c r="R245" i="1"/>
  <c r="P245" i="1"/>
  <c r="O245" i="1"/>
  <c r="Q245" i="1"/>
  <c r="N245" i="1"/>
  <c r="S241" i="1"/>
  <c r="R241" i="1"/>
  <c r="O241" i="1"/>
  <c r="P241" i="1"/>
  <c r="Q241" i="1"/>
  <c r="S237" i="1"/>
  <c r="R237" i="1"/>
  <c r="O237" i="1"/>
  <c r="Q237" i="1"/>
  <c r="P237" i="1"/>
  <c r="S233" i="1"/>
  <c r="R233" i="1"/>
  <c r="Q233" i="1"/>
  <c r="O233" i="1"/>
  <c r="S229" i="1"/>
  <c r="R229" i="1"/>
  <c r="P229" i="1"/>
  <c r="O229" i="1"/>
  <c r="N229" i="1"/>
  <c r="S225" i="1"/>
  <c r="R225" i="1"/>
  <c r="O225" i="1"/>
  <c r="Q225" i="1"/>
  <c r="P225" i="1"/>
  <c r="S221" i="1"/>
  <c r="R221" i="1"/>
  <c r="Q221" i="1"/>
  <c r="O221" i="1"/>
  <c r="S217" i="1"/>
  <c r="O217" i="1"/>
  <c r="R217" i="1"/>
  <c r="Q217" i="1"/>
  <c r="P217" i="1"/>
  <c r="S213" i="1"/>
  <c r="Q213" i="1"/>
  <c r="R213" i="1"/>
  <c r="P213" i="1"/>
  <c r="O213" i="1"/>
  <c r="N213" i="1"/>
  <c r="S209" i="1"/>
  <c r="Q209" i="1"/>
  <c r="R209" i="1"/>
  <c r="O209" i="1"/>
  <c r="P209" i="1"/>
  <c r="S205" i="1"/>
  <c r="Q205" i="1"/>
  <c r="R205" i="1"/>
  <c r="O205" i="1"/>
  <c r="P205" i="1"/>
  <c r="S201" i="1"/>
  <c r="Q201" i="1"/>
  <c r="O201" i="1"/>
  <c r="S197" i="1"/>
  <c r="Q197" i="1"/>
  <c r="R197" i="1"/>
  <c r="P197" i="1"/>
  <c r="O197" i="1"/>
  <c r="N197" i="1"/>
  <c r="S193" i="1"/>
  <c r="Q193" i="1"/>
  <c r="R193" i="1"/>
  <c r="O193" i="1"/>
  <c r="P193" i="1"/>
  <c r="S189" i="1"/>
  <c r="Q189" i="1"/>
  <c r="R189" i="1"/>
  <c r="O189" i="1"/>
  <c r="S185" i="1"/>
  <c r="Q185" i="1"/>
  <c r="O185" i="1"/>
  <c r="R185" i="1"/>
  <c r="P185" i="1"/>
  <c r="S181" i="1"/>
  <c r="Q181" i="1"/>
  <c r="R181" i="1"/>
  <c r="P181" i="1"/>
  <c r="O181" i="1"/>
  <c r="N181" i="1"/>
  <c r="S177" i="1"/>
  <c r="Q177" i="1"/>
  <c r="R177" i="1"/>
  <c r="O177" i="1"/>
  <c r="P177" i="1"/>
  <c r="S173" i="1"/>
  <c r="Q173" i="1"/>
  <c r="P173" i="1"/>
  <c r="R173" i="1"/>
  <c r="O173" i="1"/>
  <c r="S169" i="1"/>
  <c r="Q169" i="1"/>
  <c r="P169" i="1"/>
  <c r="R169" i="1"/>
  <c r="O169" i="1"/>
  <c r="S165" i="1"/>
  <c r="Q165" i="1"/>
  <c r="P165" i="1"/>
  <c r="R165" i="1"/>
  <c r="O165" i="1"/>
  <c r="N165" i="1"/>
  <c r="S161" i="1"/>
  <c r="Q161" i="1"/>
  <c r="P161" i="1"/>
  <c r="R161" i="1"/>
  <c r="O161" i="1"/>
  <c r="S157" i="1"/>
  <c r="Q157" i="1"/>
  <c r="P157" i="1"/>
  <c r="R157" i="1"/>
  <c r="O157" i="1"/>
  <c r="S153" i="1"/>
  <c r="Q153" i="1"/>
  <c r="P153" i="1"/>
  <c r="O153" i="1"/>
  <c r="R153" i="1"/>
  <c r="S149" i="1"/>
  <c r="Q149" i="1"/>
  <c r="P149" i="1"/>
  <c r="R149" i="1"/>
  <c r="O149" i="1"/>
  <c r="N149" i="1"/>
  <c r="S145" i="1"/>
  <c r="Q145" i="1"/>
  <c r="P145" i="1"/>
  <c r="R145" i="1"/>
  <c r="O145" i="1"/>
  <c r="S141" i="1"/>
  <c r="Q141" i="1"/>
  <c r="P141" i="1"/>
  <c r="R141" i="1"/>
  <c r="O141" i="1"/>
  <c r="S137" i="1"/>
  <c r="Q137" i="1"/>
  <c r="P137" i="1"/>
  <c r="O137" i="1"/>
  <c r="R137" i="1"/>
  <c r="S133" i="1"/>
  <c r="Q133" i="1"/>
  <c r="P133" i="1"/>
  <c r="R133" i="1"/>
  <c r="O133" i="1"/>
  <c r="N133" i="1"/>
  <c r="S129" i="1"/>
  <c r="Q129" i="1"/>
  <c r="P129" i="1"/>
  <c r="R129" i="1"/>
  <c r="O129" i="1"/>
  <c r="S125" i="1"/>
  <c r="Q125" i="1"/>
  <c r="P125" i="1"/>
  <c r="R125" i="1"/>
  <c r="O125" i="1"/>
  <c r="S121" i="1"/>
  <c r="Q121" i="1"/>
  <c r="P121" i="1"/>
  <c r="O121" i="1"/>
  <c r="R121" i="1"/>
  <c r="S117" i="1"/>
  <c r="Q117" i="1"/>
  <c r="P117" i="1"/>
  <c r="R117" i="1"/>
  <c r="O117" i="1"/>
  <c r="N117" i="1"/>
  <c r="S113" i="1"/>
  <c r="Q113" i="1"/>
  <c r="P113" i="1"/>
  <c r="R113" i="1"/>
  <c r="O113" i="1"/>
  <c r="S109" i="1"/>
  <c r="Q109" i="1"/>
  <c r="P109" i="1"/>
  <c r="R109" i="1"/>
  <c r="O109" i="1"/>
  <c r="S105" i="1"/>
  <c r="Q105" i="1"/>
  <c r="P105" i="1"/>
  <c r="O105" i="1"/>
  <c r="S101" i="1"/>
  <c r="Q101" i="1"/>
  <c r="P101" i="1"/>
  <c r="R101" i="1"/>
  <c r="O101" i="1"/>
  <c r="N101" i="1"/>
  <c r="S97" i="1"/>
  <c r="Q97" i="1"/>
  <c r="P97" i="1"/>
  <c r="R97" i="1"/>
  <c r="O97" i="1"/>
  <c r="S93" i="1"/>
  <c r="Q93" i="1"/>
  <c r="P93" i="1"/>
  <c r="R93" i="1"/>
  <c r="O93" i="1"/>
  <c r="S89" i="1"/>
  <c r="Q89" i="1"/>
  <c r="P89" i="1"/>
  <c r="O89" i="1"/>
  <c r="R89" i="1"/>
  <c r="S85" i="1"/>
  <c r="Q85" i="1"/>
  <c r="P85" i="1"/>
  <c r="R85" i="1"/>
  <c r="O85" i="1"/>
  <c r="N85" i="1"/>
  <c r="S81" i="1"/>
  <c r="Q81" i="1"/>
  <c r="P81" i="1"/>
  <c r="R81" i="1"/>
  <c r="O81" i="1"/>
  <c r="S77" i="1"/>
  <c r="Q77" i="1"/>
  <c r="P77" i="1"/>
  <c r="R77" i="1"/>
  <c r="O77" i="1"/>
  <c r="S73" i="1"/>
  <c r="Q73" i="1"/>
  <c r="P73" i="1"/>
  <c r="O73" i="1"/>
  <c r="R73" i="1"/>
  <c r="S69" i="1"/>
  <c r="Q69" i="1"/>
  <c r="P69" i="1"/>
  <c r="R69" i="1"/>
  <c r="O69" i="1"/>
  <c r="N69" i="1"/>
  <c r="S65" i="1"/>
  <c r="Q65" i="1"/>
  <c r="P65" i="1"/>
  <c r="R65" i="1"/>
  <c r="O65" i="1"/>
  <c r="N65" i="1"/>
  <c r="S61" i="1"/>
  <c r="Q61" i="1"/>
  <c r="P61" i="1"/>
  <c r="R61" i="1"/>
  <c r="O61" i="1"/>
  <c r="S57" i="1"/>
  <c r="Q57" i="1"/>
  <c r="P57" i="1"/>
  <c r="O57" i="1"/>
  <c r="R57" i="1"/>
  <c r="S53" i="1"/>
  <c r="Q53" i="1"/>
  <c r="P53" i="1"/>
  <c r="R53" i="1"/>
  <c r="O53" i="1"/>
  <c r="N53" i="1"/>
  <c r="S49" i="1"/>
  <c r="Q49" i="1"/>
  <c r="P49" i="1"/>
  <c r="R49" i="1"/>
  <c r="O49" i="1"/>
  <c r="N49" i="1"/>
  <c r="S45" i="1"/>
  <c r="Q45" i="1"/>
  <c r="P45" i="1"/>
  <c r="R45" i="1"/>
  <c r="O45" i="1"/>
  <c r="S41" i="1"/>
  <c r="Q41" i="1"/>
  <c r="P41" i="1"/>
  <c r="O41" i="1"/>
  <c r="S37" i="1"/>
  <c r="Q37" i="1"/>
  <c r="P37" i="1"/>
  <c r="R37" i="1"/>
  <c r="O37" i="1"/>
  <c r="N37" i="1"/>
  <c r="S33" i="1"/>
  <c r="Q33" i="1"/>
  <c r="P33" i="1"/>
  <c r="R33" i="1"/>
  <c r="O33" i="1"/>
  <c r="N33" i="1"/>
  <c r="S29" i="1"/>
  <c r="Q29" i="1"/>
  <c r="P29" i="1"/>
  <c r="R29" i="1"/>
  <c r="O29" i="1"/>
  <c r="S25" i="1"/>
  <c r="Q25" i="1"/>
  <c r="P25" i="1"/>
  <c r="O25" i="1"/>
  <c r="R25" i="1"/>
  <c r="S21" i="1"/>
  <c r="Q21" i="1"/>
  <c r="P21" i="1"/>
  <c r="R21" i="1"/>
  <c r="O21" i="1"/>
  <c r="N21" i="1"/>
  <c r="S17" i="1"/>
  <c r="Q17" i="1"/>
  <c r="P17" i="1"/>
  <c r="R17" i="1"/>
  <c r="O17" i="1"/>
  <c r="N17" i="1"/>
  <c r="S13" i="1"/>
  <c r="Q13" i="1"/>
  <c r="P13" i="1"/>
  <c r="R13" i="1"/>
  <c r="O13" i="1"/>
  <c r="S9" i="1"/>
  <c r="Q9" i="1"/>
  <c r="P9" i="1"/>
  <c r="O9" i="1"/>
  <c r="R9" i="1"/>
  <c r="S5" i="1"/>
  <c r="R5" i="1"/>
  <c r="Q5" i="1"/>
  <c r="P5" i="1"/>
  <c r="O5" i="1"/>
  <c r="N5" i="1"/>
  <c r="K176" i="1"/>
  <c r="L176" i="1" s="1"/>
  <c r="K160" i="1"/>
  <c r="L160" i="1" s="1"/>
  <c r="K144" i="1"/>
  <c r="L144" i="1" s="1"/>
  <c r="K128" i="1"/>
  <c r="L128" i="1" s="1"/>
  <c r="K112" i="1"/>
  <c r="L112" i="1" s="1"/>
  <c r="K96" i="1"/>
  <c r="L96" i="1" s="1"/>
  <c r="K80" i="1"/>
  <c r="L80" i="1" s="1"/>
  <c r="K64" i="1"/>
  <c r="L64" i="1" s="1"/>
  <c r="K48" i="1"/>
  <c r="L48" i="1" s="1"/>
  <c r="K32" i="1"/>
  <c r="L32" i="1" s="1"/>
  <c r="K16" i="1"/>
  <c r="L16" i="1" s="1"/>
  <c r="M132" i="1"/>
  <c r="M68" i="1"/>
  <c r="M4" i="1"/>
  <c r="N321" i="1"/>
  <c r="N313" i="1"/>
  <c r="N285" i="1"/>
  <c r="N257" i="1"/>
  <c r="N249" i="1"/>
  <c r="N221" i="1"/>
  <c r="N193" i="1"/>
  <c r="N185" i="1"/>
  <c r="N157" i="1"/>
  <c r="N129" i="1"/>
  <c r="N121" i="1"/>
  <c r="N93" i="1"/>
  <c r="N41" i="1"/>
  <c r="N9" i="1"/>
  <c r="S2" i="1"/>
  <c r="O301" i="1"/>
  <c r="P297" i="1"/>
  <c r="P233" i="1"/>
  <c r="Q273" i="1"/>
  <c r="Q229" i="1"/>
  <c r="R281" i="1"/>
  <c r="R105" i="1"/>
  <c r="G331" i="1"/>
  <c r="M331" i="1"/>
  <c r="G315" i="1"/>
  <c r="M315" i="1"/>
  <c r="G299" i="1"/>
  <c r="M299" i="1"/>
  <c r="G283" i="1"/>
  <c r="M283" i="1"/>
  <c r="G267" i="1"/>
  <c r="M267" i="1"/>
  <c r="G251" i="1"/>
  <c r="M251" i="1"/>
  <c r="G235" i="1"/>
  <c r="M235" i="1"/>
  <c r="G219" i="1"/>
  <c r="M219" i="1"/>
  <c r="G203" i="1"/>
  <c r="M203" i="1"/>
  <c r="G187" i="1"/>
  <c r="M187" i="1"/>
  <c r="G171" i="1"/>
  <c r="M171" i="1"/>
  <c r="G155" i="1"/>
  <c r="M155" i="1"/>
  <c r="G139" i="1"/>
  <c r="M139" i="1"/>
  <c r="G123" i="1"/>
  <c r="M123" i="1"/>
  <c r="G107" i="1"/>
  <c r="M107" i="1"/>
  <c r="G91" i="1"/>
  <c r="M91" i="1"/>
  <c r="G75" i="1"/>
  <c r="M75" i="1"/>
  <c r="G59" i="1"/>
  <c r="M59" i="1"/>
  <c r="G43" i="1"/>
  <c r="M43" i="1"/>
  <c r="G27" i="1"/>
  <c r="M27" i="1"/>
  <c r="G11" i="1"/>
  <c r="M11" i="1"/>
  <c r="G320" i="1"/>
  <c r="G304" i="1"/>
  <c r="G288" i="1"/>
  <c r="G272" i="1"/>
  <c r="G256" i="1"/>
  <c r="G240" i="1"/>
  <c r="G224" i="1"/>
  <c r="G208" i="1"/>
  <c r="G192" i="1"/>
  <c r="G176" i="1"/>
  <c r="G160" i="1"/>
  <c r="G144" i="1"/>
  <c r="G128" i="1"/>
  <c r="G112" i="1"/>
  <c r="G96" i="1"/>
  <c r="G80" i="1"/>
  <c r="G64" i="1"/>
  <c r="G48" i="1"/>
  <c r="G32" i="1"/>
  <c r="G16" i="1"/>
  <c r="S332" i="1"/>
  <c r="R332" i="1"/>
  <c r="Q332" i="1"/>
  <c r="P332" i="1"/>
  <c r="S328" i="1"/>
  <c r="R328" i="1"/>
  <c r="Q328" i="1"/>
  <c r="Q324" i="1"/>
  <c r="S324" i="1"/>
  <c r="O324" i="1"/>
  <c r="R324" i="1"/>
  <c r="P324" i="1"/>
  <c r="S320" i="1"/>
  <c r="Q320" i="1"/>
  <c r="R320" i="1"/>
  <c r="P320" i="1"/>
  <c r="N320" i="1"/>
  <c r="O320" i="1"/>
  <c r="S316" i="1"/>
  <c r="R316" i="1"/>
  <c r="Q316" i="1"/>
  <c r="P316" i="1"/>
  <c r="S312" i="1"/>
  <c r="R312" i="1"/>
  <c r="Q312" i="1"/>
  <c r="P312" i="1"/>
  <c r="Q308" i="1"/>
  <c r="S308" i="1"/>
  <c r="O308" i="1"/>
  <c r="S304" i="1"/>
  <c r="Q304" i="1"/>
  <c r="P304" i="1"/>
  <c r="N304" i="1"/>
  <c r="O304" i="1"/>
  <c r="S300" i="1"/>
  <c r="R300" i="1"/>
  <c r="Q300" i="1"/>
  <c r="P300" i="1"/>
  <c r="S296" i="1"/>
  <c r="R296" i="1"/>
  <c r="Q296" i="1"/>
  <c r="S292" i="1"/>
  <c r="Q292" i="1"/>
  <c r="R292" i="1"/>
  <c r="O292" i="1"/>
  <c r="P292" i="1"/>
  <c r="S288" i="1"/>
  <c r="Q288" i="1"/>
  <c r="R288" i="1"/>
  <c r="P288" i="1"/>
  <c r="N288" i="1"/>
  <c r="O288" i="1"/>
  <c r="S284" i="1"/>
  <c r="R284" i="1"/>
  <c r="Q284" i="1"/>
  <c r="P284" i="1"/>
  <c r="S280" i="1"/>
  <c r="R280" i="1"/>
  <c r="Q280" i="1"/>
  <c r="P280" i="1"/>
  <c r="S276" i="1"/>
  <c r="Q276" i="1"/>
  <c r="O276" i="1"/>
  <c r="S272" i="1"/>
  <c r="Q272" i="1"/>
  <c r="P272" i="1"/>
  <c r="R272" i="1"/>
  <c r="N272" i="1"/>
  <c r="O272" i="1"/>
  <c r="S268" i="1"/>
  <c r="R268" i="1"/>
  <c r="Q268" i="1"/>
  <c r="P268" i="1"/>
  <c r="S264" i="1"/>
  <c r="R264" i="1"/>
  <c r="Q264" i="1"/>
  <c r="O264" i="1"/>
  <c r="S260" i="1"/>
  <c r="Q260" i="1"/>
  <c r="R260" i="1"/>
  <c r="P260" i="1"/>
  <c r="S256" i="1"/>
  <c r="Q256" i="1"/>
  <c r="R256" i="1"/>
  <c r="P256" i="1"/>
  <c r="N256" i="1"/>
  <c r="O256" i="1"/>
  <c r="S252" i="1"/>
  <c r="R252" i="1"/>
  <c r="Q252" i="1"/>
  <c r="P252" i="1"/>
  <c r="S248" i="1"/>
  <c r="Q248" i="1"/>
  <c r="P248" i="1"/>
  <c r="O248" i="1"/>
  <c r="S244" i="1"/>
  <c r="R244" i="1"/>
  <c r="Q244" i="1"/>
  <c r="S240" i="1"/>
  <c r="Q240" i="1"/>
  <c r="P240" i="1"/>
  <c r="R240" i="1"/>
  <c r="N240" i="1"/>
  <c r="O240" i="1"/>
  <c r="S236" i="1"/>
  <c r="R236" i="1"/>
  <c r="Q236" i="1"/>
  <c r="P236" i="1"/>
  <c r="S232" i="1"/>
  <c r="Q232" i="1"/>
  <c r="R232" i="1"/>
  <c r="O232" i="1"/>
  <c r="S228" i="1"/>
  <c r="R228" i="1"/>
  <c r="Q228" i="1"/>
  <c r="P228" i="1"/>
  <c r="S224" i="1"/>
  <c r="Q224" i="1"/>
  <c r="P224" i="1"/>
  <c r="R224" i="1"/>
  <c r="N224" i="1"/>
  <c r="O224" i="1"/>
  <c r="S220" i="1"/>
  <c r="R220" i="1"/>
  <c r="Q220" i="1"/>
  <c r="P220" i="1"/>
  <c r="S216" i="1"/>
  <c r="Q216" i="1"/>
  <c r="R216" i="1"/>
  <c r="P216" i="1"/>
  <c r="O216" i="1"/>
  <c r="S212" i="1"/>
  <c r="R212" i="1"/>
  <c r="Q212" i="1"/>
  <c r="S208" i="1"/>
  <c r="Q208" i="1"/>
  <c r="P208" i="1"/>
  <c r="N208" i="1"/>
  <c r="O208" i="1"/>
  <c r="S204" i="1"/>
  <c r="R204" i="1"/>
  <c r="Q204" i="1"/>
  <c r="P204" i="1"/>
  <c r="S200" i="1"/>
  <c r="Q200" i="1"/>
  <c r="R200" i="1"/>
  <c r="O200" i="1"/>
  <c r="S196" i="1"/>
  <c r="R196" i="1"/>
  <c r="Q196" i="1"/>
  <c r="P196" i="1"/>
  <c r="S192" i="1"/>
  <c r="Q192" i="1"/>
  <c r="R192" i="1"/>
  <c r="P192" i="1"/>
  <c r="N192" i="1"/>
  <c r="O192" i="1"/>
  <c r="S188" i="1"/>
  <c r="R188" i="1"/>
  <c r="Q188" i="1"/>
  <c r="P188" i="1"/>
  <c r="S184" i="1"/>
  <c r="Q184" i="1"/>
  <c r="R184" i="1"/>
  <c r="P184" i="1"/>
  <c r="O184" i="1"/>
  <c r="S180" i="1"/>
  <c r="R180" i="1"/>
  <c r="Q180" i="1"/>
  <c r="S176" i="1"/>
  <c r="P176" i="1"/>
  <c r="R176" i="1"/>
  <c r="N176" i="1"/>
  <c r="O176" i="1"/>
  <c r="S172" i="1"/>
  <c r="R172" i="1"/>
  <c r="Q172" i="1"/>
  <c r="P172" i="1"/>
  <c r="S168" i="1"/>
  <c r="Q168" i="1"/>
  <c r="P168" i="1"/>
  <c r="O168" i="1"/>
  <c r="S164" i="1"/>
  <c r="R164" i="1"/>
  <c r="P164" i="1"/>
  <c r="Q164" i="1"/>
  <c r="S160" i="1"/>
  <c r="Q160" i="1"/>
  <c r="N160" i="1"/>
  <c r="P160" i="1"/>
  <c r="O160" i="1"/>
  <c r="S156" i="1"/>
  <c r="R156" i="1"/>
  <c r="Q156" i="1"/>
  <c r="P156" i="1"/>
  <c r="S152" i="1"/>
  <c r="Q152" i="1"/>
  <c r="R152" i="1"/>
  <c r="O152" i="1"/>
  <c r="S148" i="1"/>
  <c r="R148" i="1"/>
  <c r="P148" i="1"/>
  <c r="S144" i="1"/>
  <c r="R144" i="1"/>
  <c r="O144" i="1"/>
  <c r="P144" i="1"/>
  <c r="N144" i="1"/>
  <c r="S140" i="1"/>
  <c r="R140" i="1"/>
  <c r="Q140" i="1"/>
  <c r="P140" i="1"/>
  <c r="O140" i="1"/>
  <c r="S136" i="1"/>
  <c r="Q136" i="1"/>
  <c r="R136" i="1"/>
  <c r="S132" i="1"/>
  <c r="R132" i="1"/>
  <c r="P132" i="1"/>
  <c r="Q132" i="1"/>
  <c r="O132" i="1"/>
  <c r="S128" i="1"/>
  <c r="R128" i="1"/>
  <c r="Q128" i="1"/>
  <c r="O128" i="1"/>
  <c r="P128" i="1"/>
  <c r="N128" i="1"/>
  <c r="S124" i="1"/>
  <c r="R124" i="1"/>
  <c r="Q124" i="1"/>
  <c r="O124" i="1"/>
  <c r="S120" i="1"/>
  <c r="Q120" i="1"/>
  <c r="R120" i="1"/>
  <c r="P120" i="1"/>
  <c r="O120" i="1"/>
  <c r="S116" i="1"/>
  <c r="R116" i="1"/>
  <c r="P116" i="1"/>
  <c r="S112" i="1"/>
  <c r="R112" i="1"/>
  <c r="P112" i="1"/>
  <c r="O112" i="1"/>
  <c r="Q112" i="1"/>
  <c r="N112" i="1"/>
  <c r="S108" i="1"/>
  <c r="R108" i="1"/>
  <c r="Q108" i="1"/>
  <c r="O108" i="1"/>
  <c r="S104" i="1"/>
  <c r="Q104" i="1"/>
  <c r="P104" i="1"/>
  <c r="S100" i="1"/>
  <c r="R100" i="1"/>
  <c r="P100" i="1"/>
  <c r="Q100" i="1"/>
  <c r="O100" i="1"/>
  <c r="S96" i="1"/>
  <c r="R96" i="1"/>
  <c r="Q96" i="1"/>
  <c r="O96" i="1"/>
  <c r="N96" i="1"/>
  <c r="S92" i="1"/>
  <c r="R92" i="1"/>
  <c r="Q92" i="1"/>
  <c r="P92" i="1"/>
  <c r="O92" i="1"/>
  <c r="S88" i="1"/>
  <c r="Q88" i="1"/>
  <c r="R88" i="1"/>
  <c r="O88" i="1"/>
  <c r="P88" i="1"/>
  <c r="S84" i="1"/>
  <c r="R84" i="1"/>
  <c r="P84" i="1"/>
  <c r="Q84" i="1"/>
  <c r="S80" i="1"/>
  <c r="R80" i="1"/>
  <c r="Q80" i="1"/>
  <c r="O80" i="1"/>
  <c r="N80" i="1"/>
  <c r="S76" i="1"/>
  <c r="R76" i="1"/>
  <c r="Q76" i="1"/>
  <c r="P76" i="1"/>
  <c r="O76" i="1"/>
  <c r="S72" i="1"/>
  <c r="Q72" i="1"/>
  <c r="R72" i="1"/>
  <c r="P72" i="1"/>
  <c r="S68" i="1"/>
  <c r="R68" i="1"/>
  <c r="P68" i="1"/>
  <c r="Q68" i="1"/>
  <c r="O68" i="1"/>
  <c r="S64" i="1"/>
  <c r="R64" i="1"/>
  <c r="Q64" i="1"/>
  <c r="O64" i="1"/>
  <c r="P64" i="1"/>
  <c r="N64" i="1"/>
  <c r="S60" i="1"/>
  <c r="R60" i="1"/>
  <c r="Q60" i="1"/>
  <c r="O60" i="1"/>
  <c r="P60" i="1"/>
  <c r="N60" i="1"/>
  <c r="S56" i="1"/>
  <c r="Q56" i="1"/>
  <c r="R56" i="1"/>
  <c r="P56" i="1"/>
  <c r="O56" i="1"/>
  <c r="S52" i="1"/>
  <c r="R52" i="1"/>
  <c r="P52" i="1"/>
  <c r="Q52" i="1"/>
  <c r="S48" i="1"/>
  <c r="R48" i="1"/>
  <c r="P48" i="1"/>
  <c r="O48" i="1"/>
  <c r="N48" i="1"/>
  <c r="Q48" i="1"/>
  <c r="S44" i="1"/>
  <c r="R44" i="1"/>
  <c r="Q44" i="1"/>
  <c r="O44" i="1"/>
  <c r="P44" i="1"/>
  <c r="N44" i="1"/>
  <c r="S40" i="1"/>
  <c r="Q40" i="1"/>
  <c r="P40" i="1"/>
  <c r="S36" i="1"/>
  <c r="R36" i="1"/>
  <c r="P36" i="1"/>
  <c r="O36" i="1"/>
  <c r="S32" i="1"/>
  <c r="R32" i="1"/>
  <c r="Q32" i="1"/>
  <c r="O32" i="1"/>
  <c r="N32" i="1"/>
  <c r="P32" i="1"/>
  <c r="S28" i="1"/>
  <c r="R28" i="1"/>
  <c r="Q28" i="1"/>
  <c r="P28" i="1"/>
  <c r="O28" i="1"/>
  <c r="N28" i="1"/>
  <c r="S24" i="1"/>
  <c r="Q24" i="1"/>
  <c r="R24" i="1"/>
  <c r="O24" i="1"/>
  <c r="S20" i="1"/>
  <c r="R20" i="1"/>
  <c r="P20" i="1"/>
  <c r="Q20" i="1"/>
  <c r="S16" i="1"/>
  <c r="R16" i="1"/>
  <c r="O16" i="1"/>
  <c r="Q16" i="1"/>
  <c r="N16" i="1"/>
  <c r="P16" i="1"/>
  <c r="S12" i="1"/>
  <c r="R12" i="1"/>
  <c r="Q12" i="1"/>
  <c r="P12" i="1"/>
  <c r="O12" i="1"/>
  <c r="N12" i="1"/>
  <c r="S8" i="1"/>
  <c r="Q8" i="1"/>
  <c r="P8" i="1"/>
  <c r="R8" i="1"/>
  <c r="S4" i="1"/>
  <c r="R4" i="1"/>
  <c r="P4" i="1"/>
  <c r="O4" i="1"/>
  <c r="O334" i="1" s="1"/>
  <c r="K180" i="1"/>
  <c r="L180" i="1" s="1"/>
  <c r="K175" i="1"/>
  <c r="K159" i="1"/>
  <c r="K143" i="1"/>
  <c r="K127" i="1"/>
  <c r="K116" i="1"/>
  <c r="L116" i="1" s="1"/>
  <c r="K111" i="1"/>
  <c r="K95" i="1"/>
  <c r="K79" i="1"/>
  <c r="K63" i="1"/>
  <c r="K52" i="1"/>
  <c r="L52" i="1" s="1"/>
  <c r="K47" i="1"/>
  <c r="K31" i="1"/>
  <c r="K15" i="1"/>
  <c r="K4" i="1"/>
  <c r="L4" i="1" s="1"/>
  <c r="M323" i="1"/>
  <c r="M295" i="1"/>
  <c r="M287" i="1"/>
  <c r="M259" i="1"/>
  <c r="M231" i="1"/>
  <c r="M223" i="1"/>
  <c r="M195" i="1"/>
  <c r="M167" i="1"/>
  <c r="M159" i="1"/>
  <c r="M131" i="1"/>
  <c r="M103" i="1"/>
  <c r="M95" i="1"/>
  <c r="M67" i="1"/>
  <c r="M39" i="1"/>
  <c r="M31" i="1"/>
  <c r="M3" i="1"/>
  <c r="N312" i="1"/>
  <c r="N305" i="1"/>
  <c r="N297" i="1"/>
  <c r="N284" i="1"/>
  <c r="N276" i="1"/>
  <c r="N269" i="1"/>
  <c r="N248" i="1"/>
  <c r="N241" i="1"/>
  <c r="N233" i="1"/>
  <c r="N220" i="1"/>
  <c r="N212" i="1"/>
  <c r="N205" i="1"/>
  <c r="N184" i="1"/>
  <c r="N177" i="1"/>
  <c r="N169" i="1"/>
  <c r="N156" i="1"/>
  <c r="N148" i="1"/>
  <c r="N141" i="1"/>
  <c r="N120" i="1"/>
  <c r="N113" i="1"/>
  <c r="N105" i="1"/>
  <c r="N92" i="1"/>
  <c r="N84" i="1"/>
  <c r="N77" i="1"/>
  <c r="N61" i="1"/>
  <c r="N40" i="1"/>
  <c r="N29" i="1"/>
  <c r="N8" i="1"/>
  <c r="O332" i="1"/>
  <c r="O321" i="1"/>
  <c r="O300" i="1"/>
  <c r="O289" i="1"/>
  <c r="O136" i="1"/>
  <c r="O72" i="1"/>
  <c r="O8" i="1"/>
  <c r="P317" i="1"/>
  <c r="P296" i="1"/>
  <c r="P253" i="1"/>
  <c r="P232" i="1"/>
  <c r="P189" i="1"/>
  <c r="P136" i="1"/>
  <c r="P108" i="1"/>
  <c r="P80" i="1"/>
  <c r="Q313" i="1"/>
  <c r="Q269" i="1"/>
  <c r="Q116" i="1"/>
  <c r="Q4" i="1"/>
  <c r="R276" i="1"/>
  <c r="R201" i="1"/>
  <c r="R104" i="1"/>
  <c r="P334" i="1" l="1"/>
  <c r="L42" i="1"/>
  <c r="L106" i="1"/>
  <c r="L170" i="1"/>
  <c r="L234" i="1"/>
  <c r="L298" i="1"/>
  <c r="L34" i="1"/>
  <c r="L66" i="1"/>
  <c r="L98" i="1"/>
  <c r="L130" i="1"/>
  <c r="L162" i="1"/>
  <c r="L194" i="1"/>
  <c r="L226" i="1"/>
  <c r="L258" i="1"/>
  <c r="L290" i="1"/>
  <c r="L322" i="1"/>
  <c r="L3" i="1"/>
  <c r="L7" i="1"/>
  <c r="L19" i="1"/>
  <c r="L39" i="1"/>
  <c r="L67" i="1"/>
  <c r="L83" i="1"/>
  <c r="L91" i="1"/>
  <c r="L95" i="1"/>
  <c r="L123" i="1"/>
  <c r="L127" i="1"/>
  <c r="L139" i="1"/>
  <c r="L147" i="1"/>
  <c r="L151" i="1"/>
  <c r="L163" i="1"/>
  <c r="L167" i="1"/>
  <c r="L179" i="1"/>
  <c r="L195" i="1"/>
  <c r="L207" i="1"/>
  <c r="L211" i="1"/>
  <c r="L227" i="1"/>
  <c r="L243" i="1"/>
  <c r="L259" i="1"/>
  <c r="Q334" i="1"/>
  <c r="L26" i="1"/>
  <c r="L90" i="1"/>
  <c r="L154" i="1"/>
  <c r="L218" i="1"/>
  <c r="L282" i="1"/>
  <c r="L6" i="1"/>
  <c r="L38" i="1"/>
  <c r="L70" i="1"/>
  <c r="L102" i="1"/>
  <c r="L134" i="1"/>
  <c r="L166" i="1"/>
  <c r="L198" i="1"/>
  <c r="L230" i="1"/>
  <c r="L262" i="1"/>
  <c r="L294" i="1"/>
  <c r="L326" i="1"/>
  <c r="L31" i="1"/>
  <c r="L63" i="1"/>
  <c r="R334" i="1"/>
  <c r="L74" i="1"/>
  <c r="L138" i="1"/>
  <c r="L202" i="1"/>
  <c r="L266" i="1"/>
  <c r="L330" i="1"/>
  <c r="L18" i="1"/>
  <c r="L50" i="1"/>
  <c r="L82" i="1"/>
  <c r="L114" i="1"/>
  <c r="L146" i="1"/>
  <c r="L178" i="1"/>
  <c r="L210" i="1"/>
  <c r="L242" i="1"/>
  <c r="L274" i="1"/>
  <c r="L306" i="1"/>
  <c r="L279" i="1"/>
  <c r="L283" i="1"/>
  <c r="L287" i="1"/>
  <c r="L299" i="1"/>
  <c r="L303" i="1"/>
  <c r="L311" i="1"/>
  <c r="L315" i="1"/>
  <c r="L319" i="1"/>
  <c r="L331" i="1"/>
  <c r="S334" i="1"/>
  <c r="N334" i="1"/>
  <c r="L10" i="1"/>
  <c r="L58" i="1"/>
  <c r="L122" i="1"/>
  <c r="L186" i="1"/>
  <c r="L250" i="1"/>
  <c r="L314" i="1"/>
  <c r="L22" i="1"/>
  <c r="L54" i="1"/>
  <c r="L86" i="1"/>
  <c r="L118" i="1"/>
  <c r="L150" i="1"/>
  <c r="L182" i="1"/>
  <c r="L214" i="1"/>
  <c r="L246" i="1"/>
  <c r="L278" i="1"/>
  <c r="L310" i="1"/>
  <c r="L11" i="1"/>
  <c r="L15" i="1"/>
  <c r="L23" i="1"/>
  <c r="L27" i="1"/>
  <c r="L35" i="1"/>
  <c r="L43" i="1"/>
  <c r="L47" i="1"/>
  <c r="L51" i="1"/>
  <c r="L55" i="1"/>
  <c r="L59" i="1"/>
  <c r="L71" i="1"/>
  <c r="L75" i="1"/>
  <c r="L79" i="1"/>
  <c r="L87" i="1"/>
  <c r="L99" i="1"/>
  <c r="L103" i="1"/>
  <c r="L107" i="1"/>
  <c r="L111" i="1"/>
  <c r="L115" i="1"/>
  <c r="L119" i="1"/>
  <c r="L131" i="1"/>
  <c r="L135" i="1"/>
  <c r="L143" i="1"/>
  <c r="L155" i="1"/>
  <c r="L159" i="1"/>
  <c r="L171" i="1"/>
  <c r="L175" i="1"/>
  <c r="L183" i="1"/>
  <c r="L187" i="1"/>
  <c r="L191" i="1"/>
  <c r="L199" i="1"/>
  <c r="L203" i="1"/>
  <c r="L215" i="1"/>
  <c r="L219" i="1"/>
  <c r="L223" i="1"/>
  <c r="L231" i="1"/>
  <c r="L235" i="1"/>
  <c r="L239" i="1"/>
  <c r="L247" i="1"/>
  <c r="L251" i="1"/>
  <c r="L255" i="1"/>
  <c r="L263" i="1"/>
  <c r="L267" i="1"/>
  <c r="L271" i="1"/>
  <c r="L275" i="1"/>
  <c r="L291" i="1"/>
  <c r="L295" i="1"/>
  <c r="L307" i="1"/>
  <c r="L323" i="1"/>
  <c r="L3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E8C8D4-F51A-4577-ABC2-68EF18673C30}" name="ubezpieczenia" type="6" refreshedVersion="8" background="1" saveData="1">
    <textPr codePage="1250" sourceFile="C:\Users\DELL\Desktop\MATURA_INFA\2016 czerwiec\MIN-R2A1P-163_dane\ubezpieczenia.txt" decimal="," thousands=" " tab="0" semicolon="1">
      <textFields count="4">
        <textField/>
        <textField/>
        <textField type="YMD"/>
        <textField/>
      </textFields>
    </textPr>
  </connection>
</connections>
</file>

<file path=xl/sharedStrings.xml><?xml version="1.0" encoding="utf-8"?>
<sst xmlns="http://schemas.openxmlformats.org/spreadsheetml/2006/main" count="1055" uniqueCount="473">
  <si>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</si>
  <si>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</si>
  <si>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</si>
  <si>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</si>
  <si>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</si>
  <si>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</si>
  <si>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</si>
  <si>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</si>
  <si>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</si>
  <si>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</si>
  <si>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</si>
  <si>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</si>
  <si>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</si>
  <si>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</si>
  <si>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</si>
  <si>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</si>
  <si>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</si>
  <si>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</si>
  <si>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</si>
  <si>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</si>
  <si>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</si>
  <si>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</si>
  <si>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</si>
  <si>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</si>
  <si>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</si>
  <si>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</si>
  <si>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</si>
  <si>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</si>
  <si>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</si>
  <si>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</si>
  <si>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</si>
  <si>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</si>
  <si>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</si>
  <si>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</si>
  <si>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</si>
  <si>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</si>
  <si>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</si>
  <si>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</si>
  <si>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</si>
  <si>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</si>
  <si>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</si>
  <si>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</si>
  <si>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</si>
  <si>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</si>
  <si>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</si>
  <si>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</si>
  <si>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</si>
  <si>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</si>
  <si>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</si>
  <si>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</si>
  <si>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</si>
  <si>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</si>
  <si>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</si>
  <si>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</si>
  <si>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</si>
  <si>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</si>
  <si>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</si>
  <si>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</si>
  <si>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</si>
  <si>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</si>
  <si>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</si>
  <si>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</si>
  <si>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</si>
  <si>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</si>
  <si>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</si>
  <si>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</si>
  <si>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</si>
  <si>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</si>
  <si>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</si>
  <si>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</si>
  <si>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</si>
  <si>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</si>
  <si>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</si>
  <si>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</si>
  <si>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</si>
  <si>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</si>
  <si>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</si>
  <si>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</si>
  <si>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</si>
  <si>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</si>
  <si>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</si>
  <si>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</si>
  <si>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</si>
  <si>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</si>
  <si>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</si>
  <si>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</si>
  <si>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</si>
  <si>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</si>
  <si>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</si>
  <si>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</si>
  <si>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</si>
  <si>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</si>
  <si>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</si>
  <si>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</si>
  <si>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</si>
  <si>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</si>
  <si>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</si>
  <si>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</si>
  <si>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</si>
  <si>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</si>
  <si>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</si>
  <si>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</si>
  <si>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</si>
  <si>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</si>
  <si>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</si>
  <si>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</si>
  <si>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</si>
  <si>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</si>
  <si>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</si>
  <si>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</si>
  <si>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</si>
  <si>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</si>
  <si>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</si>
  <si>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</si>
  <si>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</si>
  <si>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</si>
  <si>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</si>
  <si>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</si>
  <si>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</si>
  <si>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</si>
  <si>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</si>
  <si>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</si>
  <si>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</si>
  <si>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</si>
  <si>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</si>
  <si>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</si>
  <si>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</si>
  <si>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</si>
  <si>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</si>
  <si>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</si>
  <si>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</si>
  <si>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</si>
  <si>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</si>
  <si>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</si>
  <si>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</si>
  <si>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</si>
  <si>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</si>
  <si>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</si>
  <si>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</si>
  <si>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</si>
  <si>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</si>
  <si>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</si>
  <si>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</si>
  <si>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</si>
  <si>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</si>
  <si>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</si>
  <si>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</si>
  <si>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</si>
  <si>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</si>
  <si>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</si>
  <si>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</si>
  <si>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</si>
  <si>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</si>
  <si>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</si>
  <si>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</si>
  <si>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</si>
  <si>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</si>
  <si>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</si>
  <si>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</si>
  <si>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</si>
  <si>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</si>
  <si>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</si>
  <si>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</si>
  <si>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</si>
  <si>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</si>
  <si>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</si>
  <si>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</si>
  <si>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</si>
  <si>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</si>
  <si>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</si>
  <si>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</si>
  <si>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</si>
  <si>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</si>
  <si>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</si>
  <si>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</si>
  <si>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</si>
  <si>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</si>
  <si>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</si>
  <si>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</si>
  <si>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</si>
  <si>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</si>
  <si>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</si>
  <si>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</si>
  <si>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</si>
  <si>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</si>
  <si>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</si>
  <si>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</si>
  <si>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</si>
  <si>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</si>
  <si>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</si>
  <si>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</si>
  <si>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</si>
  <si>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</si>
  <si>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</si>
  <si>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</si>
  <si>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</si>
  <si>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</si>
  <si>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</si>
  <si>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</si>
  <si>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</si>
  <si>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</si>
  <si>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</si>
  <si>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</si>
  <si>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</si>
  <si>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</si>
  <si>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</si>
  <si>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</si>
  <si>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</si>
  <si>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</si>
  <si>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</si>
  <si>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</si>
  <si>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</si>
  <si>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</si>
  <si>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</si>
  <si>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</si>
  <si>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</si>
  <si>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</si>
  <si>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</si>
  <si>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</si>
  <si>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</si>
  <si>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</si>
  <si>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</si>
  <si>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</si>
  <si>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</si>
  <si>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</si>
  <si>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</si>
  <si>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</si>
  <si>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</si>
  <si>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</si>
  <si>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</si>
  <si>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</si>
  <si>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</si>
  <si>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</si>
  <si>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</si>
  <si>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</si>
  <si>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</si>
  <si>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</si>
  <si>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</si>
  <si>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</si>
  <si>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</si>
  <si>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</si>
  <si>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</si>
  <si>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</si>
  <si>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</si>
  <si>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</si>
  <si>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</si>
  <si>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</si>
  <si>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</si>
  <si>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</si>
  <si>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</si>
  <si>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</si>
  <si>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</si>
  <si>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</si>
  <si>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</si>
  <si>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</si>
  <si>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</si>
  <si>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</si>
  <si>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</si>
  <si>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</si>
  <si>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</si>
  <si>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</si>
  <si>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</si>
  <si>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</si>
  <si>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</si>
  <si>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</si>
  <si>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</si>
  <si>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</si>
  <si>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</si>
  <si>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</si>
  <si>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</si>
  <si>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</si>
  <si>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</si>
  <si>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</si>
  <si>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</si>
  <si>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</si>
  <si>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</si>
  <si>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</si>
  <si>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</si>
  <si>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</si>
  <si>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</si>
  <si>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</si>
  <si>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</si>
  <si>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</si>
  <si>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</si>
  <si>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</si>
  <si>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</si>
  <si>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</si>
  <si>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</si>
  <si>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</si>
  <si>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</si>
  <si>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</si>
  <si>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</si>
  <si>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</si>
  <si>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</si>
  <si>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</si>
  <si>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</si>
  <si>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</si>
  <si>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</si>
  <si>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</si>
  <si>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</si>
  <si>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</si>
  <si>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</si>
  <si>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</si>
  <si>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</si>
  <si>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</si>
  <si>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</si>
  <si>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</si>
  <si>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</si>
  <si>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</si>
  <si>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</si>
  <si>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</si>
  <si>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</si>
  <si>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</si>
  <si>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</si>
  <si>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</si>
  <si>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</si>
  <si>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</si>
  <si>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</si>
  <si>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</si>
  <si>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</si>
  <si>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</si>
  <si>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</si>
  <si>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</si>
  <si>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</si>
  <si>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</si>
  <si>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</si>
  <si>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</si>
  <si>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</si>
  <si>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</si>
  <si>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</si>
  <si>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</si>
  <si>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</si>
  <si>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</si>
  <si>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</si>
  <si>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</si>
  <si>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</si>
  <si>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</si>
  <si>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</si>
  <si>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</si>
  <si>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</si>
  <si>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</si>
  <si>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</si>
  <si>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</si>
  <si>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</si>
  <si>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</si>
  <si>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</si>
  <si>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</si>
  <si>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</si>
  <si>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</si>
  <si>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</si>
  <si>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</si>
  <si>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</si>
  <si>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</si>
  <si>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</si>
  <si>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</si>
  <si>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</si>
  <si>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</si>
  <si>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</si>
  <si>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</si>
  <si>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</si>
  <si>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</si>
  <si>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</si>
  <si>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</si>
  <si>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</si>
  <si>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</si>
  <si>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</si>
  <si>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</si>
  <si>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</si>
  <si>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</si>
  <si>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</si>
  <si>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</si>
  <si>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</si>
  <si>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</si>
  <si>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</si>
  <si>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</si>
  <si>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</si>
  <si>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</si>
  <si>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</si>
  <si>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</si>
  <si>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</si>
  <si>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</si>
  <si>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</si>
  <si>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</si>
  <si>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</si>
  <si>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</si>
  <si>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</si>
  <si>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</si>
  <si>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</si>
  <si>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</si>
  <si>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</si>
  <si>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</si>
  <si>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</si>
  <si>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</si>
  <si>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</si>
  <si>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</si>
  <si>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</si>
  <si>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</si>
  <si>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</si>
  <si>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</si>
  <si>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</si>
  <si>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</si>
  <si>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</si>
  <si>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</si>
  <si>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</si>
  <si>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</si>
  <si>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</si>
  <si>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</si>
  <si>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</si>
  <si>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</si>
  <si>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</si>
  <si>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</si>
  <si>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</si>
  <si>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</si>
  <si>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</si>
  <si>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</si>
  <si>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</si>
  <si>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</si>
  <si>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</si>
  <si>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</si>
  <si>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</si>
  <si>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</si>
  <si>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</si>
  <si>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</si>
  <si>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</si>
  <si>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</si>
  <si>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</si>
  <si>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</si>
  <si>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</si>
  <si>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</si>
  <si>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</si>
  <si>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</si>
  <si>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</si>
  <si>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miesiac urodzenia</t>
  </si>
  <si>
    <t>Etykiety wierszy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</si>
  <si>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</si>
  <si>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</si>
  <si>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</si>
  <si>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</si>
  <si>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</si>
  <si>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</si>
  <si>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</si>
  <si>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</si>
  <si>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</si>
  <si>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</si>
  <si>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</si>
  <si>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</si>
  <si>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(puste)</t>
  </si>
  <si>
    <t>Suma końcowa</t>
  </si>
  <si>
    <t>Liczba z Nazwisko</t>
  </si>
  <si>
    <t>czy kobieta</t>
  </si>
  <si>
    <t>jedynki i zera</t>
  </si>
  <si>
    <t>Suma z jedynki i zera</t>
  </si>
  <si>
    <t>wiek</t>
  </si>
  <si>
    <t>skladka</t>
  </si>
  <si>
    <t>czy dod 49</t>
  </si>
  <si>
    <t>procent</t>
  </si>
  <si>
    <t>z ulga</t>
  </si>
  <si>
    <t>plec</t>
  </si>
  <si>
    <t>kobieta</t>
  </si>
  <si>
    <t>mężczyzna</t>
  </si>
  <si>
    <t>Suma z z ulga</t>
  </si>
  <si>
    <t>20-29</t>
  </si>
  <si>
    <t>30-39</t>
  </si>
  <si>
    <t>40-49</t>
  </si>
  <si>
    <t>50-59</t>
  </si>
  <si>
    <t>60-69</t>
  </si>
  <si>
    <t>70-79</t>
  </si>
  <si>
    <t>Liczba z 20-29</t>
  </si>
  <si>
    <t>Liczba z 30-39</t>
  </si>
  <si>
    <t>Liczba z 40-49</t>
  </si>
  <si>
    <t>Liczba z 50-59</t>
  </si>
  <si>
    <t>przedział</t>
  </si>
  <si>
    <t>ilość osób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</si>
</sst>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.00\ [$zł-415]_-;\-* #,##0.00\ [$zł-415]_-;_-* &quot;-&quot;??\ [$zł-415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66" fontId="0" fillId="0" borderId="0" xfId="0" applyNumberFormat="1"/>
    <xf numFmtId="0" fontId="0" fillId="0" borderId="0" xfId="0" applyAlignment="1">
      <alignment horizontal="right"/>
    </xf>
  </cellXfs>
  <cellStyles count="2">
    <cellStyle name="Normalny" xfId="0" builtinId="0"/>
    <cellStyle name="Procentowy" xfId="1" builtinId="5"/>
  </cellStyles>
  <dxfs count="1">
    <dxf>
      <numFmt numFmtId="166" formatCode="_-* #,##0.00\ [$zł-415]_-;\-* #,##0.00\ [$zł-415]_-;_-* &quot;-&quot;??\ [$zł-415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osób w zadanym wieku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Arkusz1!$V$3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Arkusz1!$U$4</c:f>
              <c:strCache>
                <c:ptCount val="1"/>
                <c:pt idx="0">
                  <c:v>ilość osób</c:v>
                </c:pt>
              </c:strCache>
            </c:strRef>
          </c:cat>
          <c:val>
            <c:numRef>
              <c:f>Arkusz1!$V$4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8-4939-B091-4111F2BD1F05}"/>
            </c:ext>
          </c:extLst>
        </c:ser>
        <c:ser>
          <c:idx val="1"/>
          <c:order val="1"/>
          <c:tx>
            <c:strRef>
              <c:f>Arkusz1!$W$3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Arkusz1!$U$4</c:f>
              <c:strCache>
                <c:ptCount val="1"/>
                <c:pt idx="0">
                  <c:v>ilość osób</c:v>
                </c:pt>
              </c:strCache>
            </c:strRef>
          </c:cat>
          <c:val>
            <c:numRef>
              <c:f>Arkusz1!$W$4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8-4939-B091-4111F2BD1F05}"/>
            </c:ext>
          </c:extLst>
        </c:ser>
        <c:ser>
          <c:idx val="2"/>
          <c:order val="2"/>
          <c:tx>
            <c:strRef>
              <c:f>Arkusz1!$X$3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Arkusz1!$U$4</c:f>
              <c:strCache>
                <c:ptCount val="1"/>
                <c:pt idx="0">
                  <c:v>ilość osób</c:v>
                </c:pt>
              </c:strCache>
            </c:strRef>
          </c:cat>
          <c:val>
            <c:numRef>
              <c:f>Arkusz1!$X$4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8-4939-B091-4111F2BD1F05}"/>
            </c:ext>
          </c:extLst>
        </c:ser>
        <c:ser>
          <c:idx val="3"/>
          <c:order val="3"/>
          <c:tx>
            <c:strRef>
              <c:f>Arkusz1!$Y$3</c:f>
              <c:strCache>
                <c:ptCount val="1"/>
                <c:pt idx="0">
                  <c:v>50-59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Arkusz1!$U$4</c:f>
              <c:strCache>
                <c:ptCount val="1"/>
                <c:pt idx="0">
                  <c:v>ilość osób</c:v>
                </c:pt>
              </c:strCache>
            </c:strRef>
          </c:cat>
          <c:val>
            <c:numRef>
              <c:f>Arkusz1!$Y$4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8-4939-B091-4111F2BD1F05}"/>
            </c:ext>
          </c:extLst>
        </c:ser>
        <c:ser>
          <c:idx val="4"/>
          <c:order val="4"/>
          <c:tx>
            <c:strRef>
              <c:f>Arkusz1!$Z$3</c:f>
              <c:strCache>
                <c:ptCount val="1"/>
                <c:pt idx="0">
                  <c:v>60-69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Arkusz1!$U$4</c:f>
              <c:strCache>
                <c:ptCount val="1"/>
                <c:pt idx="0">
                  <c:v>ilość osób</c:v>
                </c:pt>
              </c:strCache>
            </c:strRef>
          </c:cat>
          <c:val>
            <c:numRef>
              <c:f>Arkusz1!$Z$4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8-4939-B091-4111F2BD1F05}"/>
            </c:ext>
          </c:extLst>
        </c:ser>
        <c:ser>
          <c:idx val="5"/>
          <c:order val="5"/>
          <c:tx>
            <c:strRef>
              <c:f>Arkusz1!$AA$3</c:f>
              <c:strCache>
                <c:ptCount val="1"/>
                <c:pt idx="0">
                  <c:v>70-79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Arkusz1!$U$4</c:f>
              <c:strCache>
                <c:ptCount val="1"/>
                <c:pt idx="0">
                  <c:v>ilość osób</c:v>
                </c:pt>
              </c:strCache>
            </c:strRef>
          </c:cat>
          <c:val>
            <c:numRef>
              <c:f>Arkusz1!$AA$4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8-4939-B091-4111F2BD1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184319"/>
        <c:axId val="1250186239"/>
      </c:barChart>
      <c:catAx>
        <c:axId val="125018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0186239"/>
        <c:crosses val="autoZero"/>
        <c:auto val="1"/>
        <c:lblAlgn val="ctr"/>
        <c:lblOffset val="100"/>
        <c:noMultiLvlLbl val="0"/>
      </c:catAx>
      <c:valAx>
        <c:axId val="125018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018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5</xdr:row>
      <xdr:rowOff>4762</xdr:rowOff>
    </xdr:from>
    <xdr:to>
      <xdr:col>27</xdr:col>
      <xdr:colOff>180975</xdr:colOff>
      <xdr:row>19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AC0FC00-D2BF-6C8A-24E5-D548DACA6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22.846876388889" createdVersion="8" refreshedVersion="8" minRefreshableVersion="3" recordCount="332" xr:uid="{19396702-ABEF-4807-A2E7-092842AD1B81}">
  <cacheSource type="worksheet">
    <worksheetSource ref="A1:E1048576" sheet="Arkusz1"/>
  </cacheSource>
  <cacheFields count="5">
    <cacheField name="Nazwisko" numFmtId="0">
      <sharedItems containsBlank="1"/>
    </cacheField>
    <cacheField name="Imie" numFmtId="0">
      <sharedItems containsBlank="1"/>
    </cacheField>
    <cacheField name="Data_urodz" numFmtId="0">
      <sharedItems containsNonDate="0" containsDate="1" containsString="0" containsBlank="1" minDate="1943-11-18T00:00:00" maxDate="1995-09-04T00:00:00"/>
    </cacheField>
    <cacheField name="Miejsce_zamieszkania" numFmtId="0">
      <sharedItems containsBlank="1"/>
    </cacheField>
    <cacheField name="miesiac urodzenia" numFmtId="0">
      <sharedItems containsBlank="1" count="13">
        <s v="październik"/>
        <s v="wrzesień"/>
        <s v="maj"/>
        <s v="listopad"/>
        <s v="luty"/>
        <s v="marzec"/>
        <s v="czerwiec"/>
        <s v="grudzień"/>
        <s v="sierpień"/>
        <s v="styczeń"/>
        <s v="lipiec"/>
        <s v="kwiecień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22.84982152778" createdVersion="8" refreshedVersion="8" minRefreshableVersion="3" recordCount="332" xr:uid="{6337883A-70F7-4B54-B2A1-FF7E6C7E459A}">
  <cacheSource type="worksheet">
    <worksheetSource ref="A1:G1048576" sheet="Arkusz1"/>
  </cacheSource>
  <cacheFields count="7">
    <cacheField name="Nazwisko" numFmtId="0">
      <sharedItems containsBlank="1"/>
    </cacheField>
    <cacheField name="Imie" numFmtId="0">
      <sharedItems containsBlank="1"/>
    </cacheField>
    <cacheField name="Data_urodz" numFmtId="0">
      <sharedItems containsNonDate="0" containsDate="1" containsString="0" containsBlank="1" minDate="1943-11-18T00:00:00" maxDate="1995-09-04T00:00:00"/>
    </cacheField>
    <cacheField name="Miejsce_zamieszkania" numFmtId="0">
      <sharedItems containsBlank="1" count="5">
        <s v="srednie miasto"/>
        <s v="wies"/>
        <s v="duze miasto"/>
        <s v="male miasto"/>
        <m/>
      </sharedItems>
    </cacheField>
    <cacheField name="miesiac urodzenia" numFmtId="0">
      <sharedItems containsBlank="1"/>
    </cacheField>
    <cacheField name="czy kobieta" numFmtId="0">
      <sharedItems containsBlank="1"/>
    </cacheField>
    <cacheField name="jedynki i zer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22.858365972221" createdVersion="8" refreshedVersion="8" minRefreshableVersion="3" recordCount="332" xr:uid="{CB73A82C-E6C6-41D8-B0F4-C4576A1A8A79}">
  <cacheSource type="worksheet">
    <worksheetSource ref="L1:M1048576" sheet="Arkusz1"/>
  </cacheSource>
  <cacheFields count="2">
    <cacheField name="z ulga" numFmtId="166">
      <sharedItems containsString="0" containsBlank="1" containsNumber="1" minValue="25" maxValue="85"/>
    </cacheField>
    <cacheField name="plec" numFmtId="0">
      <sharedItems containsBlank="1" count="3">
        <s v="kobieta"/>
        <s v="mężczyz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22.862045601854" createdVersion="8" refreshedVersion="8" minRefreshableVersion="3" recordCount="332" xr:uid="{4075239E-D1FD-4662-B174-573293CEE649}">
  <cacheSource type="worksheet">
    <worksheetSource ref="N1:S1048576" sheet="Arkusz1"/>
  </cacheSource>
  <cacheFields count="6">
    <cacheField name="20-29" numFmtId="0">
      <sharedItems containsString="0" containsBlank="1" containsNumber="1" containsInteger="1" minValue="0" maxValue="1" count="3">
        <n v="0"/>
        <n v="1"/>
        <m/>
      </sharedItems>
    </cacheField>
    <cacheField name="30-39" numFmtId="0">
      <sharedItems containsString="0" containsBlank="1" containsNumber="1" containsInteger="1" minValue="0" maxValue="1" count="3">
        <n v="0"/>
        <n v="1"/>
        <m/>
      </sharedItems>
    </cacheField>
    <cacheField name="40-49" numFmtId="0">
      <sharedItems containsString="0" containsBlank="1" containsNumber="1" containsInteger="1" minValue="0" maxValue="1" count="3">
        <n v="0"/>
        <n v="1"/>
        <m/>
      </sharedItems>
    </cacheField>
    <cacheField name="50-59" numFmtId="0">
      <sharedItems containsString="0" containsBlank="1" containsNumber="1" containsInteger="1" minValue="0" maxValue="1" count="3">
        <n v="1"/>
        <n v="0"/>
        <m/>
      </sharedItems>
    </cacheField>
    <cacheField name="60-69" numFmtId="0">
      <sharedItems containsString="0" containsBlank="1" containsNumber="1" containsInteger="1" minValue="0" maxValue="1"/>
    </cacheField>
    <cacheField name="70-79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22.864495601854" createdVersion="8" refreshedVersion="8" minRefreshableVersion="3" recordCount="1" xr:uid="{6E1C2C44-B480-4C35-B557-3DEFDE05DABB}">
  <cacheSource type="worksheet">
    <worksheetSource ref="V3:AA4" sheet="Arkusz1"/>
  </cacheSource>
  <cacheFields count="6">
    <cacheField name="20-29" numFmtId="0">
      <sharedItems containsSemiMixedTypes="0" containsString="0" containsNumber="1" containsInteger="1" minValue="62" maxValue="62" count="1">
        <n v="62"/>
      </sharedItems>
    </cacheField>
    <cacheField name="30-39" numFmtId="0">
      <sharedItems containsSemiMixedTypes="0" containsString="0" containsNumber="1" containsInteger="1" minValue="56" maxValue="56" count="1">
        <n v="56"/>
      </sharedItems>
    </cacheField>
    <cacheField name="40-49" numFmtId="0">
      <sharedItems containsSemiMixedTypes="0" containsString="0" containsNumber="1" containsInteger="1" minValue="64" maxValue="64" count="1">
        <n v="64"/>
      </sharedItems>
    </cacheField>
    <cacheField name="50-59" numFmtId="0">
      <sharedItems containsSemiMixedTypes="0" containsString="0" containsNumber="1" containsInteger="1" minValue="56" maxValue="56" count="1">
        <n v="56"/>
      </sharedItems>
    </cacheField>
    <cacheField name="60-69" numFmtId="0">
      <sharedItems containsSemiMixedTypes="0" containsString="0" containsNumber="1" containsInteger="1" minValue="71" maxValue="71" count="1">
        <n v="71"/>
      </sharedItems>
    </cacheField>
    <cacheField name="70-79" numFmtId="0">
      <sharedItems containsSemiMixedTypes="0" containsString="0" containsNumber="1" containsInteger="1" minValue="22" maxValue="22" count="1">
        <n v="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">
  <r>
    <s v="Czarnecka"/>
    <s v="Ewelina"/>
    <d v="1960-10-01T00:00:00"/>
    <s v="srednie miasto"/>
    <x v="0"/>
  </r>
  <r>
    <s v="Nesterowicz"/>
    <s v="Piotr"/>
    <d v="1984-09-27T00:00:00"/>
    <s v="wies"/>
    <x v="1"/>
  </r>
  <r>
    <s v="Adamus"/>
    <s v="Magdalena"/>
    <d v="1967-10-08T00:00:00"/>
    <s v="duze miasto"/>
    <x v="0"/>
  </r>
  <r>
    <s v="Kowalski"/>
    <s v="Hubert"/>
    <d v="1986-05-12T00:00:00"/>
    <s v="wies"/>
    <x v="2"/>
  </r>
  <r>
    <s v="Zamojska"/>
    <s v="Maria"/>
    <d v="1962-05-14T00:00:00"/>
    <s v="wies"/>
    <x v="2"/>
  </r>
  <r>
    <s v="Matecki"/>
    <s v="Adam"/>
    <d v="1986-10-09T00:00:00"/>
    <s v="duze miasto"/>
    <x v="0"/>
  </r>
  <r>
    <s v="Potocki"/>
    <s v="Anna"/>
    <d v="1991-11-27T00:00:00"/>
    <s v="srednie miasto"/>
    <x v="3"/>
  </r>
  <r>
    <s v="Przybylska"/>
    <s v="Laura"/>
    <d v="1983-02-25T00:00:00"/>
    <s v="srednie miasto"/>
    <x v="4"/>
  </r>
  <r>
    <s v="Monachijski"/>
    <s v="Piotr"/>
    <d v="1991-11-26T00:00:00"/>
    <s v="srednie miasto"/>
    <x v="3"/>
  </r>
  <r>
    <s v="Cender"/>
    <s v="Urszula"/>
    <d v="1985-03-05T00:00:00"/>
    <s v="srednie miasto"/>
    <x v="5"/>
  </r>
  <r>
    <s v="Badowski"/>
    <s v="Bogdan"/>
    <d v="1947-06-29T00:00:00"/>
    <s v="srednie miasto"/>
    <x v="6"/>
  </r>
  <r>
    <s v="Mazurowski"/>
    <s v="Janusz"/>
    <d v="1991-03-24T00:00:00"/>
    <s v="duze miasto"/>
    <x v="5"/>
  </r>
  <r>
    <s v="Lasota"/>
    <s v="Piotr"/>
    <d v="1971-06-09T00:00:00"/>
    <s v="duze miasto"/>
    <x v="6"/>
  </r>
  <r>
    <s v="Olczak"/>
    <s v="Damian"/>
    <d v="1946-12-08T00:00:00"/>
    <s v="duze miasto"/>
    <x v="7"/>
  </r>
  <r>
    <s v="Kolesinski"/>
    <s v="Konstanty"/>
    <d v="1971-03-27T00:00:00"/>
    <s v="duze miasto"/>
    <x v="5"/>
  </r>
  <r>
    <s v="Pakulski"/>
    <s v="Bogdan"/>
    <d v="1982-08-30T00:00:00"/>
    <s v="srednie miasto"/>
    <x v="8"/>
  </r>
  <r>
    <s v="Banasiak"/>
    <s v="Paulina"/>
    <d v="1981-03-23T00:00:00"/>
    <s v="wies"/>
    <x v="5"/>
  </r>
  <r>
    <s v="Bajdek"/>
    <s v="Katarzyna"/>
    <d v="1995-09-03T00:00:00"/>
    <s v="male miasto"/>
    <x v="1"/>
  </r>
  <r>
    <s v="Chojnacka"/>
    <s v="Monika"/>
    <d v="1963-10-25T00:00:00"/>
    <s v="wies"/>
    <x v="0"/>
  </r>
  <r>
    <s v="Karpowicz"/>
    <s v="Anna"/>
    <d v="1945-03-02T00:00:00"/>
    <s v="srednie miasto"/>
    <x v="5"/>
  </r>
  <r>
    <s v="Korcela"/>
    <s v="Marta"/>
    <d v="1954-05-28T00:00:00"/>
    <s v="duze miasto"/>
    <x v="2"/>
  </r>
  <r>
    <s v="Deska"/>
    <s v="Ewa"/>
    <d v="1971-03-26T00:00:00"/>
    <s v="srednie miasto"/>
    <x v="5"/>
  </r>
  <r>
    <s v="Krencik"/>
    <s v="Maciej"/>
    <d v="1968-09-29T00:00:00"/>
    <s v="male miasto"/>
    <x v="1"/>
  </r>
  <r>
    <s v="Nawrot"/>
    <s v="Janusz"/>
    <d v="1991-06-22T00:00:00"/>
    <s v="wies"/>
    <x v="6"/>
  </r>
  <r>
    <s v="Legnicka"/>
    <s v="Karolina"/>
    <d v="1984-10-14T00:00:00"/>
    <s v="duze miasto"/>
    <x v="0"/>
  </r>
  <r>
    <s v="Wenecka"/>
    <s v="Justyna"/>
    <d v="1953-01-09T00:00:00"/>
    <s v="duze miasto"/>
    <x v="9"/>
  </r>
  <r>
    <s v="Kaleta"/>
    <s v="Natalia"/>
    <d v="1964-10-18T00:00:00"/>
    <s v="male miasto"/>
    <x v="0"/>
  </r>
  <r>
    <s v="Samarskyi"/>
    <s v="Kostiantyn"/>
    <d v="1954-05-07T00:00:00"/>
    <s v="duze miasto"/>
    <x v="2"/>
  </r>
  <r>
    <s v="Tkacz"/>
    <s v="Adam"/>
    <d v="1948-12-29T00:00:00"/>
    <s v="wies"/>
    <x v="7"/>
  </r>
  <r>
    <s v="Borsuk"/>
    <s v="Magdalena"/>
    <d v="1968-07-26T00:00:00"/>
    <s v="duze miasto"/>
    <x v="10"/>
  </r>
  <r>
    <s v="Anusz"/>
    <s v="Anna"/>
    <d v="1950-04-14T00:00:00"/>
    <s v="duze miasto"/>
    <x v="11"/>
  </r>
  <r>
    <s v="Trzebnicka"/>
    <s v="Anna"/>
    <d v="1959-03-21T00:00:00"/>
    <s v="srednie miasto"/>
    <x v="5"/>
  </r>
  <r>
    <s v="Bardzio"/>
    <s v="Celina"/>
    <d v="1944-01-04T00:00:00"/>
    <s v="male miasto"/>
    <x v="9"/>
  </r>
  <r>
    <s v="Firlej"/>
    <s v="Anna"/>
    <d v="1983-11-20T00:00:00"/>
    <s v="srednie miasto"/>
    <x v="3"/>
  </r>
  <r>
    <s v="Sadcza"/>
    <s v="Romuald"/>
    <d v="1959-03-24T00:00:00"/>
    <s v="duze miasto"/>
    <x v="5"/>
  </r>
  <r>
    <s v="Uniejewski"/>
    <s v="Tobiasz"/>
    <d v="1962-07-16T00:00:00"/>
    <s v="srednie miasto"/>
    <x v="10"/>
  </r>
  <r>
    <s v="Iwaszko"/>
    <s v="Katarzyna"/>
    <d v="1962-10-25T00:00:00"/>
    <s v="duze miasto"/>
    <x v="0"/>
  </r>
  <r>
    <s v="Rutkowski"/>
    <s v="Sebastian"/>
    <d v="1979-01-01T00:00:00"/>
    <s v="srednie miasto"/>
    <x v="9"/>
  </r>
  <r>
    <s v="Kubiak"/>
    <s v="Aleksandra"/>
    <d v="1975-04-26T00:00:00"/>
    <s v="wies"/>
    <x v="11"/>
  </r>
  <r>
    <s v="Krakowska"/>
    <s v="Karolina"/>
    <d v="1967-09-29T00:00:00"/>
    <s v="duze miasto"/>
    <x v="1"/>
  </r>
  <r>
    <s v="Uss"/>
    <s v="Adrian"/>
    <d v="1973-02-08T00:00:00"/>
    <s v="male miasto"/>
    <x v="4"/>
  </r>
  <r>
    <s v="Zasada"/>
    <s v="Joanna"/>
    <d v="1951-08-07T00:00:00"/>
    <s v="srednie miasto"/>
    <x v="8"/>
  </r>
  <r>
    <s v="Majka"/>
    <s v="Danuta"/>
    <d v="1992-10-22T00:00:00"/>
    <s v="duze miasto"/>
    <x v="0"/>
  </r>
  <r>
    <s v="Kaczmar"/>
    <s v="Monika"/>
    <d v="1995-03-15T00:00:00"/>
    <s v="duze miasto"/>
    <x v="5"/>
  </r>
  <r>
    <s v="Adamczyk"/>
    <s v="Irena"/>
    <d v="1979-03-15T00:00:00"/>
    <s v="srednie miasto"/>
    <x v="5"/>
  </r>
  <r>
    <s v="Jasiak"/>
    <s v="Monika"/>
    <d v="1948-03-20T00:00:00"/>
    <s v="male miasto"/>
    <x v="5"/>
  </r>
  <r>
    <s v="Sosnowski"/>
    <s v="Arkadiusz"/>
    <d v="1971-03-10T00:00:00"/>
    <s v="duze miasto"/>
    <x v="5"/>
  </r>
  <r>
    <s v="Bydgoska"/>
    <s v="Karolina"/>
    <d v="1946-09-05T00:00:00"/>
    <s v="duze miasto"/>
    <x v="1"/>
  </r>
  <r>
    <s v="Szulgo"/>
    <s v="Marek"/>
    <d v="1948-08-12T00:00:00"/>
    <s v="srednie miasto"/>
    <x v="8"/>
  </r>
  <r>
    <s v="Szczygielski"/>
    <s v="Tadeusz"/>
    <d v="1982-07-23T00:00:00"/>
    <s v="srednie miasto"/>
    <x v="10"/>
  </r>
  <r>
    <s v="Magierowicz"/>
    <s v="Patryk"/>
    <d v="1962-04-22T00:00:00"/>
    <s v="male miasto"/>
    <x v="11"/>
  </r>
  <r>
    <s v="Biegaj"/>
    <s v="Karolina"/>
    <d v="1948-10-24T00:00:00"/>
    <s v="srednie miasto"/>
    <x v="0"/>
  </r>
  <r>
    <s v="Boss"/>
    <s v="Anna"/>
    <d v="1944-04-06T00:00:00"/>
    <s v="srednie miasto"/>
    <x v="11"/>
  </r>
  <r>
    <s v="Rusu"/>
    <s v="Siergiu"/>
    <d v="1987-12-07T00:00:00"/>
    <s v="srednie miasto"/>
    <x v="7"/>
  </r>
  <r>
    <s v="Lipski"/>
    <s v="Adam"/>
    <d v="1955-08-31T00:00:00"/>
    <s v="duze miasto"/>
    <x v="8"/>
  </r>
  <r>
    <s v="Milcarz"/>
    <s v="Maciej"/>
    <d v="1953-01-16T00:00:00"/>
    <s v="srednie miasto"/>
    <x v="9"/>
  </r>
  <r>
    <s v="Czarnoleska"/>
    <s v="Patrycja"/>
    <d v="1995-04-29T00:00:00"/>
    <s v="duze miasto"/>
    <x v="11"/>
  </r>
  <r>
    <s v="Rejkowicz"/>
    <s v="Maria"/>
    <d v="1965-02-02T00:00:00"/>
    <s v="wies"/>
    <x v="4"/>
  </r>
  <r>
    <s v="Rybicka"/>
    <s v="Martyna"/>
    <d v="1980-05-30T00:00:00"/>
    <s v="duze miasto"/>
    <x v="2"/>
  </r>
  <r>
    <s v="Gajak"/>
    <s v="Agnieszka"/>
    <d v="1974-12-07T00:00:00"/>
    <s v="duze miasto"/>
    <x v="7"/>
  </r>
  <r>
    <s v="Zakowicz"/>
    <s v="Kacper"/>
    <d v="1952-02-08T00:00:00"/>
    <s v="srednie miasto"/>
    <x v="4"/>
  </r>
  <r>
    <s v="Chorzowska"/>
    <s v="Paulina"/>
    <d v="1975-03-22T00:00:00"/>
    <s v="duze miasto"/>
    <x v="5"/>
  </r>
  <r>
    <s v="Belgracka"/>
    <s v="Karolina"/>
    <d v="1956-09-21T00:00:00"/>
    <s v="srednie miasto"/>
    <x v="1"/>
  </r>
  <r>
    <s v="Paszewski"/>
    <s v="Piotr"/>
    <d v="1960-10-17T00:00:00"/>
    <s v="male miasto"/>
    <x v="0"/>
  </r>
  <r>
    <s v="Wielogorski"/>
    <s v="Karol"/>
    <d v="1947-07-28T00:00:00"/>
    <s v="duze miasto"/>
    <x v="10"/>
  </r>
  <r>
    <s v="Kowalczyk"/>
    <s v="Karol"/>
    <d v="1993-11-07T00:00:00"/>
    <s v="male miasto"/>
    <x v="3"/>
  </r>
  <r>
    <s v="Marzec"/>
    <s v="Maciej"/>
    <d v="1970-09-10T00:00:00"/>
    <s v="male miasto"/>
    <x v="1"/>
  </r>
  <r>
    <s v="Kaczan"/>
    <s v="Ewa"/>
    <d v="1955-06-02T00:00:00"/>
    <s v="male miasto"/>
    <x v="6"/>
  </r>
  <r>
    <s v="Cichocka"/>
    <s v="Anna"/>
    <d v="1969-07-31T00:00:00"/>
    <s v="duze miasto"/>
    <x v="10"/>
  </r>
  <r>
    <s v="Wichrowa"/>
    <s v="Ewa"/>
    <d v="1952-02-24T00:00:00"/>
    <s v="wies"/>
    <x v="4"/>
  </r>
  <r>
    <s v="Wpawska"/>
    <s v="Barbara"/>
    <d v="1951-07-02T00:00:00"/>
    <s v="duze miasto"/>
    <x v="10"/>
  </r>
  <r>
    <s v="Bugajska"/>
    <s v="Julia"/>
    <d v="1946-09-27T00:00:00"/>
    <s v="male miasto"/>
    <x v="1"/>
  </r>
  <r>
    <s v="Adaszek"/>
    <s v="Barbara"/>
    <d v="1991-02-08T00:00:00"/>
    <s v="srednie miasto"/>
    <x v="4"/>
  </r>
  <r>
    <s v="Mielecka"/>
    <s v="Joanna"/>
    <d v="1946-07-04T00:00:00"/>
    <s v="srednie miasto"/>
    <x v="10"/>
  </r>
  <r>
    <s v="Radu"/>
    <s v="Daniel"/>
    <d v="1991-06-19T00:00:00"/>
    <s v="male miasto"/>
    <x v="6"/>
  </r>
  <r>
    <s v="Chorzowska"/>
    <s v="Joanna"/>
    <d v="1968-08-20T00:00:00"/>
    <s v="srednie miasto"/>
    <x v="8"/>
  </r>
  <r>
    <s v="Szymenderski"/>
    <s v="Olaf"/>
    <d v="1993-05-11T00:00:00"/>
    <s v="male miasto"/>
    <x v="2"/>
  </r>
  <r>
    <s v="Adamczyk"/>
    <s v="Karolina"/>
    <d v="1953-06-12T00:00:00"/>
    <s v="wies"/>
    <x v="6"/>
  </r>
  <r>
    <s v="Banasik"/>
    <s v="Zofia"/>
    <d v="1974-09-12T00:00:00"/>
    <s v="wies"/>
    <x v="1"/>
  </r>
  <r>
    <s v="Kostrzewa"/>
    <s v="Piotr"/>
    <d v="1974-11-14T00:00:00"/>
    <s v="duze miasto"/>
    <x v="3"/>
  </r>
  <r>
    <s v="Gazda"/>
    <s v="Alicja"/>
    <d v="1956-06-12T00:00:00"/>
    <s v="duze miasto"/>
    <x v="6"/>
  </r>
  <r>
    <s v="Lubelska"/>
    <s v="Justyna"/>
    <d v="1952-09-19T00:00:00"/>
    <s v="duze miasto"/>
    <x v="1"/>
  </r>
  <r>
    <s v="Grabowska"/>
    <s v="Klaudia"/>
    <d v="1959-12-14T00:00:00"/>
    <s v="duze miasto"/>
    <x v="7"/>
  </r>
  <r>
    <s v="Talaska"/>
    <s v="Marcin"/>
    <d v="1946-03-12T00:00:00"/>
    <s v="duze miasto"/>
    <x v="5"/>
  </r>
  <r>
    <s v="Lewandowski"/>
    <s v="Bartosz"/>
    <d v="1995-07-13T00:00:00"/>
    <s v="srednie miasto"/>
    <x v="10"/>
  </r>
  <r>
    <s v="Durka"/>
    <s v="Kornelia"/>
    <d v="1943-11-18T00:00:00"/>
    <s v="duze miasto"/>
    <x v="3"/>
  </r>
  <r>
    <s v="Krynicka"/>
    <s v="Justyna"/>
    <d v="1991-07-27T00:00:00"/>
    <s v="srednie miasto"/>
    <x v="10"/>
  </r>
  <r>
    <s v="Baran"/>
    <s v="Leon"/>
    <d v="1951-09-21T00:00:00"/>
    <s v="srednie miasto"/>
    <x v="1"/>
  </r>
  <r>
    <s v="Pleszewska"/>
    <s v="Patrycja"/>
    <d v="1988-03-17T00:00:00"/>
    <s v="duze miasto"/>
    <x v="5"/>
  </r>
  <r>
    <s v="Kika"/>
    <s v="Marcelina"/>
    <d v="1986-12-25T00:00:00"/>
    <s v="wies"/>
    <x v="7"/>
  </r>
  <r>
    <s v="Legnicka"/>
    <s v="Maryla"/>
    <d v="1983-11-13T00:00:00"/>
    <s v="male miasto"/>
    <x v="3"/>
  </r>
  <r>
    <s v="Kijowski"/>
    <s v="Wojciech"/>
    <d v="1993-07-27T00:00:00"/>
    <s v="male miasto"/>
    <x v="10"/>
  </r>
  <r>
    <s v="Antczak"/>
    <s v="Klaudia"/>
    <d v="1991-02-12T00:00:00"/>
    <s v="duze miasto"/>
    <x v="4"/>
  </r>
  <r>
    <s v="Krakowska"/>
    <s v="Teresa"/>
    <d v="1959-12-13T00:00:00"/>
    <s v="duze miasto"/>
    <x v="7"/>
  </r>
  <r>
    <s v="Suwalska"/>
    <s v="Paulina"/>
    <d v="1950-12-07T00:00:00"/>
    <s v="male miasto"/>
    <x v="7"/>
  </r>
  <r>
    <s v="Karwatowska"/>
    <s v="Marzena"/>
    <d v="1951-10-09T00:00:00"/>
    <s v="duze miasto"/>
    <x v="0"/>
  </r>
  <r>
    <s v="Sofijska"/>
    <s v="Ewa"/>
    <d v="1946-09-11T00:00:00"/>
    <s v="wies"/>
    <x v="1"/>
  </r>
  <r>
    <s v="Sadecki"/>
    <s v="Andrzej"/>
    <d v="1961-12-04T00:00:00"/>
    <s v="wies"/>
    <x v="7"/>
  </r>
  <r>
    <s v="Podlaska"/>
    <s v="Paulina"/>
    <d v="1954-01-16T00:00:00"/>
    <s v="duze miasto"/>
    <x v="9"/>
  </r>
  <r>
    <s v="Augustowska"/>
    <s v="Zofia"/>
    <d v="1966-04-25T00:00:00"/>
    <s v="srednie miasto"/>
    <x v="11"/>
  </r>
  <r>
    <s v="Piotrkowska"/>
    <s v="Paulina"/>
    <d v="1947-01-29T00:00:00"/>
    <s v="male miasto"/>
    <x v="9"/>
  </r>
  <r>
    <s v="Sopocka"/>
    <s v="Karolina"/>
    <d v="1987-08-24T00:00:00"/>
    <s v="duze miasto"/>
    <x v="8"/>
  </r>
  <r>
    <s v="Piotrkowska"/>
    <s v="Katarzyna"/>
    <d v="1964-10-29T00:00:00"/>
    <s v="duze miasto"/>
    <x v="0"/>
  </r>
  <r>
    <s v="Krakowska"/>
    <s v="Beata"/>
    <d v="1971-11-02T00:00:00"/>
    <s v="duze miasto"/>
    <x v="3"/>
  </r>
  <r>
    <s v="Kalinowski"/>
    <s v="Szymon"/>
    <d v="1984-04-02T00:00:00"/>
    <s v="srednie miasto"/>
    <x v="11"/>
  </r>
  <r>
    <s v="Rzymski"/>
    <s v="Robert"/>
    <d v="1970-09-07T00:00:00"/>
    <s v="srednie miasto"/>
    <x v="1"/>
  </r>
  <r>
    <s v="Kowalik"/>
    <s v="Malgorzata"/>
    <d v="1945-04-02T00:00:00"/>
    <s v="male miasto"/>
    <x v="11"/>
  </r>
  <r>
    <s v="Bajda"/>
    <s v="Ewelina"/>
    <d v="1983-08-02T00:00:00"/>
    <s v="male miasto"/>
    <x v="8"/>
  </r>
  <r>
    <s v="Kapala"/>
    <s v="Adrian"/>
    <d v="1986-07-08T00:00:00"/>
    <s v="duze miasto"/>
    <x v="10"/>
  </r>
  <r>
    <s v="Szklarska"/>
    <s v="Marzena"/>
    <d v="1977-10-29T00:00:00"/>
    <s v="duze miasto"/>
    <x v="0"/>
  </r>
  <r>
    <s v="Jagos"/>
    <s v="Wioletta"/>
    <d v="1963-05-08T00:00:00"/>
    <s v="duze miasto"/>
    <x v="2"/>
  </r>
  <r>
    <s v="Szklarska"/>
    <s v="Dominika"/>
    <d v="1981-10-02T00:00:00"/>
    <s v="duze miasto"/>
    <x v="0"/>
  </r>
  <r>
    <s v="Bolkowski"/>
    <s v="Jan"/>
    <d v="1989-02-06T00:00:00"/>
    <s v="male miasto"/>
    <x v="4"/>
  </r>
  <r>
    <s v="Barszcz"/>
    <s v="Patryk"/>
    <d v="1980-05-20T00:00:00"/>
    <s v="duze miasto"/>
    <x v="2"/>
  </r>
  <r>
    <s v="Kot"/>
    <s v="Maciej"/>
    <d v="1948-08-27T00:00:00"/>
    <s v="male miasto"/>
    <x v="8"/>
  </r>
  <r>
    <s v="Junak"/>
    <s v="Roxana"/>
    <d v="1978-03-31T00:00:00"/>
    <s v="srednie miasto"/>
    <x v="5"/>
  </r>
  <r>
    <s v="Setniewska"/>
    <s v="Wiktoria"/>
    <d v="1957-11-30T00:00:00"/>
    <s v="male miasto"/>
    <x v="3"/>
  </r>
  <r>
    <s v="Hajkiewicz"/>
    <s v="Justyna"/>
    <d v="1949-10-12T00:00:00"/>
    <s v="duze miasto"/>
    <x v="0"/>
  </r>
  <r>
    <s v="Balcerzak"/>
    <s v="Ilona"/>
    <d v="1956-06-24T00:00:00"/>
    <s v="srednie miasto"/>
    <x v="6"/>
  </r>
  <r>
    <s v="Litewka"/>
    <s v="Maciej"/>
    <d v="1994-01-30T00:00:00"/>
    <s v="duze miasto"/>
    <x v="9"/>
  </r>
  <r>
    <s v="Kotala"/>
    <s v="Anna"/>
    <d v="1970-01-14T00:00:00"/>
    <s v="srednie miasto"/>
    <x v="9"/>
  </r>
  <r>
    <s v="Aronowska"/>
    <s v="Halina"/>
    <d v="1980-05-09T00:00:00"/>
    <s v="duze miasto"/>
    <x v="2"/>
  </r>
  <r>
    <s v="Katowicka"/>
    <s v="Dorota"/>
    <d v="1959-06-03T00:00:00"/>
    <s v="srednie miasto"/>
    <x v="6"/>
  </r>
  <r>
    <s v="Bitner"/>
    <s v="Halina"/>
    <d v="1955-12-13T00:00:00"/>
    <s v="duze miasto"/>
    <x v="7"/>
  </r>
  <r>
    <s v="Sochacki"/>
    <s v="Marcin"/>
    <d v="1967-01-03T00:00:00"/>
    <s v="duze miasto"/>
    <x v="9"/>
  </r>
  <r>
    <s v="Skrok"/>
    <s v="Arkadiusz"/>
    <d v="1973-04-19T00:00:00"/>
    <s v="srednie miasto"/>
    <x v="11"/>
  </r>
  <r>
    <s v="Bartosiak"/>
    <s v="Kazimiera"/>
    <d v="1948-05-15T00:00:00"/>
    <s v="duze miasto"/>
    <x v="2"/>
  </r>
  <r>
    <s v="Siedlecka"/>
    <s v="Rozalia"/>
    <d v="1947-08-03T00:00:00"/>
    <s v="duze miasto"/>
    <x v="8"/>
  </r>
  <r>
    <s v="Muchewicz"/>
    <s v="Piotr"/>
    <d v="1946-06-23T00:00:00"/>
    <s v="srednie miasto"/>
    <x v="6"/>
  </r>
  <r>
    <s v="Pilipczuk"/>
    <s v="Mariusz"/>
    <d v="1992-06-24T00:00:00"/>
    <s v="male miasto"/>
    <x v="6"/>
  </r>
  <r>
    <s v="Krakowska"/>
    <s v="Paulina"/>
    <d v="1992-10-08T00:00:00"/>
    <s v="srednie miasto"/>
    <x v="0"/>
  </r>
  <r>
    <s v="Bielun"/>
    <s v="Urszula"/>
    <d v="1983-07-01T00:00:00"/>
    <s v="wies"/>
    <x v="10"/>
  </r>
  <r>
    <s v="Grzeskowiak"/>
    <s v="Szymon"/>
    <d v="1960-06-23T00:00:00"/>
    <s v="wies"/>
    <x v="6"/>
  </r>
  <r>
    <s v="Karpek"/>
    <s v="Paulina"/>
    <d v="1976-06-27T00:00:00"/>
    <s v="srednie miasto"/>
    <x v="6"/>
  </r>
  <r>
    <s v="Kowal"/>
    <s v="Ewa"/>
    <d v="1965-01-20T00:00:00"/>
    <s v="duze miasto"/>
    <x v="9"/>
  </r>
  <r>
    <s v="Augustyn"/>
    <s v="Zofia"/>
    <d v="1968-11-16T00:00:00"/>
    <s v="srednie miasto"/>
    <x v="3"/>
  </r>
  <r>
    <s v="Filipczuk"/>
    <s v="Paulina"/>
    <d v="1967-12-18T00:00:00"/>
    <s v="duze miasto"/>
    <x v="7"/>
  </r>
  <r>
    <s v="Miklas"/>
    <s v="Maciej"/>
    <d v="1991-06-09T00:00:00"/>
    <s v="wies"/>
    <x v="6"/>
  </r>
  <r>
    <s v="Vasina"/>
    <s v="Adam"/>
    <d v="1995-04-06T00:00:00"/>
    <s v="wies"/>
    <x v="11"/>
  </r>
  <r>
    <s v="Bydgoska"/>
    <s v="Inga"/>
    <d v="1955-10-12T00:00:00"/>
    <s v="duze miasto"/>
    <x v="0"/>
  </r>
  <r>
    <s v="Banasiewicz"/>
    <s v="Beata"/>
    <d v="1969-08-01T00:00:00"/>
    <s v="duze miasto"/>
    <x v="8"/>
  </r>
  <r>
    <s v="Fryziel"/>
    <s v="Daria"/>
    <d v="1958-12-29T00:00:00"/>
    <s v="duze miasto"/>
    <x v="7"/>
  </r>
  <r>
    <s v="Bedka"/>
    <s v="Justyna"/>
    <d v="1985-07-04T00:00:00"/>
    <s v="wies"/>
    <x v="10"/>
  </r>
  <r>
    <s v="Banaszczyk"/>
    <s v="Barbara"/>
    <d v="1977-12-13T00:00:00"/>
    <s v="duze miasto"/>
    <x v="7"/>
  </r>
  <r>
    <s v="Ptaszek"/>
    <s v="Janusz"/>
    <d v="1993-11-14T00:00:00"/>
    <s v="duze miasto"/>
    <x v="3"/>
  </r>
  <r>
    <s v="Rey"/>
    <s v="Tadeusz"/>
    <d v="1968-05-14T00:00:00"/>
    <s v="srednie miasto"/>
    <x v="2"/>
  </r>
  <r>
    <s v="Zeller"/>
    <s v="Teresa"/>
    <d v="1951-06-08T00:00:00"/>
    <s v="wies"/>
    <x v="6"/>
  </r>
  <r>
    <s v="Majcherczyk"/>
    <s v="Maciej"/>
    <d v="1975-08-05T00:00:00"/>
    <s v="wies"/>
    <x v="8"/>
  </r>
  <r>
    <s v="Grabicka"/>
    <s v="Grazyna"/>
    <d v="1971-05-18T00:00:00"/>
    <s v="duze miasto"/>
    <x v="2"/>
  </r>
  <r>
    <s v="Praska"/>
    <s v="Anna"/>
    <d v="1950-01-22T00:00:00"/>
    <s v="srednie miasto"/>
    <x v="9"/>
  </r>
  <r>
    <s v="Jakus"/>
    <s v="Piotr"/>
    <d v="1992-04-02T00:00:00"/>
    <s v="duze miasto"/>
    <x v="11"/>
  </r>
  <r>
    <s v="Grdulska"/>
    <s v="Danuta"/>
    <d v="1969-07-20T00:00:00"/>
    <s v="duze miasto"/>
    <x v="10"/>
  </r>
  <r>
    <s v="Badowski"/>
    <s v="Karol"/>
    <d v="1959-08-07T00:00:00"/>
    <s v="srednie miasto"/>
    <x v="8"/>
  </r>
  <r>
    <s v="Majkut"/>
    <s v="Maciej"/>
    <d v="1972-07-10T00:00:00"/>
    <s v="srednie miasto"/>
    <x v="10"/>
  </r>
  <r>
    <s v="Cabaj"/>
    <s v="Martyna"/>
    <d v="1979-02-11T00:00:00"/>
    <s v="wies"/>
    <x v="4"/>
  </r>
  <r>
    <s v="Malecka"/>
    <s v="Stefania"/>
    <d v="1991-08-04T00:00:00"/>
    <s v="duze miasto"/>
    <x v="8"/>
  </r>
  <r>
    <s v="Gagatek"/>
    <s v="Stefan"/>
    <d v="1967-03-08T00:00:00"/>
    <s v="duze miasto"/>
    <x v="5"/>
  </r>
  <r>
    <s v="Otwocka"/>
    <s v="Ewelia"/>
    <d v="1976-08-20T00:00:00"/>
    <s v="srednie miasto"/>
    <x v="8"/>
  </r>
  <r>
    <s v="Pleszewska"/>
    <s v="Krystyna"/>
    <d v="1972-02-06T00:00:00"/>
    <s v="male miasto"/>
    <x v="4"/>
  </r>
  <r>
    <s v="Sabatowicz"/>
    <s v="Szymon"/>
    <d v="1985-02-17T00:00:00"/>
    <s v="duze miasto"/>
    <x v="4"/>
  </r>
  <r>
    <s v="Magiera"/>
    <s v="Robert"/>
    <d v="1971-06-28T00:00:00"/>
    <s v="male miasto"/>
    <x v="6"/>
  </r>
  <r>
    <s v="Klekotko"/>
    <s v="Justyna"/>
    <d v="1963-09-18T00:00:00"/>
    <s v="srednie miasto"/>
    <x v="1"/>
  </r>
  <r>
    <s v="Nowak"/>
    <s v="Damian"/>
    <d v="1990-03-20T00:00:00"/>
    <s v="male miasto"/>
    <x v="5"/>
  </r>
  <r>
    <s v="Doszko"/>
    <s v="Katarzyna"/>
    <d v="1954-02-04T00:00:00"/>
    <s v="wies"/>
    <x v="4"/>
  </r>
  <r>
    <s v="Rozwalka"/>
    <s v="Wojciech"/>
    <d v="1974-10-22T00:00:00"/>
    <s v="wies"/>
    <x v="0"/>
  </r>
  <r>
    <s v="Aleksandrowicz"/>
    <s v="Krystyna"/>
    <d v="1959-10-15T00:00:00"/>
    <s v="srednie miasto"/>
    <x v="0"/>
  </r>
  <r>
    <s v="Kilarski"/>
    <s v="Ewa"/>
    <d v="1957-08-19T00:00:00"/>
    <s v="male miasto"/>
    <x v="8"/>
  </r>
  <r>
    <s v="Rykowski"/>
    <s v="Roman"/>
    <d v="1985-09-02T00:00:00"/>
    <s v="male miasto"/>
    <x v="1"/>
  </r>
  <r>
    <s v="Skierniewicka"/>
    <s v="Malwina"/>
    <d v="1947-01-12T00:00:00"/>
    <s v="duze miasto"/>
    <x v="9"/>
  </r>
  <r>
    <s v="Wronka"/>
    <s v="Cezary"/>
    <d v="1988-06-11T00:00:00"/>
    <s v="srednie miasto"/>
    <x v="6"/>
  </r>
  <r>
    <s v="Wroniszewski"/>
    <s v="Mieszko"/>
    <d v="1987-10-31T00:00:00"/>
    <s v="duze miasto"/>
    <x v="0"/>
  </r>
  <r>
    <s v="Andrzejewska"/>
    <s v="Barbara"/>
    <d v="1986-12-03T00:00:00"/>
    <s v="srednie miasto"/>
    <x v="7"/>
  </r>
  <r>
    <s v="Klimaszewski"/>
    <s v="Krzysztof"/>
    <d v="1951-01-20T00:00:00"/>
    <s v="male miasto"/>
    <x v="9"/>
  </r>
  <r>
    <s v="Pachnowski"/>
    <s v="Jacek"/>
    <d v="1945-10-24T00:00:00"/>
    <s v="srednie miasto"/>
    <x v="0"/>
  </r>
  <r>
    <s v="Klimaszewska"/>
    <s v="Ewa"/>
    <d v="1968-07-17T00:00:00"/>
    <s v="duze miasto"/>
    <x v="10"/>
  </r>
  <r>
    <s v="Malik"/>
    <s v="Jakub"/>
    <d v="1947-06-24T00:00:00"/>
    <s v="srednie miasto"/>
    <x v="6"/>
  </r>
  <r>
    <s v="Grzeskowiak"/>
    <s v="Szymon"/>
    <d v="1963-05-26T00:00:00"/>
    <s v="wies"/>
    <x v="2"/>
  </r>
  <r>
    <s v="Lwowska"/>
    <s v="Paulina"/>
    <d v="1946-12-30T00:00:00"/>
    <s v="duze miasto"/>
    <x v="7"/>
  </r>
  <r>
    <s v="Adamowicz"/>
    <s v="Jolanta"/>
    <d v="1966-12-30T00:00:00"/>
    <s v="duze miasto"/>
    <x v="7"/>
  </r>
  <r>
    <s v="Pastuszka"/>
    <s v="Marzena"/>
    <d v="1994-07-08T00:00:00"/>
    <s v="srednie miasto"/>
    <x v="10"/>
  </r>
  <r>
    <s v="Kalitowski"/>
    <s v="Marcin"/>
    <d v="1950-04-01T00:00:00"/>
    <s v="srednie miasto"/>
    <x v="11"/>
  </r>
  <r>
    <s v="Miller"/>
    <s v="Zbigniew"/>
    <d v="1993-04-10T00:00:00"/>
    <s v="duze miasto"/>
    <x v="11"/>
  </r>
  <r>
    <s v="Bartkiewicz"/>
    <s v="Elwira"/>
    <d v="1947-06-13T00:00:00"/>
    <s v="duze miasto"/>
    <x v="6"/>
  </r>
  <r>
    <s v="Dmochowska"/>
    <s v="Katarzyna"/>
    <d v="1991-11-08T00:00:00"/>
    <s v="male miasto"/>
    <x v="3"/>
  </r>
  <r>
    <s v="Szostek"/>
    <s v="Krzysztof"/>
    <d v="1966-11-15T00:00:00"/>
    <s v="srednie miasto"/>
    <x v="3"/>
  </r>
  <r>
    <s v="Paprocki"/>
    <s v="Konrad"/>
    <d v="1952-11-09T00:00:00"/>
    <s v="male miasto"/>
    <x v="3"/>
  </r>
  <r>
    <s v="Holmes"/>
    <s v="Barbara"/>
    <d v="1972-11-23T00:00:00"/>
    <s v="duze miasto"/>
    <x v="3"/>
  </r>
  <r>
    <s v="Kozar"/>
    <s v="Robert"/>
    <d v="1959-12-13T00:00:00"/>
    <s v="duze miasto"/>
    <x v="7"/>
  </r>
  <r>
    <s v="Bednarska"/>
    <s v="Karolina"/>
    <d v="1995-06-15T00:00:00"/>
    <s v="duze miasto"/>
    <x v="6"/>
  </r>
  <r>
    <s v="Piotrkowska"/>
    <s v="Zuzanna"/>
    <d v="1953-12-19T00:00:00"/>
    <s v="duze miasto"/>
    <x v="7"/>
  </r>
  <r>
    <s v="Antos"/>
    <s v="Karolina"/>
    <d v="1976-05-13T00:00:00"/>
    <s v="srednie miasto"/>
    <x v="2"/>
  </r>
  <r>
    <s v="Kumur"/>
    <s v="Genowefa"/>
    <d v="1977-04-11T00:00:00"/>
    <s v="duze miasto"/>
    <x v="11"/>
  </r>
  <r>
    <s v="Wilczko"/>
    <s v="Adrian"/>
    <d v="1982-01-03T00:00:00"/>
    <s v="wies"/>
    <x v="9"/>
  </r>
  <r>
    <s v="Bugajski"/>
    <s v="Jan"/>
    <d v="1963-04-10T00:00:00"/>
    <s v="duze miasto"/>
    <x v="11"/>
  </r>
  <r>
    <s v="Florczuk"/>
    <s v="Katarzyna"/>
    <d v="1967-12-02T00:00:00"/>
    <s v="duze miasto"/>
    <x v="7"/>
  </r>
  <r>
    <s v="Bielec"/>
    <s v="Maria"/>
    <d v="1948-03-09T00:00:00"/>
    <s v="male miasto"/>
    <x v="5"/>
  </r>
  <r>
    <s v="Busz"/>
    <s v="Jan"/>
    <d v="1958-01-14T00:00:00"/>
    <s v="wies"/>
    <x v="9"/>
  </r>
  <r>
    <s v="Balicka"/>
    <s v="Anna"/>
    <d v="1981-10-20T00:00:00"/>
    <s v="duze miasto"/>
    <x v="0"/>
  </r>
  <r>
    <s v="Badowska"/>
    <s v="Danuta"/>
    <d v="1953-10-27T00:00:00"/>
    <s v="srednie miasto"/>
    <x v="0"/>
  </r>
  <r>
    <s v="Labryga"/>
    <s v="Piotr"/>
    <d v="1961-08-21T00:00:00"/>
    <s v="duze miasto"/>
    <x v="8"/>
  </r>
  <r>
    <s v="Barcik"/>
    <s v="Barbara"/>
    <d v="1969-05-09T00:00:00"/>
    <s v="duze miasto"/>
    <x v="2"/>
  </r>
  <r>
    <s v="Ksel"/>
    <s v="Krzysztof"/>
    <d v="1955-04-02T00:00:00"/>
    <s v="male miasto"/>
    <x v="11"/>
  </r>
  <r>
    <s v="Skrzypek"/>
    <s v="Bartosz"/>
    <d v="1952-05-27T00:00:00"/>
    <s v="duze miasto"/>
    <x v="2"/>
  </r>
  <r>
    <s v="Konstantinova"/>
    <s v="Alexandra"/>
    <d v="1949-09-06T00:00:00"/>
    <s v="duze miasto"/>
    <x v="1"/>
  </r>
  <r>
    <s v="Kowalska"/>
    <s v="Karolina"/>
    <d v="1971-08-01T00:00:00"/>
    <s v="srednie miasto"/>
    <x v="8"/>
  </r>
  <r>
    <s v="Wojtkowiak"/>
    <s v="Marcin"/>
    <d v="1984-04-26T00:00:00"/>
    <s v="male miasto"/>
    <x v="11"/>
  </r>
  <r>
    <s v="Jurecka"/>
    <s v="Kinga"/>
    <d v="1967-05-31T00:00:00"/>
    <s v="duze miasto"/>
    <x v="2"/>
  </r>
  <r>
    <s v="Popowski"/>
    <s v="Adam"/>
    <d v="1987-02-10T00:00:00"/>
    <s v="srednie miasto"/>
    <x v="4"/>
  </r>
  <r>
    <s v="Pietrzyk"/>
    <s v="Anita"/>
    <d v="1993-08-20T00:00:00"/>
    <s v="duze miasto"/>
    <x v="8"/>
  </r>
  <r>
    <s v="Sieduszewski"/>
    <s v="Piotr"/>
    <d v="1974-02-19T00:00:00"/>
    <s v="wies"/>
    <x v="4"/>
  </r>
  <r>
    <s v="Pryk"/>
    <s v="Tymon"/>
    <d v="1949-06-04T00:00:00"/>
    <s v="wies"/>
    <x v="6"/>
  </r>
  <r>
    <s v="Maj"/>
    <s v="Maciej"/>
    <d v="1974-01-30T00:00:00"/>
    <s v="duze miasto"/>
    <x v="9"/>
  </r>
  <r>
    <s v="Marciszewski"/>
    <s v="Roman"/>
    <d v="1984-12-23T00:00:00"/>
    <s v="srednie miasto"/>
    <x v="7"/>
  </r>
  <r>
    <s v="Adamski"/>
    <s v="Jerzy"/>
    <d v="1995-07-13T00:00:00"/>
    <s v="duze miasto"/>
    <x v="10"/>
  </r>
  <r>
    <s v="Albert"/>
    <s v="Jerzy"/>
    <d v="1960-07-04T00:00:00"/>
    <s v="srednie miasto"/>
    <x v="10"/>
  </r>
  <r>
    <s v="Polkowicka"/>
    <s v="Dominika"/>
    <d v="1944-07-14T00:00:00"/>
    <s v="duze miasto"/>
    <x v="10"/>
  </r>
  <r>
    <s v="Cieplik"/>
    <s v="Marta"/>
    <d v="1987-11-22T00:00:00"/>
    <s v="duze miasto"/>
    <x v="3"/>
  </r>
  <r>
    <s v="Parczewska"/>
    <s v="Malwina"/>
    <d v="1971-03-04T00:00:00"/>
    <s v="wies"/>
    <x v="5"/>
  </r>
  <r>
    <s v="Pisarska"/>
    <s v="Alicja"/>
    <d v="1990-06-16T00:00:00"/>
    <s v="duze miasto"/>
    <x v="6"/>
  </r>
  <r>
    <s v="Basiak"/>
    <s v="Anna"/>
    <d v="1983-12-21T00:00:00"/>
    <s v="wies"/>
    <x v="7"/>
  </r>
  <r>
    <s v="Janicka"/>
    <s v="Paulina"/>
    <d v="1969-02-09T00:00:00"/>
    <s v="duze miasto"/>
    <x v="4"/>
  </r>
  <r>
    <s v="Engel"/>
    <s v="Anna"/>
    <d v="1975-09-02T00:00:00"/>
    <s v="duze miasto"/>
    <x v="1"/>
  </r>
  <r>
    <s v="Plichta"/>
    <s v="Robert"/>
    <d v="1970-03-17T00:00:00"/>
    <s v="duze miasto"/>
    <x v="5"/>
  </r>
  <r>
    <s v="Barszczewska"/>
    <s v="Cecylia"/>
    <d v="1975-10-16T00:00:00"/>
    <s v="srednie miasto"/>
    <x v="0"/>
  </r>
  <r>
    <s v="Szklarska"/>
    <s v="Tekla"/>
    <d v="1989-09-14T00:00:00"/>
    <s v="wies"/>
    <x v="1"/>
  </r>
  <r>
    <s v="Aleksandrowicz"/>
    <s v="Barbara"/>
    <d v="1972-03-22T00:00:00"/>
    <s v="wies"/>
    <x v="5"/>
  </r>
  <r>
    <s v="Kuc"/>
    <s v="Danuta"/>
    <d v="1958-11-19T00:00:00"/>
    <s v="srednie miasto"/>
    <x v="3"/>
  </r>
  <r>
    <s v="Kogut"/>
    <s v="Magdalena"/>
    <d v="1989-10-09T00:00:00"/>
    <s v="srednie miasto"/>
    <x v="0"/>
  </r>
  <r>
    <s v="Sopocka"/>
    <s v="Olivia"/>
    <d v="1966-07-15T00:00:00"/>
    <s v="srednie miasto"/>
    <x v="10"/>
  </r>
  <r>
    <s v="Berezowska"/>
    <s v="Anita"/>
    <d v="1984-03-06T00:00:00"/>
    <s v="wies"/>
    <x v="5"/>
  </r>
  <r>
    <s v="Walczak"/>
    <s v="Maciej"/>
    <d v="1954-05-09T00:00:00"/>
    <s v="duze miasto"/>
    <x v="2"/>
  </r>
  <r>
    <s v="Guzik"/>
    <s v="Anna"/>
    <d v="1988-01-05T00:00:00"/>
    <s v="duze miasto"/>
    <x v="9"/>
  </r>
  <r>
    <s v="Modzelewski"/>
    <s v="Mateusz"/>
    <d v="1949-01-06T00:00:00"/>
    <s v="duze miasto"/>
    <x v="9"/>
  </r>
  <r>
    <s v="Dudek"/>
    <s v="Marzena"/>
    <d v="1954-11-29T00:00:00"/>
    <s v="duze miasto"/>
    <x v="3"/>
  </r>
  <r>
    <s v="Banach"/>
    <s v="Leon"/>
    <d v="1984-06-30T00:00:00"/>
    <s v="wies"/>
    <x v="6"/>
  </r>
  <r>
    <s v="Klasz"/>
    <s v="Marcin"/>
    <d v="1961-06-03T00:00:00"/>
    <s v="srednie miasto"/>
    <x v="6"/>
  </r>
  <r>
    <s v="Banasik"/>
    <s v="Irena"/>
    <d v="1946-09-03T00:00:00"/>
    <s v="duze miasto"/>
    <x v="1"/>
  </r>
  <r>
    <s v="Kisiel"/>
    <s v="Dawid"/>
    <d v="1967-09-17T00:00:00"/>
    <s v="srednie miasto"/>
    <x v="1"/>
  </r>
  <r>
    <s v="Geldner"/>
    <s v="Magdalena"/>
    <d v="1950-11-22T00:00:00"/>
    <s v="srednie miasto"/>
    <x v="3"/>
  </r>
  <r>
    <s v="Rygielski"/>
    <s v="Maciej"/>
    <d v="1956-09-29T00:00:00"/>
    <s v="duze miasto"/>
    <x v="1"/>
  </r>
  <r>
    <s v="Ossowski"/>
    <s v="Karol"/>
    <d v="1964-01-25T00:00:00"/>
    <s v="srednie miasto"/>
    <x v="9"/>
  </r>
  <r>
    <s v="Kisielewska"/>
    <s v="Greta"/>
    <d v="1946-10-09T00:00:00"/>
    <s v="srednie miasto"/>
    <x v="0"/>
  </r>
  <r>
    <s v="Nyski"/>
    <s v="Piotr"/>
    <d v="1983-06-14T00:00:00"/>
    <s v="duze miasto"/>
    <x v="6"/>
  </r>
  <r>
    <s v="Kopec"/>
    <s v="Anna"/>
    <d v="1956-07-15T00:00:00"/>
    <s v="duze miasto"/>
    <x v="10"/>
  </r>
  <r>
    <s v="Sznyrowska"/>
    <s v="Wiktoria"/>
    <d v="1989-03-13T00:00:00"/>
    <s v="duze miasto"/>
    <x v="5"/>
  </r>
  <r>
    <s v="Tichoniuk"/>
    <s v="Marcin"/>
    <d v="1949-12-01T00:00:00"/>
    <s v="duze miasto"/>
    <x v="7"/>
  </r>
  <r>
    <s v="Dul"/>
    <s v="Dominika"/>
    <d v="1966-04-28T00:00:00"/>
    <s v="srednie miasto"/>
    <x v="11"/>
  </r>
  <r>
    <s v="Grzegorczyk"/>
    <s v="Marta"/>
    <d v="1974-09-27T00:00:00"/>
    <s v="srednie miasto"/>
    <x v="1"/>
  </r>
  <r>
    <s v="Grzywacz"/>
    <s v="Wanda"/>
    <d v="1950-05-15T00:00:00"/>
    <s v="duze miasto"/>
    <x v="2"/>
  </r>
  <r>
    <s v="Banach"/>
    <s v="Dorota"/>
    <d v="1994-03-07T00:00:00"/>
    <s v="duze miasto"/>
    <x v="5"/>
  </r>
  <r>
    <s v="Legnicka"/>
    <s v="Karina"/>
    <d v="1958-11-24T00:00:00"/>
    <s v="duze miasto"/>
    <x v="3"/>
  </r>
  <r>
    <s v="Barabasz"/>
    <s v="Krystyna"/>
    <d v="1986-12-03T00:00:00"/>
    <s v="srednie miasto"/>
    <x v="7"/>
  </r>
  <r>
    <s v="Borowska"/>
    <s v="Ewelina"/>
    <d v="1993-09-23T00:00:00"/>
    <s v="srednie miasto"/>
    <x v="1"/>
  </r>
  <r>
    <s v="Cedro"/>
    <s v="Zofia"/>
    <d v="1952-07-08T00:00:00"/>
    <s v="wies"/>
    <x v="10"/>
  </r>
  <r>
    <s v="Sieradzki"/>
    <s v="Piotr"/>
    <d v="1975-01-30T00:00:00"/>
    <s v="duze miasto"/>
    <x v="9"/>
  </r>
  <r>
    <s v="Sar"/>
    <s v="Wojciech"/>
    <d v="1964-10-15T00:00:00"/>
    <s v="duze miasto"/>
    <x v="0"/>
  </r>
  <r>
    <s v="Kordaszewska"/>
    <s v="Magdalena"/>
    <d v="1948-04-26T00:00:00"/>
    <s v="srednie miasto"/>
    <x v="11"/>
  </r>
  <r>
    <s v="Bauer"/>
    <s v="Jagoda"/>
    <d v="1969-11-23T00:00:00"/>
    <s v="srednie miasto"/>
    <x v="3"/>
  </r>
  <r>
    <s v="Brychcy"/>
    <s v="Agata"/>
    <d v="1995-02-28T00:00:00"/>
    <s v="wies"/>
    <x v="4"/>
  </r>
  <r>
    <s v="Potocki"/>
    <s v="Grzegorz"/>
    <d v="1947-12-30T00:00:00"/>
    <s v="duze miasto"/>
    <x v="7"/>
  </r>
  <r>
    <s v="Kordaszewski"/>
    <s v="Piotr"/>
    <d v="1988-12-05T00:00:00"/>
    <s v="srednie miasto"/>
    <x v="7"/>
  </r>
  <r>
    <s v="Wiatrowski"/>
    <s v="Roman"/>
    <d v="1994-07-18T00:00:00"/>
    <s v="duze miasto"/>
    <x v="10"/>
  </r>
  <r>
    <s v="Albert"/>
    <s v="Joanna"/>
    <d v="1978-01-01T00:00:00"/>
    <s v="duze miasto"/>
    <x v="9"/>
  </r>
  <r>
    <s v="Balcer"/>
    <s v="Iwona"/>
    <d v="1989-06-30T00:00:00"/>
    <s v="wies"/>
    <x v="6"/>
  </r>
  <r>
    <s v="Augustowska"/>
    <s v="Irma"/>
    <d v="1974-03-24T00:00:00"/>
    <s v="srednie miasto"/>
    <x v="5"/>
  </r>
  <r>
    <s v="Jackowska"/>
    <s v="Maria"/>
    <d v="1980-02-08T00:00:00"/>
    <s v="duze miasto"/>
    <x v="4"/>
  </r>
  <r>
    <s v="Adamczyk"/>
    <s v="Julia"/>
    <d v="1950-06-23T00:00:00"/>
    <s v="srednie miasto"/>
    <x v="6"/>
  </r>
  <r>
    <s v="Sosnowiecka"/>
    <s v="Dorota"/>
    <d v="1994-03-13T00:00:00"/>
    <s v="duze miasto"/>
    <x v="5"/>
  </r>
  <r>
    <s v="Henrykowski"/>
    <s v="Kornel"/>
    <d v="1973-01-25T00:00:00"/>
    <s v="duze miasto"/>
    <x v="9"/>
  </r>
  <r>
    <s v="Szklarska"/>
    <s v="Karolina"/>
    <d v="1966-10-11T00:00:00"/>
    <s v="srednie miasto"/>
    <x v="0"/>
  </r>
  <r>
    <s v="Podczasiak"/>
    <s v="Jadwiga"/>
    <d v="1960-04-04T00:00:00"/>
    <s v="duze miasto"/>
    <x v="11"/>
  </r>
  <r>
    <s v="Skrzydlowski"/>
    <s v="Dawid"/>
    <d v="1947-02-09T00:00:00"/>
    <s v="wies"/>
    <x v="4"/>
  </r>
  <r>
    <s v="Genewski"/>
    <s v="Andrzej"/>
    <d v="1961-09-23T00:00:00"/>
    <s v="srednie miasto"/>
    <x v="1"/>
  </r>
  <r>
    <s v="Bienias"/>
    <s v="Alina"/>
    <d v="1956-09-24T00:00:00"/>
    <s v="duze miasto"/>
    <x v="1"/>
  </r>
  <r>
    <s v="Madrycki"/>
    <s v="Janusz"/>
    <d v="1968-03-03T00:00:00"/>
    <s v="duze miasto"/>
    <x v="5"/>
  </r>
  <r>
    <s v="Opolska"/>
    <s v="Paulina"/>
    <d v="1956-12-19T00:00:00"/>
    <s v="duze miasto"/>
    <x v="7"/>
  </r>
  <r>
    <s v="Barwicka"/>
    <s v="Zofia"/>
    <d v="1982-10-11T00:00:00"/>
    <s v="duze miasto"/>
    <x v="0"/>
  </r>
  <r>
    <s v="Leniak"/>
    <s v="Jacek"/>
    <d v="1958-02-05T00:00:00"/>
    <s v="wies"/>
    <x v="4"/>
  </r>
  <r>
    <s v="Kapanowska"/>
    <s v="Marta"/>
    <d v="1955-04-14T00:00:00"/>
    <s v="srednie miasto"/>
    <x v="11"/>
  </r>
  <r>
    <s v="Lech"/>
    <s v="Bartosz"/>
    <d v="1946-12-01T00:00:00"/>
    <s v="srednie miasto"/>
    <x v="7"/>
  </r>
  <r>
    <s v="Kaczocha"/>
    <s v="Maciej"/>
    <d v="1989-10-21T00:00:00"/>
    <s v="srednie miasto"/>
    <x v="0"/>
  </r>
  <r>
    <s v="Nowak"/>
    <s v="Anna"/>
    <d v="1970-09-28T00:00:00"/>
    <s v="duze miasto"/>
    <x v="1"/>
  </r>
  <r>
    <s v="Kozar"/>
    <s v="Artur"/>
    <d v="1987-09-08T00:00:00"/>
    <s v="duze miasto"/>
    <x v="1"/>
  </r>
  <r>
    <s v="Barszczewska"/>
    <s v="Halina"/>
    <d v="1986-05-24T00:00:00"/>
    <s v="srednie miasto"/>
    <x v="2"/>
  </r>
  <r>
    <s v="Bartoszek"/>
    <s v="Justyna"/>
    <d v="1952-06-08T00:00:00"/>
    <s v="srednie miasto"/>
    <x v="6"/>
  </r>
  <r>
    <s v="Gawlowska"/>
    <s v="Enrika"/>
    <d v="1960-01-19T00:00:00"/>
    <s v="srednie miasto"/>
    <x v="9"/>
  </r>
  <r>
    <s v="Balcerowska"/>
    <s v="Iwona"/>
    <d v="1977-03-03T00:00:00"/>
    <s v="duze miasto"/>
    <x v="5"/>
  </r>
  <r>
    <s v="Nagaj"/>
    <s v="Mieszko"/>
    <d v="1993-11-18T00:00:00"/>
    <s v="duze miasto"/>
    <x v="3"/>
  </r>
  <r>
    <s v="Jakubczyk"/>
    <s v="Agnieszka"/>
    <d v="1967-06-29T00:00:00"/>
    <s v="srednie miasto"/>
    <x v="6"/>
  </r>
  <r>
    <s v="Aleksander"/>
    <s v="Barbara"/>
    <d v="1949-04-22T00:00:00"/>
    <s v="srednie miasto"/>
    <x v="11"/>
  </r>
  <r>
    <s v="Wiek"/>
    <s v="Jadwiga"/>
    <d v="1972-07-26T00:00:00"/>
    <s v="male miasto"/>
    <x v="10"/>
  </r>
  <r>
    <s v="Suchocki"/>
    <s v="Andrzej"/>
    <d v="1983-02-21T00:00:00"/>
    <s v="male miasto"/>
    <x v="4"/>
  </r>
  <r>
    <s v="Augustowska"/>
    <s v="Justyna"/>
    <d v="1946-07-08T00:00:00"/>
    <s v="duze miasto"/>
    <x v="10"/>
  </r>
  <r>
    <s v="Michalik"/>
    <s v="Wojciech"/>
    <d v="1965-07-27T00:00:00"/>
    <s v="duze miasto"/>
    <x v="10"/>
  </r>
  <r>
    <s v="Bandera"/>
    <s v="Ewa"/>
    <d v="1973-07-26T00:00:00"/>
    <s v="duze miasto"/>
    <x v="10"/>
  </r>
  <r>
    <s v="Rybicki"/>
    <s v="Jakub"/>
    <d v="1947-04-11T00:00:00"/>
    <s v="male miasto"/>
    <x v="11"/>
  </r>
  <r>
    <s v="Lysiak"/>
    <s v="Helena"/>
    <d v="1986-07-19T00:00:00"/>
    <s v="srednie miasto"/>
    <x v="10"/>
  </r>
  <r>
    <s v="Balcerek"/>
    <s v="Zofia"/>
    <d v="1958-03-20T00:00:00"/>
    <s v="duze miasto"/>
    <x v="5"/>
  </r>
  <r>
    <s v="Blacharz"/>
    <s v="Krystyna"/>
    <d v="1981-02-05T00:00:00"/>
    <s v="male miasto"/>
    <x v="4"/>
  </r>
  <r>
    <s v="Augustowska"/>
    <s v="Anna"/>
    <d v="1984-07-12T00:00:00"/>
    <s v="srednie miasto"/>
    <x v="10"/>
  </r>
  <r>
    <s v="Kaczorowska"/>
    <s v="Agnieszka"/>
    <d v="1987-05-27T00:00:00"/>
    <s v="duze miasto"/>
    <x v="2"/>
  </r>
  <r>
    <s v="Kisielewski"/>
    <s v="Krystian"/>
    <d v="1964-01-08T00:00:00"/>
    <s v="duze miasto"/>
    <x v="9"/>
  </r>
  <r>
    <s v="Sikora"/>
    <s v="Norbert"/>
    <d v="1987-11-16T00:00:00"/>
    <s v="srednie miasto"/>
    <x v="3"/>
  </r>
  <r>
    <s v="Warszawska"/>
    <s v="Rita"/>
    <d v="1961-10-01T00:00:00"/>
    <s v="male miasto"/>
    <x v="0"/>
  </r>
  <r>
    <s v="Barszczewska"/>
    <s v="Anna"/>
    <d v="1961-08-15T00:00:00"/>
    <s v="duze miasto"/>
    <x v="8"/>
  </r>
  <r>
    <s v="Moskiewski"/>
    <s v="Sebastian"/>
    <d v="1980-10-16T00:00:00"/>
    <s v="srednie miasto"/>
    <x v="0"/>
  </r>
  <r>
    <s v="Pogrebniak"/>
    <s v="Jegor"/>
    <d v="1961-04-27T00:00:00"/>
    <s v="duze miasto"/>
    <x v="11"/>
  </r>
  <r>
    <s v="Gates"/>
    <s v="Anna"/>
    <d v="1977-09-26T00:00:00"/>
    <s v="wies"/>
    <x v="1"/>
  </r>
  <r>
    <s v="Zaprawa"/>
    <s v="Marcin"/>
    <d v="1944-06-21T00:00:00"/>
    <s v="srednie miasto"/>
    <x v="6"/>
  </r>
  <r>
    <s v="Mazgaj"/>
    <s v="Szymon"/>
    <d v="1989-11-24T00:00:00"/>
    <s v="duze miasto"/>
    <x v="3"/>
  </r>
  <r>
    <s v="Samborski"/>
    <s v="Bartosz"/>
    <d v="1964-05-31T00:00:00"/>
    <s v="srednie miasto"/>
    <x v="2"/>
  </r>
  <r>
    <s v="Barcikowska"/>
    <s v="Zyta"/>
    <d v="1977-12-30T00:00:00"/>
    <s v="duze miasto"/>
    <x v="7"/>
  </r>
  <r>
    <s v="Radziejowski"/>
    <s v="Krystian"/>
    <d v="1957-04-10T00:00:00"/>
    <s v="duze miasto"/>
    <x v="11"/>
  </r>
  <r>
    <s v="Baranek"/>
    <s v="Magdalena"/>
    <d v="1993-07-14T00:00:00"/>
    <s v="srednie miasto"/>
    <x v="10"/>
  </r>
  <r>
    <s v="Wosiak"/>
    <s v="Roman"/>
    <d v="1988-07-17T00:00:00"/>
    <s v="srednie miasto"/>
    <x v="10"/>
  </r>
  <r>
    <s v="Cichawa"/>
    <s v="Dorota"/>
    <d v="1945-07-22T00:00:00"/>
    <s v="duze miasto"/>
    <x v="10"/>
  </r>
  <r>
    <s v="Smutnicki"/>
    <s v="Tomasz"/>
    <d v="1977-04-02T00:00:00"/>
    <s v="duze miasto"/>
    <x v="11"/>
  </r>
  <r>
    <s v="Kotala"/>
    <s v="Dominik"/>
    <d v="1989-05-18T00:00:00"/>
    <s v="male miasto"/>
    <x v="2"/>
  </r>
  <r>
    <s v="Gralewicz"/>
    <s v="Ewelina"/>
    <d v="1978-05-26T00:00:00"/>
    <s v="male miasto"/>
    <x v="2"/>
  </r>
  <r>
    <s v="Matczak"/>
    <s v="Piotr"/>
    <d v="1983-04-12T00:00:00"/>
    <s v="duze miasto"/>
    <x v="11"/>
  </r>
  <r>
    <s v="Chorzowska"/>
    <s v="Jadwiga"/>
    <d v="1993-01-02T00:00:00"/>
    <s v="duze miasto"/>
    <x v="9"/>
  </r>
  <r>
    <s v="Grzybek"/>
    <s v="Karolina"/>
    <d v="1973-11-06T00:00:00"/>
    <s v="duze miasto"/>
    <x v="3"/>
  </r>
  <r>
    <s v="Bartel"/>
    <s v="Ewa"/>
    <d v="1958-06-03T00:00:00"/>
    <s v="duze miasto"/>
    <x v="6"/>
  </r>
  <r>
    <s v="Kosaty"/>
    <s v="Marek"/>
    <d v="1968-11-08T00:00:00"/>
    <s v="srednie miasto"/>
    <x v="3"/>
  </r>
  <r>
    <s v="Pietkiewicz"/>
    <s v="Piotr"/>
    <d v="1955-09-08T00:00:00"/>
    <s v="duze miasto"/>
    <x v="1"/>
  </r>
  <r>
    <s v="Alot"/>
    <s v="Zofia"/>
    <d v="1943-12-05T00:00:00"/>
    <s v="srednie miasto"/>
    <x v="7"/>
  </r>
  <r>
    <s v="Glazik"/>
    <s v="Paulina"/>
    <d v="1950-11-01T00:00:00"/>
    <s v="duze miasto"/>
    <x v="3"/>
  </r>
  <r>
    <s v="Parczewska"/>
    <s v="Kazimiera"/>
    <d v="1993-01-07T00:00:00"/>
    <s v="duze miasto"/>
    <x v="9"/>
  </r>
  <r>
    <s v="Barczuk"/>
    <s v="Maja"/>
    <d v="1984-02-08T00:00:00"/>
    <s v="duze miasto"/>
    <x v="4"/>
  </r>
  <r>
    <s v="Szkutnik"/>
    <s v="Bartosz"/>
    <d v="1961-11-19T00:00:00"/>
    <s v="wies"/>
    <x v="3"/>
  </r>
  <r>
    <s v="Podstawa"/>
    <s v="Jadwiga"/>
    <d v="1952-05-09T00:00:00"/>
    <s v="duze miasto"/>
    <x v="2"/>
  </r>
  <r>
    <m/>
    <m/>
    <m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">
  <r>
    <s v="Czarnecka"/>
    <s v="Ewelina"/>
    <d v="1960-10-01T00:00:00"/>
    <x v="0"/>
    <s v="październik"/>
    <b v="1"/>
    <n v="1"/>
  </r>
  <r>
    <s v="Nesterowicz"/>
    <s v="Piotr"/>
    <d v="1984-09-27T00:00:00"/>
    <x v="1"/>
    <s v="wrzesień"/>
    <b v="0"/>
    <n v="0"/>
  </r>
  <r>
    <s v="Adamus"/>
    <s v="Magdalena"/>
    <d v="1967-10-08T00:00:00"/>
    <x v="2"/>
    <s v="październik"/>
    <b v="1"/>
    <n v="1"/>
  </r>
  <r>
    <s v="Kowalski"/>
    <s v="Hubert"/>
    <d v="1986-05-12T00:00:00"/>
    <x v="1"/>
    <s v="maj"/>
    <b v="0"/>
    <n v="0"/>
  </r>
  <r>
    <s v="Zamojska"/>
    <s v="Maria"/>
    <d v="1962-05-14T00:00:00"/>
    <x v="1"/>
    <s v="maj"/>
    <b v="1"/>
    <n v="1"/>
  </r>
  <r>
    <s v="Matecki"/>
    <s v="Adam"/>
    <d v="1986-10-09T00:00:00"/>
    <x v="2"/>
    <s v="październik"/>
    <b v="0"/>
    <n v="0"/>
  </r>
  <r>
    <s v="Potocki"/>
    <s v="Anna"/>
    <d v="1991-11-27T00:00:00"/>
    <x v="0"/>
    <s v="listopad"/>
    <b v="1"/>
    <n v="1"/>
  </r>
  <r>
    <s v="Przybylska"/>
    <s v="Laura"/>
    <d v="1983-02-25T00:00:00"/>
    <x v="0"/>
    <s v="luty"/>
    <b v="1"/>
    <n v="1"/>
  </r>
  <r>
    <s v="Monachijski"/>
    <s v="Piotr"/>
    <d v="1991-11-26T00:00:00"/>
    <x v="0"/>
    <s v="listopad"/>
    <b v="0"/>
    <n v="0"/>
  </r>
  <r>
    <s v="Cender"/>
    <s v="Urszula"/>
    <d v="1985-03-05T00:00:00"/>
    <x v="0"/>
    <s v="marzec"/>
    <b v="1"/>
    <n v="1"/>
  </r>
  <r>
    <s v="Badowski"/>
    <s v="Bogdan"/>
    <d v="1947-06-29T00:00:00"/>
    <x v="0"/>
    <s v="czerwiec"/>
    <b v="0"/>
    <n v="0"/>
  </r>
  <r>
    <s v="Mazurowski"/>
    <s v="Janusz"/>
    <d v="1991-03-24T00:00:00"/>
    <x v="2"/>
    <s v="marzec"/>
    <b v="0"/>
    <n v="0"/>
  </r>
  <r>
    <s v="Lasota"/>
    <s v="Piotr"/>
    <d v="1971-06-09T00:00:00"/>
    <x v="2"/>
    <s v="czerwiec"/>
    <b v="0"/>
    <n v="0"/>
  </r>
  <r>
    <s v="Olczak"/>
    <s v="Damian"/>
    <d v="1946-12-08T00:00:00"/>
    <x v="2"/>
    <s v="grudzień"/>
    <b v="0"/>
    <n v="0"/>
  </r>
  <r>
    <s v="Kolesinski"/>
    <s v="Konstanty"/>
    <d v="1971-03-27T00:00:00"/>
    <x v="2"/>
    <s v="marzec"/>
    <b v="0"/>
    <n v="0"/>
  </r>
  <r>
    <s v="Pakulski"/>
    <s v="Bogdan"/>
    <d v="1982-08-30T00:00:00"/>
    <x v="0"/>
    <s v="sierpień"/>
    <b v="0"/>
    <n v="0"/>
  </r>
  <r>
    <s v="Banasiak"/>
    <s v="Paulina"/>
    <d v="1981-03-23T00:00:00"/>
    <x v="1"/>
    <s v="marzec"/>
    <b v="1"/>
    <n v="1"/>
  </r>
  <r>
    <s v="Bajdek"/>
    <s v="Katarzyna"/>
    <d v="1995-09-03T00:00:00"/>
    <x v="3"/>
    <s v="wrzesień"/>
    <b v="1"/>
    <n v="1"/>
  </r>
  <r>
    <s v="Chojnacka"/>
    <s v="Monika"/>
    <d v="1963-10-25T00:00:00"/>
    <x v="1"/>
    <s v="październik"/>
    <b v="1"/>
    <n v="1"/>
  </r>
  <r>
    <s v="Karpowicz"/>
    <s v="Anna"/>
    <d v="1945-03-02T00:00:00"/>
    <x v="0"/>
    <s v="marzec"/>
    <b v="1"/>
    <n v="1"/>
  </r>
  <r>
    <s v="Korcela"/>
    <s v="Marta"/>
    <d v="1954-05-28T00:00:00"/>
    <x v="2"/>
    <s v="maj"/>
    <b v="1"/>
    <n v="1"/>
  </r>
  <r>
    <s v="Deska"/>
    <s v="Ewa"/>
    <d v="1971-03-26T00:00:00"/>
    <x v="0"/>
    <s v="marzec"/>
    <b v="1"/>
    <n v="1"/>
  </r>
  <r>
    <s v="Krencik"/>
    <s v="Maciej"/>
    <d v="1968-09-29T00:00:00"/>
    <x v="3"/>
    <s v="wrzesień"/>
    <b v="0"/>
    <n v="0"/>
  </r>
  <r>
    <s v="Nawrot"/>
    <s v="Janusz"/>
    <d v="1991-06-22T00:00:00"/>
    <x v="1"/>
    <s v="czerwiec"/>
    <b v="0"/>
    <n v="0"/>
  </r>
  <r>
    <s v="Legnicka"/>
    <s v="Karolina"/>
    <d v="1984-10-14T00:00:00"/>
    <x v="2"/>
    <s v="październik"/>
    <b v="1"/>
    <n v="1"/>
  </r>
  <r>
    <s v="Wenecka"/>
    <s v="Justyna"/>
    <d v="1953-01-09T00:00:00"/>
    <x v="2"/>
    <s v="styczeń"/>
    <b v="1"/>
    <n v="1"/>
  </r>
  <r>
    <s v="Kaleta"/>
    <s v="Natalia"/>
    <d v="1964-10-18T00:00:00"/>
    <x v="3"/>
    <s v="październik"/>
    <b v="1"/>
    <n v="1"/>
  </r>
  <r>
    <s v="Samarskyi"/>
    <s v="Kostiantyn"/>
    <d v="1954-05-07T00:00:00"/>
    <x v="2"/>
    <s v="maj"/>
    <b v="0"/>
    <n v="0"/>
  </r>
  <r>
    <s v="Tkacz"/>
    <s v="Adam"/>
    <d v="1948-12-29T00:00:00"/>
    <x v="1"/>
    <s v="grudzień"/>
    <b v="0"/>
    <n v="0"/>
  </r>
  <r>
    <s v="Borsuk"/>
    <s v="Magdalena"/>
    <d v="1968-07-26T00:00:00"/>
    <x v="2"/>
    <s v="lipiec"/>
    <b v="1"/>
    <n v="1"/>
  </r>
  <r>
    <s v="Anusz"/>
    <s v="Anna"/>
    <d v="1950-04-14T00:00:00"/>
    <x v="2"/>
    <s v="kwiecień"/>
    <b v="1"/>
    <n v="1"/>
  </r>
  <r>
    <s v="Trzebnicka"/>
    <s v="Anna"/>
    <d v="1959-03-21T00:00:00"/>
    <x v="0"/>
    <s v="marzec"/>
    <b v="1"/>
    <n v="1"/>
  </r>
  <r>
    <s v="Bardzio"/>
    <s v="Celina"/>
    <d v="1944-01-04T00:00:00"/>
    <x v="3"/>
    <s v="styczeń"/>
    <b v="1"/>
    <n v="1"/>
  </r>
  <r>
    <s v="Firlej"/>
    <s v="Anna"/>
    <d v="1983-11-20T00:00:00"/>
    <x v="0"/>
    <s v="listopad"/>
    <b v="1"/>
    <n v="1"/>
  </r>
  <r>
    <s v="Sadcza"/>
    <s v="Romuald"/>
    <d v="1959-03-24T00:00:00"/>
    <x v="2"/>
    <s v="marzec"/>
    <b v="0"/>
    <n v="0"/>
  </r>
  <r>
    <s v="Uniejewski"/>
    <s v="Tobiasz"/>
    <d v="1962-07-16T00:00:00"/>
    <x v="0"/>
    <s v="lipiec"/>
    <b v="0"/>
    <n v="0"/>
  </r>
  <r>
    <s v="Iwaszko"/>
    <s v="Katarzyna"/>
    <d v="1962-10-25T00:00:00"/>
    <x v="2"/>
    <s v="październik"/>
    <b v="1"/>
    <n v="1"/>
  </r>
  <r>
    <s v="Rutkowski"/>
    <s v="Sebastian"/>
    <d v="1979-01-01T00:00:00"/>
    <x v="0"/>
    <s v="styczeń"/>
    <b v="0"/>
    <n v="0"/>
  </r>
  <r>
    <s v="Kubiak"/>
    <s v="Aleksandra"/>
    <d v="1975-04-26T00:00:00"/>
    <x v="1"/>
    <s v="kwiecień"/>
    <b v="1"/>
    <n v="1"/>
  </r>
  <r>
    <s v="Krakowska"/>
    <s v="Karolina"/>
    <d v="1967-09-29T00:00:00"/>
    <x v="2"/>
    <s v="wrzesień"/>
    <b v="1"/>
    <n v="1"/>
  </r>
  <r>
    <s v="Uss"/>
    <s v="Adrian"/>
    <d v="1973-02-08T00:00:00"/>
    <x v="3"/>
    <s v="luty"/>
    <b v="0"/>
    <n v="0"/>
  </r>
  <r>
    <s v="Zasada"/>
    <s v="Joanna"/>
    <d v="1951-08-07T00:00:00"/>
    <x v="0"/>
    <s v="sierpień"/>
    <b v="1"/>
    <n v="1"/>
  </r>
  <r>
    <s v="Majka"/>
    <s v="Danuta"/>
    <d v="1992-10-22T00:00:00"/>
    <x v="2"/>
    <s v="październik"/>
    <b v="1"/>
    <n v="1"/>
  </r>
  <r>
    <s v="Kaczmar"/>
    <s v="Monika"/>
    <d v="1995-03-15T00:00:00"/>
    <x v="2"/>
    <s v="marzec"/>
    <b v="1"/>
    <n v="1"/>
  </r>
  <r>
    <s v="Adamczyk"/>
    <s v="Irena"/>
    <d v="1979-03-15T00:00:00"/>
    <x v="0"/>
    <s v="marzec"/>
    <b v="1"/>
    <n v="1"/>
  </r>
  <r>
    <s v="Jasiak"/>
    <s v="Monika"/>
    <d v="1948-03-20T00:00:00"/>
    <x v="3"/>
    <s v="marzec"/>
    <b v="1"/>
    <n v="1"/>
  </r>
  <r>
    <s v="Sosnowski"/>
    <s v="Arkadiusz"/>
    <d v="1971-03-10T00:00:00"/>
    <x v="2"/>
    <s v="marzec"/>
    <b v="0"/>
    <n v="0"/>
  </r>
  <r>
    <s v="Bydgoska"/>
    <s v="Karolina"/>
    <d v="1946-09-05T00:00:00"/>
    <x v="2"/>
    <s v="wrzesień"/>
    <b v="1"/>
    <n v="1"/>
  </r>
  <r>
    <s v="Szulgo"/>
    <s v="Marek"/>
    <d v="1948-08-12T00:00:00"/>
    <x v="0"/>
    <s v="sierpień"/>
    <b v="0"/>
    <n v="0"/>
  </r>
  <r>
    <s v="Szczygielski"/>
    <s v="Tadeusz"/>
    <d v="1982-07-23T00:00:00"/>
    <x v="0"/>
    <s v="lipiec"/>
    <b v="0"/>
    <n v="0"/>
  </r>
  <r>
    <s v="Magierowicz"/>
    <s v="Patryk"/>
    <d v="1962-04-22T00:00:00"/>
    <x v="3"/>
    <s v="kwiecień"/>
    <b v="0"/>
    <n v="0"/>
  </r>
  <r>
    <s v="Biegaj"/>
    <s v="Karolina"/>
    <d v="1948-10-24T00:00:00"/>
    <x v="0"/>
    <s v="październik"/>
    <b v="1"/>
    <n v="1"/>
  </r>
  <r>
    <s v="Boss"/>
    <s v="Anna"/>
    <d v="1944-04-06T00:00:00"/>
    <x v="0"/>
    <s v="kwiecień"/>
    <b v="1"/>
    <n v="1"/>
  </r>
  <r>
    <s v="Rusu"/>
    <s v="Siergiu"/>
    <d v="1987-12-07T00:00:00"/>
    <x v="0"/>
    <s v="grudzień"/>
    <b v="0"/>
    <n v="0"/>
  </r>
  <r>
    <s v="Lipski"/>
    <s v="Adam"/>
    <d v="1955-08-31T00:00:00"/>
    <x v="2"/>
    <s v="sierpień"/>
    <b v="0"/>
    <n v="0"/>
  </r>
  <r>
    <s v="Milcarz"/>
    <s v="Maciej"/>
    <d v="1953-01-16T00:00:00"/>
    <x v="0"/>
    <s v="styczeń"/>
    <b v="0"/>
    <n v="0"/>
  </r>
  <r>
    <s v="Czarnoleska"/>
    <s v="Patrycja"/>
    <d v="1995-04-29T00:00:00"/>
    <x v="2"/>
    <s v="kwiecień"/>
    <b v="1"/>
    <n v="1"/>
  </r>
  <r>
    <s v="Rejkowicz"/>
    <s v="Maria"/>
    <d v="1965-02-02T00:00:00"/>
    <x v="1"/>
    <s v="luty"/>
    <b v="1"/>
    <n v="1"/>
  </r>
  <r>
    <s v="Rybicka"/>
    <s v="Martyna"/>
    <d v="1980-05-30T00:00:00"/>
    <x v="2"/>
    <s v="maj"/>
    <b v="1"/>
    <n v="1"/>
  </r>
  <r>
    <s v="Gajak"/>
    <s v="Agnieszka"/>
    <d v="1974-12-07T00:00:00"/>
    <x v="2"/>
    <s v="grudzień"/>
    <b v="1"/>
    <n v="1"/>
  </r>
  <r>
    <s v="Zakowicz"/>
    <s v="Kacper"/>
    <d v="1952-02-08T00:00:00"/>
    <x v="0"/>
    <s v="luty"/>
    <b v="0"/>
    <n v="0"/>
  </r>
  <r>
    <s v="Chorzowska"/>
    <s v="Paulina"/>
    <d v="1975-03-22T00:00:00"/>
    <x v="2"/>
    <s v="marzec"/>
    <b v="1"/>
    <n v="1"/>
  </r>
  <r>
    <s v="Belgracka"/>
    <s v="Karolina"/>
    <d v="1956-09-21T00:00:00"/>
    <x v="0"/>
    <s v="wrzesień"/>
    <b v="1"/>
    <n v="1"/>
  </r>
  <r>
    <s v="Paszewski"/>
    <s v="Piotr"/>
    <d v="1960-10-17T00:00:00"/>
    <x v="3"/>
    <s v="październik"/>
    <b v="0"/>
    <n v="0"/>
  </r>
  <r>
    <s v="Wielogorski"/>
    <s v="Karol"/>
    <d v="1947-07-28T00:00:00"/>
    <x v="2"/>
    <s v="lipiec"/>
    <b v="0"/>
    <n v="0"/>
  </r>
  <r>
    <s v="Kowalczyk"/>
    <s v="Karol"/>
    <d v="1993-11-07T00:00:00"/>
    <x v="3"/>
    <s v="listopad"/>
    <b v="0"/>
    <n v="0"/>
  </r>
  <r>
    <s v="Marzec"/>
    <s v="Maciej"/>
    <d v="1970-09-10T00:00:00"/>
    <x v="3"/>
    <s v="wrzesień"/>
    <b v="0"/>
    <n v="0"/>
  </r>
  <r>
    <s v="Kaczan"/>
    <s v="Ewa"/>
    <d v="1955-06-02T00:00:00"/>
    <x v="3"/>
    <s v="czerwiec"/>
    <b v="1"/>
    <n v="1"/>
  </r>
  <r>
    <s v="Cichocka"/>
    <s v="Anna"/>
    <d v="1969-07-31T00:00:00"/>
    <x v="2"/>
    <s v="lipiec"/>
    <b v="1"/>
    <n v="1"/>
  </r>
  <r>
    <s v="Wichrowa"/>
    <s v="Ewa"/>
    <d v="1952-02-24T00:00:00"/>
    <x v="1"/>
    <s v="luty"/>
    <b v="1"/>
    <n v="1"/>
  </r>
  <r>
    <s v="Wpawska"/>
    <s v="Barbara"/>
    <d v="1951-07-02T00:00:00"/>
    <x v="2"/>
    <s v="lipiec"/>
    <b v="1"/>
    <n v="1"/>
  </r>
  <r>
    <s v="Bugajska"/>
    <s v="Julia"/>
    <d v="1946-09-27T00:00:00"/>
    <x v="3"/>
    <s v="wrzesień"/>
    <b v="1"/>
    <n v="1"/>
  </r>
  <r>
    <s v="Adaszek"/>
    <s v="Barbara"/>
    <d v="1991-02-08T00:00:00"/>
    <x v="0"/>
    <s v="luty"/>
    <b v="1"/>
    <n v="1"/>
  </r>
  <r>
    <s v="Mielecka"/>
    <s v="Joanna"/>
    <d v="1946-07-04T00:00:00"/>
    <x v="0"/>
    <s v="lipiec"/>
    <b v="1"/>
    <n v="1"/>
  </r>
  <r>
    <s v="Radu"/>
    <s v="Daniel"/>
    <d v="1991-06-19T00:00:00"/>
    <x v="3"/>
    <s v="czerwiec"/>
    <b v="0"/>
    <n v="0"/>
  </r>
  <r>
    <s v="Chorzowska"/>
    <s v="Joanna"/>
    <d v="1968-08-20T00:00:00"/>
    <x v="0"/>
    <s v="sierpień"/>
    <b v="1"/>
    <n v="1"/>
  </r>
  <r>
    <s v="Szymenderski"/>
    <s v="Olaf"/>
    <d v="1993-05-11T00:00:00"/>
    <x v="3"/>
    <s v="maj"/>
    <b v="0"/>
    <n v="0"/>
  </r>
  <r>
    <s v="Adamczyk"/>
    <s v="Karolina"/>
    <d v="1953-06-12T00:00:00"/>
    <x v="1"/>
    <s v="czerwiec"/>
    <b v="1"/>
    <n v="1"/>
  </r>
  <r>
    <s v="Banasik"/>
    <s v="Zofia"/>
    <d v="1974-09-12T00:00:00"/>
    <x v="1"/>
    <s v="wrzesień"/>
    <b v="1"/>
    <n v="1"/>
  </r>
  <r>
    <s v="Kostrzewa"/>
    <s v="Piotr"/>
    <d v="1974-11-14T00:00:00"/>
    <x v="2"/>
    <s v="listopad"/>
    <b v="0"/>
    <n v="0"/>
  </r>
  <r>
    <s v="Gazda"/>
    <s v="Alicja"/>
    <d v="1956-06-12T00:00:00"/>
    <x v="2"/>
    <s v="czerwiec"/>
    <b v="1"/>
    <n v="1"/>
  </r>
  <r>
    <s v="Lubelska"/>
    <s v="Justyna"/>
    <d v="1952-09-19T00:00:00"/>
    <x v="2"/>
    <s v="wrzesień"/>
    <b v="1"/>
    <n v="1"/>
  </r>
  <r>
    <s v="Grabowska"/>
    <s v="Klaudia"/>
    <d v="1959-12-14T00:00:00"/>
    <x v="2"/>
    <s v="grudzień"/>
    <b v="1"/>
    <n v="1"/>
  </r>
  <r>
    <s v="Talaska"/>
    <s v="Marcin"/>
    <d v="1946-03-12T00:00:00"/>
    <x v="2"/>
    <s v="marzec"/>
    <b v="0"/>
    <n v="0"/>
  </r>
  <r>
    <s v="Lewandowski"/>
    <s v="Bartosz"/>
    <d v="1995-07-13T00:00:00"/>
    <x v="0"/>
    <s v="lipiec"/>
    <b v="0"/>
    <n v="0"/>
  </r>
  <r>
    <s v="Durka"/>
    <s v="Kornelia"/>
    <d v="1943-11-18T00:00:00"/>
    <x v="2"/>
    <s v="listopad"/>
    <b v="1"/>
    <n v="1"/>
  </r>
  <r>
    <s v="Krynicka"/>
    <s v="Justyna"/>
    <d v="1991-07-27T00:00:00"/>
    <x v="0"/>
    <s v="lipiec"/>
    <b v="1"/>
    <n v="1"/>
  </r>
  <r>
    <s v="Baran"/>
    <s v="Leon"/>
    <d v="1951-09-21T00:00:00"/>
    <x v="0"/>
    <s v="wrzesień"/>
    <b v="0"/>
    <n v="0"/>
  </r>
  <r>
    <s v="Pleszewska"/>
    <s v="Patrycja"/>
    <d v="1988-03-17T00:00:00"/>
    <x v="2"/>
    <s v="marzec"/>
    <b v="1"/>
    <n v="1"/>
  </r>
  <r>
    <s v="Kika"/>
    <s v="Marcelina"/>
    <d v="1986-12-25T00:00:00"/>
    <x v="1"/>
    <s v="grudzień"/>
    <b v="1"/>
    <n v="1"/>
  </r>
  <r>
    <s v="Legnicka"/>
    <s v="Maryla"/>
    <d v="1983-11-13T00:00:00"/>
    <x v="3"/>
    <s v="listopad"/>
    <b v="1"/>
    <n v="1"/>
  </r>
  <r>
    <s v="Kijowski"/>
    <s v="Wojciech"/>
    <d v="1993-07-27T00:00:00"/>
    <x v="3"/>
    <s v="lipiec"/>
    <b v="0"/>
    <n v="0"/>
  </r>
  <r>
    <s v="Antczak"/>
    <s v="Klaudia"/>
    <d v="1991-02-12T00:00:00"/>
    <x v="2"/>
    <s v="luty"/>
    <b v="1"/>
    <n v="1"/>
  </r>
  <r>
    <s v="Krakowska"/>
    <s v="Teresa"/>
    <d v="1959-12-13T00:00:00"/>
    <x v="2"/>
    <s v="grudzień"/>
    <b v="1"/>
    <n v="1"/>
  </r>
  <r>
    <s v="Suwalska"/>
    <s v="Paulina"/>
    <d v="1950-12-07T00:00:00"/>
    <x v="3"/>
    <s v="grudzień"/>
    <b v="1"/>
    <n v="1"/>
  </r>
  <r>
    <s v="Karwatowska"/>
    <s v="Marzena"/>
    <d v="1951-10-09T00:00:00"/>
    <x v="2"/>
    <s v="październik"/>
    <b v="1"/>
    <n v="1"/>
  </r>
  <r>
    <s v="Sofijska"/>
    <s v="Ewa"/>
    <d v="1946-09-11T00:00:00"/>
    <x v="1"/>
    <s v="wrzesień"/>
    <b v="1"/>
    <n v="1"/>
  </r>
  <r>
    <s v="Sadecki"/>
    <s v="Andrzej"/>
    <d v="1961-12-04T00:00:00"/>
    <x v="1"/>
    <s v="grudzień"/>
    <b v="0"/>
    <n v="0"/>
  </r>
  <r>
    <s v="Podlaska"/>
    <s v="Paulina"/>
    <d v="1954-01-16T00:00:00"/>
    <x v="2"/>
    <s v="styczeń"/>
    <b v="1"/>
    <n v="1"/>
  </r>
  <r>
    <s v="Augustowska"/>
    <s v="Zofia"/>
    <d v="1966-04-25T00:00:00"/>
    <x v="0"/>
    <s v="kwiecień"/>
    <b v="1"/>
    <n v="1"/>
  </r>
  <r>
    <s v="Piotrkowska"/>
    <s v="Paulina"/>
    <d v="1947-01-29T00:00:00"/>
    <x v="3"/>
    <s v="styczeń"/>
    <b v="1"/>
    <n v="1"/>
  </r>
  <r>
    <s v="Sopocka"/>
    <s v="Karolina"/>
    <d v="1987-08-24T00:00:00"/>
    <x v="2"/>
    <s v="sierpień"/>
    <b v="1"/>
    <n v="1"/>
  </r>
  <r>
    <s v="Piotrkowska"/>
    <s v="Katarzyna"/>
    <d v="1964-10-29T00:00:00"/>
    <x v="2"/>
    <s v="październik"/>
    <b v="1"/>
    <n v="1"/>
  </r>
  <r>
    <s v="Krakowska"/>
    <s v="Beata"/>
    <d v="1971-11-02T00:00:00"/>
    <x v="2"/>
    <s v="listopad"/>
    <b v="1"/>
    <n v="1"/>
  </r>
  <r>
    <s v="Kalinowski"/>
    <s v="Szymon"/>
    <d v="1984-04-02T00:00:00"/>
    <x v="0"/>
    <s v="kwiecień"/>
    <b v="0"/>
    <n v="0"/>
  </r>
  <r>
    <s v="Rzymski"/>
    <s v="Robert"/>
    <d v="1970-09-07T00:00:00"/>
    <x v="0"/>
    <s v="wrzesień"/>
    <b v="0"/>
    <n v="0"/>
  </r>
  <r>
    <s v="Kowalik"/>
    <s v="Malgorzata"/>
    <d v="1945-04-02T00:00:00"/>
    <x v="3"/>
    <s v="kwiecień"/>
    <b v="1"/>
    <n v="1"/>
  </r>
  <r>
    <s v="Bajda"/>
    <s v="Ewelina"/>
    <d v="1983-08-02T00:00:00"/>
    <x v="3"/>
    <s v="sierpień"/>
    <b v="1"/>
    <n v="1"/>
  </r>
  <r>
    <s v="Kapala"/>
    <s v="Adrian"/>
    <d v="1986-07-08T00:00:00"/>
    <x v="2"/>
    <s v="lipiec"/>
    <b v="0"/>
    <n v="0"/>
  </r>
  <r>
    <s v="Szklarska"/>
    <s v="Marzena"/>
    <d v="1977-10-29T00:00:00"/>
    <x v="2"/>
    <s v="październik"/>
    <b v="1"/>
    <n v="1"/>
  </r>
  <r>
    <s v="Jagos"/>
    <s v="Wioletta"/>
    <d v="1963-05-08T00:00:00"/>
    <x v="2"/>
    <s v="maj"/>
    <b v="1"/>
    <n v="1"/>
  </r>
  <r>
    <s v="Szklarska"/>
    <s v="Dominika"/>
    <d v="1981-10-02T00:00:00"/>
    <x v="2"/>
    <s v="październik"/>
    <b v="1"/>
    <n v="1"/>
  </r>
  <r>
    <s v="Bolkowski"/>
    <s v="Jan"/>
    <d v="1989-02-06T00:00:00"/>
    <x v="3"/>
    <s v="luty"/>
    <b v="0"/>
    <n v="0"/>
  </r>
  <r>
    <s v="Barszcz"/>
    <s v="Patryk"/>
    <d v="1980-05-20T00:00:00"/>
    <x v="2"/>
    <s v="maj"/>
    <b v="0"/>
    <n v="0"/>
  </r>
  <r>
    <s v="Kot"/>
    <s v="Maciej"/>
    <d v="1948-08-27T00:00:00"/>
    <x v="3"/>
    <s v="sierpień"/>
    <b v="0"/>
    <n v="0"/>
  </r>
  <r>
    <s v="Junak"/>
    <s v="Roxana"/>
    <d v="1978-03-31T00:00:00"/>
    <x v="0"/>
    <s v="marzec"/>
    <b v="1"/>
    <n v="1"/>
  </r>
  <r>
    <s v="Setniewska"/>
    <s v="Wiktoria"/>
    <d v="1957-11-30T00:00:00"/>
    <x v="3"/>
    <s v="listopad"/>
    <b v="1"/>
    <n v="1"/>
  </r>
  <r>
    <s v="Hajkiewicz"/>
    <s v="Justyna"/>
    <d v="1949-10-12T00:00:00"/>
    <x v="2"/>
    <s v="październik"/>
    <b v="1"/>
    <n v="1"/>
  </r>
  <r>
    <s v="Balcerzak"/>
    <s v="Ilona"/>
    <d v="1956-06-24T00:00:00"/>
    <x v="0"/>
    <s v="czerwiec"/>
    <b v="1"/>
    <n v="1"/>
  </r>
  <r>
    <s v="Litewka"/>
    <s v="Maciej"/>
    <d v="1994-01-30T00:00:00"/>
    <x v="2"/>
    <s v="styczeń"/>
    <b v="0"/>
    <n v="0"/>
  </r>
  <r>
    <s v="Kotala"/>
    <s v="Anna"/>
    <d v="1970-01-14T00:00:00"/>
    <x v="0"/>
    <s v="styczeń"/>
    <b v="1"/>
    <n v="1"/>
  </r>
  <r>
    <s v="Aronowska"/>
    <s v="Halina"/>
    <d v="1980-05-09T00:00:00"/>
    <x v="2"/>
    <s v="maj"/>
    <b v="1"/>
    <n v="1"/>
  </r>
  <r>
    <s v="Katowicka"/>
    <s v="Dorota"/>
    <d v="1959-06-03T00:00:00"/>
    <x v="0"/>
    <s v="czerwiec"/>
    <b v="1"/>
    <n v="1"/>
  </r>
  <r>
    <s v="Bitner"/>
    <s v="Halina"/>
    <d v="1955-12-13T00:00:00"/>
    <x v="2"/>
    <s v="grudzień"/>
    <b v="1"/>
    <n v="1"/>
  </r>
  <r>
    <s v="Sochacki"/>
    <s v="Marcin"/>
    <d v="1967-01-03T00:00:00"/>
    <x v="2"/>
    <s v="styczeń"/>
    <b v="0"/>
    <n v="0"/>
  </r>
  <r>
    <s v="Skrok"/>
    <s v="Arkadiusz"/>
    <d v="1973-04-19T00:00:00"/>
    <x v="0"/>
    <s v="kwiecień"/>
    <b v="0"/>
    <n v="0"/>
  </r>
  <r>
    <s v="Bartosiak"/>
    <s v="Kazimiera"/>
    <d v="1948-05-15T00:00:00"/>
    <x v="2"/>
    <s v="maj"/>
    <b v="1"/>
    <n v="1"/>
  </r>
  <r>
    <s v="Siedlecka"/>
    <s v="Rozalia"/>
    <d v="1947-08-03T00:00:00"/>
    <x v="2"/>
    <s v="sierpień"/>
    <b v="1"/>
    <n v="1"/>
  </r>
  <r>
    <s v="Muchewicz"/>
    <s v="Piotr"/>
    <d v="1946-06-23T00:00:00"/>
    <x v="0"/>
    <s v="czerwiec"/>
    <b v="0"/>
    <n v="0"/>
  </r>
  <r>
    <s v="Pilipczuk"/>
    <s v="Mariusz"/>
    <d v="1992-06-24T00:00:00"/>
    <x v="3"/>
    <s v="czerwiec"/>
    <b v="0"/>
    <n v="0"/>
  </r>
  <r>
    <s v="Krakowska"/>
    <s v="Paulina"/>
    <d v="1992-10-08T00:00:00"/>
    <x v="0"/>
    <s v="październik"/>
    <b v="1"/>
    <n v="1"/>
  </r>
  <r>
    <s v="Bielun"/>
    <s v="Urszula"/>
    <d v="1983-07-01T00:00:00"/>
    <x v="1"/>
    <s v="lipiec"/>
    <b v="1"/>
    <n v="1"/>
  </r>
  <r>
    <s v="Grzeskowiak"/>
    <s v="Szymon"/>
    <d v="1960-06-23T00:00:00"/>
    <x v="1"/>
    <s v="czerwiec"/>
    <b v="0"/>
    <n v="0"/>
  </r>
  <r>
    <s v="Karpek"/>
    <s v="Paulina"/>
    <d v="1976-06-27T00:00:00"/>
    <x v="0"/>
    <s v="czerwiec"/>
    <b v="1"/>
    <n v="1"/>
  </r>
  <r>
    <s v="Kowal"/>
    <s v="Ewa"/>
    <d v="1965-01-20T00:00:00"/>
    <x v="2"/>
    <s v="styczeń"/>
    <b v="1"/>
    <n v="1"/>
  </r>
  <r>
    <s v="Augustyn"/>
    <s v="Zofia"/>
    <d v="1968-11-16T00:00:00"/>
    <x v="0"/>
    <s v="listopad"/>
    <b v="1"/>
    <n v="1"/>
  </r>
  <r>
    <s v="Filipczuk"/>
    <s v="Paulina"/>
    <d v="1967-12-18T00:00:00"/>
    <x v="2"/>
    <s v="grudzień"/>
    <b v="1"/>
    <n v="1"/>
  </r>
  <r>
    <s v="Miklas"/>
    <s v="Maciej"/>
    <d v="1991-06-09T00:00:00"/>
    <x v="1"/>
    <s v="czerwiec"/>
    <b v="0"/>
    <n v="0"/>
  </r>
  <r>
    <s v="Vasina"/>
    <s v="Adam"/>
    <d v="1995-04-06T00:00:00"/>
    <x v="1"/>
    <s v="kwiecień"/>
    <b v="0"/>
    <n v="0"/>
  </r>
  <r>
    <s v="Bydgoska"/>
    <s v="Inga"/>
    <d v="1955-10-12T00:00:00"/>
    <x v="2"/>
    <s v="październik"/>
    <b v="1"/>
    <n v="1"/>
  </r>
  <r>
    <s v="Banasiewicz"/>
    <s v="Beata"/>
    <d v="1969-08-01T00:00:00"/>
    <x v="2"/>
    <s v="sierpień"/>
    <b v="1"/>
    <n v="1"/>
  </r>
  <r>
    <s v="Fryziel"/>
    <s v="Daria"/>
    <d v="1958-12-29T00:00:00"/>
    <x v="2"/>
    <s v="grudzień"/>
    <b v="1"/>
    <n v="1"/>
  </r>
  <r>
    <s v="Bedka"/>
    <s v="Justyna"/>
    <d v="1985-07-04T00:00:00"/>
    <x v="1"/>
    <s v="lipiec"/>
    <b v="1"/>
    <n v="1"/>
  </r>
  <r>
    <s v="Banaszczyk"/>
    <s v="Barbara"/>
    <d v="1977-12-13T00:00:00"/>
    <x v="2"/>
    <s v="grudzień"/>
    <b v="1"/>
    <n v="1"/>
  </r>
  <r>
    <s v="Ptaszek"/>
    <s v="Janusz"/>
    <d v="1993-11-14T00:00:00"/>
    <x v="2"/>
    <s v="listopad"/>
    <b v="0"/>
    <n v="0"/>
  </r>
  <r>
    <s v="Rey"/>
    <s v="Tadeusz"/>
    <d v="1968-05-14T00:00:00"/>
    <x v="0"/>
    <s v="maj"/>
    <b v="0"/>
    <n v="0"/>
  </r>
  <r>
    <s v="Zeller"/>
    <s v="Teresa"/>
    <d v="1951-06-08T00:00:00"/>
    <x v="1"/>
    <s v="czerwiec"/>
    <b v="1"/>
    <n v="1"/>
  </r>
  <r>
    <s v="Majcherczyk"/>
    <s v="Maciej"/>
    <d v="1975-08-05T00:00:00"/>
    <x v="1"/>
    <s v="sierpień"/>
    <b v="0"/>
    <n v="0"/>
  </r>
  <r>
    <s v="Grabicka"/>
    <s v="Grazyna"/>
    <d v="1971-05-18T00:00:00"/>
    <x v="2"/>
    <s v="maj"/>
    <b v="1"/>
    <n v="1"/>
  </r>
  <r>
    <s v="Praska"/>
    <s v="Anna"/>
    <d v="1950-01-22T00:00:00"/>
    <x v="0"/>
    <s v="styczeń"/>
    <b v="1"/>
    <n v="1"/>
  </r>
  <r>
    <s v="Jakus"/>
    <s v="Piotr"/>
    <d v="1992-04-02T00:00:00"/>
    <x v="2"/>
    <s v="kwiecień"/>
    <b v="0"/>
    <n v="0"/>
  </r>
  <r>
    <s v="Grdulska"/>
    <s v="Danuta"/>
    <d v="1969-07-20T00:00:00"/>
    <x v="2"/>
    <s v="lipiec"/>
    <b v="1"/>
    <n v="1"/>
  </r>
  <r>
    <s v="Badowski"/>
    <s v="Karol"/>
    <d v="1959-08-07T00:00:00"/>
    <x v="0"/>
    <s v="sierpień"/>
    <b v="0"/>
    <n v="0"/>
  </r>
  <r>
    <s v="Majkut"/>
    <s v="Maciej"/>
    <d v="1972-07-10T00:00:00"/>
    <x v="0"/>
    <s v="lipiec"/>
    <b v="0"/>
    <n v="0"/>
  </r>
  <r>
    <s v="Cabaj"/>
    <s v="Martyna"/>
    <d v="1979-02-11T00:00:00"/>
    <x v="1"/>
    <s v="luty"/>
    <b v="1"/>
    <n v="1"/>
  </r>
  <r>
    <s v="Malecka"/>
    <s v="Stefania"/>
    <d v="1991-08-04T00:00:00"/>
    <x v="2"/>
    <s v="sierpień"/>
    <b v="1"/>
    <n v="1"/>
  </r>
  <r>
    <s v="Gagatek"/>
    <s v="Stefan"/>
    <d v="1967-03-08T00:00:00"/>
    <x v="2"/>
    <s v="marzec"/>
    <b v="0"/>
    <n v="0"/>
  </r>
  <r>
    <s v="Otwocka"/>
    <s v="Ewelia"/>
    <d v="1976-08-20T00:00:00"/>
    <x v="0"/>
    <s v="sierpień"/>
    <b v="1"/>
    <n v="1"/>
  </r>
  <r>
    <s v="Pleszewska"/>
    <s v="Krystyna"/>
    <d v="1972-02-06T00:00:00"/>
    <x v="3"/>
    <s v="luty"/>
    <b v="1"/>
    <n v="1"/>
  </r>
  <r>
    <s v="Sabatowicz"/>
    <s v="Szymon"/>
    <d v="1985-02-17T00:00:00"/>
    <x v="2"/>
    <s v="luty"/>
    <b v="0"/>
    <n v="0"/>
  </r>
  <r>
    <s v="Magiera"/>
    <s v="Robert"/>
    <d v="1971-06-28T00:00:00"/>
    <x v="3"/>
    <s v="czerwiec"/>
    <b v="0"/>
    <n v="0"/>
  </r>
  <r>
    <s v="Klekotko"/>
    <s v="Justyna"/>
    <d v="1963-09-18T00:00:00"/>
    <x v="0"/>
    <s v="wrzesień"/>
    <b v="1"/>
    <n v="1"/>
  </r>
  <r>
    <s v="Nowak"/>
    <s v="Damian"/>
    <d v="1990-03-20T00:00:00"/>
    <x v="3"/>
    <s v="marzec"/>
    <b v="0"/>
    <n v="0"/>
  </r>
  <r>
    <s v="Doszko"/>
    <s v="Katarzyna"/>
    <d v="1954-02-04T00:00:00"/>
    <x v="1"/>
    <s v="luty"/>
    <b v="1"/>
    <n v="1"/>
  </r>
  <r>
    <s v="Rozwalka"/>
    <s v="Wojciech"/>
    <d v="1974-10-22T00:00:00"/>
    <x v="1"/>
    <s v="październik"/>
    <b v="0"/>
    <n v="0"/>
  </r>
  <r>
    <s v="Aleksandrowicz"/>
    <s v="Krystyna"/>
    <d v="1959-10-15T00:00:00"/>
    <x v="0"/>
    <s v="październik"/>
    <b v="1"/>
    <n v="1"/>
  </r>
  <r>
    <s v="Kilarski"/>
    <s v="Ewa"/>
    <d v="1957-08-19T00:00:00"/>
    <x v="3"/>
    <s v="sierpień"/>
    <b v="1"/>
    <n v="1"/>
  </r>
  <r>
    <s v="Rykowski"/>
    <s v="Roman"/>
    <d v="1985-09-02T00:00:00"/>
    <x v="3"/>
    <s v="wrzesień"/>
    <b v="0"/>
    <n v="0"/>
  </r>
  <r>
    <s v="Skierniewicka"/>
    <s v="Malwina"/>
    <d v="1947-01-12T00:00:00"/>
    <x v="2"/>
    <s v="styczeń"/>
    <b v="1"/>
    <n v="1"/>
  </r>
  <r>
    <s v="Wronka"/>
    <s v="Cezary"/>
    <d v="1988-06-11T00:00:00"/>
    <x v="0"/>
    <s v="czerwiec"/>
    <b v="0"/>
    <n v="0"/>
  </r>
  <r>
    <s v="Wroniszewski"/>
    <s v="Mieszko"/>
    <d v="1987-10-31T00:00:00"/>
    <x v="2"/>
    <s v="październik"/>
    <b v="0"/>
    <n v="0"/>
  </r>
  <r>
    <s v="Andrzejewska"/>
    <s v="Barbara"/>
    <d v="1986-12-03T00:00:00"/>
    <x v="0"/>
    <s v="grudzień"/>
    <b v="1"/>
    <n v="1"/>
  </r>
  <r>
    <s v="Klimaszewski"/>
    <s v="Krzysztof"/>
    <d v="1951-01-20T00:00:00"/>
    <x v="3"/>
    <s v="styczeń"/>
    <b v="0"/>
    <n v="0"/>
  </r>
  <r>
    <s v="Pachnowski"/>
    <s v="Jacek"/>
    <d v="1945-10-24T00:00:00"/>
    <x v="0"/>
    <s v="październik"/>
    <b v="0"/>
    <n v="0"/>
  </r>
  <r>
    <s v="Klimaszewska"/>
    <s v="Ewa"/>
    <d v="1968-07-17T00:00:00"/>
    <x v="2"/>
    <s v="lipiec"/>
    <b v="1"/>
    <n v="1"/>
  </r>
  <r>
    <s v="Malik"/>
    <s v="Jakub"/>
    <d v="1947-06-24T00:00:00"/>
    <x v="0"/>
    <s v="czerwiec"/>
    <b v="0"/>
    <n v="0"/>
  </r>
  <r>
    <s v="Grzeskowiak"/>
    <s v="Szymon"/>
    <d v="1963-05-26T00:00:00"/>
    <x v="1"/>
    <s v="maj"/>
    <b v="0"/>
    <n v="0"/>
  </r>
  <r>
    <s v="Lwowska"/>
    <s v="Paulina"/>
    <d v="1946-12-30T00:00:00"/>
    <x v="2"/>
    <s v="grudzień"/>
    <b v="1"/>
    <n v="1"/>
  </r>
  <r>
    <s v="Adamowicz"/>
    <s v="Jolanta"/>
    <d v="1966-12-30T00:00:00"/>
    <x v="2"/>
    <s v="grudzień"/>
    <b v="1"/>
    <n v="1"/>
  </r>
  <r>
    <s v="Pastuszka"/>
    <s v="Marzena"/>
    <d v="1994-07-08T00:00:00"/>
    <x v="0"/>
    <s v="lipiec"/>
    <b v="1"/>
    <n v="1"/>
  </r>
  <r>
    <s v="Kalitowski"/>
    <s v="Marcin"/>
    <d v="1950-04-01T00:00:00"/>
    <x v="0"/>
    <s v="kwiecień"/>
    <b v="0"/>
    <n v="0"/>
  </r>
  <r>
    <s v="Miller"/>
    <s v="Zbigniew"/>
    <d v="1993-04-10T00:00:00"/>
    <x v="2"/>
    <s v="kwiecień"/>
    <b v="0"/>
    <n v="0"/>
  </r>
  <r>
    <s v="Bartkiewicz"/>
    <s v="Elwira"/>
    <d v="1947-06-13T00:00:00"/>
    <x v="2"/>
    <s v="czerwiec"/>
    <b v="1"/>
    <n v="1"/>
  </r>
  <r>
    <s v="Dmochowska"/>
    <s v="Katarzyna"/>
    <d v="1991-11-08T00:00:00"/>
    <x v="3"/>
    <s v="listopad"/>
    <b v="1"/>
    <n v="1"/>
  </r>
  <r>
    <s v="Szostek"/>
    <s v="Krzysztof"/>
    <d v="1966-11-15T00:00:00"/>
    <x v="0"/>
    <s v="listopad"/>
    <b v="0"/>
    <n v="0"/>
  </r>
  <r>
    <s v="Paprocki"/>
    <s v="Konrad"/>
    <d v="1952-11-09T00:00:00"/>
    <x v="3"/>
    <s v="listopad"/>
    <b v="0"/>
    <n v="0"/>
  </r>
  <r>
    <s v="Holmes"/>
    <s v="Barbara"/>
    <d v="1972-11-23T00:00:00"/>
    <x v="2"/>
    <s v="listopad"/>
    <b v="1"/>
    <n v="1"/>
  </r>
  <r>
    <s v="Kozar"/>
    <s v="Robert"/>
    <d v="1959-12-13T00:00:00"/>
    <x v="2"/>
    <s v="grudzień"/>
    <b v="0"/>
    <n v="0"/>
  </r>
  <r>
    <s v="Bednarska"/>
    <s v="Karolina"/>
    <d v="1995-06-15T00:00:00"/>
    <x v="2"/>
    <s v="czerwiec"/>
    <b v="1"/>
    <n v="1"/>
  </r>
  <r>
    <s v="Piotrkowska"/>
    <s v="Zuzanna"/>
    <d v="1953-12-19T00:00:00"/>
    <x v="2"/>
    <s v="grudzień"/>
    <b v="1"/>
    <n v="1"/>
  </r>
  <r>
    <s v="Antos"/>
    <s v="Karolina"/>
    <d v="1976-05-13T00:00:00"/>
    <x v="0"/>
    <s v="maj"/>
    <b v="1"/>
    <n v="1"/>
  </r>
  <r>
    <s v="Kumur"/>
    <s v="Genowefa"/>
    <d v="1977-04-11T00:00:00"/>
    <x v="2"/>
    <s v="kwiecień"/>
    <b v="1"/>
    <n v="1"/>
  </r>
  <r>
    <s v="Wilczko"/>
    <s v="Adrian"/>
    <d v="1982-01-03T00:00:00"/>
    <x v="1"/>
    <s v="styczeń"/>
    <b v="0"/>
    <n v="0"/>
  </r>
  <r>
    <s v="Bugajski"/>
    <s v="Jan"/>
    <d v="1963-04-10T00:00:00"/>
    <x v="2"/>
    <s v="kwiecień"/>
    <b v="0"/>
    <n v="0"/>
  </r>
  <r>
    <s v="Florczuk"/>
    <s v="Katarzyna"/>
    <d v="1967-12-02T00:00:00"/>
    <x v="2"/>
    <s v="grudzień"/>
    <b v="1"/>
    <n v="1"/>
  </r>
  <r>
    <s v="Bielec"/>
    <s v="Maria"/>
    <d v="1948-03-09T00:00:00"/>
    <x v="3"/>
    <s v="marzec"/>
    <b v="1"/>
    <n v="1"/>
  </r>
  <r>
    <s v="Busz"/>
    <s v="Jan"/>
    <d v="1958-01-14T00:00:00"/>
    <x v="1"/>
    <s v="styczeń"/>
    <b v="0"/>
    <n v="0"/>
  </r>
  <r>
    <s v="Balicka"/>
    <s v="Anna"/>
    <d v="1981-10-20T00:00:00"/>
    <x v="2"/>
    <s v="październik"/>
    <b v="1"/>
    <n v="1"/>
  </r>
  <r>
    <s v="Badowska"/>
    <s v="Danuta"/>
    <d v="1953-10-27T00:00:00"/>
    <x v="0"/>
    <s v="październik"/>
    <b v="1"/>
    <n v="1"/>
  </r>
  <r>
    <s v="Labryga"/>
    <s v="Piotr"/>
    <d v="1961-08-21T00:00:00"/>
    <x v="2"/>
    <s v="sierpień"/>
    <b v="0"/>
    <n v="0"/>
  </r>
  <r>
    <s v="Barcik"/>
    <s v="Barbara"/>
    <d v="1969-05-09T00:00:00"/>
    <x v="2"/>
    <s v="maj"/>
    <b v="1"/>
    <n v="1"/>
  </r>
  <r>
    <s v="Ksel"/>
    <s v="Krzysztof"/>
    <d v="1955-04-02T00:00:00"/>
    <x v="3"/>
    <s v="kwiecień"/>
    <b v="0"/>
    <n v="0"/>
  </r>
  <r>
    <s v="Skrzypek"/>
    <s v="Bartosz"/>
    <d v="1952-05-27T00:00:00"/>
    <x v="2"/>
    <s v="maj"/>
    <b v="0"/>
    <n v="0"/>
  </r>
  <r>
    <s v="Konstantinova"/>
    <s v="Alexandra"/>
    <d v="1949-09-06T00:00:00"/>
    <x v="2"/>
    <s v="wrzesień"/>
    <b v="1"/>
    <n v="1"/>
  </r>
  <r>
    <s v="Kowalska"/>
    <s v="Karolina"/>
    <d v="1971-08-01T00:00:00"/>
    <x v="0"/>
    <s v="sierpień"/>
    <b v="1"/>
    <n v="1"/>
  </r>
  <r>
    <s v="Wojtkowiak"/>
    <s v="Marcin"/>
    <d v="1984-04-26T00:00:00"/>
    <x v="3"/>
    <s v="kwiecień"/>
    <b v="0"/>
    <n v="0"/>
  </r>
  <r>
    <s v="Jurecka"/>
    <s v="Kinga"/>
    <d v="1967-05-31T00:00:00"/>
    <x v="2"/>
    <s v="maj"/>
    <b v="1"/>
    <n v="1"/>
  </r>
  <r>
    <s v="Popowski"/>
    <s v="Adam"/>
    <d v="1987-02-10T00:00:00"/>
    <x v="0"/>
    <s v="luty"/>
    <b v="0"/>
    <n v="0"/>
  </r>
  <r>
    <s v="Pietrzyk"/>
    <s v="Anita"/>
    <d v="1993-08-20T00:00:00"/>
    <x v="2"/>
    <s v="sierpień"/>
    <b v="1"/>
    <n v="1"/>
  </r>
  <r>
    <s v="Sieduszewski"/>
    <s v="Piotr"/>
    <d v="1974-02-19T00:00:00"/>
    <x v="1"/>
    <s v="luty"/>
    <b v="0"/>
    <n v="0"/>
  </r>
  <r>
    <s v="Pryk"/>
    <s v="Tymon"/>
    <d v="1949-06-04T00:00:00"/>
    <x v="1"/>
    <s v="czerwiec"/>
    <b v="0"/>
    <n v="0"/>
  </r>
  <r>
    <s v="Maj"/>
    <s v="Maciej"/>
    <d v="1974-01-30T00:00:00"/>
    <x v="2"/>
    <s v="styczeń"/>
    <b v="0"/>
    <n v="0"/>
  </r>
  <r>
    <s v="Marciszewski"/>
    <s v="Roman"/>
    <d v="1984-12-23T00:00:00"/>
    <x v="0"/>
    <s v="grudzień"/>
    <b v="0"/>
    <n v="0"/>
  </r>
  <r>
    <s v="Adamski"/>
    <s v="Jerzy"/>
    <d v="1995-07-13T00:00:00"/>
    <x v="2"/>
    <s v="lipiec"/>
    <b v="0"/>
    <n v="0"/>
  </r>
  <r>
    <s v="Albert"/>
    <s v="Jerzy"/>
    <d v="1960-07-04T00:00:00"/>
    <x v="0"/>
    <s v="lipiec"/>
    <b v="0"/>
    <n v="0"/>
  </r>
  <r>
    <s v="Polkowicka"/>
    <s v="Dominika"/>
    <d v="1944-07-14T00:00:00"/>
    <x v="2"/>
    <s v="lipiec"/>
    <b v="1"/>
    <n v="1"/>
  </r>
  <r>
    <s v="Cieplik"/>
    <s v="Marta"/>
    <d v="1987-11-22T00:00:00"/>
    <x v="2"/>
    <s v="listopad"/>
    <b v="1"/>
    <n v="1"/>
  </r>
  <r>
    <s v="Parczewska"/>
    <s v="Malwina"/>
    <d v="1971-03-04T00:00:00"/>
    <x v="1"/>
    <s v="marzec"/>
    <b v="1"/>
    <n v="1"/>
  </r>
  <r>
    <s v="Pisarska"/>
    <s v="Alicja"/>
    <d v="1990-06-16T00:00:00"/>
    <x v="2"/>
    <s v="czerwiec"/>
    <b v="1"/>
    <n v="1"/>
  </r>
  <r>
    <s v="Basiak"/>
    <s v="Anna"/>
    <d v="1983-12-21T00:00:00"/>
    <x v="1"/>
    <s v="grudzień"/>
    <b v="1"/>
    <n v="1"/>
  </r>
  <r>
    <s v="Janicka"/>
    <s v="Paulina"/>
    <d v="1969-02-09T00:00:00"/>
    <x v="2"/>
    <s v="luty"/>
    <b v="1"/>
    <n v="1"/>
  </r>
  <r>
    <s v="Engel"/>
    <s v="Anna"/>
    <d v="1975-09-02T00:00:00"/>
    <x v="2"/>
    <s v="wrzesień"/>
    <b v="1"/>
    <n v="1"/>
  </r>
  <r>
    <s v="Plichta"/>
    <s v="Robert"/>
    <d v="1970-03-17T00:00:00"/>
    <x v="2"/>
    <s v="marzec"/>
    <b v="0"/>
    <n v="0"/>
  </r>
  <r>
    <s v="Barszczewska"/>
    <s v="Cecylia"/>
    <d v="1975-10-16T00:00:00"/>
    <x v="0"/>
    <s v="październik"/>
    <b v="1"/>
    <n v="1"/>
  </r>
  <r>
    <s v="Szklarska"/>
    <s v="Tekla"/>
    <d v="1989-09-14T00:00:00"/>
    <x v="1"/>
    <s v="wrzesień"/>
    <b v="1"/>
    <n v="1"/>
  </r>
  <r>
    <s v="Aleksandrowicz"/>
    <s v="Barbara"/>
    <d v="1972-03-22T00:00:00"/>
    <x v="1"/>
    <s v="marzec"/>
    <b v="1"/>
    <n v="1"/>
  </r>
  <r>
    <s v="Kuc"/>
    <s v="Danuta"/>
    <d v="1958-11-19T00:00:00"/>
    <x v="0"/>
    <s v="listopad"/>
    <b v="1"/>
    <n v="1"/>
  </r>
  <r>
    <s v="Kogut"/>
    <s v="Magdalena"/>
    <d v="1989-10-09T00:00:00"/>
    <x v="0"/>
    <s v="październik"/>
    <b v="1"/>
    <n v="1"/>
  </r>
  <r>
    <s v="Sopocka"/>
    <s v="Olivia"/>
    <d v="1966-07-15T00:00:00"/>
    <x v="0"/>
    <s v="lipiec"/>
    <b v="1"/>
    <n v="1"/>
  </r>
  <r>
    <s v="Berezowska"/>
    <s v="Anita"/>
    <d v="1984-03-06T00:00:00"/>
    <x v="1"/>
    <s v="marzec"/>
    <b v="1"/>
    <n v="1"/>
  </r>
  <r>
    <s v="Walczak"/>
    <s v="Maciej"/>
    <d v="1954-05-09T00:00:00"/>
    <x v="2"/>
    <s v="maj"/>
    <b v="0"/>
    <n v="0"/>
  </r>
  <r>
    <s v="Guzik"/>
    <s v="Anna"/>
    <d v="1988-01-05T00:00:00"/>
    <x v="2"/>
    <s v="styczeń"/>
    <b v="1"/>
    <n v="1"/>
  </r>
  <r>
    <s v="Modzelewski"/>
    <s v="Mateusz"/>
    <d v="1949-01-06T00:00:00"/>
    <x v="2"/>
    <s v="styczeń"/>
    <b v="0"/>
    <n v="0"/>
  </r>
  <r>
    <s v="Dudek"/>
    <s v="Marzena"/>
    <d v="1954-11-29T00:00:00"/>
    <x v="2"/>
    <s v="listopad"/>
    <b v="1"/>
    <n v="1"/>
  </r>
  <r>
    <s v="Banach"/>
    <s v="Leon"/>
    <d v="1984-06-30T00:00:00"/>
    <x v="1"/>
    <s v="czerwiec"/>
    <b v="0"/>
    <n v="0"/>
  </r>
  <r>
    <s v="Klasz"/>
    <s v="Marcin"/>
    <d v="1961-06-03T00:00:00"/>
    <x v="0"/>
    <s v="czerwiec"/>
    <b v="0"/>
    <n v="0"/>
  </r>
  <r>
    <s v="Banasik"/>
    <s v="Irena"/>
    <d v="1946-09-03T00:00:00"/>
    <x v="2"/>
    <s v="wrzesień"/>
    <b v="1"/>
    <n v="1"/>
  </r>
  <r>
    <s v="Kisiel"/>
    <s v="Dawid"/>
    <d v="1967-09-17T00:00:00"/>
    <x v="0"/>
    <s v="wrzesień"/>
    <b v="0"/>
    <n v="0"/>
  </r>
  <r>
    <s v="Geldner"/>
    <s v="Magdalena"/>
    <d v="1950-11-22T00:00:00"/>
    <x v="0"/>
    <s v="listopad"/>
    <b v="1"/>
    <n v="1"/>
  </r>
  <r>
    <s v="Rygielski"/>
    <s v="Maciej"/>
    <d v="1956-09-29T00:00:00"/>
    <x v="2"/>
    <s v="wrzesień"/>
    <b v="0"/>
    <n v="0"/>
  </r>
  <r>
    <s v="Ossowski"/>
    <s v="Karol"/>
    <d v="1964-01-25T00:00:00"/>
    <x v="0"/>
    <s v="styczeń"/>
    <b v="0"/>
    <n v="0"/>
  </r>
  <r>
    <s v="Kisielewska"/>
    <s v="Greta"/>
    <d v="1946-10-09T00:00:00"/>
    <x v="0"/>
    <s v="październik"/>
    <b v="1"/>
    <n v="1"/>
  </r>
  <r>
    <s v="Nyski"/>
    <s v="Piotr"/>
    <d v="1983-06-14T00:00:00"/>
    <x v="2"/>
    <s v="czerwiec"/>
    <b v="0"/>
    <n v="0"/>
  </r>
  <r>
    <s v="Kopec"/>
    <s v="Anna"/>
    <d v="1956-07-15T00:00:00"/>
    <x v="2"/>
    <s v="lipiec"/>
    <b v="1"/>
    <n v="1"/>
  </r>
  <r>
    <s v="Sznyrowska"/>
    <s v="Wiktoria"/>
    <d v="1989-03-13T00:00:00"/>
    <x v="2"/>
    <s v="marzec"/>
    <b v="1"/>
    <n v="1"/>
  </r>
  <r>
    <s v="Tichoniuk"/>
    <s v="Marcin"/>
    <d v="1949-12-01T00:00:00"/>
    <x v="2"/>
    <s v="grudzień"/>
    <b v="0"/>
    <n v="0"/>
  </r>
  <r>
    <s v="Dul"/>
    <s v="Dominika"/>
    <d v="1966-04-28T00:00:00"/>
    <x v="0"/>
    <s v="kwiecień"/>
    <b v="1"/>
    <n v="1"/>
  </r>
  <r>
    <s v="Grzegorczyk"/>
    <s v="Marta"/>
    <d v="1974-09-27T00:00:00"/>
    <x v="0"/>
    <s v="wrzesień"/>
    <b v="1"/>
    <n v="1"/>
  </r>
  <r>
    <s v="Grzywacz"/>
    <s v="Wanda"/>
    <d v="1950-05-15T00:00:00"/>
    <x v="2"/>
    <s v="maj"/>
    <b v="1"/>
    <n v="1"/>
  </r>
  <r>
    <s v="Banach"/>
    <s v="Dorota"/>
    <d v="1994-03-07T00:00:00"/>
    <x v="2"/>
    <s v="marzec"/>
    <b v="1"/>
    <n v="1"/>
  </r>
  <r>
    <s v="Legnicka"/>
    <s v="Karina"/>
    <d v="1958-11-24T00:00:00"/>
    <x v="2"/>
    <s v="listopad"/>
    <b v="1"/>
    <n v="1"/>
  </r>
  <r>
    <s v="Barabasz"/>
    <s v="Krystyna"/>
    <d v="1986-12-03T00:00:00"/>
    <x v="0"/>
    <s v="grudzień"/>
    <b v="1"/>
    <n v="1"/>
  </r>
  <r>
    <s v="Borowska"/>
    <s v="Ewelina"/>
    <d v="1993-09-23T00:00:00"/>
    <x v="0"/>
    <s v="wrzesień"/>
    <b v="1"/>
    <n v="1"/>
  </r>
  <r>
    <s v="Cedro"/>
    <s v="Zofia"/>
    <d v="1952-07-08T00:00:00"/>
    <x v="1"/>
    <s v="lipiec"/>
    <b v="1"/>
    <n v="1"/>
  </r>
  <r>
    <s v="Sieradzki"/>
    <s v="Piotr"/>
    <d v="1975-01-30T00:00:00"/>
    <x v="2"/>
    <s v="styczeń"/>
    <b v="0"/>
    <n v="0"/>
  </r>
  <r>
    <s v="Sar"/>
    <s v="Wojciech"/>
    <d v="1964-10-15T00:00:00"/>
    <x v="2"/>
    <s v="październik"/>
    <b v="0"/>
    <n v="0"/>
  </r>
  <r>
    <s v="Kordaszewska"/>
    <s v="Magdalena"/>
    <d v="1948-04-26T00:00:00"/>
    <x v="0"/>
    <s v="kwiecień"/>
    <b v="1"/>
    <n v="1"/>
  </r>
  <r>
    <s v="Bauer"/>
    <s v="Jagoda"/>
    <d v="1969-11-23T00:00:00"/>
    <x v="0"/>
    <s v="listopad"/>
    <b v="1"/>
    <n v="1"/>
  </r>
  <r>
    <s v="Brychcy"/>
    <s v="Agata"/>
    <d v="1995-02-28T00:00:00"/>
    <x v="1"/>
    <s v="luty"/>
    <b v="1"/>
    <n v="1"/>
  </r>
  <r>
    <s v="Potocki"/>
    <s v="Grzegorz"/>
    <d v="1947-12-30T00:00:00"/>
    <x v="2"/>
    <s v="grudzień"/>
    <b v="0"/>
    <n v="0"/>
  </r>
  <r>
    <s v="Kordaszewski"/>
    <s v="Piotr"/>
    <d v="1988-12-05T00:00:00"/>
    <x v="0"/>
    <s v="grudzień"/>
    <b v="0"/>
    <n v="0"/>
  </r>
  <r>
    <s v="Wiatrowski"/>
    <s v="Roman"/>
    <d v="1994-07-18T00:00:00"/>
    <x v="2"/>
    <s v="lipiec"/>
    <b v="0"/>
    <n v="0"/>
  </r>
  <r>
    <s v="Albert"/>
    <s v="Joanna"/>
    <d v="1978-01-01T00:00:00"/>
    <x v="2"/>
    <s v="styczeń"/>
    <b v="1"/>
    <n v="1"/>
  </r>
  <r>
    <s v="Balcer"/>
    <s v="Iwona"/>
    <d v="1989-06-30T00:00:00"/>
    <x v="1"/>
    <s v="czerwiec"/>
    <b v="1"/>
    <n v="1"/>
  </r>
  <r>
    <s v="Augustowska"/>
    <s v="Irma"/>
    <d v="1974-03-24T00:00:00"/>
    <x v="0"/>
    <s v="marzec"/>
    <b v="1"/>
    <n v="1"/>
  </r>
  <r>
    <s v="Jackowska"/>
    <s v="Maria"/>
    <d v="1980-02-08T00:00:00"/>
    <x v="2"/>
    <s v="luty"/>
    <b v="1"/>
    <n v="1"/>
  </r>
  <r>
    <s v="Adamczyk"/>
    <s v="Julia"/>
    <d v="1950-06-23T00:00:00"/>
    <x v="0"/>
    <s v="czerwiec"/>
    <b v="1"/>
    <n v="1"/>
  </r>
  <r>
    <s v="Sosnowiecka"/>
    <s v="Dorota"/>
    <d v="1994-03-13T00:00:00"/>
    <x v="2"/>
    <s v="marzec"/>
    <b v="1"/>
    <n v="1"/>
  </r>
  <r>
    <s v="Henrykowski"/>
    <s v="Kornel"/>
    <d v="1973-01-25T00:00:00"/>
    <x v="2"/>
    <s v="styczeń"/>
    <b v="0"/>
    <n v="0"/>
  </r>
  <r>
    <s v="Szklarska"/>
    <s v="Karolina"/>
    <d v="1966-10-11T00:00:00"/>
    <x v="0"/>
    <s v="październik"/>
    <b v="1"/>
    <n v="1"/>
  </r>
  <r>
    <s v="Podczasiak"/>
    <s v="Jadwiga"/>
    <d v="1960-04-04T00:00:00"/>
    <x v="2"/>
    <s v="kwiecień"/>
    <b v="1"/>
    <n v="1"/>
  </r>
  <r>
    <s v="Skrzydlowski"/>
    <s v="Dawid"/>
    <d v="1947-02-09T00:00:00"/>
    <x v="1"/>
    <s v="luty"/>
    <b v="0"/>
    <n v="0"/>
  </r>
  <r>
    <s v="Genewski"/>
    <s v="Andrzej"/>
    <d v="1961-09-23T00:00:00"/>
    <x v="0"/>
    <s v="wrzesień"/>
    <b v="0"/>
    <n v="0"/>
  </r>
  <r>
    <s v="Bienias"/>
    <s v="Alina"/>
    <d v="1956-09-24T00:00:00"/>
    <x v="2"/>
    <s v="wrzesień"/>
    <b v="1"/>
    <n v="1"/>
  </r>
  <r>
    <s v="Madrycki"/>
    <s v="Janusz"/>
    <d v="1968-03-03T00:00:00"/>
    <x v="2"/>
    <s v="marzec"/>
    <b v="0"/>
    <n v="0"/>
  </r>
  <r>
    <s v="Opolska"/>
    <s v="Paulina"/>
    <d v="1956-12-19T00:00:00"/>
    <x v="2"/>
    <s v="grudzień"/>
    <b v="1"/>
    <n v="1"/>
  </r>
  <r>
    <s v="Barwicka"/>
    <s v="Zofia"/>
    <d v="1982-10-11T00:00:00"/>
    <x v="2"/>
    <s v="październik"/>
    <b v="1"/>
    <n v="1"/>
  </r>
  <r>
    <s v="Leniak"/>
    <s v="Jacek"/>
    <d v="1958-02-05T00:00:00"/>
    <x v="1"/>
    <s v="luty"/>
    <b v="0"/>
    <n v="0"/>
  </r>
  <r>
    <s v="Kapanowska"/>
    <s v="Marta"/>
    <d v="1955-04-14T00:00:00"/>
    <x v="0"/>
    <s v="kwiecień"/>
    <b v="1"/>
    <n v="1"/>
  </r>
  <r>
    <s v="Lech"/>
    <s v="Bartosz"/>
    <d v="1946-12-01T00:00:00"/>
    <x v="0"/>
    <s v="grudzień"/>
    <b v="0"/>
    <n v="0"/>
  </r>
  <r>
    <s v="Kaczocha"/>
    <s v="Maciej"/>
    <d v="1989-10-21T00:00:00"/>
    <x v="0"/>
    <s v="październik"/>
    <b v="0"/>
    <n v="0"/>
  </r>
  <r>
    <s v="Nowak"/>
    <s v="Anna"/>
    <d v="1970-09-28T00:00:00"/>
    <x v="2"/>
    <s v="wrzesień"/>
    <b v="1"/>
    <n v="1"/>
  </r>
  <r>
    <s v="Kozar"/>
    <s v="Artur"/>
    <d v="1987-09-08T00:00:00"/>
    <x v="2"/>
    <s v="wrzesień"/>
    <b v="0"/>
    <n v="0"/>
  </r>
  <r>
    <s v="Barszczewska"/>
    <s v="Halina"/>
    <d v="1986-05-24T00:00:00"/>
    <x v="0"/>
    <s v="maj"/>
    <b v="1"/>
    <n v="1"/>
  </r>
  <r>
    <s v="Bartoszek"/>
    <s v="Justyna"/>
    <d v="1952-06-08T00:00:00"/>
    <x v="0"/>
    <s v="czerwiec"/>
    <b v="1"/>
    <n v="1"/>
  </r>
  <r>
    <s v="Gawlowska"/>
    <s v="Enrika"/>
    <d v="1960-01-19T00:00:00"/>
    <x v="0"/>
    <s v="styczeń"/>
    <b v="1"/>
    <n v="1"/>
  </r>
  <r>
    <s v="Balcerowska"/>
    <s v="Iwona"/>
    <d v="1977-03-03T00:00:00"/>
    <x v="2"/>
    <s v="marzec"/>
    <b v="1"/>
    <n v="1"/>
  </r>
  <r>
    <s v="Nagaj"/>
    <s v="Mieszko"/>
    <d v="1993-11-18T00:00:00"/>
    <x v="2"/>
    <s v="listopad"/>
    <b v="0"/>
    <n v="0"/>
  </r>
  <r>
    <s v="Jakubczyk"/>
    <s v="Agnieszka"/>
    <d v="1967-06-29T00:00:00"/>
    <x v="0"/>
    <s v="czerwiec"/>
    <b v="1"/>
    <n v="1"/>
  </r>
  <r>
    <s v="Aleksander"/>
    <s v="Barbara"/>
    <d v="1949-04-22T00:00:00"/>
    <x v="0"/>
    <s v="kwiecień"/>
    <b v="1"/>
    <n v="1"/>
  </r>
  <r>
    <s v="Wiek"/>
    <s v="Jadwiga"/>
    <d v="1972-07-26T00:00:00"/>
    <x v="3"/>
    <s v="lipiec"/>
    <b v="1"/>
    <n v="1"/>
  </r>
  <r>
    <s v="Suchocki"/>
    <s v="Andrzej"/>
    <d v="1983-02-21T00:00:00"/>
    <x v="3"/>
    <s v="luty"/>
    <b v="0"/>
    <n v="0"/>
  </r>
  <r>
    <s v="Augustowska"/>
    <s v="Justyna"/>
    <d v="1946-07-08T00:00:00"/>
    <x v="2"/>
    <s v="lipiec"/>
    <b v="1"/>
    <n v="1"/>
  </r>
  <r>
    <s v="Michalik"/>
    <s v="Wojciech"/>
    <d v="1965-07-27T00:00:00"/>
    <x v="2"/>
    <s v="lipiec"/>
    <b v="0"/>
    <n v="0"/>
  </r>
  <r>
    <s v="Bandera"/>
    <s v="Ewa"/>
    <d v="1973-07-26T00:00:00"/>
    <x v="2"/>
    <s v="lipiec"/>
    <b v="1"/>
    <n v="1"/>
  </r>
  <r>
    <s v="Rybicki"/>
    <s v="Jakub"/>
    <d v="1947-04-11T00:00:00"/>
    <x v="3"/>
    <s v="kwiecień"/>
    <b v="0"/>
    <n v="0"/>
  </r>
  <r>
    <s v="Lysiak"/>
    <s v="Helena"/>
    <d v="1986-07-19T00:00:00"/>
    <x v="0"/>
    <s v="lipiec"/>
    <b v="1"/>
    <n v="1"/>
  </r>
  <r>
    <s v="Balcerek"/>
    <s v="Zofia"/>
    <d v="1958-03-20T00:00:00"/>
    <x v="2"/>
    <s v="marzec"/>
    <b v="1"/>
    <n v="1"/>
  </r>
  <r>
    <s v="Blacharz"/>
    <s v="Krystyna"/>
    <d v="1981-02-05T00:00:00"/>
    <x v="3"/>
    <s v="luty"/>
    <b v="1"/>
    <n v="1"/>
  </r>
  <r>
    <s v="Augustowska"/>
    <s v="Anna"/>
    <d v="1984-07-12T00:00:00"/>
    <x v="0"/>
    <s v="lipiec"/>
    <b v="1"/>
    <n v="1"/>
  </r>
  <r>
    <s v="Kaczorowska"/>
    <s v="Agnieszka"/>
    <d v="1987-05-27T00:00:00"/>
    <x v="2"/>
    <s v="maj"/>
    <b v="1"/>
    <n v="1"/>
  </r>
  <r>
    <s v="Kisielewski"/>
    <s v="Krystian"/>
    <d v="1964-01-08T00:00:00"/>
    <x v="2"/>
    <s v="styczeń"/>
    <b v="0"/>
    <n v="0"/>
  </r>
  <r>
    <s v="Sikora"/>
    <s v="Norbert"/>
    <d v="1987-11-16T00:00:00"/>
    <x v="0"/>
    <s v="listopad"/>
    <b v="0"/>
    <n v="0"/>
  </r>
  <r>
    <s v="Warszawska"/>
    <s v="Rita"/>
    <d v="1961-10-01T00:00:00"/>
    <x v="3"/>
    <s v="październik"/>
    <b v="1"/>
    <n v="1"/>
  </r>
  <r>
    <s v="Barszczewska"/>
    <s v="Anna"/>
    <d v="1961-08-15T00:00:00"/>
    <x v="2"/>
    <s v="sierpień"/>
    <b v="1"/>
    <n v="1"/>
  </r>
  <r>
    <s v="Moskiewski"/>
    <s v="Sebastian"/>
    <d v="1980-10-16T00:00:00"/>
    <x v="0"/>
    <s v="październik"/>
    <b v="0"/>
    <n v="0"/>
  </r>
  <r>
    <s v="Pogrebniak"/>
    <s v="Jegor"/>
    <d v="1961-04-27T00:00:00"/>
    <x v="2"/>
    <s v="kwiecień"/>
    <b v="0"/>
    <n v="0"/>
  </r>
  <r>
    <s v="Gates"/>
    <s v="Anna"/>
    <d v="1977-09-26T00:00:00"/>
    <x v="1"/>
    <s v="wrzesień"/>
    <b v="1"/>
    <n v="1"/>
  </r>
  <r>
    <s v="Zaprawa"/>
    <s v="Marcin"/>
    <d v="1944-06-21T00:00:00"/>
    <x v="0"/>
    <s v="czerwiec"/>
    <b v="0"/>
    <n v="0"/>
  </r>
  <r>
    <s v="Mazgaj"/>
    <s v="Szymon"/>
    <d v="1989-11-24T00:00:00"/>
    <x v="2"/>
    <s v="listopad"/>
    <b v="0"/>
    <n v="0"/>
  </r>
  <r>
    <s v="Samborski"/>
    <s v="Bartosz"/>
    <d v="1964-05-31T00:00:00"/>
    <x v="0"/>
    <s v="maj"/>
    <b v="0"/>
    <n v="0"/>
  </r>
  <r>
    <s v="Barcikowska"/>
    <s v="Zyta"/>
    <d v="1977-12-30T00:00:00"/>
    <x v="2"/>
    <s v="grudzień"/>
    <b v="1"/>
    <n v="1"/>
  </r>
  <r>
    <s v="Radziejowski"/>
    <s v="Krystian"/>
    <d v="1957-04-10T00:00:00"/>
    <x v="2"/>
    <s v="kwiecień"/>
    <b v="0"/>
    <n v="0"/>
  </r>
  <r>
    <s v="Baranek"/>
    <s v="Magdalena"/>
    <d v="1993-07-14T00:00:00"/>
    <x v="0"/>
    <s v="lipiec"/>
    <b v="1"/>
    <n v="1"/>
  </r>
  <r>
    <s v="Wosiak"/>
    <s v="Roman"/>
    <d v="1988-07-17T00:00:00"/>
    <x v="0"/>
    <s v="lipiec"/>
    <b v="0"/>
    <n v="0"/>
  </r>
  <r>
    <s v="Cichawa"/>
    <s v="Dorota"/>
    <d v="1945-07-22T00:00:00"/>
    <x v="2"/>
    <s v="lipiec"/>
    <b v="1"/>
    <n v="1"/>
  </r>
  <r>
    <s v="Smutnicki"/>
    <s v="Tomasz"/>
    <d v="1977-04-02T00:00:00"/>
    <x v="2"/>
    <s v="kwiecień"/>
    <b v="0"/>
    <n v="0"/>
  </r>
  <r>
    <s v="Kotala"/>
    <s v="Dominik"/>
    <d v="1989-05-18T00:00:00"/>
    <x v="3"/>
    <s v="maj"/>
    <b v="0"/>
    <n v="0"/>
  </r>
  <r>
    <s v="Gralewicz"/>
    <s v="Ewelina"/>
    <d v="1978-05-26T00:00:00"/>
    <x v="3"/>
    <s v="maj"/>
    <b v="1"/>
    <n v="1"/>
  </r>
  <r>
    <s v="Matczak"/>
    <s v="Piotr"/>
    <d v="1983-04-12T00:00:00"/>
    <x v="2"/>
    <s v="kwiecień"/>
    <b v="0"/>
    <n v="0"/>
  </r>
  <r>
    <s v="Chorzowska"/>
    <s v="Jadwiga"/>
    <d v="1993-01-02T00:00:00"/>
    <x v="2"/>
    <s v="styczeń"/>
    <b v="1"/>
    <n v="1"/>
  </r>
  <r>
    <s v="Grzybek"/>
    <s v="Karolina"/>
    <d v="1973-11-06T00:00:00"/>
    <x v="2"/>
    <s v="listopad"/>
    <b v="1"/>
    <n v="1"/>
  </r>
  <r>
    <s v="Bartel"/>
    <s v="Ewa"/>
    <d v="1958-06-03T00:00:00"/>
    <x v="2"/>
    <s v="czerwiec"/>
    <b v="1"/>
    <n v="1"/>
  </r>
  <r>
    <s v="Kosaty"/>
    <s v="Marek"/>
    <d v="1968-11-08T00:00:00"/>
    <x v="0"/>
    <s v="listopad"/>
    <b v="0"/>
    <n v="0"/>
  </r>
  <r>
    <s v="Pietkiewicz"/>
    <s v="Piotr"/>
    <d v="1955-09-08T00:00:00"/>
    <x v="2"/>
    <s v="wrzesień"/>
    <b v="0"/>
    <n v="0"/>
  </r>
  <r>
    <s v="Alot"/>
    <s v="Zofia"/>
    <d v="1943-12-05T00:00:00"/>
    <x v="0"/>
    <s v="grudzień"/>
    <b v="1"/>
    <n v="1"/>
  </r>
  <r>
    <s v="Glazik"/>
    <s v="Paulina"/>
    <d v="1950-11-01T00:00:00"/>
    <x v="2"/>
    <s v="listopad"/>
    <b v="1"/>
    <n v="1"/>
  </r>
  <r>
    <s v="Parczewska"/>
    <s v="Kazimiera"/>
    <d v="1993-01-07T00:00:00"/>
    <x v="2"/>
    <s v="styczeń"/>
    <b v="1"/>
    <n v="1"/>
  </r>
  <r>
    <s v="Barczuk"/>
    <s v="Maja"/>
    <d v="1984-02-08T00:00:00"/>
    <x v="2"/>
    <s v="luty"/>
    <b v="1"/>
    <n v="1"/>
  </r>
  <r>
    <s v="Szkutnik"/>
    <s v="Bartosz"/>
    <d v="1961-11-19T00:00:00"/>
    <x v="1"/>
    <s v="listopad"/>
    <b v="0"/>
    <n v="0"/>
  </r>
  <r>
    <s v="Podstawa"/>
    <s v="Jadwiga"/>
    <d v="1952-05-09T00:00:00"/>
    <x v="2"/>
    <s v="maj"/>
    <b v="1"/>
    <n v="1"/>
  </r>
  <r>
    <m/>
    <m/>
    <m/>
    <x v="4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">
  <r>
    <n v="29.999999999999996"/>
    <x v="0"/>
  </r>
  <r>
    <n v="45"/>
    <x v="1"/>
  </r>
  <r>
    <n v="29.999999999999996"/>
    <x v="0"/>
  </r>
  <r>
    <n v="30"/>
    <x v="1"/>
  </r>
  <r>
    <n v="29.999999999999996"/>
    <x v="0"/>
  </r>
  <r>
    <n v="30"/>
    <x v="1"/>
  </r>
  <r>
    <n v="25"/>
    <x v="0"/>
  </r>
  <r>
    <n v="37.5"/>
    <x v="0"/>
  </r>
  <r>
    <n v="30"/>
    <x v="1"/>
  </r>
  <r>
    <n v="37.5"/>
    <x v="0"/>
  </r>
  <r>
    <n v="85"/>
    <x v="1"/>
  </r>
  <r>
    <n v="30"/>
    <x v="1"/>
  </r>
  <r>
    <n v="45"/>
    <x v="1"/>
  </r>
  <r>
    <n v="85"/>
    <x v="1"/>
  </r>
  <r>
    <n v="45"/>
    <x v="1"/>
  </r>
  <r>
    <n v="45"/>
    <x v="1"/>
  </r>
  <r>
    <n v="37.5"/>
    <x v="0"/>
  </r>
  <r>
    <n v="25"/>
    <x v="0"/>
  </r>
  <r>
    <n v="29.999999999999996"/>
    <x v="0"/>
  </r>
  <r>
    <n v="79"/>
    <x v="0"/>
  </r>
  <r>
    <n v="79"/>
    <x v="0"/>
  </r>
  <r>
    <n v="37.5"/>
    <x v="0"/>
  </r>
  <r>
    <n v="36"/>
    <x v="1"/>
  </r>
  <r>
    <n v="30"/>
    <x v="1"/>
  </r>
  <r>
    <n v="37.5"/>
    <x v="0"/>
  </r>
  <r>
    <n v="79"/>
    <x v="0"/>
  </r>
  <r>
    <n v="29.999999999999996"/>
    <x v="0"/>
  </r>
  <r>
    <n v="85"/>
    <x v="1"/>
  </r>
  <r>
    <n v="85"/>
    <x v="1"/>
  </r>
  <r>
    <n v="29.999999999999996"/>
    <x v="0"/>
  </r>
  <r>
    <n v="79"/>
    <x v="0"/>
  </r>
  <r>
    <n v="29.999999999999996"/>
    <x v="0"/>
  </r>
  <r>
    <n v="79"/>
    <x v="0"/>
  </r>
  <r>
    <n v="37.5"/>
    <x v="0"/>
  </r>
  <r>
    <n v="36"/>
    <x v="1"/>
  </r>
  <r>
    <n v="36"/>
    <x v="1"/>
  </r>
  <r>
    <n v="29.999999999999996"/>
    <x v="0"/>
  </r>
  <r>
    <n v="45"/>
    <x v="1"/>
  </r>
  <r>
    <n v="37.5"/>
    <x v="0"/>
  </r>
  <r>
    <n v="29.999999999999996"/>
    <x v="0"/>
  </r>
  <r>
    <n v="45"/>
    <x v="1"/>
  </r>
  <r>
    <n v="79"/>
    <x v="0"/>
  </r>
  <r>
    <n v="25"/>
    <x v="0"/>
  </r>
  <r>
    <n v="25"/>
    <x v="0"/>
  </r>
  <r>
    <n v="37.5"/>
    <x v="0"/>
  </r>
  <r>
    <n v="79"/>
    <x v="0"/>
  </r>
  <r>
    <n v="45"/>
    <x v="1"/>
  </r>
  <r>
    <n v="79"/>
    <x v="0"/>
  </r>
  <r>
    <n v="85"/>
    <x v="1"/>
  </r>
  <r>
    <n v="45"/>
    <x v="1"/>
  </r>
  <r>
    <n v="36"/>
    <x v="1"/>
  </r>
  <r>
    <n v="79"/>
    <x v="0"/>
  </r>
  <r>
    <n v="79"/>
    <x v="0"/>
  </r>
  <r>
    <n v="30"/>
    <x v="1"/>
  </r>
  <r>
    <n v="85"/>
    <x v="1"/>
  </r>
  <r>
    <n v="85"/>
    <x v="1"/>
  </r>
  <r>
    <n v="25"/>
    <x v="0"/>
  </r>
  <r>
    <n v="29.999999999999996"/>
    <x v="0"/>
  </r>
  <r>
    <n v="37.5"/>
    <x v="0"/>
  </r>
  <r>
    <n v="37.5"/>
    <x v="0"/>
  </r>
  <r>
    <n v="85"/>
    <x v="1"/>
  </r>
  <r>
    <n v="37.5"/>
    <x v="0"/>
  </r>
  <r>
    <n v="29.999999999999996"/>
    <x v="0"/>
  </r>
  <r>
    <n v="36"/>
    <x v="1"/>
  </r>
  <r>
    <n v="85"/>
    <x v="1"/>
  </r>
  <r>
    <n v="30"/>
    <x v="1"/>
  </r>
  <r>
    <n v="36"/>
    <x v="1"/>
  </r>
  <r>
    <n v="79"/>
    <x v="0"/>
  </r>
  <r>
    <n v="29.999999999999996"/>
    <x v="0"/>
  </r>
  <r>
    <n v="79"/>
    <x v="0"/>
  </r>
  <r>
    <n v="79"/>
    <x v="0"/>
  </r>
  <r>
    <n v="79"/>
    <x v="0"/>
  </r>
  <r>
    <n v="25"/>
    <x v="0"/>
  </r>
  <r>
    <n v="79"/>
    <x v="0"/>
  </r>
  <r>
    <n v="30"/>
    <x v="1"/>
  </r>
  <r>
    <n v="29.999999999999996"/>
    <x v="0"/>
  </r>
  <r>
    <n v="30"/>
    <x v="1"/>
  </r>
  <r>
    <n v="79"/>
    <x v="0"/>
  </r>
  <r>
    <n v="37.5"/>
    <x v="0"/>
  </r>
  <r>
    <n v="45"/>
    <x v="1"/>
  </r>
  <r>
    <n v="29.999999999999996"/>
    <x v="0"/>
  </r>
  <r>
    <n v="79"/>
    <x v="0"/>
  </r>
  <r>
    <n v="29.999999999999996"/>
    <x v="0"/>
  </r>
  <r>
    <n v="85"/>
    <x v="1"/>
  </r>
  <r>
    <n v="30"/>
    <x v="1"/>
  </r>
  <r>
    <n v="79"/>
    <x v="0"/>
  </r>
  <r>
    <n v="25"/>
    <x v="0"/>
  </r>
  <r>
    <n v="85"/>
    <x v="1"/>
  </r>
  <r>
    <n v="25"/>
    <x v="0"/>
  </r>
  <r>
    <n v="25"/>
    <x v="0"/>
  </r>
  <r>
    <n v="37.5"/>
    <x v="0"/>
  </r>
  <r>
    <n v="30"/>
    <x v="1"/>
  </r>
  <r>
    <n v="25"/>
    <x v="0"/>
  </r>
  <r>
    <n v="29.999999999999996"/>
    <x v="0"/>
  </r>
  <r>
    <n v="79"/>
    <x v="0"/>
  </r>
  <r>
    <n v="79"/>
    <x v="0"/>
  </r>
  <r>
    <n v="79"/>
    <x v="0"/>
  </r>
  <r>
    <n v="36"/>
    <x v="1"/>
  </r>
  <r>
    <n v="79"/>
    <x v="0"/>
  </r>
  <r>
    <n v="29.999999999999996"/>
    <x v="0"/>
  </r>
  <r>
    <n v="79"/>
    <x v="0"/>
  </r>
  <r>
    <n v="25"/>
    <x v="0"/>
  </r>
  <r>
    <n v="29.999999999999996"/>
    <x v="0"/>
  </r>
  <r>
    <n v="37.5"/>
    <x v="0"/>
  </r>
  <r>
    <n v="45"/>
    <x v="1"/>
  </r>
  <r>
    <n v="36"/>
    <x v="1"/>
  </r>
  <r>
    <n v="79"/>
    <x v="0"/>
  </r>
  <r>
    <n v="37.5"/>
    <x v="0"/>
  </r>
  <r>
    <n v="30"/>
    <x v="1"/>
  </r>
  <r>
    <n v="37.5"/>
    <x v="0"/>
  </r>
  <r>
    <n v="29.999999999999996"/>
    <x v="0"/>
  </r>
  <r>
    <n v="37.5"/>
    <x v="0"/>
  </r>
  <r>
    <n v="30"/>
    <x v="1"/>
  </r>
  <r>
    <n v="45"/>
    <x v="1"/>
  </r>
  <r>
    <n v="85"/>
    <x v="1"/>
  </r>
  <r>
    <n v="37.5"/>
    <x v="0"/>
  </r>
  <r>
    <n v="29.999999999999996"/>
    <x v="0"/>
  </r>
  <r>
    <n v="79"/>
    <x v="0"/>
  </r>
  <r>
    <n v="29.999999999999996"/>
    <x v="0"/>
  </r>
  <r>
    <n v="30"/>
    <x v="1"/>
  </r>
  <r>
    <n v="29.999999999999996"/>
    <x v="0"/>
  </r>
  <r>
    <n v="37.5"/>
    <x v="0"/>
  </r>
  <r>
    <n v="29.999999999999996"/>
    <x v="0"/>
  </r>
  <r>
    <n v="79"/>
    <x v="0"/>
  </r>
  <r>
    <n v="36"/>
    <x v="1"/>
  </r>
  <r>
    <n v="45"/>
    <x v="1"/>
  </r>
  <r>
    <n v="79"/>
    <x v="0"/>
  </r>
  <r>
    <n v="79"/>
    <x v="0"/>
  </r>
  <r>
    <n v="85"/>
    <x v="1"/>
  </r>
  <r>
    <n v="30"/>
    <x v="1"/>
  </r>
  <r>
    <n v="25"/>
    <x v="0"/>
  </r>
  <r>
    <n v="37.5"/>
    <x v="0"/>
  </r>
  <r>
    <n v="36"/>
    <x v="1"/>
  </r>
  <r>
    <n v="37.5"/>
    <x v="0"/>
  </r>
  <r>
    <n v="29.999999999999996"/>
    <x v="0"/>
  </r>
  <r>
    <n v="29.999999999999996"/>
    <x v="0"/>
  </r>
  <r>
    <n v="29.999999999999996"/>
    <x v="0"/>
  </r>
  <r>
    <n v="30"/>
    <x v="1"/>
  </r>
  <r>
    <n v="30"/>
    <x v="1"/>
  </r>
  <r>
    <n v="79"/>
    <x v="0"/>
  </r>
  <r>
    <n v="29.999999999999996"/>
    <x v="0"/>
  </r>
  <r>
    <n v="29.999999999999996"/>
    <x v="0"/>
  </r>
  <r>
    <n v="37.5"/>
    <x v="0"/>
  </r>
  <r>
    <n v="37.5"/>
    <x v="0"/>
  </r>
  <r>
    <n v="30"/>
    <x v="1"/>
  </r>
  <r>
    <n v="36"/>
    <x v="1"/>
  </r>
  <r>
    <n v="79"/>
    <x v="0"/>
  </r>
  <r>
    <n v="45"/>
    <x v="1"/>
  </r>
  <r>
    <n v="37.5"/>
    <x v="0"/>
  </r>
  <r>
    <n v="79"/>
    <x v="0"/>
  </r>
  <r>
    <n v="30"/>
    <x v="1"/>
  </r>
  <r>
    <n v="29.999999999999996"/>
    <x v="0"/>
  </r>
  <r>
    <n v="36"/>
    <x v="1"/>
  </r>
  <r>
    <n v="45"/>
    <x v="1"/>
  </r>
  <r>
    <n v="37.5"/>
    <x v="0"/>
  </r>
  <r>
    <n v="25"/>
    <x v="0"/>
  </r>
  <r>
    <n v="36"/>
    <x v="1"/>
  </r>
  <r>
    <n v="37.5"/>
    <x v="0"/>
  </r>
  <r>
    <n v="37.5"/>
    <x v="0"/>
  </r>
  <r>
    <n v="45"/>
    <x v="1"/>
  </r>
  <r>
    <n v="45"/>
    <x v="1"/>
  </r>
  <r>
    <n v="29.999999999999996"/>
    <x v="0"/>
  </r>
  <r>
    <n v="30"/>
    <x v="1"/>
  </r>
  <r>
    <n v="79"/>
    <x v="0"/>
  </r>
  <r>
    <n v="45"/>
    <x v="1"/>
  </r>
  <r>
    <n v="29.999999999999996"/>
    <x v="0"/>
  </r>
  <r>
    <n v="29.999999999999996"/>
    <x v="0"/>
  </r>
  <r>
    <n v="45"/>
    <x v="1"/>
  </r>
  <r>
    <n v="79"/>
    <x v="0"/>
  </r>
  <r>
    <n v="30"/>
    <x v="1"/>
  </r>
  <r>
    <n v="30"/>
    <x v="1"/>
  </r>
  <r>
    <n v="25"/>
    <x v="0"/>
  </r>
  <r>
    <n v="85"/>
    <x v="1"/>
  </r>
  <r>
    <n v="85"/>
    <x v="1"/>
  </r>
  <r>
    <n v="29.999999999999996"/>
    <x v="0"/>
  </r>
  <r>
    <n v="85"/>
    <x v="1"/>
  </r>
  <r>
    <n v="36"/>
    <x v="1"/>
  </r>
  <r>
    <n v="79"/>
    <x v="0"/>
  </r>
  <r>
    <n v="29.999999999999996"/>
    <x v="0"/>
  </r>
  <r>
    <n v="25"/>
    <x v="0"/>
  </r>
  <r>
    <n v="85"/>
    <x v="1"/>
  </r>
  <r>
    <n v="30"/>
    <x v="1"/>
  </r>
  <r>
    <n v="79"/>
    <x v="0"/>
  </r>
  <r>
    <n v="25"/>
    <x v="0"/>
  </r>
  <r>
    <n v="36"/>
    <x v="1"/>
  </r>
  <r>
    <n v="85"/>
    <x v="1"/>
  </r>
  <r>
    <n v="37.5"/>
    <x v="0"/>
  </r>
  <r>
    <n v="36"/>
    <x v="1"/>
  </r>
  <r>
    <n v="25"/>
    <x v="0"/>
  </r>
  <r>
    <n v="79"/>
    <x v="0"/>
  </r>
  <r>
    <n v="37.5"/>
    <x v="0"/>
  </r>
  <r>
    <n v="37.5"/>
    <x v="0"/>
  </r>
  <r>
    <n v="45"/>
    <x v="1"/>
  </r>
  <r>
    <n v="36"/>
    <x v="1"/>
  </r>
  <r>
    <n v="29.999999999999996"/>
    <x v="0"/>
  </r>
  <r>
    <n v="79"/>
    <x v="0"/>
  </r>
  <r>
    <n v="36"/>
    <x v="1"/>
  </r>
  <r>
    <n v="37.5"/>
    <x v="0"/>
  </r>
  <r>
    <n v="79"/>
    <x v="0"/>
  </r>
  <r>
    <n v="36"/>
    <x v="1"/>
  </r>
  <r>
    <n v="29.999999999999996"/>
    <x v="0"/>
  </r>
  <r>
    <n v="85"/>
    <x v="1"/>
  </r>
  <r>
    <n v="85"/>
    <x v="1"/>
  </r>
  <r>
    <n v="79"/>
    <x v="0"/>
  </r>
  <r>
    <n v="37.5"/>
    <x v="0"/>
  </r>
  <r>
    <n v="45"/>
    <x v="1"/>
  </r>
  <r>
    <n v="29.999999999999996"/>
    <x v="0"/>
  </r>
  <r>
    <n v="30"/>
    <x v="1"/>
  </r>
  <r>
    <n v="25"/>
    <x v="0"/>
  </r>
  <r>
    <n v="45"/>
    <x v="1"/>
  </r>
  <r>
    <n v="85"/>
    <x v="1"/>
  </r>
  <r>
    <n v="45"/>
    <x v="1"/>
  </r>
  <r>
    <n v="45"/>
    <x v="1"/>
  </r>
  <r>
    <n v="30"/>
    <x v="1"/>
  </r>
  <r>
    <n v="36"/>
    <x v="1"/>
  </r>
  <r>
    <n v="79"/>
    <x v="0"/>
  </r>
  <r>
    <n v="25"/>
    <x v="0"/>
  </r>
  <r>
    <n v="37.5"/>
    <x v="0"/>
  </r>
  <r>
    <n v="25"/>
    <x v="0"/>
  </r>
  <r>
    <n v="37.5"/>
    <x v="0"/>
  </r>
  <r>
    <n v="29.999999999999996"/>
    <x v="0"/>
  </r>
  <r>
    <n v="37.5"/>
    <x v="0"/>
  </r>
  <r>
    <n v="36"/>
    <x v="1"/>
  </r>
  <r>
    <n v="37.5"/>
    <x v="0"/>
  </r>
  <r>
    <n v="25"/>
    <x v="0"/>
  </r>
  <r>
    <n v="37.5"/>
    <x v="0"/>
  </r>
  <r>
    <n v="29.999999999999996"/>
    <x v="0"/>
  </r>
  <r>
    <n v="25"/>
    <x v="0"/>
  </r>
  <r>
    <n v="29.999999999999996"/>
    <x v="0"/>
  </r>
  <r>
    <n v="37.5"/>
    <x v="0"/>
  </r>
  <r>
    <n v="85"/>
    <x v="1"/>
  </r>
  <r>
    <n v="25"/>
    <x v="0"/>
  </r>
  <r>
    <n v="85"/>
    <x v="1"/>
  </r>
  <r>
    <n v="79"/>
    <x v="0"/>
  </r>
  <r>
    <n v="45"/>
    <x v="1"/>
  </r>
  <r>
    <n v="36"/>
    <x v="1"/>
  </r>
  <r>
    <n v="79"/>
    <x v="0"/>
  </r>
  <r>
    <n v="36"/>
    <x v="1"/>
  </r>
  <r>
    <n v="79"/>
    <x v="0"/>
  </r>
  <r>
    <n v="36"/>
    <x v="1"/>
  </r>
  <r>
    <n v="36"/>
    <x v="1"/>
  </r>
  <r>
    <n v="79"/>
    <x v="0"/>
  </r>
  <r>
    <n v="45"/>
    <x v="1"/>
  </r>
  <r>
    <n v="29.999999999999996"/>
    <x v="0"/>
  </r>
  <r>
    <n v="25"/>
    <x v="0"/>
  </r>
  <r>
    <n v="85"/>
    <x v="1"/>
  </r>
  <r>
    <n v="29.999999999999996"/>
    <x v="0"/>
  </r>
  <r>
    <n v="37.5"/>
    <x v="0"/>
  </r>
  <r>
    <n v="79"/>
    <x v="0"/>
  </r>
  <r>
    <n v="25"/>
    <x v="0"/>
  </r>
  <r>
    <n v="29.999999999999996"/>
    <x v="0"/>
  </r>
  <r>
    <n v="25"/>
    <x v="0"/>
  </r>
  <r>
    <n v="25"/>
    <x v="0"/>
  </r>
  <r>
    <n v="79"/>
    <x v="0"/>
  </r>
  <r>
    <n v="45"/>
    <x v="1"/>
  </r>
  <r>
    <n v="36"/>
    <x v="1"/>
  </r>
  <r>
    <n v="79"/>
    <x v="0"/>
  </r>
  <r>
    <n v="29.999999999999996"/>
    <x v="0"/>
  </r>
  <r>
    <n v="25"/>
    <x v="0"/>
  </r>
  <r>
    <n v="85"/>
    <x v="1"/>
  </r>
  <r>
    <n v="30"/>
    <x v="1"/>
  </r>
  <r>
    <n v="30"/>
    <x v="1"/>
  </r>
  <r>
    <n v="37.5"/>
    <x v="0"/>
  </r>
  <r>
    <n v="25"/>
    <x v="0"/>
  </r>
  <r>
    <n v="37.5"/>
    <x v="0"/>
  </r>
  <r>
    <n v="37.5"/>
    <x v="0"/>
  </r>
  <r>
    <n v="79"/>
    <x v="0"/>
  </r>
  <r>
    <n v="25"/>
    <x v="0"/>
  </r>
  <r>
    <n v="45"/>
    <x v="1"/>
  </r>
  <r>
    <n v="29.999999999999996"/>
    <x v="0"/>
  </r>
  <r>
    <n v="29.999999999999996"/>
    <x v="0"/>
  </r>
  <r>
    <n v="85"/>
    <x v="1"/>
  </r>
  <r>
    <n v="36"/>
    <x v="1"/>
  </r>
  <r>
    <n v="29.999999999999996"/>
    <x v="0"/>
  </r>
  <r>
    <n v="36"/>
    <x v="1"/>
  </r>
  <r>
    <n v="29.999999999999996"/>
    <x v="0"/>
  </r>
  <r>
    <n v="37.5"/>
    <x v="0"/>
  </r>
  <r>
    <n v="36"/>
    <x v="1"/>
  </r>
  <r>
    <n v="79"/>
    <x v="0"/>
  </r>
  <r>
    <n v="85"/>
    <x v="1"/>
  </r>
  <r>
    <n v="30"/>
    <x v="1"/>
  </r>
  <r>
    <n v="29.999999999999996"/>
    <x v="0"/>
  </r>
  <r>
    <n v="30"/>
    <x v="1"/>
  </r>
  <r>
    <n v="25"/>
    <x v="0"/>
  </r>
  <r>
    <n v="79"/>
    <x v="0"/>
  </r>
  <r>
    <n v="29.999999999999996"/>
    <x v="0"/>
  </r>
  <r>
    <n v="37.5"/>
    <x v="0"/>
  </r>
  <r>
    <n v="30"/>
    <x v="1"/>
  </r>
  <r>
    <n v="29.999999999999996"/>
    <x v="0"/>
  </r>
  <r>
    <n v="79"/>
    <x v="0"/>
  </r>
  <r>
    <n v="37.5"/>
    <x v="0"/>
  </r>
  <r>
    <n v="45"/>
    <x v="1"/>
  </r>
  <r>
    <n v="79"/>
    <x v="0"/>
  </r>
  <r>
    <n v="36"/>
    <x v="1"/>
  </r>
  <r>
    <n v="37.5"/>
    <x v="0"/>
  </r>
  <r>
    <n v="85"/>
    <x v="1"/>
  </r>
  <r>
    <n v="25"/>
    <x v="0"/>
  </r>
  <r>
    <n v="29.999999999999996"/>
    <x v="0"/>
  </r>
  <r>
    <n v="37.5"/>
    <x v="0"/>
  </r>
  <r>
    <n v="37.5"/>
    <x v="0"/>
  </r>
  <r>
    <n v="25"/>
    <x v="0"/>
  </r>
  <r>
    <n v="36"/>
    <x v="1"/>
  </r>
  <r>
    <n v="30"/>
    <x v="1"/>
  </r>
  <r>
    <n v="29.999999999999996"/>
    <x v="0"/>
  </r>
  <r>
    <n v="29.999999999999996"/>
    <x v="0"/>
  </r>
  <r>
    <n v="45"/>
    <x v="1"/>
  </r>
  <r>
    <n v="36"/>
    <x v="1"/>
  </r>
  <r>
    <n v="37.5"/>
    <x v="0"/>
  </r>
  <r>
    <n v="85"/>
    <x v="1"/>
  </r>
  <r>
    <n v="30"/>
    <x v="1"/>
  </r>
  <r>
    <n v="36"/>
    <x v="1"/>
  </r>
  <r>
    <n v="37.5"/>
    <x v="0"/>
  </r>
  <r>
    <n v="36"/>
    <x v="1"/>
  </r>
  <r>
    <n v="25"/>
    <x v="0"/>
  </r>
  <r>
    <n v="30"/>
    <x v="1"/>
  </r>
  <r>
    <n v="79"/>
    <x v="0"/>
  </r>
  <r>
    <n v="45"/>
    <x v="1"/>
  </r>
  <r>
    <n v="30"/>
    <x v="1"/>
  </r>
  <r>
    <n v="37.5"/>
    <x v="0"/>
  </r>
  <r>
    <n v="45"/>
    <x v="1"/>
  </r>
  <r>
    <n v="25"/>
    <x v="0"/>
  </r>
  <r>
    <n v="37.5"/>
    <x v="0"/>
  </r>
  <r>
    <n v="29.999999999999996"/>
    <x v="0"/>
  </r>
  <r>
    <n v="36"/>
    <x v="1"/>
  </r>
  <r>
    <n v="85"/>
    <x v="1"/>
  </r>
  <r>
    <n v="79"/>
    <x v="0"/>
  </r>
  <r>
    <n v="79"/>
    <x v="0"/>
  </r>
  <r>
    <n v="25"/>
    <x v="0"/>
  </r>
  <r>
    <n v="37.5"/>
    <x v="0"/>
  </r>
  <r>
    <n v="36"/>
    <x v="1"/>
  </r>
  <r>
    <n v="79"/>
    <x v="0"/>
  </r>
  <r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2">
  <r>
    <x v="0"/>
    <x v="0"/>
    <x v="0"/>
    <x v="0"/>
    <n v="0"/>
    <n v="0"/>
  </r>
  <r>
    <x v="0"/>
    <x v="1"/>
    <x v="0"/>
    <x v="1"/>
    <n v="0"/>
    <n v="0"/>
  </r>
  <r>
    <x v="0"/>
    <x v="0"/>
    <x v="1"/>
    <x v="1"/>
    <n v="0"/>
    <n v="0"/>
  </r>
  <r>
    <x v="0"/>
    <x v="1"/>
    <x v="0"/>
    <x v="1"/>
    <n v="0"/>
    <n v="0"/>
  </r>
  <r>
    <x v="0"/>
    <x v="0"/>
    <x v="0"/>
    <x v="0"/>
    <n v="0"/>
    <n v="0"/>
  </r>
  <r>
    <x v="0"/>
    <x v="1"/>
    <x v="0"/>
    <x v="1"/>
    <n v="0"/>
    <n v="0"/>
  </r>
  <r>
    <x v="1"/>
    <x v="0"/>
    <x v="0"/>
    <x v="1"/>
    <n v="0"/>
    <n v="0"/>
  </r>
  <r>
    <x v="0"/>
    <x v="1"/>
    <x v="0"/>
    <x v="1"/>
    <n v="0"/>
    <n v="0"/>
  </r>
  <r>
    <x v="1"/>
    <x v="0"/>
    <x v="0"/>
    <x v="1"/>
    <n v="0"/>
    <n v="0"/>
  </r>
  <r>
    <x v="0"/>
    <x v="1"/>
    <x v="0"/>
    <x v="1"/>
    <n v="0"/>
    <n v="0"/>
  </r>
  <r>
    <x v="0"/>
    <x v="0"/>
    <x v="0"/>
    <x v="1"/>
    <n v="1"/>
    <n v="0"/>
  </r>
  <r>
    <x v="1"/>
    <x v="0"/>
    <x v="0"/>
    <x v="1"/>
    <n v="0"/>
    <n v="0"/>
  </r>
  <r>
    <x v="0"/>
    <x v="0"/>
    <x v="1"/>
    <x v="1"/>
    <n v="0"/>
    <n v="0"/>
  </r>
  <r>
    <x v="0"/>
    <x v="0"/>
    <x v="0"/>
    <x v="1"/>
    <n v="0"/>
    <n v="1"/>
  </r>
  <r>
    <x v="0"/>
    <x v="0"/>
    <x v="1"/>
    <x v="1"/>
    <n v="0"/>
    <n v="0"/>
  </r>
  <r>
    <x v="0"/>
    <x v="1"/>
    <x v="0"/>
    <x v="1"/>
    <n v="0"/>
    <n v="0"/>
  </r>
  <r>
    <x v="0"/>
    <x v="1"/>
    <x v="0"/>
    <x v="1"/>
    <n v="0"/>
    <n v="0"/>
  </r>
  <r>
    <x v="1"/>
    <x v="0"/>
    <x v="0"/>
    <x v="1"/>
    <n v="0"/>
    <n v="0"/>
  </r>
  <r>
    <x v="0"/>
    <x v="0"/>
    <x v="0"/>
    <x v="0"/>
    <n v="0"/>
    <n v="0"/>
  </r>
  <r>
    <x v="0"/>
    <x v="0"/>
    <x v="0"/>
    <x v="1"/>
    <n v="0"/>
    <n v="1"/>
  </r>
  <r>
    <x v="0"/>
    <x v="0"/>
    <x v="0"/>
    <x v="1"/>
    <n v="1"/>
    <n v="0"/>
  </r>
  <r>
    <x v="0"/>
    <x v="0"/>
    <x v="1"/>
    <x v="1"/>
    <n v="0"/>
    <n v="0"/>
  </r>
  <r>
    <x v="0"/>
    <x v="0"/>
    <x v="1"/>
    <x v="1"/>
    <n v="0"/>
    <n v="0"/>
  </r>
  <r>
    <x v="1"/>
    <x v="0"/>
    <x v="0"/>
    <x v="1"/>
    <n v="0"/>
    <n v="0"/>
  </r>
  <r>
    <x v="0"/>
    <x v="1"/>
    <x v="0"/>
    <x v="1"/>
    <n v="0"/>
    <n v="0"/>
  </r>
  <r>
    <x v="0"/>
    <x v="0"/>
    <x v="0"/>
    <x v="1"/>
    <n v="1"/>
    <n v="0"/>
  </r>
  <r>
    <x v="0"/>
    <x v="0"/>
    <x v="0"/>
    <x v="0"/>
    <n v="0"/>
    <n v="0"/>
  </r>
  <r>
    <x v="0"/>
    <x v="0"/>
    <x v="0"/>
    <x v="1"/>
    <n v="1"/>
    <n v="0"/>
  </r>
  <r>
    <x v="0"/>
    <x v="0"/>
    <x v="0"/>
    <x v="1"/>
    <n v="1"/>
    <n v="0"/>
  </r>
  <r>
    <x v="0"/>
    <x v="0"/>
    <x v="1"/>
    <x v="1"/>
    <n v="0"/>
    <n v="0"/>
  </r>
  <r>
    <x v="0"/>
    <x v="0"/>
    <x v="0"/>
    <x v="1"/>
    <n v="1"/>
    <n v="0"/>
  </r>
  <r>
    <x v="0"/>
    <x v="0"/>
    <x v="0"/>
    <x v="0"/>
    <n v="0"/>
    <n v="0"/>
  </r>
  <r>
    <x v="0"/>
    <x v="0"/>
    <x v="0"/>
    <x v="1"/>
    <n v="0"/>
    <n v="1"/>
  </r>
  <r>
    <x v="0"/>
    <x v="1"/>
    <x v="0"/>
    <x v="1"/>
    <n v="0"/>
    <n v="0"/>
  </r>
  <r>
    <x v="0"/>
    <x v="0"/>
    <x v="0"/>
    <x v="0"/>
    <n v="0"/>
    <n v="0"/>
  </r>
  <r>
    <x v="0"/>
    <x v="0"/>
    <x v="0"/>
    <x v="0"/>
    <n v="0"/>
    <n v="0"/>
  </r>
  <r>
    <x v="0"/>
    <x v="0"/>
    <x v="0"/>
    <x v="0"/>
    <n v="0"/>
    <n v="0"/>
  </r>
  <r>
    <x v="0"/>
    <x v="1"/>
    <x v="0"/>
    <x v="1"/>
    <n v="0"/>
    <n v="0"/>
  </r>
  <r>
    <x v="0"/>
    <x v="0"/>
    <x v="1"/>
    <x v="1"/>
    <n v="0"/>
    <n v="0"/>
  </r>
  <r>
    <x v="0"/>
    <x v="0"/>
    <x v="1"/>
    <x v="1"/>
    <n v="0"/>
    <n v="0"/>
  </r>
  <r>
    <x v="0"/>
    <x v="0"/>
    <x v="1"/>
    <x v="1"/>
    <n v="0"/>
    <n v="0"/>
  </r>
  <r>
    <x v="0"/>
    <x v="0"/>
    <x v="0"/>
    <x v="1"/>
    <n v="1"/>
    <n v="0"/>
  </r>
  <r>
    <x v="1"/>
    <x v="0"/>
    <x v="0"/>
    <x v="1"/>
    <n v="0"/>
    <n v="0"/>
  </r>
  <r>
    <x v="1"/>
    <x v="0"/>
    <x v="0"/>
    <x v="1"/>
    <n v="0"/>
    <n v="0"/>
  </r>
  <r>
    <x v="0"/>
    <x v="1"/>
    <x v="0"/>
    <x v="1"/>
    <n v="0"/>
    <n v="0"/>
  </r>
  <r>
    <x v="0"/>
    <x v="0"/>
    <x v="0"/>
    <x v="1"/>
    <n v="1"/>
    <n v="0"/>
  </r>
  <r>
    <x v="0"/>
    <x v="0"/>
    <x v="1"/>
    <x v="1"/>
    <n v="0"/>
    <n v="0"/>
  </r>
  <r>
    <x v="0"/>
    <x v="0"/>
    <x v="0"/>
    <x v="1"/>
    <n v="0"/>
    <n v="1"/>
  </r>
  <r>
    <x v="0"/>
    <x v="0"/>
    <x v="0"/>
    <x v="1"/>
    <n v="1"/>
    <n v="0"/>
  </r>
  <r>
    <x v="0"/>
    <x v="1"/>
    <x v="0"/>
    <x v="1"/>
    <n v="0"/>
    <n v="0"/>
  </r>
  <r>
    <x v="0"/>
    <x v="0"/>
    <x v="0"/>
    <x v="0"/>
    <n v="0"/>
    <n v="0"/>
  </r>
  <r>
    <x v="0"/>
    <x v="0"/>
    <x v="0"/>
    <x v="1"/>
    <n v="1"/>
    <n v="0"/>
  </r>
  <r>
    <x v="0"/>
    <x v="0"/>
    <x v="0"/>
    <x v="1"/>
    <n v="0"/>
    <n v="1"/>
  </r>
  <r>
    <x v="1"/>
    <x v="0"/>
    <x v="0"/>
    <x v="1"/>
    <n v="0"/>
    <n v="0"/>
  </r>
  <r>
    <x v="0"/>
    <x v="0"/>
    <x v="0"/>
    <x v="1"/>
    <n v="1"/>
    <n v="0"/>
  </r>
  <r>
    <x v="0"/>
    <x v="0"/>
    <x v="0"/>
    <x v="1"/>
    <n v="1"/>
    <n v="0"/>
  </r>
  <r>
    <x v="1"/>
    <x v="0"/>
    <x v="0"/>
    <x v="1"/>
    <n v="0"/>
    <n v="0"/>
  </r>
  <r>
    <x v="0"/>
    <x v="0"/>
    <x v="0"/>
    <x v="0"/>
    <n v="0"/>
    <n v="0"/>
  </r>
  <r>
    <x v="0"/>
    <x v="1"/>
    <x v="0"/>
    <x v="1"/>
    <n v="0"/>
    <n v="0"/>
  </r>
  <r>
    <x v="0"/>
    <x v="0"/>
    <x v="1"/>
    <x v="1"/>
    <n v="0"/>
    <n v="0"/>
  </r>
  <r>
    <x v="0"/>
    <x v="0"/>
    <x v="0"/>
    <x v="1"/>
    <n v="1"/>
    <n v="0"/>
  </r>
  <r>
    <x v="0"/>
    <x v="0"/>
    <x v="1"/>
    <x v="1"/>
    <n v="0"/>
    <n v="0"/>
  </r>
  <r>
    <x v="0"/>
    <x v="0"/>
    <x v="0"/>
    <x v="1"/>
    <n v="1"/>
    <n v="0"/>
  </r>
  <r>
    <x v="0"/>
    <x v="0"/>
    <x v="0"/>
    <x v="0"/>
    <n v="0"/>
    <n v="0"/>
  </r>
  <r>
    <x v="0"/>
    <x v="0"/>
    <x v="0"/>
    <x v="1"/>
    <n v="1"/>
    <n v="0"/>
  </r>
  <r>
    <x v="1"/>
    <x v="0"/>
    <x v="0"/>
    <x v="1"/>
    <n v="0"/>
    <n v="0"/>
  </r>
  <r>
    <x v="0"/>
    <x v="0"/>
    <x v="1"/>
    <x v="1"/>
    <n v="0"/>
    <n v="0"/>
  </r>
  <r>
    <x v="0"/>
    <x v="0"/>
    <x v="0"/>
    <x v="1"/>
    <n v="1"/>
    <n v="0"/>
  </r>
  <r>
    <x v="0"/>
    <x v="0"/>
    <x v="1"/>
    <x v="1"/>
    <n v="0"/>
    <n v="0"/>
  </r>
  <r>
    <x v="0"/>
    <x v="0"/>
    <x v="0"/>
    <x v="1"/>
    <n v="1"/>
    <n v="0"/>
  </r>
  <r>
    <x v="0"/>
    <x v="0"/>
    <x v="0"/>
    <x v="1"/>
    <n v="1"/>
    <n v="0"/>
  </r>
  <r>
    <x v="0"/>
    <x v="0"/>
    <x v="0"/>
    <x v="1"/>
    <n v="0"/>
    <n v="1"/>
  </r>
  <r>
    <x v="1"/>
    <x v="0"/>
    <x v="0"/>
    <x v="1"/>
    <n v="0"/>
    <n v="0"/>
  </r>
  <r>
    <x v="0"/>
    <x v="0"/>
    <x v="0"/>
    <x v="1"/>
    <n v="0"/>
    <n v="1"/>
  </r>
  <r>
    <x v="1"/>
    <x v="0"/>
    <x v="0"/>
    <x v="1"/>
    <n v="0"/>
    <n v="0"/>
  </r>
  <r>
    <x v="0"/>
    <x v="0"/>
    <x v="1"/>
    <x v="1"/>
    <n v="0"/>
    <n v="0"/>
  </r>
  <r>
    <x v="1"/>
    <x v="0"/>
    <x v="0"/>
    <x v="1"/>
    <n v="0"/>
    <n v="0"/>
  </r>
  <r>
    <x v="0"/>
    <x v="0"/>
    <x v="0"/>
    <x v="1"/>
    <n v="1"/>
    <n v="0"/>
  </r>
  <r>
    <x v="0"/>
    <x v="0"/>
    <x v="1"/>
    <x v="1"/>
    <n v="0"/>
    <n v="0"/>
  </r>
  <r>
    <x v="0"/>
    <x v="0"/>
    <x v="1"/>
    <x v="1"/>
    <n v="0"/>
    <n v="0"/>
  </r>
  <r>
    <x v="0"/>
    <x v="0"/>
    <x v="0"/>
    <x v="1"/>
    <n v="1"/>
    <n v="0"/>
  </r>
  <r>
    <x v="0"/>
    <x v="0"/>
    <x v="0"/>
    <x v="1"/>
    <n v="1"/>
    <n v="0"/>
  </r>
  <r>
    <x v="0"/>
    <x v="0"/>
    <x v="0"/>
    <x v="0"/>
    <n v="0"/>
    <n v="0"/>
  </r>
  <r>
    <x v="0"/>
    <x v="0"/>
    <x v="0"/>
    <x v="1"/>
    <n v="0"/>
    <n v="1"/>
  </r>
  <r>
    <x v="1"/>
    <x v="0"/>
    <x v="0"/>
    <x v="1"/>
    <n v="0"/>
    <n v="0"/>
  </r>
  <r>
    <x v="0"/>
    <x v="0"/>
    <x v="0"/>
    <x v="1"/>
    <n v="0"/>
    <n v="1"/>
  </r>
  <r>
    <x v="1"/>
    <x v="0"/>
    <x v="0"/>
    <x v="1"/>
    <n v="0"/>
    <n v="0"/>
  </r>
  <r>
    <x v="0"/>
    <x v="0"/>
    <x v="0"/>
    <x v="1"/>
    <n v="1"/>
    <n v="0"/>
  </r>
  <r>
    <x v="1"/>
    <x v="0"/>
    <x v="0"/>
    <x v="1"/>
    <n v="0"/>
    <n v="0"/>
  </r>
  <r>
    <x v="0"/>
    <x v="1"/>
    <x v="0"/>
    <x v="1"/>
    <n v="0"/>
    <n v="0"/>
  </r>
  <r>
    <x v="0"/>
    <x v="1"/>
    <x v="0"/>
    <x v="1"/>
    <n v="0"/>
    <n v="0"/>
  </r>
  <r>
    <x v="1"/>
    <x v="0"/>
    <x v="0"/>
    <x v="1"/>
    <n v="0"/>
    <n v="0"/>
  </r>
  <r>
    <x v="1"/>
    <x v="0"/>
    <x v="0"/>
    <x v="1"/>
    <n v="0"/>
    <n v="0"/>
  </r>
  <r>
    <x v="0"/>
    <x v="0"/>
    <x v="0"/>
    <x v="0"/>
    <n v="0"/>
    <n v="0"/>
  </r>
  <r>
    <x v="0"/>
    <x v="0"/>
    <x v="0"/>
    <x v="1"/>
    <n v="1"/>
    <n v="0"/>
  </r>
  <r>
    <x v="0"/>
    <x v="0"/>
    <x v="0"/>
    <x v="1"/>
    <n v="1"/>
    <n v="0"/>
  </r>
  <r>
    <x v="0"/>
    <x v="0"/>
    <x v="0"/>
    <x v="1"/>
    <n v="0"/>
    <n v="1"/>
  </r>
  <r>
    <x v="0"/>
    <x v="0"/>
    <x v="0"/>
    <x v="0"/>
    <n v="0"/>
    <n v="0"/>
  </r>
  <r>
    <x v="0"/>
    <x v="0"/>
    <x v="0"/>
    <x v="1"/>
    <n v="1"/>
    <n v="0"/>
  </r>
  <r>
    <x v="0"/>
    <x v="0"/>
    <x v="0"/>
    <x v="0"/>
    <n v="0"/>
    <n v="0"/>
  </r>
  <r>
    <x v="0"/>
    <x v="0"/>
    <x v="0"/>
    <x v="1"/>
    <n v="1"/>
    <n v="0"/>
  </r>
  <r>
    <x v="1"/>
    <x v="0"/>
    <x v="0"/>
    <x v="1"/>
    <n v="0"/>
    <n v="0"/>
  </r>
  <r>
    <x v="0"/>
    <x v="0"/>
    <x v="0"/>
    <x v="0"/>
    <n v="0"/>
    <n v="0"/>
  </r>
  <r>
    <x v="0"/>
    <x v="0"/>
    <x v="1"/>
    <x v="1"/>
    <n v="0"/>
    <n v="0"/>
  </r>
  <r>
    <x v="0"/>
    <x v="1"/>
    <x v="0"/>
    <x v="1"/>
    <n v="0"/>
    <n v="0"/>
  </r>
  <r>
    <x v="0"/>
    <x v="0"/>
    <x v="1"/>
    <x v="1"/>
    <n v="0"/>
    <n v="0"/>
  </r>
  <r>
    <x v="0"/>
    <x v="0"/>
    <x v="0"/>
    <x v="1"/>
    <n v="0"/>
    <n v="1"/>
  </r>
  <r>
    <x v="0"/>
    <x v="1"/>
    <x v="0"/>
    <x v="1"/>
    <n v="0"/>
    <n v="0"/>
  </r>
  <r>
    <x v="0"/>
    <x v="1"/>
    <x v="0"/>
    <x v="1"/>
    <n v="0"/>
    <n v="0"/>
  </r>
  <r>
    <x v="0"/>
    <x v="1"/>
    <x v="0"/>
    <x v="1"/>
    <n v="0"/>
    <n v="0"/>
  </r>
  <r>
    <x v="0"/>
    <x v="0"/>
    <x v="0"/>
    <x v="0"/>
    <n v="0"/>
    <n v="0"/>
  </r>
  <r>
    <x v="0"/>
    <x v="1"/>
    <x v="0"/>
    <x v="1"/>
    <n v="0"/>
    <n v="0"/>
  </r>
  <r>
    <x v="1"/>
    <x v="0"/>
    <x v="0"/>
    <x v="1"/>
    <n v="0"/>
    <n v="0"/>
  </r>
  <r>
    <x v="0"/>
    <x v="1"/>
    <x v="0"/>
    <x v="1"/>
    <n v="0"/>
    <n v="0"/>
  </r>
  <r>
    <x v="0"/>
    <x v="0"/>
    <x v="0"/>
    <x v="1"/>
    <n v="1"/>
    <n v="0"/>
  </r>
  <r>
    <x v="0"/>
    <x v="1"/>
    <x v="0"/>
    <x v="1"/>
    <n v="0"/>
    <n v="0"/>
  </r>
  <r>
    <x v="0"/>
    <x v="0"/>
    <x v="0"/>
    <x v="0"/>
    <n v="0"/>
    <n v="0"/>
  </r>
  <r>
    <x v="0"/>
    <x v="0"/>
    <x v="0"/>
    <x v="1"/>
    <n v="1"/>
    <n v="0"/>
  </r>
  <r>
    <x v="0"/>
    <x v="0"/>
    <x v="0"/>
    <x v="1"/>
    <n v="1"/>
    <n v="0"/>
  </r>
  <r>
    <x v="1"/>
    <x v="0"/>
    <x v="0"/>
    <x v="1"/>
    <n v="0"/>
    <n v="0"/>
  </r>
  <r>
    <x v="0"/>
    <x v="0"/>
    <x v="1"/>
    <x v="1"/>
    <n v="0"/>
    <n v="0"/>
  </r>
  <r>
    <x v="0"/>
    <x v="1"/>
    <x v="0"/>
    <x v="1"/>
    <n v="0"/>
    <n v="0"/>
  </r>
  <r>
    <x v="0"/>
    <x v="0"/>
    <x v="0"/>
    <x v="0"/>
    <n v="0"/>
    <n v="0"/>
  </r>
  <r>
    <x v="0"/>
    <x v="0"/>
    <x v="0"/>
    <x v="1"/>
    <n v="1"/>
    <n v="0"/>
  </r>
  <r>
    <x v="0"/>
    <x v="0"/>
    <x v="1"/>
    <x v="1"/>
    <n v="0"/>
    <n v="0"/>
  </r>
  <r>
    <x v="0"/>
    <x v="0"/>
    <x v="1"/>
    <x v="1"/>
    <n v="0"/>
    <n v="0"/>
  </r>
  <r>
    <x v="0"/>
    <x v="0"/>
    <x v="0"/>
    <x v="1"/>
    <n v="1"/>
    <n v="0"/>
  </r>
  <r>
    <x v="0"/>
    <x v="0"/>
    <x v="0"/>
    <x v="1"/>
    <n v="1"/>
    <n v="0"/>
  </r>
  <r>
    <x v="0"/>
    <x v="0"/>
    <x v="0"/>
    <x v="1"/>
    <n v="0"/>
    <n v="1"/>
  </r>
  <r>
    <x v="1"/>
    <x v="0"/>
    <x v="0"/>
    <x v="1"/>
    <n v="0"/>
    <n v="0"/>
  </r>
  <r>
    <x v="1"/>
    <x v="0"/>
    <x v="0"/>
    <x v="1"/>
    <n v="0"/>
    <n v="0"/>
  </r>
  <r>
    <x v="0"/>
    <x v="1"/>
    <x v="0"/>
    <x v="1"/>
    <n v="0"/>
    <n v="0"/>
  </r>
  <r>
    <x v="0"/>
    <x v="0"/>
    <x v="0"/>
    <x v="0"/>
    <n v="0"/>
    <n v="0"/>
  </r>
  <r>
    <x v="0"/>
    <x v="0"/>
    <x v="1"/>
    <x v="1"/>
    <n v="0"/>
    <n v="0"/>
  </r>
  <r>
    <x v="0"/>
    <x v="0"/>
    <x v="0"/>
    <x v="0"/>
    <n v="0"/>
    <n v="0"/>
  </r>
  <r>
    <x v="0"/>
    <x v="0"/>
    <x v="1"/>
    <x v="1"/>
    <n v="0"/>
    <n v="0"/>
  </r>
  <r>
    <x v="0"/>
    <x v="0"/>
    <x v="1"/>
    <x v="1"/>
    <n v="0"/>
    <n v="0"/>
  </r>
  <r>
    <x v="1"/>
    <x v="0"/>
    <x v="0"/>
    <x v="1"/>
    <n v="0"/>
    <n v="0"/>
  </r>
  <r>
    <x v="1"/>
    <x v="0"/>
    <x v="0"/>
    <x v="1"/>
    <n v="0"/>
    <n v="0"/>
  </r>
  <r>
    <x v="0"/>
    <x v="0"/>
    <x v="0"/>
    <x v="1"/>
    <n v="1"/>
    <n v="0"/>
  </r>
  <r>
    <x v="0"/>
    <x v="0"/>
    <x v="1"/>
    <x v="1"/>
    <n v="0"/>
    <n v="0"/>
  </r>
  <r>
    <x v="0"/>
    <x v="0"/>
    <x v="0"/>
    <x v="0"/>
    <n v="0"/>
    <n v="0"/>
  </r>
  <r>
    <x v="0"/>
    <x v="1"/>
    <x v="0"/>
    <x v="1"/>
    <n v="0"/>
    <n v="0"/>
  </r>
  <r>
    <x v="0"/>
    <x v="1"/>
    <x v="0"/>
    <x v="1"/>
    <n v="0"/>
    <n v="0"/>
  </r>
  <r>
    <x v="1"/>
    <x v="0"/>
    <x v="0"/>
    <x v="1"/>
    <n v="0"/>
    <n v="0"/>
  </r>
  <r>
    <x v="0"/>
    <x v="0"/>
    <x v="1"/>
    <x v="1"/>
    <n v="0"/>
    <n v="0"/>
  </r>
  <r>
    <x v="0"/>
    <x v="0"/>
    <x v="0"/>
    <x v="1"/>
    <n v="1"/>
    <n v="0"/>
  </r>
  <r>
    <x v="0"/>
    <x v="0"/>
    <x v="1"/>
    <x v="1"/>
    <n v="0"/>
    <n v="0"/>
  </r>
  <r>
    <x v="0"/>
    <x v="0"/>
    <x v="1"/>
    <x v="1"/>
    <n v="0"/>
    <n v="0"/>
  </r>
  <r>
    <x v="0"/>
    <x v="0"/>
    <x v="0"/>
    <x v="1"/>
    <n v="1"/>
    <n v="0"/>
  </r>
  <r>
    <x v="1"/>
    <x v="0"/>
    <x v="0"/>
    <x v="1"/>
    <n v="0"/>
    <n v="0"/>
  </r>
  <r>
    <x v="0"/>
    <x v="0"/>
    <x v="1"/>
    <x v="1"/>
    <n v="0"/>
    <n v="0"/>
  </r>
  <r>
    <x v="0"/>
    <x v="0"/>
    <x v="0"/>
    <x v="0"/>
    <n v="0"/>
    <n v="0"/>
  </r>
  <r>
    <x v="0"/>
    <x v="0"/>
    <x v="1"/>
    <x v="1"/>
    <n v="0"/>
    <n v="0"/>
  </r>
  <r>
    <x v="0"/>
    <x v="1"/>
    <x v="0"/>
    <x v="1"/>
    <n v="0"/>
    <n v="0"/>
  </r>
  <r>
    <x v="1"/>
    <x v="0"/>
    <x v="0"/>
    <x v="1"/>
    <n v="0"/>
    <n v="0"/>
  </r>
  <r>
    <x v="0"/>
    <x v="0"/>
    <x v="1"/>
    <x v="1"/>
    <n v="0"/>
    <n v="0"/>
  </r>
  <r>
    <x v="0"/>
    <x v="0"/>
    <x v="1"/>
    <x v="1"/>
    <n v="0"/>
    <n v="0"/>
  </r>
  <r>
    <x v="0"/>
    <x v="0"/>
    <x v="1"/>
    <x v="1"/>
    <n v="0"/>
    <n v="0"/>
  </r>
  <r>
    <x v="0"/>
    <x v="1"/>
    <x v="0"/>
    <x v="1"/>
    <n v="0"/>
    <n v="0"/>
  </r>
  <r>
    <x v="0"/>
    <x v="0"/>
    <x v="1"/>
    <x v="1"/>
    <n v="0"/>
    <n v="0"/>
  </r>
  <r>
    <x v="0"/>
    <x v="0"/>
    <x v="0"/>
    <x v="0"/>
    <n v="0"/>
    <n v="0"/>
  </r>
  <r>
    <x v="1"/>
    <x v="0"/>
    <x v="0"/>
    <x v="1"/>
    <n v="0"/>
    <n v="0"/>
  </r>
  <r>
    <x v="0"/>
    <x v="0"/>
    <x v="0"/>
    <x v="1"/>
    <n v="1"/>
    <n v="0"/>
  </r>
  <r>
    <x v="0"/>
    <x v="0"/>
    <x v="1"/>
    <x v="1"/>
    <n v="0"/>
    <n v="0"/>
  </r>
  <r>
    <x v="0"/>
    <x v="0"/>
    <x v="0"/>
    <x v="0"/>
    <n v="0"/>
    <n v="0"/>
  </r>
  <r>
    <x v="0"/>
    <x v="0"/>
    <x v="0"/>
    <x v="0"/>
    <n v="0"/>
    <n v="0"/>
  </r>
  <r>
    <x v="0"/>
    <x v="1"/>
    <x v="0"/>
    <x v="1"/>
    <n v="0"/>
    <n v="0"/>
  </r>
  <r>
    <x v="0"/>
    <x v="0"/>
    <x v="0"/>
    <x v="1"/>
    <n v="1"/>
    <n v="0"/>
  </r>
  <r>
    <x v="1"/>
    <x v="0"/>
    <x v="0"/>
    <x v="1"/>
    <n v="0"/>
    <n v="0"/>
  </r>
  <r>
    <x v="1"/>
    <x v="0"/>
    <x v="0"/>
    <x v="1"/>
    <n v="0"/>
    <n v="0"/>
  </r>
  <r>
    <x v="0"/>
    <x v="1"/>
    <x v="0"/>
    <x v="1"/>
    <n v="0"/>
    <n v="0"/>
  </r>
  <r>
    <x v="0"/>
    <x v="0"/>
    <x v="0"/>
    <x v="1"/>
    <n v="1"/>
    <n v="0"/>
  </r>
  <r>
    <x v="0"/>
    <x v="0"/>
    <x v="0"/>
    <x v="1"/>
    <n v="0"/>
    <n v="1"/>
  </r>
  <r>
    <x v="0"/>
    <x v="0"/>
    <x v="1"/>
    <x v="1"/>
    <n v="0"/>
    <n v="0"/>
  </r>
  <r>
    <x v="0"/>
    <x v="0"/>
    <x v="0"/>
    <x v="1"/>
    <n v="1"/>
    <n v="0"/>
  </r>
  <r>
    <x v="0"/>
    <x v="0"/>
    <x v="0"/>
    <x v="0"/>
    <n v="0"/>
    <n v="0"/>
  </r>
  <r>
    <x v="0"/>
    <x v="0"/>
    <x v="0"/>
    <x v="1"/>
    <n v="0"/>
    <n v="1"/>
  </r>
  <r>
    <x v="0"/>
    <x v="0"/>
    <x v="0"/>
    <x v="0"/>
    <n v="0"/>
    <n v="0"/>
  </r>
  <r>
    <x v="1"/>
    <x v="0"/>
    <x v="0"/>
    <x v="1"/>
    <n v="0"/>
    <n v="0"/>
  </r>
  <r>
    <x v="0"/>
    <x v="0"/>
    <x v="0"/>
    <x v="1"/>
    <n v="1"/>
    <n v="0"/>
  </r>
  <r>
    <x v="1"/>
    <x v="0"/>
    <x v="0"/>
    <x v="1"/>
    <n v="0"/>
    <n v="0"/>
  </r>
  <r>
    <x v="0"/>
    <x v="0"/>
    <x v="0"/>
    <x v="1"/>
    <n v="1"/>
    <n v="0"/>
  </r>
  <r>
    <x v="1"/>
    <x v="0"/>
    <x v="0"/>
    <x v="1"/>
    <n v="0"/>
    <n v="0"/>
  </r>
  <r>
    <x v="0"/>
    <x v="0"/>
    <x v="0"/>
    <x v="0"/>
    <n v="0"/>
    <n v="0"/>
  </r>
  <r>
    <x v="0"/>
    <x v="0"/>
    <x v="0"/>
    <x v="1"/>
    <n v="1"/>
    <n v="0"/>
  </r>
  <r>
    <x v="0"/>
    <x v="0"/>
    <x v="1"/>
    <x v="1"/>
    <n v="0"/>
    <n v="0"/>
  </r>
  <r>
    <x v="0"/>
    <x v="0"/>
    <x v="0"/>
    <x v="0"/>
    <n v="0"/>
    <n v="0"/>
  </r>
  <r>
    <x v="1"/>
    <x v="0"/>
    <x v="0"/>
    <x v="1"/>
    <n v="0"/>
    <n v="0"/>
  </r>
  <r>
    <x v="0"/>
    <x v="0"/>
    <x v="0"/>
    <x v="1"/>
    <n v="1"/>
    <n v="0"/>
  </r>
  <r>
    <x v="0"/>
    <x v="0"/>
    <x v="1"/>
    <x v="1"/>
    <n v="0"/>
    <n v="0"/>
  </r>
  <r>
    <x v="0"/>
    <x v="1"/>
    <x v="0"/>
    <x v="1"/>
    <n v="0"/>
    <n v="0"/>
  </r>
  <r>
    <x v="0"/>
    <x v="1"/>
    <x v="0"/>
    <x v="1"/>
    <n v="0"/>
    <n v="0"/>
  </r>
  <r>
    <x v="0"/>
    <x v="0"/>
    <x v="0"/>
    <x v="0"/>
    <n v="0"/>
    <n v="0"/>
  </r>
  <r>
    <x v="0"/>
    <x v="0"/>
    <x v="1"/>
    <x v="1"/>
    <n v="0"/>
    <n v="0"/>
  </r>
  <r>
    <x v="0"/>
    <x v="0"/>
    <x v="0"/>
    <x v="1"/>
    <n v="1"/>
    <n v="0"/>
  </r>
  <r>
    <x v="0"/>
    <x v="0"/>
    <x v="0"/>
    <x v="0"/>
    <n v="0"/>
    <n v="0"/>
  </r>
  <r>
    <x v="0"/>
    <x v="1"/>
    <x v="0"/>
    <x v="1"/>
    <n v="0"/>
    <n v="0"/>
  </r>
  <r>
    <x v="0"/>
    <x v="0"/>
    <x v="0"/>
    <x v="1"/>
    <n v="1"/>
    <n v="0"/>
  </r>
  <r>
    <x v="0"/>
    <x v="0"/>
    <x v="0"/>
    <x v="0"/>
    <n v="0"/>
    <n v="0"/>
  </r>
  <r>
    <x v="0"/>
    <x v="0"/>
    <x v="1"/>
    <x v="1"/>
    <n v="0"/>
    <n v="0"/>
  </r>
  <r>
    <x v="0"/>
    <x v="0"/>
    <x v="0"/>
    <x v="1"/>
    <n v="1"/>
    <n v="0"/>
  </r>
  <r>
    <x v="0"/>
    <x v="0"/>
    <x v="0"/>
    <x v="1"/>
    <n v="1"/>
    <n v="0"/>
  </r>
  <r>
    <x v="0"/>
    <x v="0"/>
    <x v="0"/>
    <x v="1"/>
    <n v="1"/>
    <n v="0"/>
  </r>
  <r>
    <x v="0"/>
    <x v="0"/>
    <x v="1"/>
    <x v="1"/>
    <n v="0"/>
    <n v="0"/>
  </r>
  <r>
    <x v="0"/>
    <x v="1"/>
    <x v="0"/>
    <x v="1"/>
    <n v="0"/>
    <n v="0"/>
  </r>
  <r>
    <x v="0"/>
    <x v="0"/>
    <x v="1"/>
    <x v="1"/>
    <n v="0"/>
    <n v="0"/>
  </r>
  <r>
    <x v="1"/>
    <x v="0"/>
    <x v="0"/>
    <x v="1"/>
    <n v="0"/>
    <n v="0"/>
  </r>
  <r>
    <x v="1"/>
    <x v="0"/>
    <x v="0"/>
    <x v="1"/>
    <n v="0"/>
    <n v="0"/>
  </r>
  <r>
    <x v="0"/>
    <x v="0"/>
    <x v="1"/>
    <x v="1"/>
    <n v="0"/>
    <n v="0"/>
  </r>
  <r>
    <x v="0"/>
    <x v="0"/>
    <x v="0"/>
    <x v="1"/>
    <n v="1"/>
    <n v="0"/>
  </r>
  <r>
    <x v="0"/>
    <x v="0"/>
    <x v="1"/>
    <x v="1"/>
    <n v="0"/>
    <n v="0"/>
  </r>
  <r>
    <x v="0"/>
    <x v="1"/>
    <x v="0"/>
    <x v="1"/>
    <n v="0"/>
    <n v="0"/>
  </r>
  <r>
    <x v="1"/>
    <x v="0"/>
    <x v="0"/>
    <x v="1"/>
    <n v="0"/>
    <n v="0"/>
  </r>
  <r>
    <x v="0"/>
    <x v="0"/>
    <x v="0"/>
    <x v="0"/>
    <n v="0"/>
    <n v="0"/>
  </r>
  <r>
    <x v="0"/>
    <x v="0"/>
    <x v="0"/>
    <x v="1"/>
    <n v="0"/>
    <n v="1"/>
  </r>
  <r>
    <x v="1"/>
    <x v="0"/>
    <x v="0"/>
    <x v="1"/>
    <n v="0"/>
    <n v="0"/>
  </r>
  <r>
    <x v="0"/>
    <x v="0"/>
    <x v="1"/>
    <x v="1"/>
    <n v="0"/>
    <n v="0"/>
  </r>
  <r>
    <x v="1"/>
    <x v="0"/>
    <x v="0"/>
    <x v="1"/>
    <n v="0"/>
    <n v="0"/>
  </r>
  <r>
    <x v="0"/>
    <x v="1"/>
    <x v="0"/>
    <x v="1"/>
    <n v="0"/>
    <n v="0"/>
  </r>
  <r>
    <x v="0"/>
    <x v="0"/>
    <x v="1"/>
    <x v="1"/>
    <n v="0"/>
    <n v="0"/>
  </r>
  <r>
    <x v="0"/>
    <x v="0"/>
    <x v="1"/>
    <x v="1"/>
    <n v="0"/>
    <n v="0"/>
  </r>
  <r>
    <x v="0"/>
    <x v="0"/>
    <x v="1"/>
    <x v="1"/>
    <n v="0"/>
    <n v="0"/>
  </r>
  <r>
    <x v="0"/>
    <x v="0"/>
    <x v="1"/>
    <x v="1"/>
    <n v="0"/>
    <n v="0"/>
  </r>
  <r>
    <x v="1"/>
    <x v="0"/>
    <x v="0"/>
    <x v="1"/>
    <n v="0"/>
    <n v="0"/>
  </r>
  <r>
    <x v="0"/>
    <x v="0"/>
    <x v="1"/>
    <x v="1"/>
    <n v="0"/>
    <n v="0"/>
  </r>
  <r>
    <x v="0"/>
    <x v="0"/>
    <x v="0"/>
    <x v="0"/>
    <n v="0"/>
    <n v="0"/>
  </r>
  <r>
    <x v="1"/>
    <x v="0"/>
    <x v="0"/>
    <x v="1"/>
    <n v="0"/>
    <n v="0"/>
  </r>
  <r>
    <x v="0"/>
    <x v="0"/>
    <x v="0"/>
    <x v="0"/>
    <n v="0"/>
    <n v="0"/>
  </r>
  <r>
    <x v="0"/>
    <x v="1"/>
    <x v="0"/>
    <x v="1"/>
    <n v="0"/>
    <n v="0"/>
  </r>
  <r>
    <x v="0"/>
    <x v="0"/>
    <x v="0"/>
    <x v="1"/>
    <n v="1"/>
    <n v="0"/>
  </r>
  <r>
    <x v="1"/>
    <x v="0"/>
    <x v="0"/>
    <x v="1"/>
    <n v="0"/>
    <n v="0"/>
  </r>
  <r>
    <x v="0"/>
    <x v="0"/>
    <x v="0"/>
    <x v="1"/>
    <n v="1"/>
    <n v="0"/>
  </r>
  <r>
    <x v="0"/>
    <x v="0"/>
    <x v="0"/>
    <x v="1"/>
    <n v="1"/>
    <n v="0"/>
  </r>
  <r>
    <x v="0"/>
    <x v="1"/>
    <x v="0"/>
    <x v="1"/>
    <n v="0"/>
    <n v="0"/>
  </r>
  <r>
    <x v="0"/>
    <x v="0"/>
    <x v="0"/>
    <x v="0"/>
    <n v="0"/>
    <n v="0"/>
  </r>
  <r>
    <x v="0"/>
    <x v="0"/>
    <x v="0"/>
    <x v="1"/>
    <n v="0"/>
    <n v="1"/>
  </r>
  <r>
    <x v="0"/>
    <x v="0"/>
    <x v="1"/>
    <x v="1"/>
    <n v="0"/>
    <n v="0"/>
  </r>
  <r>
    <x v="0"/>
    <x v="0"/>
    <x v="0"/>
    <x v="1"/>
    <n v="1"/>
    <n v="0"/>
  </r>
  <r>
    <x v="0"/>
    <x v="0"/>
    <x v="0"/>
    <x v="1"/>
    <n v="1"/>
    <n v="0"/>
  </r>
  <r>
    <x v="0"/>
    <x v="0"/>
    <x v="0"/>
    <x v="0"/>
    <n v="0"/>
    <n v="0"/>
  </r>
  <r>
    <x v="0"/>
    <x v="0"/>
    <x v="0"/>
    <x v="1"/>
    <n v="0"/>
    <n v="1"/>
  </r>
  <r>
    <x v="0"/>
    <x v="1"/>
    <x v="0"/>
    <x v="1"/>
    <n v="0"/>
    <n v="0"/>
  </r>
  <r>
    <x v="0"/>
    <x v="0"/>
    <x v="0"/>
    <x v="1"/>
    <n v="1"/>
    <n v="0"/>
  </r>
  <r>
    <x v="1"/>
    <x v="0"/>
    <x v="0"/>
    <x v="1"/>
    <n v="0"/>
    <n v="0"/>
  </r>
  <r>
    <x v="0"/>
    <x v="0"/>
    <x v="0"/>
    <x v="1"/>
    <n v="1"/>
    <n v="0"/>
  </r>
  <r>
    <x v="0"/>
    <x v="0"/>
    <x v="0"/>
    <x v="0"/>
    <n v="0"/>
    <n v="0"/>
  </r>
  <r>
    <x v="0"/>
    <x v="0"/>
    <x v="1"/>
    <x v="1"/>
    <n v="0"/>
    <n v="0"/>
  </r>
  <r>
    <x v="0"/>
    <x v="0"/>
    <x v="0"/>
    <x v="1"/>
    <n v="1"/>
    <n v="0"/>
  </r>
  <r>
    <x v="1"/>
    <x v="0"/>
    <x v="0"/>
    <x v="1"/>
    <n v="0"/>
    <n v="0"/>
  </r>
  <r>
    <x v="0"/>
    <x v="0"/>
    <x v="0"/>
    <x v="0"/>
    <n v="0"/>
    <n v="0"/>
  </r>
  <r>
    <x v="0"/>
    <x v="1"/>
    <x v="0"/>
    <x v="1"/>
    <n v="0"/>
    <n v="0"/>
  </r>
  <r>
    <x v="1"/>
    <x v="0"/>
    <x v="0"/>
    <x v="1"/>
    <n v="0"/>
    <n v="0"/>
  </r>
  <r>
    <x v="0"/>
    <x v="0"/>
    <x v="0"/>
    <x v="1"/>
    <n v="1"/>
    <n v="0"/>
  </r>
  <r>
    <x v="0"/>
    <x v="0"/>
    <x v="1"/>
    <x v="1"/>
    <n v="0"/>
    <n v="0"/>
  </r>
  <r>
    <x v="0"/>
    <x v="0"/>
    <x v="0"/>
    <x v="0"/>
    <n v="0"/>
    <n v="0"/>
  </r>
  <r>
    <x v="0"/>
    <x v="0"/>
    <x v="0"/>
    <x v="1"/>
    <n v="1"/>
    <n v="0"/>
  </r>
  <r>
    <x v="0"/>
    <x v="0"/>
    <x v="1"/>
    <x v="1"/>
    <n v="0"/>
    <n v="0"/>
  </r>
  <r>
    <x v="1"/>
    <x v="0"/>
    <x v="0"/>
    <x v="1"/>
    <n v="0"/>
    <n v="0"/>
  </r>
  <r>
    <x v="0"/>
    <x v="0"/>
    <x v="0"/>
    <x v="1"/>
    <n v="1"/>
    <n v="0"/>
  </r>
  <r>
    <x v="1"/>
    <x v="0"/>
    <x v="0"/>
    <x v="1"/>
    <n v="0"/>
    <n v="0"/>
  </r>
  <r>
    <x v="1"/>
    <x v="0"/>
    <x v="0"/>
    <x v="1"/>
    <n v="0"/>
    <n v="0"/>
  </r>
  <r>
    <x v="0"/>
    <x v="1"/>
    <x v="0"/>
    <x v="1"/>
    <n v="0"/>
    <n v="0"/>
  </r>
  <r>
    <x v="1"/>
    <x v="0"/>
    <x v="0"/>
    <x v="1"/>
    <n v="0"/>
    <n v="0"/>
  </r>
  <r>
    <x v="0"/>
    <x v="0"/>
    <x v="1"/>
    <x v="1"/>
    <n v="0"/>
    <n v="0"/>
  </r>
  <r>
    <x v="0"/>
    <x v="1"/>
    <x v="0"/>
    <x v="1"/>
    <n v="0"/>
    <n v="0"/>
  </r>
  <r>
    <x v="0"/>
    <x v="0"/>
    <x v="0"/>
    <x v="1"/>
    <n v="1"/>
    <n v="0"/>
  </r>
  <r>
    <x v="1"/>
    <x v="0"/>
    <x v="0"/>
    <x v="1"/>
    <n v="0"/>
    <n v="0"/>
  </r>
  <r>
    <x v="0"/>
    <x v="0"/>
    <x v="1"/>
    <x v="1"/>
    <n v="0"/>
    <n v="0"/>
  </r>
  <r>
    <x v="0"/>
    <x v="0"/>
    <x v="0"/>
    <x v="0"/>
    <n v="0"/>
    <n v="0"/>
  </r>
  <r>
    <x v="0"/>
    <x v="0"/>
    <x v="0"/>
    <x v="0"/>
    <n v="0"/>
    <n v="0"/>
  </r>
  <r>
    <x v="0"/>
    <x v="0"/>
    <x v="0"/>
    <x v="1"/>
    <n v="1"/>
    <n v="0"/>
  </r>
  <r>
    <x v="0"/>
    <x v="0"/>
    <x v="0"/>
    <x v="0"/>
    <n v="0"/>
    <n v="0"/>
  </r>
  <r>
    <x v="0"/>
    <x v="0"/>
    <x v="0"/>
    <x v="1"/>
    <n v="1"/>
    <n v="0"/>
  </r>
  <r>
    <x v="0"/>
    <x v="0"/>
    <x v="1"/>
    <x v="1"/>
    <n v="0"/>
    <n v="0"/>
  </r>
  <r>
    <x v="0"/>
    <x v="0"/>
    <x v="0"/>
    <x v="1"/>
    <n v="1"/>
    <n v="0"/>
  </r>
  <r>
    <x v="0"/>
    <x v="1"/>
    <x v="0"/>
    <x v="1"/>
    <n v="0"/>
    <n v="0"/>
  </r>
  <r>
    <x v="0"/>
    <x v="0"/>
    <x v="0"/>
    <x v="0"/>
    <n v="0"/>
    <n v="0"/>
  </r>
  <r>
    <x v="0"/>
    <x v="0"/>
    <x v="0"/>
    <x v="1"/>
    <n v="1"/>
    <n v="0"/>
  </r>
  <r>
    <x v="0"/>
    <x v="0"/>
    <x v="0"/>
    <x v="1"/>
    <n v="0"/>
    <n v="1"/>
  </r>
  <r>
    <x v="1"/>
    <x v="0"/>
    <x v="0"/>
    <x v="1"/>
    <n v="0"/>
    <n v="0"/>
  </r>
  <r>
    <x v="0"/>
    <x v="0"/>
    <x v="1"/>
    <x v="1"/>
    <n v="0"/>
    <n v="0"/>
  </r>
  <r>
    <x v="1"/>
    <x v="0"/>
    <x v="0"/>
    <x v="1"/>
    <n v="0"/>
    <n v="0"/>
  </r>
  <r>
    <x v="0"/>
    <x v="1"/>
    <x v="0"/>
    <x v="1"/>
    <n v="0"/>
    <n v="0"/>
  </r>
  <r>
    <x v="0"/>
    <x v="0"/>
    <x v="0"/>
    <x v="1"/>
    <n v="1"/>
    <n v="0"/>
  </r>
  <r>
    <x v="0"/>
    <x v="0"/>
    <x v="0"/>
    <x v="0"/>
    <n v="0"/>
    <n v="0"/>
  </r>
  <r>
    <x v="0"/>
    <x v="1"/>
    <x v="0"/>
    <x v="1"/>
    <n v="0"/>
    <n v="0"/>
  </r>
  <r>
    <x v="1"/>
    <x v="0"/>
    <x v="0"/>
    <x v="1"/>
    <n v="0"/>
    <n v="0"/>
  </r>
  <r>
    <x v="0"/>
    <x v="0"/>
    <x v="1"/>
    <x v="1"/>
    <n v="0"/>
    <n v="0"/>
  </r>
  <r>
    <x v="0"/>
    <x v="0"/>
    <x v="0"/>
    <x v="1"/>
    <n v="1"/>
    <n v="0"/>
  </r>
  <r>
    <x v="0"/>
    <x v="0"/>
    <x v="1"/>
    <x v="1"/>
    <n v="0"/>
    <n v="0"/>
  </r>
  <r>
    <x v="0"/>
    <x v="1"/>
    <x v="0"/>
    <x v="1"/>
    <n v="0"/>
    <n v="0"/>
  </r>
  <r>
    <x v="0"/>
    <x v="0"/>
    <x v="0"/>
    <x v="1"/>
    <n v="0"/>
    <n v="1"/>
  </r>
  <r>
    <x v="0"/>
    <x v="0"/>
    <x v="0"/>
    <x v="0"/>
    <n v="0"/>
    <n v="0"/>
  </r>
  <r>
    <x v="0"/>
    <x v="0"/>
    <x v="1"/>
    <x v="1"/>
    <n v="0"/>
    <n v="0"/>
  </r>
  <r>
    <x v="0"/>
    <x v="0"/>
    <x v="0"/>
    <x v="1"/>
    <n v="1"/>
    <n v="0"/>
  </r>
  <r>
    <x v="0"/>
    <x v="1"/>
    <x v="0"/>
    <x v="1"/>
    <n v="0"/>
    <n v="0"/>
  </r>
  <r>
    <x v="0"/>
    <x v="0"/>
    <x v="0"/>
    <x v="0"/>
    <n v="0"/>
    <n v="0"/>
  </r>
  <r>
    <x v="0"/>
    <x v="1"/>
    <x v="0"/>
    <x v="1"/>
    <n v="0"/>
    <n v="0"/>
  </r>
  <r>
    <x v="0"/>
    <x v="1"/>
    <x v="0"/>
    <x v="1"/>
    <n v="0"/>
    <n v="0"/>
  </r>
  <r>
    <x v="1"/>
    <x v="0"/>
    <x v="0"/>
    <x v="1"/>
    <n v="0"/>
    <n v="0"/>
  </r>
  <r>
    <x v="0"/>
    <x v="0"/>
    <x v="0"/>
    <x v="0"/>
    <n v="0"/>
    <n v="0"/>
  </r>
  <r>
    <x v="1"/>
    <x v="0"/>
    <x v="0"/>
    <x v="1"/>
    <n v="0"/>
    <n v="0"/>
  </r>
  <r>
    <x v="0"/>
    <x v="0"/>
    <x v="0"/>
    <x v="0"/>
    <n v="0"/>
    <n v="0"/>
  </r>
  <r>
    <x v="0"/>
    <x v="0"/>
    <x v="0"/>
    <x v="0"/>
    <n v="0"/>
    <n v="0"/>
  </r>
  <r>
    <x v="0"/>
    <x v="1"/>
    <x v="0"/>
    <x v="1"/>
    <n v="0"/>
    <n v="0"/>
  </r>
  <r>
    <x v="0"/>
    <x v="0"/>
    <x v="0"/>
    <x v="0"/>
    <n v="0"/>
    <n v="0"/>
  </r>
  <r>
    <x v="0"/>
    <x v="1"/>
    <x v="0"/>
    <x v="1"/>
    <n v="0"/>
    <n v="0"/>
  </r>
  <r>
    <x v="0"/>
    <x v="0"/>
    <x v="0"/>
    <x v="1"/>
    <n v="0"/>
    <n v="1"/>
  </r>
  <r>
    <x v="1"/>
    <x v="0"/>
    <x v="0"/>
    <x v="1"/>
    <n v="0"/>
    <n v="0"/>
  </r>
  <r>
    <x v="0"/>
    <x v="0"/>
    <x v="0"/>
    <x v="0"/>
    <n v="0"/>
    <n v="0"/>
  </r>
  <r>
    <x v="0"/>
    <x v="1"/>
    <x v="0"/>
    <x v="1"/>
    <n v="0"/>
    <n v="0"/>
  </r>
  <r>
    <x v="0"/>
    <x v="0"/>
    <x v="0"/>
    <x v="0"/>
    <n v="0"/>
    <n v="0"/>
  </r>
  <r>
    <x v="1"/>
    <x v="0"/>
    <x v="0"/>
    <x v="1"/>
    <n v="0"/>
    <n v="0"/>
  </r>
  <r>
    <x v="1"/>
    <x v="0"/>
    <x v="0"/>
    <x v="1"/>
    <n v="0"/>
    <n v="0"/>
  </r>
  <r>
    <x v="0"/>
    <x v="0"/>
    <x v="0"/>
    <x v="1"/>
    <n v="0"/>
    <n v="1"/>
  </r>
  <r>
    <x v="0"/>
    <x v="1"/>
    <x v="0"/>
    <x v="1"/>
    <n v="0"/>
    <n v="0"/>
  </r>
  <r>
    <x v="1"/>
    <x v="0"/>
    <x v="0"/>
    <x v="1"/>
    <n v="0"/>
    <n v="0"/>
  </r>
  <r>
    <x v="0"/>
    <x v="1"/>
    <x v="0"/>
    <x v="1"/>
    <n v="0"/>
    <n v="0"/>
  </r>
  <r>
    <x v="0"/>
    <x v="1"/>
    <x v="0"/>
    <x v="1"/>
    <n v="0"/>
    <n v="0"/>
  </r>
  <r>
    <x v="1"/>
    <x v="0"/>
    <x v="0"/>
    <x v="1"/>
    <n v="0"/>
    <n v="0"/>
  </r>
  <r>
    <x v="0"/>
    <x v="0"/>
    <x v="1"/>
    <x v="1"/>
    <n v="0"/>
    <n v="0"/>
  </r>
  <r>
    <x v="0"/>
    <x v="0"/>
    <x v="0"/>
    <x v="0"/>
    <n v="0"/>
    <n v="0"/>
  </r>
  <r>
    <x v="0"/>
    <x v="0"/>
    <x v="1"/>
    <x v="1"/>
    <n v="0"/>
    <n v="0"/>
  </r>
  <r>
    <x v="0"/>
    <x v="0"/>
    <x v="0"/>
    <x v="1"/>
    <n v="1"/>
    <n v="0"/>
  </r>
  <r>
    <x v="0"/>
    <x v="0"/>
    <x v="0"/>
    <x v="1"/>
    <n v="0"/>
    <n v="1"/>
  </r>
  <r>
    <x v="0"/>
    <x v="0"/>
    <x v="0"/>
    <x v="1"/>
    <n v="1"/>
    <n v="0"/>
  </r>
  <r>
    <x v="1"/>
    <x v="0"/>
    <x v="0"/>
    <x v="1"/>
    <n v="0"/>
    <n v="0"/>
  </r>
  <r>
    <x v="0"/>
    <x v="1"/>
    <x v="0"/>
    <x v="1"/>
    <n v="0"/>
    <n v="0"/>
  </r>
  <r>
    <x v="0"/>
    <x v="0"/>
    <x v="0"/>
    <x v="0"/>
    <n v="0"/>
    <n v="0"/>
  </r>
  <r>
    <x v="0"/>
    <x v="0"/>
    <x v="0"/>
    <x v="1"/>
    <n v="1"/>
    <n v="0"/>
  </r>
  <r>
    <x v="2"/>
    <x v="2"/>
    <x v="2"/>
    <x v="2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F87B1-8EBA-44D0-B4C0-73537E457A24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6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14">
        <item x="9"/>
        <item x="4"/>
        <item x="5"/>
        <item x="11"/>
        <item x="2"/>
        <item x="6"/>
        <item x="10"/>
        <item x="8"/>
        <item x="1"/>
        <item x="0"/>
        <item x="3"/>
        <item x="7"/>
        <item h="1" x="12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Nazwisko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6F144-781C-4A51-B954-F983264EADFC}" name="Tabela przestawna3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showAll="0"/>
    <pivotField axis="axisRow" showAll="0">
      <items count="6">
        <item x="2"/>
        <item x="3"/>
        <item x="0"/>
        <item x="1"/>
        <item h="1" x="4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jedynki i zera" fld="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FC07E-E754-438B-9A5C-22E966952CC1}" name="Tabela przestawna4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z ulga" fld="0" baseField="0" baseItem="0"/>
  </dataFields>
  <formats count="1">
    <format dxfId="0">
      <pivotArea collapsedLevelsAreSubtotals="1" fieldPosition="0">
        <references count="1">
          <reference field="1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107A9-7F1B-4158-A781-A640EB0DAC29}" name="Tabela przestawna5" cacheId="2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E7" firstHeaderRow="0" firstDataRow="1" firstDataCol="1"/>
  <pivotFields count="6">
    <pivotField axis="axisRow" dataField="1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Liczba z 20-29" fld="0" subtotal="count" baseField="0" baseItem="0"/>
    <dataField name="Liczba z 30-39" fld="1" subtotal="count" baseField="0" baseItem="0"/>
    <dataField name="Liczba z 40-49" fld="2" subtotal="count" baseField="0" baseItem="0"/>
    <dataField name="Liczba z 50-59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8AC10-AA4A-4E9B-8517-9234611216DD}" name="Tabela przestawna6" cacheId="3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20" firstHeaderRow="1" firstDataRow="1" firstDataCol="0"/>
  <pivotFields count="6"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bezpieczenia" connectionId="1" xr16:uid="{A376222F-2C0C-46BD-A33E-DD4DF4E52125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06150D-0A3A-442A-BE84-BB7CA17A2BDD}" name="Tabela1" displayName="Tabela1" ref="U3:AA4" totalsRowShown="0">
  <autoFilter ref="U3:AA4" xr:uid="{DA06150D-0A3A-442A-BE84-BB7CA17A2BDD}"/>
  <tableColumns count="7">
    <tableColumn id="1" xr3:uid="{74B7C923-519B-4506-BFEB-5A527B6CE529}" name="przedział"/>
    <tableColumn id="2" xr3:uid="{6F3F9A66-F707-460C-AB40-DDF5AA421A5C}" name="20-29"/>
    <tableColumn id="3" xr3:uid="{94617032-A6AE-4127-ACBC-9852BD229F91}" name="30-39"/>
    <tableColumn id="4" xr3:uid="{51740DB7-FE8B-4009-BDB2-E989A36B454A}" name="40-49"/>
    <tableColumn id="5" xr3:uid="{B83CAC2C-1A04-409D-B34E-18F5F0B69CF3}" name="50-59"/>
    <tableColumn id="6" xr3:uid="{63D5D116-7483-4A23-AB08-1F03ABBD64DC}" name="60-69"/>
    <tableColumn id="7" xr3:uid="{40F2A957-3068-4311-80C5-A91343CF3F1D}" name="70-7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BA3EE-EA6B-497E-A5DF-FD68D3382BE3}">
  <dimension ref="A3:B16"/>
  <sheetViews>
    <sheetView workbookViewId="0">
      <selection activeCell="E21" sqref="E21"/>
    </sheetView>
  </sheetViews>
  <sheetFormatPr defaultRowHeight="15" x14ac:dyDescent="0.25"/>
  <cols>
    <col min="1" max="1" width="17.7109375" bestFit="1" customWidth="1"/>
    <col min="2" max="2" width="16.5703125" bestFit="1" customWidth="1"/>
    <col min="3" max="3" width="12" bestFit="1" customWidth="1"/>
  </cols>
  <sheetData>
    <row r="3" spans="1:2" x14ac:dyDescent="0.25">
      <c r="A3" s="11" t="s">
        <v>433</v>
      </c>
      <c r="B3" t="s">
        <v>448</v>
      </c>
    </row>
    <row r="4" spans="1:2" x14ac:dyDescent="0.25">
      <c r="A4" s="12" t="s">
        <v>434</v>
      </c>
      <c r="B4" s="13">
        <v>26</v>
      </c>
    </row>
    <row r="5" spans="1:2" x14ac:dyDescent="0.25">
      <c r="A5" s="12" t="s">
        <v>435</v>
      </c>
      <c r="B5" s="13">
        <v>22</v>
      </c>
    </row>
    <row r="6" spans="1:2" x14ac:dyDescent="0.25">
      <c r="A6" s="12" t="s">
        <v>436</v>
      </c>
      <c r="B6" s="13">
        <v>30</v>
      </c>
    </row>
    <row r="7" spans="1:2" x14ac:dyDescent="0.25">
      <c r="A7" s="12" t="s">
        <v>437</v>
      </c>
      <c r="B7" s="13">
        <v>27</v>
      </c>
    </row>
    <row r="8" spans="1:2" x14ac:dyDescent="0.25">
      <c r="A8" s="12" t="s">
        <v>438</v>
      </c>
      <c r="B8" s="13">
        <v>25</v>
      </c>
    </row>
    <row r="9" spans="1:2" x14ac:dyDescent="0.25">
      <c r="A9" s="12" t="s">
        <v>439</v>
      </c>
      <c r="B9" s="13">
        <v>31</v>
      </c>
    </row>
    <row r="10" spans="1:2" x14ac:dyDescent="0.25">
      <c r="A10" s="12" t="s">
        <v>440</v>
      </c>
      <c r="B10" s="13">
        <v>33</v>
      </c>
    </row>
    <row r="11" spans="1:2" x14ac:dyDescent="0.25">
      <c r="A11" s="12" t="s">
        <v>441</v>
      </c>
      <c r="B11" s="13">
        <v>19</v>
      </c>
    </row>
    <row r="12" spans="1:2" x14ac:dyDescent="0.25">
      <c r="A12" s="12" t="s">
        <v>442</v>
      </c>
      <c r="B12" s="13">
        <v>29</v>
      </c>
    </row>
    <row r="13" spans="1:2" x14ac:dyDescent="0.25">
      <c r="A13" s="12" t="s">
        <v>443</v>
      </c>
      <c r="B13" s="13">
        <v>32</v>
      </c>
    </row>
    <row r="14" spans="1:2" x14ac:dyDescent="0.25">
      <c r="A14" s="12" t="s">
        <v>444</v>
      </c>
      <c r="B14" s="13">
        <v>28</v>
      </c>
    </row>
    <row r="15" spans="1:2" x14ac:dyDescent="0.25">
      <c r="A15" s="12" t="s">
        <v>445</v>
      </c>
      <c r="B15" s="13">
        <v>29</v>
      </c>
    </row>
    <row r="16" spans="1:2" x14ac:dyDescent="0.25">
      <c r="A16" s="12" t="s">
        <v>447</v>
      </c>
      <c r="B16" s="13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25AF-20C1-44EF-8E95-7CB0DB528B72}">
  <dimension ref="A3:B8"/>
  <sheetViews>
    <sheetView workbookViewId="0">
      <selection activeCell="E11" sqref="E11"/>
    </sheetView>
  </sheetViews>
  <sheetFormatPr defaultRowHeight="15" x14ac:dyDescent="0.25"/>
  <cols>
    <col min="1" max="1" width="17.7109375" bestFit="1" customWidth="1"/>
    <col min="2" max="2" width="19.5703125" bestFit="1" customWidth="1"/>
  </cols>
  <sheetData>
    <row r="3" spans="1:2" x14ac:dyDescent="0.25">
      <c r="A3" s="11" t="s">
        <v>433</v>
      </c>
      <c r="B3" t="s">
        <v>451</v>
      </c>
    </row>
    <row r="4" spans="1:2" x14ac:dyDescent="0.25">
      <c r="A4" s="12" t="s">
        <v>12</v>
      </c>
      <c r="B4" s="13">
        <v>97</v>
      </c>
    </row>
    <row r="5" spans="1:2" x14ac:dyDescent="0.25">
      <c r="A5" s="12" t="s">
        <v>40</v>
      </c>
      <c r="B5" s="13">
        <v>20</v>
      </c>
    </row>
    <row r="6" spans="1:2" x14ac:dyDescent="0.25">
      <c r="A6" s="12" t="s">
        <v>6</v>
      </c>
      <c r="B6" s="13">
        <v>59</v>
      </c>
    </row>
    <row r="7" spans="1:2" x14ac:dyDescent="0.25">
      <c r="A7" s="12" t="s">
        <v>9</v>
      </c>
      <c r="B7" s="13">
        <v>24</v>
      </c>
    </row>
    <row r="8" spans="1:2" x14ac:dyDescent="0.25">
      <c r="A8" s="12" t="s">
        <v>447</v>
      </c>
      <c r="B8" s="13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020F-D019-47D4-8326-CF373E254DE7}">
  <dimension ref="A3:B7"/>
  <sheetViews>
    <sheetView workbookViewId="0">
      <selection activeCell="C5" sqref="C5"/>
    </sheetView>
  </sheetViews>
  <sheetFormatPr defaultRowHeight="15" x14ac:dyDescent="0.25"/>
  <cols>
    <col min="1" max="1" width="17.7109375" bestFit="1" customWidth="1"/>
    <col min="2" max="2" width="12.5703125" bestFit="1" customWidth="1"/>
  </cols>
  <sheetData>
    <row r="3" spans="1:2" x14ac:dyDescent="0.25">
      <c r="A3" s="11" t="s">
        <v>433</v>
      </c>
      <c r="B3" t="s">
        <v>460</v>
      </c>
    </row>
    <row r="4" spans="1:2" x14ac:dyDescent="0.25">
      <c r="A4" s="12" t="s">
        <v>458</v>
      </c>
      <c r="B4" s="15">
        <v>8961.5</v>
      </c>
    </row>
    <row r="5" spans="1:2" x14ac:dyDescent="0.25">
      <c r="A5" s="12" t="s">
        <v>459</v>
      </c>
      <c r="B5" s="15">
        <v>6261</v>
      </c>
    </row>
    <row r="6" spans="1:2" x14ac:dyDescent="0.25">
      <c r="A6" s="12" t="s">
        <v>446</v>
      </c>
      <c r="B6" s="13"/>
    </row>
    <row r="7" spans="1:2" x14ac:dyDescent="0.25">
      <c r="A7" s="12" t="s">
        <v>447</v>
      </c>
      <c r="B7" s="13">
        <v>15222.5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CFAA-C0E7-4741-8F21-A921D3953B0C}">
  <dimension ref="A3:E7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5" width="12.7109375" bestFit="1" customWidth="1"/>
  </cols>
  <sheetData>
    <row r="3" spans="1:5" x14ac:dyDescent="0.25">
      <c r="A3" s="11" t="s">
        <v>433</v>
      </c>
      <c r="B3" t="s">
        <v>467</v>
      </c>
      <c r="C3" t="s">
        <v>468</v>
      </c>
      <c r="D3" t="s">
        <v>469</v>
      </c>
      <c r="E3" t="s">
        <v>470</v>
      </c>
    </row>
    <row r="4" spans="1:5" x14ac:dyDescent="0.25">
      <c r="A4" s="12">
        <v>0</v>
      </c>
      <c r="B4" s="13">
        <v>269</v>
      </c>
      <c r="C4" s="13">
        <v>269</v>
      </c>
      <c r="D4" s="13">
        <v>269</v>
      </c>
      <c r="E4" s="13">
        <v>269</v>
      </c>
    </row>
    <row r="5" spans="1:5" x14ac:dyDescent="0.25">
      <c r="A5" s="12">
        <v>1</v>
      </c>
      <c r="B5" s="13">
        <v>62</v>
      </c>
      <c r="C5" s="13">
        <v>62</v>
      </c>
      <c r="D5" s="13">
        <v>62</v>
      </c>
      <c r="E5" s="13">
        <v>62</v>
      </c>
    </row>
    <row r="6" spans="1:5" x14ac:dyDescent="0.25">
      <c r="A6" s="12" t="s">
        <v>446</v>
      </c>
      <c r="B6" s="13"/>
      <c r="C6" s="13"/>
      <c r="D6" s="13"/>
      <c r="E6" s="13"/>
    </row>
    <row r="7" spans="1:5" x14ac:dyDescent="0.25">
      <c r="A7" s="12" t="s">
        <v>447</v>
      </c>
      <c r="B7" s="13">
        <v>331</v>
      </c>
      <c r="C7" s="13">
        <v>331</v>
      </c>
      <c r="D7" s="13">
        <v>331</v>
      </c>
      <c r="E7" s="13">
        <v>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BCB3-12B7-4DF3-A899-3C0EC9B25C37}">
  <dimension ref="A3:C20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3" width="14.28515625" bestFit="1" customWidth="1"/>
  </cols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4"/>
  <sheetViews>
    <sheetView tabSelected="1" topLeftCell="K1" workbookViewId="0">
      <selection activeCell="Z24" sqref="Z24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1" bestFit="1" customWidth="1"/>
    <col min="4" max="4" width="20.85546875" bestFit="1" customWidth="1"/>
    <col min="5" max="5" width="17.28515625" bestFit="1" customWidth="1"/>
    <col min="6" max="6" width="10.85546875" bestFit="1" customWidth="1"/>
    <col min="7" max="7" width="12.7109375" bestFit="1" customWidth="1"/>
    <col min="8" max="8" width="10.140625" bestFit="1" customWidth="1"/>
    <col min="9" max="9" width="10.140625" customWidth="1"/>
    <col min="10" max="10" width="9.140625" style="14"/>
    <col min="11" max="12" width="9.140625" style="15"/>
    <col min="13" max="13" width="10.28515625" bestFit="1" customWidth="1"/>
    <col min="21" max="21" width="11.1406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432</v>
      </c>
      <c r="F1" t="s">
        <v>449</v>
      </c>
      <c r="G1" t="s">
        <v>450</v>
      </c>
      <c r="H1" t="s">
        <v>452</v>
      </c>
      <c r="I1" t="s">
        <v>454</v>
      </c>
      <c r="J1" s="14" t="s">
        <v>455</v>
      </c>
      <c r="K1" s="15" t="s">
        <v>453</v>
      </c>
      <c r="L1" s="15" t="s">
        <v>456</v>
      </c>
      <c r="M1" t="s">
        <v>457</v>
      </c>
      <c r="N1" t="s">
        <v>461</v>
      </c>
      <c r="O1" t="s">
        <v>462</v>
      </c>
      <c r="P1" t="s">
        <v>463</v>
      </c>
      <c r="Q1" t="s">
        <v>464</v>
      </c>
      <c r="R1" t="s">
        <v>465</v>
      </c>
      <c r="S1" t="s">
        <v>466</v>
      </c>
    </row>
    <row r="2" spans="1:27" x14ac:dyDescent="0.25">
      <c r="A2" t="s">
        <v>4</v>
      </c>
      <c r="B2" t="s">
        <v>5</v>
      </c>
      <c r="C2" s="1">
        <v>22190</v>
      </c>
      <c r="D2" t="s">
        <v>6</v>
      </c>
      <c r="E2" t="str">
        <f>TEXT(C2,"mmmm")</f>
        <v>październik</v>
      </c>
      <c r="F2" t="b">
        <f>IF(RIGHT(B2,1) = "a", TRUE, FALSE)</f>
        <v>1</v>
      </c>
      <c r="G2">
        <f>IF(F2 = TRUE,1,0)</f>
        <v>1</v>
      </c>
      <c r="H2" s="13">
        <f xml:space="preserve"> 2016 - YEAR(C2)</f>
        <v>56</v>
      </c>
      <c r="I2" s="13" t="b">
        <f>IF(H2&gt; 60, TRUE,FALSE)</f>
        <v>0</v>
      </c>
      <c r="J2" s="14" t="str">
        <f>IF(H2&lt;= 30, "0,1%",IF(H2&gt;=46, "0,12%","0,15%"))</f>
        <v>0,12%</v>
      </c>
      <c r="K2" s="15">
        <f>IF(F2 = TRUE, 25000 * J2,30000*J2)</f>
        <v>29.999999999999996</v>
      </c>
      <c r="L2" s="15">
        <f>IF(I2 = TRUE, K2+49,K2)</f>
        <v>29.999999999999996</v>
      </c>
      <c r="M2" t="str">
        <f>IF(F2 = TRUE, "kobieta", "mężczyzna")</f>
        <v>kobieta</v>
      </c>
      <c r="N2">
        <f>IF(AND(H2&gt;=20,H2&lt;=29),1,0)</f>
        <v>0</v>
      </c>
      <c r="O2">
        <f>IF(AND(H2&gt;=30,H2&lt;=39),1,0)</f>
        <v>0</v>
      </c>
      <c r="P2">
        <f>IF(AND(H2&gt;=40,H2&lt;=49),1,0)</f>
        <v>0</v>
      </c>
      <c r="Q2" s="16">
        <f>IF(AND(H2&gt;=50,H2&lt;=59),1,0)</f>
        <v>1</v>
      </c>
      <c r="R2">
        <f>IF(AND(H2&gt;=60,H2&lt;=69),1,0)</f>
        <v>0</v>
      </c>
      <c r="S2">
        <f>IF(AND(H2&gt;=70,H2&lt;=79),1,0)</f>
        <v>0</v>
      </c>
    </row>
    <row r="3" spans="1:27" x14ac:dyDescent="0.25">
      <c r="A3" t="s">
        <v>7</v>
      </c>
      <c r="B3" t="s">
        <v>8</v>
      </c>
      <c r="C3" s="1">
        <v>30952</v>
      </c>
      <c r="D3" t="s">
        <v>9</v>
      </c>
      <c r="E3" t="str">
        <f t="shared" ref="E3:E66" si="0">TEXT(C3,"mmmm")</f>
        <v>wrzesień</v>
      </c>
      <c r="F3" t="b">
        <f t="shared" ref="F3:F66" si="1">IF(RIGHT(B3,1) = "a", TRUE, FALSE)</f>
        <v>0</v>
      </c>
      <c r="G3">
        <f t="shared" ref="G3:G66" si="2">IF(F3 = TRUE,1,0)</f>
        <v>0</v>
      </c>
      <c r="H3" s="13">
        <f t="shared" ref="H3:H66" si="3" xml:space="preserve"> 2016 - YEAR(C3)</f>
        <v>32</v>
      </c>
      <c r="I3" s="13" t="b">
        <f t="shared" ref="I3:I66" si="4">IF(H3&gt; 60, TRUE,FALSE)</f>
        <v>0</v>
      </c>
      <c r="J3" s="14" t="str">
        <f t="shared" ref="J3:J66" si="5">IF(H3&lt;= 30, "0,1%",IF(H3&gt;=46, "0,12%","0,15%"))</f>
        <v>0,15%</v>
      </c>
      <c r="K3" s="15">
        <f t="shared" ref="K3:K66" si="6">IF(F3 = TRUE, 25000 * J3,30000*J3)</f>
        <v>45</v>
      </c>
      <c r="L3" s="15">
        <f t="shared" ref="L3:L66" si="7">IF(I3 = TRUE, K3+49,K3)</f>
        <v>45</v>
      </c>
      <c r="M3" t="str">
        <f t="shared" ref="M3:M66" si="8">IF(F3 = TRUE, "kobieta", "mężczyzna")</f>
        <v>mężczyzna</v>
      </c>
      <c r="N3">
        <f t="shared" ref="N3:N66" si="9">IF(AND(H3&gt;=20,H3&lt;=29),1,0)</f>
        <v>0</v>
      </c>
      <c r="O3">
        <f t="shared" ref="O3:O66" si="10">IF(AND(H3&gt;=30,H3&lt;=39),1,0)</f>
        <v>1</v>
      </c>
      <c r="P3">
        <f t="shared" ref="P3:P66" si="11">IF(AND(H3&gt;=40,H3&lt;=49),1,0)</f>
        <v>0</v>
      </c>
      <c r="Q3" s="16">
        <f t="shared" ref="Q3:Q66" si="12">IF(AND(H3&gt;=50,H3&lt;=59),1,0)</f>
        <v>0</v>
      </c>
      <c r="R3">
        <f t="shared" ref="R3:R66" si="13">IF(AND(H3&gt;=60,H3&lt;=69),1,0)</f>
        <v>0</v>
      </c>
      <c r="S3">
        <f t="shared" ref="S3:S66" si="14">IF(AND(H3&gt;=70,H3&lt;=79),1,0)</f>
        <v>0</v>
      </c>
      <c r="U3" t="s">
        <v>471</v>
      </c>
      <c r="V3" t="s">
        <v>461</v>
      </c>
      <c r="W3" t="s">
        <v>462</v>
      </c>
      <c r="X3" t="s">
        <v>463</v>
      </c>
      <c r="Y3" t="s">
        <v>464</v>
      </c>
      <c r="Z3" t="s">
        <v>465</v>
      </c>
      <c r="AA3" t="s">
        <v>466</v>
      </c>
    </row>
    <row r="4" spans="1:27" x14ac:dyDescent="0.25">
      <c r="A4" t="s">
        <v>10</v>
      </c>
      <c r="B4" t="s">
        <v>11</v>
      </c>
      <c r="C4" s="1">
        <v>24753</v>
      </c>
      <c r="D4" t="s">
        <v>12</v>
      </c>
      <c r="E4" t="str">
        <f t="shared" si="0"/>
        <v>październik</v>
      </c>
      <c r="F4" t="b">
        <f t="shared" si="1"/>
        <v>1</v>
      </c>
      <c r="G4">
        <f t="shared" si="2"/>
        <v>1</v>
      </c>
      <c r="H4" s="13">
        <f t="shared" si="3"/>
        <v>49</v>
      </c>
      <c r="I4" s="13" t="b">
        <f t="shared" si="4"/>
        <v>0</v>
      </c>
      <c r="J4" s="14" t="str">
        <f t="shared" si="5"/>
        <v>0,12%</v>
      </c>
      <c r="K4" s="15">
        <f t="shared" si="6"/>
        <v>29.999999999999996</v>
      </c>
      <c r="L4" s="15">
        <f t="shared" si="7"/>
        <v>29.999999999999996</v>
      </c>
      <c r="M4" t="str">
        <f t="shared" si="8"/>
        <v>kobieta</v>
      </c>
      <c r="N4">
        <f t="shared" si="9"/>
        <v>0</v>
      </c>
      <c r="O4">
        <f t="shared" si="10"/>
        <v>0</v>
      </c>
      <c r="P4">
        <f t="shared" si="11"/>
        <v>1</v>
      </c>
      <c r="Q4" s="16">
        <f t="shared" si="12"/>
        <v>0</v>
      </c>
      <c r="R4">
        <f t="shared" si="13"/>
        <v>0</v>
      </c>
      <c r="S4">
        <f t="shared" si="14"/>
        <v>0</v>
      </c>
      <c r="U4" t="s">
        <v>472</v>
      </c>
      <c r="V4">
        <v>62</v>
      </c>
      <c r="W4">
        <v>56</v>
      </c>
      <c r="X4">
        <v>64</v>
      </c>
      <c r="Y4">
        <v>56</v>
      </c>
      <c r="Z4">
        <v>71</v>
      </c>
      <c r="AA4">
        <v>22</v>
      </c>
    </row>
    <row r="5" spans="1:27" x14ac:dyDescent="0.25">
      <c r="A5" t="s">
        <v>13</v>
      </c>
      <c r="B5" t="s">
        <v>14</v>
      </c>
      <c r="C5" s="1">
        <v>31544</v>
      </c>
      <c r="D5" t="s">
        <v>9</v>
      </c>
      <c r="E5" t="str">
        <f t="shared" si="0"/>
        <v>maj</v>
      </c>
      <c r="F5" t="b">
        <f t="shared" si="1"/>
        <v>0</v>
      </c>
      <c r="G5">
        <f t="shared" si="2"/>
        <v>0</v>
      </c>
      <c r="H5" s="13">
        <f t="shared" si="3"/>
        <v>30</v>
      </c>
      <c r="I5" s="13" t="b">
        <f t="shared" si="4"/>
        <v>0</v>
      </c>
      <c r="J5" s="14" t="str">
        <f t="shared" si="5"/>
        <v>0,1%</v>
      </c>
      <c r="K5" s="15">
        <f t="shared" si="6"/>
        <v>30</v>
      </c>
      <c r="L5" s="15">
        <f t="shared" si="7"/>
        <v>30</v>
      </c>
      <c r="M5" t="str">
        <f t="shared" si="8"/>
        <v>mężczyzna</v>
      </c>
      <c r="N5">
        <f t="shared" si="9"/>
        <v>0</v>
      </c>
      <c r="O5">
        <f t="shared" si="10"/>
        <v>1</v>
      </c>
      <c r="P5">
        <f t="shared" si="11"/>
        <v>0</v>
      </c>
      <c r="Q5" s="16">
        <f t="shared" si="12"/>
        <v>0</v>
      </c>
      <c r="R5">
        <f t="shared" si="13"/>
        <v>0</v>
      </c>
      <c r="S5">
        <f t="shared" si="14"/>
        <v>0</v>
      </c>
    </row>
    <row r="6" spans="1:27" x14ac:dyDescent="0.25">
      <c r="A6" t="s">
        <v>15</v>
      </c>
      <c r="B6" t="s">
        <v>16</v>
      </c>
      <c r="C6" s="1">
        <v>22780</v>
      </c>
      <c r="D6" t="s">
        <v>9</v>
      </c>
      <c r="E6" t="str">
        <f t="shared" si="0"/>
        <v>maj</v>
      </c>
      <c r="F6" t="b">
        <f t="shared" si="1"/>
        <v>1</v>
      </c>
      <c r="G6">
        <f t="shared" si="2"/>
        <v>1</v>
      </c>
      <c r="H6" s="13">
        <f t="shared" si="3"/>
        <v>54</v>
      </c>
      <c r="I6" s="13" t="b">
        <f t="shared" si="4"/>
        <v>0</v>
      </c>
      <c r="J6" s="14" t="str">
        <f t="shared" si="5"/>
        <v>0,12%</v>
      </c>
      <c r="K6" s="15">
        <f t="shared" si="6"/>
        <v>29.999999999999996</v>
      </c>
      <c r="L6" s="15">
        <f t="shared" si="7"/>
        <v>29.999999999999996</v>
      </c>
      <c r="M6" t="str">
        <f t="shared" si="8"/>
        <v>kobieta</v>
      </c>
      <c r="N6">
        <f t="shared" si="9"/>
        <v>0</v>
      </c>
      <c r="O6">
        <f t="shared" si="10"/>
        <v>0</v>
      </c>
      <c r="P6">
        <f t="shared" si="11"/>
        <v>0</v>
      </c>
      <c r="Q6" s="16">
        <f t="shared" si="12"/>
        <v>1</v>
      </c>
      <c r="R6">
        <f t="shared" si="13"/>
        <v>0</v>
      </c>
      <c r="S6">
        <f t="shared" si="14"/>
        <v>0</v>
      </c>
    </row>
    <row r="7" spans="1:27" x14ac:dyDescent="0.25">
      <c r="A7" t="s">
        <v>17</v>
      </c>
      <c r="B7" t="s">
        <v>18</v>
      </c>
      <c r="C7" s="1">
        <v>31694</v>
      </c>
      <c r="D7" t="s">
        <v>12</v>
      </c>
      <c r="E7" t="str">
        <f t="shared" si="0"/>
        <v>październik</v>
      </c>
      <c r="F7" t="b">
        <f t="shared" si="1"/>
        <v>0</v>
      </c>
      <c r="G7">
        <f t="shared" si="2"/>
        <v>0</v>
      </c>
      <c r="H7" s="13">
        <f t="shared" si="3"/>
        <v>30</v>
      </c>
      <c r="I7" s="13" t="b">
        <f t="shared" si="4"/>
        <v>0</v>
      </c>
      <c r="J7" s="14" t="str">
        <f t="shared" si="5"/>
        <v>0,1%</v>
      </c>
      <c r="K7" s="15">
        <f t="shared" si="6"/>
        <v>30</v>
      </c>
      <c r="L7" s="15">
        <f t="shared" si="7"/>
        <v>30</v>
      </c>
      <c r="M7" t="str">
        <f t="shared" si="8"/>
        <v>mężczyzna</v>
      </c>
      <c r="N7">
        <f t="shared" si="9"/>
        <v>0</v>
      </c>
      <c r="O7">
        <f t="shared" si="10"/>
        <v>1</v>
      </c>
      <c r="P7">
        <f t="shared" si="11"/>
        <v>0</v>
      </c>
      <c r="Q7" s="16">
        <f t="shared" si="12"/>
        <v>0</v>
      </c>
      <c r="R7">
        <f t="shared" si="13"/>
        <v>0</v>
      </c>
      <c r="S7">
        <f t="shared" si="14"/>
        <v>0</v>
      </c>
    </row>
    <row r="8" spans="1:27" x14ac:dyDescent="0.25">
      <c r="A8" t="s">
        <v>19</v>
      </c>
      <c r="B8" t="s">
        <v>20</v>
      </c>
      <c r="C8" s="1">
        <v>33569</v>
      </c>
      <c r="D8" t="s">
        <v>6</v>
      </c>
      <c r="E8" t="str">
        <f t="shared" si="0"/>
        <v>listopad</v>
      </c>
      <c r="F8" t="b">
        <f t="shared" si="1"/>
        <v>1</v>
      </c>
      <c r="G8">
        <f t="shared" si="2"/>
        <v>1</v>
      </c>
      <c r="H8" s="13">
        <f t="shared" si="3"/>
        <v>25</v>
      </c>
      <c r="I8" s="13" t="b">
        <f t="shared" si="4"/>
        <v>0</v>
      </c>
      <c r="J8" s="14" t="str">
        <f t="shared" si="5"/>
        <v>0,1%</v>
      </c>
      <c r="K8" s="15">
        <f t="shared" si="6"/>
        <v>25</v>
      </c>
      <c r="L8" s="15">
        <f t="shared" si="7"/>
        <v>25</v>
      </c>
      <c r="M8" t="str">
        <f t="shared" si="8"/>
        <v>kobieta</v>
      </c>
      <c r="N8">
        <f t="shared" si="9"/>
        <v>1</v>
      </c>
      <c r="O8">
        <f t="shared" si="10"/>
        <v>0</v>
      </c>
      <c r="P8">
        <f t="shared" si="11"/>
        <v>0</v>
      </c>
      <c r="Q8" s="16">
        <f t="shared" si="12"/>
        <v>0</v>
      </c>
      <c r="R8">
        <f t="shared" si="13"/>
        <v>0</v>
      </c>
      <c r="S8">
        <f t="shared" si="14"/>
        <v>0</v>
      </c>
    </row>
    <row r="9" spans="1:27" x14ac:dyDescent="0.25">
      <c r="A9" t="s">
        <v>21</v>
      </c>
      <c r="B9" t="s">
        <v>22</v>
      </c>
      <c r="C9" s="1">
        <v>30372</v>
      </c>
      <c r="D9" t="s">
        <v>6</v>
      </c>
      <c r="E9" t="str">
        <f t="shared" si="0"/>
        <v>luty</v>
      </c>
      <c r="F9" t="b">
        <f t="shared" si="1"/>
        <v>1</v>
      </c>
      <c r="G9">
        <f t="shared" si="2"/>
        <v>1</v>
      </c>
      <c r="H9" s="13">
        <f t="shared" si="3"/>
        <v>33</v>
      </c>
      <c r="I9" s="13" t="b">
        <f t="shared" si="4"/>
        <v>0</v>
      </c>
      <c r="J9" s="14" t="str">
        <f t="shared" si="5"/>
        <v>0,15%</v>
      </c>
      <c r="K9" s="15">
        <f t="shared" si="6"/>
        <v>37.5</v>
      </c>
      <c r="L9" s="15">
        <f t="shared" si="7"/>
        <v>37.5</v>
      </c>
      <c r="M9" t="str">
        <f t="shared" si="8"/>
        <v>kobieta</v>
      </c>
      <c r="N9">
        <f t="shared" si="9"/>
        <v>0</v>
      </c>
      <c r="O9">
        <f t="shared" si="10"/>
        <v>1</v>
      </c>
      <c r="P9">
        <f t="shared" si="11"/>
        <v>0</v>
      </c>
      <c r="Q9" s="16">
        <f t="shared" si="12"/>
        <v>0</v>
      </c>
      <c r="R9">
        <f t="shared" si="13"/>
        <v>0</v>
      </c>
      <c r="S9">
        <f t="shared" si="14"/>
        <v>0</v>
      </c>
    </row>
    <row r="10" spans="1:27" x14ac:dyDescent="0.25">
      <c r="A10" t="s">
        <v>23</v>
      </c>
      <c r="B10" t="s">
        <v>8</v>
      </c>
      <c r="C10" s="1">
        <v>33568</v>
      </c>
      <c r="D10" t="s">
        <v>6</v>
      </c>
      <c r="E10" t="str">
        <f t="shared" si="0"/>
        <v>listopad</v>
      </c>
      <c r="F10" t="b">
        <f t="shared" si="1"/>
        <v>0</v>
      </c>
      <c r="G10">
        <f t="shared" si="2"/>
        <v>0</v>
      </c>
      <c r="H10" s="13">
        <f t="shared" si="3"/>
        <v>25</v>
      </c>
      <c r="I10" s="13" t="b">
        <f t="shared" si="4"/>
        <v>0</v>
      </c>
      <c r="J10" s="14" t="str">
        <f t="shared" si="5"/>
        <v>0,1%</v>
      </c>
      <c r="K10" s="15">
        <f t="shared" si="6"/>
        <v>30</v>
      </c>
      <c r="L10" s="15">
        <f t="shared" si="7"/>
        <v>30</v>
      </c>
      <c r="M10" t="str">
        <f t="shared" si="8"/>
        <v>mężczyzna</v>
      </c>
      <c r="N10">
        <f t="shared" si="9"/>
        <v>1</v>
      </c>
      <c r="O10">
        <f t="shared" si="10"/>
        <v>0</v>
      </c>
      <c r="P10">
        <f t="shared" si="11"/>
        <v>0</v>
      </c>
      <c r="Q10" s="16">
        <f t="shared" si="12"/>
        <v>0</v>
      </c>
      <c r="R10">
        <f t="shared" si="13"/>
        <v>0</v>
      </c>
      <c r="S10">
        <f t="shared" si="14"/>
        <v>0</v>
      </c>
    </row>
    <row r="11" spans="1:27" x14ac:dyDescent="0.25">
      <c r="A11" t="s">
        <v>24</v>
      </c>
      <c r="B11" t="s">
        <v>25</v>
      </c>
      <c r="C11" s="1">
        <v>31111</v>
      </c>
      <c r="D11" t="s">
        <v>6</v>
      </c>
      <c r="E11" t="str">
        <f t="shared" si="0"/>
        <v>marzec</v>
      </c>
      <c r="F11" t="b">
        <f t="shared" si="1"/>
        <v>1</v>
      </c>
      <c r="G11">
        <f t="shared" si="2"/>
        <v>1</v>
      </c>
      <c r="H11" s="13">
        <f t="shared" si="3"/>
        <v>31</v>
      </c>
      <c r="I11" s="13" t="b">
        <f t="shared" si="4"/>
        <v>0</v>
      </c>
      <c r="J11" s="14" t="str">
        <f t="shared" si="5"/>
        <v>0,15%</v>
      </c>
      <c r="K11" s="15">
        <f t="shared" si="6"/>
        <v>37.5</v>
      </c>
      <c r="L11" s="15">
        <f t="shared" si="7"/>
        <v>37.5</v>
      </c>
      <c r="M11" t="str">
        <f t="shared" si="8"/>
        <v>kobieta</v>
      </c>
      <c r="N11">
        <f t="shared" si="9"/>
        <v>0</v>
      </c>
      <c r="O11">
        <f t="shared" si="10"/>
        <v>1</v>
      </c>
      <c r="P11">
        <f t="shared" si="11"/>
        <v>0</v>
      </c>
      <c r="Q11" s="16">
        <f t="shared" si="12"/>
        <v>0</v>
      </c>
      <c r="R11">
        <f t="shared" si="13"/>
        <v>0</v>
      </c>
      <c r="S11">
        <f t="shared" si="14"/>
        <v>0</v>
      </c>
    </row>
    <row r="12" spans="1:27" x14ac:dyDescent="0.25">
      <c r="A12" t="s">
        <v>26</v>
      </c>
      <c r="B12" t="s">
        <v>27</v>
      </c>
      <c r="C12" s="1">
        <v>17347</v>
      </c>
      <c r="D12" t="s">
        <v>6</v>
      </c>
      <c r="E12" t="str">
        <f t="shared" si="0"/>
        <v>czerwiec</v>
      </c>
      <c r="F12" t="b">
        <f t="shared" si="1"/>
        <v>0</v>
      </c>
      <c r="G12">
        <f t="shared" si="2"/>
        <v>0</v>
      </c>
      <c r="H12" s="13">
        <f t="shared" si="3"/>
        <v>69</v>
      </c>
      <c r="I12" s="13" t="b">
        <f t="shared" si="4"/>
        <v>1</v>
      </c>
      <c r="J12" s="14" t="str">
        <f t="shared" si="5"/>
        <v>0,12%</v>
      </c>
      <c r="K12" s="15">
        <f t="shared" si="6"/>
        <v>36</v>
      </c>
      <c r="L12" s="15">
        <f t="shared" si="7"/>
        <v>85</v>
      </c>
      <c r="M12" t="str">
        <f t="shared" si="8"/>
        <v>mężczyzna</v>
      </c>
      <c r="N12">
        <f t="shared" si="9"/>
        <v>0</v>
      </c>
      <c r="O12">
        <f t="shared" si="10"/>
        <v>0</v>
      </c>
      <c r="P12">
        <f t="shared" si="11"/>
        <v>0</v>
      </c>
      <c r="Q12" s="16">
        <f t="shared" si="12"/>
        <v>0</v>
      </c>
      <c r="R12">
        <f t="shared" si="13"/>
        <v>1</v>
      </c>
      <c r="S12">
        <f t="shared" si="14"/>
        <v>0</v>
      </c>
    </row>
    <row r="13" spans="1:27" x14ac:dyDescent="0.25">
      <c r="A13" t="s">
        <v>28</v>
      </c>
      <c r="B13" t="s">
        <v>29</v>
      </c>
      <c r="C13" s="1">
        <v>33321</v>
      </c>
      <c r="D13" t="s">
        <v>12</v>
      </c>
      <c r="E13" t="str">
        <f t="shared" si="0"/>
        <v>marzec</v>
      </c>
      <c r="F13" t="b">
        <f t="shared" si="1"/>
        <v>0</v>
      </c>
      <c r="G13">
        <f t="shared" si="2"/>
        <v>0</v>
      </c>
      <c r="H13" s="13">
        <f t="shared" si="3"/>
        <v>25</v>
      </c>
      <c r="I13" s="13" t="b">
        <f t="shared" si="4"/>
        <v>0</v>
      </c>
      <c r="J13" s="14" t="str">
        <f t="shared" si="5"/>
        <v>0,1%</v>
      </c>
      <c r="K13" s="15">
        <f t="shared" si="6"/>
        <v>30</v>
      </c>
      <c r="L13" s="15">
        <f t="shared" si="7"/>
        <v>30</v>
      </c>
      <c r="M13" t="str">
        <f t="shared" si="8"/>
        <v>mężczyzna</v>
      </c>
      <c r="N13">
        <f t="shared" si="9"/>
        <v>1</v>
      </c>
      <c r="O13">
        <f t="shared" si="10"/>
        <v>0</v>
      </c>
      <c r="P13">
        <f t="shared" si="11"/>
        <v>0</v>
      </c>
      <c r="Q13" s="16">
        <f t="shared" si="12"/>
        <v>0</v>
      </c>
      <c r="R13">
        <f t="shared" si="13"/>
        <v>0</v>
      </c>
      <c r="S13">
        <f t="shared" si="14"/>
        <v>0</v>
      </c>
    </row>
    <row r="14" spans="1:27" x14ac:dyDescent="0.25">
      <c r="A14" t="s">
        <v>30</v>
      </c>
      <c r="B14" t="s">
        <v>8</v>
      </c>
      <c r="C14" s="1">
        <v>26093</v>
      </c>
      <c r="D14" t="s">
        <v>12</v>
      </c>
      <c r="E14" t="str">
        <f t="shared" si="0"/>
        <v>czerwiec</v>
      </c>
      <c r="F14" t="b">
        <f t="shared" si="1"/>
        <v>0</v>
      </c>
      <c r="G14">
        <f t="shared" si="2"/>
        <v>0</v>
      </c>
      <c r="H14" s="13">
        <f t="shared" si="3"/>
        <v>45</v>
      </c>
      <c r="I14" s="13" t="b">
        <f t="shared" si="4"/>
        <v>0</v>
      </c>
      <c r="J14" s="14" t="str">
        <f t="shared" si="5"/>
        <v>0,15%</v>
      </c>
      <c r="K14" s="15">
        <f t="shared" si="6"/>
        <v>45</v>
      </c>
      <c r="L14" s="15">
        <f t="shared" si="7"/>
        <v>45</v>
      </c>
      <c r="M14" t="str">
        <f t="shared" si="8"/>
        <v>mężczyzna</v>
      </c>
      <c r="N14">
        <f t="shared" si="9"/>
        <v>0</v>
      </c>
      <c r="O14">
        <f t="shared" si="10"/>
        <v>0</v>
      </c>
      <c r="P14">
        <f t="shared" si="11"/>
        <v>1</v>
      </c>
      <c r="Q14" s="16">
        <f t="shared" si="12"/>
        <v>0</v>
      </c>
      <c r="R14">
        <f t="shared" si="13"/>
        <v>0</v>
      </c>
      <c r="S14">
        <f t="shared" si="14"/>
        <v>0</v>
      </c>
    </row>
    <row r="15" spans="1:27" x14ac:dyDescent="0.25">
      <c r="A15" t="s">
        <v>31</v>
      </c>
      <c r="B15" t="s">
        <v>32</v>
      </c>
      <c r="C15" s="1">
        <v>17144</v>
      </c>
      <c r="D15" t="s">
        <v>12</v>
      </c>
      <c r="E15" t="str">
        <f t="shared" si="0"/>
        <v>grudzień</v>
      </c>
      <c r="F15" t="b">
        <f t="shared" si="1"/>
        <v>0</v>
      </c>
      <c r="G15">
        <f t="shared" si="2"/>
        <v>0</v>
      </c>
      <c r="H15" s="13">
        <f t="shared" si="3"/>
        <v>70</v>
      </c>
      <c r="I15" s="13" t="b">
        <f t="shared" si="4"/>
        <v>1</v>
      </c>
      <c r="J15" s="14" t="str">
        <f t="shared" si="5"/>
        <v>0,12%</v>
      </c>
      <c r="K15" s="15">
        <f t="shared" si="6"/>
        <v>36</v>
      </c>
      <c r="L15" s="15">
        <f t="shared" si="7"/>
        <v>85</v>
      </c>
      <c r="M15" t="str">
        <f t="shared" si="8"/>
        <v>mężczyzna</v>
      </c>
      <c r="N15">
        <f t="shared" si="9"/>
        <v>0</v>
      </c>
      <c r="O15">
        <f t="shared" si="10"/>
        <v>0</v>
      </c>
      <c r="P15">
        <f t="shared" si="11"/>
        <v>0</v>
      </c>
      <c r="Q15" s="16">
        <f t="shared" si="12"/>
        <v>0</v>
      </c>
      <c r="R15">
        <f t="shared" si="13"/>
        <v>0</v>
      </c>
      <c r="S15">
        <f t="shared" si="14"/>
        <v>1</v>
      </c>
    </row>
    <row r="16" spans="1:27" x14ac:dyDescent="0.25">
      <c r="A16" t="s">
        <v>33</v>
      </c>
      <c r="B16" t="s">
        <v>34</v>
      </c>
      <c r="C16" s="1">
        <v>26019</v>
      </c>
      <c r="D16" t="s">
        <v>12</v>
      </c>
      <c r="E16" t="str">
        <f t="shared" si="0"/>
        <v>marzec</v>
      </c>
      <c r="F16" t="b">
        <f t="shared" si="1"/>
        <v>0</v>
      </c>
      <c r="G16">
        <f t="shared" si="2"/>
        <v>0</v>
      </c>
      <c r="H16" s="13">
        <f t="shared" si="3"/>
        <v>45</v>
      </c>
      <c r="I16" s="13" t="b">
        <f t="shared" si="4"/>
        <v>0</v>
      </c>
      <c r="J16" s="14" t="str">
        <f t="shared" si="5"/>
        <v>0,15%</v>
      </c>
      <c r="K16" s="15">
        <f t="shared" si="6"/>
        <v>45</v>
      </c>
      <c r="L16" s="15">
        <f t="shared" si="7"/>
        <v>45</v>
      </c>
      <c r="M16" t="str">
        <f t="shared" si="8"/>
        <v>mężczyzna</v>
      </c>
      <c r="N16">
        <f t="shared" si="9"/>
        <v>0</v>
      </c>
      <c r="O16">
        <f t="shared" si="10"/>
        <v>0</v>
      </c>
      <c r="P16">
        <f t="shared" si="11"/>
        <v>1</v>
      </c>
      <c r="Q16" s="16">
        <f t="shared" si="12"/>
        <v>0</v>
      </c>
      <c r="R16">
        <f t="shared" si="13"/>
        <v>0</v>
      </c>
      <c r="S16">
        <f t="shared" si="14"/>
        <v>0</v>
      </c>
    </row>
    <row r="17" spans="1:19" x14ac:dyDescent="0.25">
      <c r="A17" t="s">
        <v>35</v>
      </c>
      <c r="B17" t="s">
        <v>27</v>
      </c>
      <c r="C17" s="1">
        <v>30193</v>
      </c>
      <c r="D17" t="s">
        <v>6</v>
      </c>
      <c r="E17" t="str">
        <f t="shared" si="0"/>
        <v>sierpień</v>
      </c>
      <c r="F17" t="b">
        <f t="shared" si="1"/>
        <v>0</v>
      </c>
      <c r="G17">
        <f t="shared" si="2"/>
        <v>0</v>
      </c>
      <c r="H17" s="13">
        <f t="shared" si="3"/>
        <v>34</v>
      </c>
      <c r="I17" s="13" t="b">
        <f t="shared" si="4"/>
        <v>0</v>
      </c>
      <c r="J17" s="14" t="str">
        <f t="shared" si="5"/>
        <v>0,15%</v>
      </c>
      <c r="K17" s="15">
        <f t="shared" si="6"/>
        <v>45</v>
      </c>
      <c r="L17" s="15">
        <f t="shared" si="7"/>
        <v>45</v>
      </c>
      <c r="M17" t="str">
        <f t="shared" si="8"/>
        <v>mężczyzna</v>
      </c>
      <c r="N17">
        <f t="shared" si="9"/>
        <v>0</v>
      </c>
      <c r="O17">
        <f t="shared" si="10"/>
        <v>1</v>
      </c>
      <c r="P17">
        <f t="shared" si="11"/>
        <v>0</v>
      </c>
      <c r="Q17" s="16">
        <f t="shared" si="12"/>
        <v>0</v>
      </c>
      <c r="R17">
        <f t="shared" si="13"/>
        <v>0</v>
      </c>
      <c r="S17">
        <f t="shared" si="14"/>
        <v>0</v>
      </c>
    </row>
    <row r="18" spans="1:19" x14ac:dyDescent="0.25">
      <c r="A18" t="s">
        <v>36</v>
      </c>
      <c r="B18" t="s">
        <v>37</v>
      </c>
      <c r="C18" s="1">
        <v>29668</v>
      </c>
      <c r="D18" t="s">
        <v>9</v>
      </c>
      <c r="E18" t="str">
        <f t="shared" si="0"/>
        <v>marzec</v>
      </c>
      <c r="F18" t="b">
        <f t="shared" si="1"/>
        <v>1</v>
      </c>
      <c r="G18">
        <f t="shared" si="2"/>
        <v>1</v>
      </c>
      <c r="H18" s="13">
        <f t="shared" si="3"/>
        <v>35</v>
      </c>
      <c r="I18" s="13" t="b">
        <f t="shared" si="4"/>
        <v>0</v>
      </c>
      <c r="J18" s="14" t="str">
        <f t="shared" si="5"/>
        <v>0,15%</v>
      </c>
      <c r="K18" s="15">
        <f t="shared" si="6"/>
        <v>37.5</v>
      </c>
      <c r="L18" s="15">
        <f t="shared" si="7"/>
        <v>37.5</v>
      </c>
      <c r="M18" t="str">
        <f t="shared" si="8"/>
        <v>kobieta</v>
      </c>
      <c r="N18">
        <f t="shared" si="9"/>
        <v>0</v>
      </c>
      <c r="O18">
        <f t="shared" si="10"/>
        <v>1</v>
      </c>
      <c r="P18">
        <f t="shared" si="11"/>
        <v>0</v>
      </c>
      <c r="Q18" s="16">
        <f t="shared" si="12"/>
        <v>0</v>
      </c>
      <c r="R18">
        <f t="shared" si="13"/>
        <v>0</v>
      </c>
      <c r="S18">
        <f t="shared" si="14"/>
        <v>0</v>
      </c>
    </row>
    <row r="19" spans="1:19" x14ac:dyDescent="0.25">
      <c r="A19" t="s">
        <v>38</v>
      </c>
      <c r="B19" t="s">
        <v>39</v>
      </c>
      <c r="C19" s="1">
        <v>34945</v>
      </c>
      <c r="D19" t="s">
        <v>40</v>
      </c>
      <c r="E19" t="str">
        <f t="shared" si="0"/>
        <v>wrzesień</v>
      </c>
      <c r="F19" t="b">
        <f t="shared" si="1"/>
        <v>1</v>
      </c>
      <c r="G19">
        <f t="shared" si="2"/>
        <v>1</v>
      </c>
      <c r="H19" s="13">
        <f t="shared" si="3"/>
        <v>21</v>
      </c>
      <c r="I19" s="13" t="b">
        <f t="shared" si="4"/>
        <v>0</v>
      </c>
      <c r="J19" s="14" t="str">
        <f t="shared" si="5"/>
        <v>0,1%</v>
      </c>
      <c r="K19" s="15">
        <f t="shared" si="6"/>
        <v>25</v>
      </c>
      <c r="L19" s="15">
        <f t="shared" si="7"/>
        <v>25</v>
      </c>
      <c r="M19" t="str">
        <f t="shared" si="8"/>
        <v>kobieta</v>
      </c>
      <c r="N19">
        <f t="shared" si="9"/>
        <v>1</v>
      </c>
      <c r="O19">
        <f t="shared" si="10"/>
        <v>0</v>
      </c>
      <c r="P19">
        <f t="shared" si="11"/>
        <v>0</v>
      </c>
      <c r="Q19" s="16">
        <f t="shared" si="12"/>
        <v>0</v>
      </c>
      <c r="R19">
        <f t="shared" si="13"/>
        <v>0</v>
      </c>
      <c r="S19">
        <f t="shared" si="14"/>
        <v>0</v>
      </c>
    </row>
    <row r="20" spans="1:19" x14ac:dyDescent="0.25">
      <c r="A20" t="s">
        <v>41</v>
      </c>
      <c r="B20" t="s">
        <v>42</v>
      </c>
      <c r="C20" s="1">
        <v>23309</v>
      </c>
      <c r="D20" t="s">
        <v>9</v>
      </c>
      <c r="E20" t="str">
        <f t="shared" si="0"/>
        <v>październik</v>
      </c>
      <c r="F20" t="b">
        <f t="shared" si="1"/>
        <v>1</v>
      </c>
      <c r="G20">
        <f t="shared" si="2"/>
        <v>1</v>
      </c>
      <c r="H20" s="13">
        <f t="shared" si="3"/>
        <v>53</v>
      </c>
      <c r="I20" s="13" t="b">
        <f t="shared" si="4"/>
        <v>0</v>
      </c>
      <c r="J20" s="14" t="str">
        <f t="shared" si="5"/>
        <v>0,12%</v>
      </c>
      <c r="K20" s="15">
        <f t="shared" si="6"/>
        <v>29.999999999999996</v>
      </c>
      <c r="L20" s="15">
        <f t="shared" si="7"/>
        <v>29.999999999999996</v>
      </c>
      <c r="M20" t="str">
        <f t="shared" si="8"/>
        <v>kobieta</v>
      </c>
      <c r="N20">
        <f t="shared" si="9"/>
        <v>0</v>
      </c>
      <c r="O20">
        <f t="shared" si="10"/>
        <v>0</v>
      </c>
      <c r="P20">
        <f t="shared" si="11"/>
        <v>0</v>
      </c>
      <c r="Q20" s="16">
        <f t="shared" si="12"/>
        <v>1</v>
      </c>
      <c r="R20">
        <f t="shared" si="13"/>
        <v>0</v>
      </c>
      <c r="S20">
        <f t="shared" si="14"/>
        <v>0</v>
      </c>
    </row>
    <row r="21" spans="1:19" x14ac:dyDescent="0.25">
      <c r="A21" t="s">
        <v>43</v>
      </c>
      <c r="B21" t="s">
        <v>20</v>
      </c>
      <c r="C21" s="1">
        <v>16498</v>
      </c>
      <c r="D21" t="s">
        <v>6</v>
      </c>
      <c r="E21" t="str">
        <f t="shared" si="0"/>
        <v>marzec</v>
      </c>
      <c r="F21" t="b">
        <f t="shared" si="1"/>
        <v>1</v>
      </c>
      <c r="G21">
        <f t="shared" si="2"/>
        <v>1</v>
      </c>
      <c r="H21" s="13">
        <f t="shared" si="3"/>
        <v>71</v>
      </c>
      <c r="I21" s="13" t="b">
        <f t="shared" si="4"/>
        <v>1</v>
      </c>
      <c r="J21" s="14" t="str">
        <f t="shared" si="5"/>
        <v>0,12%</v>
      </c>
      <c r="K21" s="15">
        <f t="shared" si="6"/>
        <v>29.999999999999996</v>
      </c>
      <c r="L21" s="15">
        <f t="shared" si="7"/>
        <v>79</v>
      </c>
      <c r="M21" t="str">
        <f t="shared" si="8"/>
        <v>kobieta</v>
      </c>
      <c r="N21">
        <f t="shared" si="9"/>
        <v>0</v>
      </c>
      <c r="O21">
        <f t="shared" si="10"/>
        <v>0</v>
      </c>
      <c r="P21">
        <f t="shared" si="11"/>
        <v>0</v>
      </c>
      <c r="Q21" s="16">
        <f t="shared" si="12"/>
        <v>0</v>
      </c>
      <c r="R21">
        <f t="shared" si="13"/>
        <v>0</v>
      </c>
      <c r="S21">
        <f t="shared" si="14"/>
        <v>1</v>
      </c>
    </row>
    <row r="22" spans="1:19" x14ac:dyDescent="0.25">
      <c r="A22" t="s">
        <v>44</v>
      </c>
      <c r="B22" t="s">
        <v>45</v>
      </c>
      <c r="C22" s="1">
        <v>19872</v>
      </c>
      <c r="D22" t="s">
        <v>12</v>
      </c>
      <c r="E22" t="str">
        <f t="shared" si="0"/>
        <v>maj</v>
      </c>
      <c r="F22" t="b">
        <f t="shared" si="1"/>
        <v>1</v>
      </c>
      <c r="G22">
        <f t="shared" si="2"/>
        <v>1</v>
      </c>
      <c r="H22" s="13">
        <f t="shared" si="3"/>
        <v>62</v>
      </c>
      <c r="I22" s="13" t="b">
        <f t="shared" si="4"/>
        <v>1</v>
      </c>
      <c r="J22" s="14" t="str">
        <f t="shared" si="5"/>
        <v>0,12%</v>
      </c>
      <c r="K22" s="15">
        <f t="shared" si="6"/>
        <v>29.999999999999996</v>
      </c>
      <c r="L22" s="15">
        <f t="shared" si="7"/>
        <v>79</v>
      </c>
      <c r="M22" t="str">
        <f t="shared" si="8"/>
        <v>kobieta</v>
      </c>
      <c r="N22">
        <f t="shared" si="9"/>
        <v>0</v>
      </c>
      <c r="O22">
        <f t="shared" si="10"/>
        <v>0</v>
      </c>
      <c r="P22">
        <f t="shared" si="11"/>
        <v>0</v>
      </c>
      <c r="Q22" s="16">
        <f t="shared" si="12"/>
        <v>0</v>
      </c>
      <c r="R22">
        <f t="shared" si="13"/>
        <v>1</v>
      </c>
      <c r="S22">
        <f t="shared" si="14"/>
        <v>0</v>
      </c>
    </row>
    <row r="23" spans="1:19" x14ac:dyDescent="0.25">
      <c r="A23" t="s">
        <v>46</v>
      </c>
      <c r="B23" t="s">
        <v>47</v>
      </c>
      <c r="C23" s="1">
        <v>26018</v>
      </c>
      <c r="D23" t="s">
        <v>6</v>
      </c>
      <c r="E23" t="str">
        <f t="shared" si="0"/>
        <v>marzec</v>
      </c>
      <c r="F23" t="b">
        <f t="shared" si="1"/>
        <v>1</v>
      </c>
      <c r="G23">
        <f t="shared" si="2"/>
        <v>1</v>
      </c>
      <c r="H23" s="13">
        <f t="shared" si="3"/>
        <v>45</v>
      </c>
      <c r="I23" s="13" t="b">
        <f t="shared" si="4"/>
        <v>0</v>
      </c>
      <c r="J23" s="14" t="str">
        <f t="shared" si="5"/>
        <v>0,15%</v>
      </c>
      <c r="K23" s="15">
        <f t="shared" si="6"/>
        <v>37.5</v>
      </c>
      <c r="L23" s="15">
        <f t="shared" si="7"/>
        <v>37.5</v>
      </c>
      <c r="M23" t="str">
        <f t="shared" si="8"/>
        <v>kobieta</v>
      </c>
      <c r="N23">
        <f t="shared" si="9"/>
        <v>0</v>
      </c>
      <c r="O23">
        <f t="shared" si="10"/>
        <v>0</v>
      </c>
      <c r="P23">
        <f t="shared" si="11"/>
        <v>1</v>
      </c>
      <c r="Q23" s="16">
        <f t="shared" si="12"/>
        <v>0</v>
      </c>
      <c r="R23">
        <f t="shared" si="13"/>
        <v>0</v>
      </c>
      <c r="S23">
        <f t="shared" si="14"/>
        <v>0</v>
      </c>
    </row>
    <row r="24" spans="1:19" x14ac:dyDescent="0.25">
      <c r="A24" t="s">
        <v>48</v>
      </c>
      <c r="B24" t="s">
        <v>49</v>
      </c>
      <c r="C24" s="1">
        <v>25110</v>
      </c>
      <c r="D24" t="s">
        <v>40</v>
      </c>
      <c r="E24" t="str">
        <f t="shared" si="0"/>
        <v>wrzesień</v>
      </c>
      <c r="F24" t="b">
        <f t="shared" si="1"/>
        <v>0</v>
      </c>
      <c r="G24">
        <f t="shared" si="2"/>
        <v>0</v>
      </c>
      <c r="H24" s="13">
        <f t="shared" si="3"/>
        <v>48</v>
      </c>
      <c r="I24" s="13" t="b">
        <f t="shared" si="4"/>
        <v>0</v>
      </c>
      <c r="J24" s="14" t="str">
        <f t="shared" si="5"/>
        <v>0,12%</v>
      </c>
      <c r="K24" s="15">
        <f t="shared" si="6"/>
        <v>36</v>
      </c>
      <c r="L24" s="15">
        <f t="shared" si="7"/>
        <v>36</v>
      </c>
      <c r="M24" t="str">
        <f t="shared" si="8"/>
        <v>mężczyzna</v>
      </c>
      <c r="N24">
        <f t="shared" si="9"/>
        <v>0</v>
      </c>
      <c r="O24">
        <f t="shared" si="10"/>
        <v>0</v>
      </c>
      <c r="P24">
        <f t="shared" si="11"/>
        <v>1</v>
      </c>
      <c r="Q24" s="16">
        <f t="shared" si="12"/>
        <v>0</v>
      </c>
      <c r="R24">
        <f t="shared" si="13"/>
        <v>0</v>
      </c>
      <c r="S24">
        <f t="shared" si="14"/>
        <v>0</v>
      </c>
    </row>
    <row r="25" spans="1:19" x14ac:dyDescent="0.25">
      <c r="A25" t="s">
        <v>50</v>
      </c>
      <c r="B25" t="s">
        <v>29</v>
      </c>
      <c r="C25" s="1">
        <v>33411</v>
      </c>
      <c r="D25" t="s">
        <v>9</v>
      </c>
      <c r="E25" t="str">
        <f t="shared" si="0"/>
        <v>czerwiec</v>
      </c>
      <c r="F25" t="b">
        <f t="shared" si="1"/>
        <v>0</v>
      </c>
      <c r="G25">
        <f t="shared" si="2"/>
        <v>0</v>
      </c>
      <c r="H25" s="13">
        <f t="shared" si="3"/>
        <v>25</v>
      </c>
      <c r="I25" s="13" t="b">
        <f t="shared" si="4"/>
        <v>0</v>
      </c>
      <c r="J25" s="14" t="str">
        <f t="shared" si="5"/>
        <v>0,1%</v>
      </c>
      <c r="K25" s="15">
        <f t="shared" si="6"/>
        <v>30</v>
      </c>
      <c r="L25" s="15">
        <f t="shared" si="7"/>
        <v>30</v>
      </c>
      <c r="M25" t="str">
        <f t="shared" si="8"/>
        <v>mężczyzna</v>
      </c>
      <c r="N25">
        <f t="shared" si="9"/>
        <v>1</v>
      </c>
      <c r="O25">
        <f t="shared" si="10"/>
        <v>0</v>
      </c>
      <c r="P25">
        <f t="shared" si="11"/>
        <v>0</v>
      </c>
      <c r="Q25" s="16">
        <f t="shared" si="12"/>
        <v>0</v>
      </c>
      <c r="R25">
        <f t="shared" si="13"/>
        <v>0</v>
      </c>
      <c r="S25">
        <f t="shared" si="14"/>
        <v>0</v>
      </c>
    </row>
    <row r="26" spans="1:19" x14ac:dyDescent="0.25">
      <c r="A26" t="s">
        <v>51</v>
      </c>
      <c r="B26" t="s">
        <v>52</v>
      </c>
      <c r="C26" s="1">
        <v>30969</v>
      </c>
      <c r="D26" t="s">
        <v>12</v>
      </c>
      <c r="E26" t="str">
        <f t="shared" si="0"/>
        <v>październik</v>
      </c>
      <c r="F26" t="b">
        <f t="shared" si="1"/>
        <v>1</v>
      </c>
      <c r="G26">
        <f t="shared" si="2"/>
        <v>1</v>
      </c>
      <c r="H26" s="13">
        <f t="shared" si="3"/>
        <v>32</v>
      </c>
      <c r="I26" s="13" t="b">
        <f t="shared" si="4"/>
        <v>0</v>
      </c>
      <c r="J26" s="14" t="str">
        <f t="shared" si="5"/>
        <v>0,15%</v>
      </c>
      <c r="K26" s="15">
        <f t="shared" si="6"/>
        <v>37.5</v>
      </c>
      <c r="L26" s="15">
        <f t="shared" si="7"/>
        <v>37.5</v>
      </c>
      <c r="M26" t="str">
        <f t="shared" si="8"/>
        <v>kobieta</v>
      </c>
      <c r="N26">
        <f t="shared" si="9"/>
        <v>0</v>
      </c>
      <c r="O26">
        <f t="shared" si="10"/>
        <v>1</v>
      </c>
      <c r="P26">
        <f t="shared" si="11"/>
        <v>0</v>
      </c>
      <c r="Q26" s="16">
        <f t="shared" si="12"/>
        <v>0</v>
      </c>
      <c r="R26">
        <f t="shared" si="13"/>
        <v>0</v>
      </c>
      <c r="S26">
        <f t="shared" si="14"/>
        <v>0</v>
      </c>
    </row>
    <row r="27" spans="1:19" x14ac:dyDescent="0.25">
      <c r="A27" t="s">
        <v>53</v>
      </c>
      <c r="B27" t="s">
        <v>54</v>
      </c>
      <c r="C27" s="1">
        <v>19368</v>
      </c>
      <c r="D27" t="s">
        <v>12</v>
      </c>
      <c r="E27" t="str">
        <f t="shared" si="0"/>
        <v>styczeń</v>
      </c>
      <c r="F27" t="b">
        <f t="shared" si="1"/>
        <v>1</v>
      </c>
      <c r="G27">
        <f t="shared" si="2"/>
        <v>1</v>
      </c>
      <c r="H27" s="13">
        <f t="shared" si="3"/>
        <v>63</v>
      </c>
      <c r="I27" s="13" t="b">
        <f t="shared" si="4"/>
        <v>1</v>
      </c>
      <c r="J27" s="14" t="str">
        <f t="shared" si="5"/>
        <v>0,12%</v>
      </c>
      <c r="K27" s="15">
        <f t="shared" si="6"/>
        <v>29.999999999999996</v>
      </c>
      <c r="L27" s="15">
        <f t="shared" si="7"/>
        <v>79</v>
      </c>
      <c r="M27" t="str">
        <f t="shared" si="8"/>
        <v>kobieta</v>
      </c>
      <c r="N27">
        <f t="shared" si="9"/>
        <v>0</v>
      </c>
      <c r="O27">
        <f t="shared" si="10"/>
        <v>0</v>
      </c>
      <c r="P27">
        <f t="shared" si="11"/>
        <v>0</v>
      </c>
      <c r="Q27" s="16">
        <f t="shared" si="12"/>
        <v>0</v>
      </c>
      <c r="R27">
        <f t="shared" si="13"/>
        <v>1</v>
      </c>
      <c r="S27">
        <f t="shared" si="14"/>
        <v>0</v>
      </c>
    </row>
    <row r="28" spans="1:19" x14ac:dyDescent="0.25">
      <c r="A28" t="s">
        <v>55</v>
      </c>
      <c r="B28" t="s">
        <v>56</v>
      </c>
      <c r="C28" s="1">
        <v>23668</v>
      </c>
      <c r="D28" t="s">
        <v>40</v>
      </c>
      <c r="E28" t="str">
        <f t="shared" si="0"/>
        <v>październik</v>
      </c>
      <c r="F28" t="b">
        <f t="shared" si="1"/>
        <v>1</v>
      </c>
      <c r="G28">
        <f t="shared" si="2"/>
        <v>1</v>
      </c>
      <c r="H28" s="13">
        <f t="shared" si="3"/>
        <v>52</v>
      </c>
      <c r="I28" s="13" t="b">
        <f t="shared" si="4"/>
        <v>0</v>
      </c>
      <c r="J28" s="14" t="str">
        <f t="shared" si="5"/>
        <v>0,12%</v>
      </c>
      <c r="K28" s="15">
        <f t="shared" si="6"/>
        <v>29.999999999999996</v>
      </c>
      <c r="L28" s="15">
        <f t="shared" si="7"/>
        <v>29.999999999999996</v>
      </c>
      <c r="M28" t="str">
        <f t="shared" si="8"/>
        <v>kobieta</v>
      </c>
      <c r="N28">
        <f t="shared" si="9"/>
        <v>0</v>
      </c>
      <c r="O28">
        <f t="shared" si="10"/>
        <v>0</v>
      </c>
      <c r="P28">
        <f t="shared" si="11"/>
        <v>0</v>
      </c>
      <c r="Q28" s="16">
        <f t="shared" si="12"/>
        <v>1</v>
      </c>
      <c r="R28">
        <f t="shared" si="13"/>
        <v>0</v>
      </c>
      <c r="S28">
        <f t="shared" si="14"/>
        <v>0</v>
      </c>
    </row>
    <row r="29" spans="1:19" x14ac:dyDescent="0.25">
      <c r="A29" t="s">
        <v>57</v>
      </c>
      <c r="B29" t="s">
        <v>58</v>
      </c>
      <c r="C29" s="1">
        <v>19851</v>
      </c>
      <c r="D29" t="s">
        <v>12</v>
      </c>
      <c r="E29" t="str">
        <f t="shared" si="0"/>
        <v>maj</v>
      </c>
      <c r="F29" t="b">
        <f t="shared" si="1"/>
        <v>0</v>
      </c>
      <c r="G29">
        <f t="shared" si="2"/>
        <v>0</v>
      </c>
      <c r="H29" s="13">
        <f t="shared" si="3"/>
        <v>62</v>
      </c>
      <c r="I29" s="13" t="b">
        <f t="shared" si="4"/>
        <v>1</v>
      </c>
      <c r="J29" s="14" t="str">
        <f t="shared" si="5"/>
        <v>0,12%</v>
      </c>
      <c r="K29" s="15">
        <f t="shared" si="6"/>
        <v>36</v>
      </c>
      <c r="L29" s="15">
        <f t="shared" si="7"/>
        <v>85</v>
      </c>
      <c r="M29" t="str">
        <f t="shared" si="8"/>
        <v>mężczyzna</v>
      </c>
      <c r="N29">
        <f t="shared" si="9"/>
        <v>0</v>
      </c>
      <c r="O29">
        <f t="shared" si="10"/>
        <v>0</v>
      </c>
      <c r="P29">
        <f t="shared" si="11"/>
        <v>0</v>
      </c>
      <c r="Q29" s="16">
        <f t="shared" si="12"/>
        <v>0</v>
      </c>
      <c r="R29">
        <f t="shared" si="13"/>
        <v>1</v>
      </c>
      <c r="S29">
        <f t="shared" si="14"/>
        <v>0</v>
      </c>
    </row>
    <row r="30" spans="1:19" x14ac:dyDescent="0.25">
      <c r="A30" t="s">
        <v>59</v>
      </c>
      <c r="B30" t="s">
        <v>18</v>
      </c>
      <c r="C30" s="1">
        <v>17896</v>
      </c>
      <c r="D30" t="s">
        <v>9</v>
      </c>
      <c r="E30" t="str">
        <f t="shared" si="0"/>
        <v>grudzień</v>
      </c>
      <c r="F30" t="b">
        <f t="shared" si="1"/>
        <v>0</v>
      </c>
      <c r="G30">
        <f t="shared" si="2"/>
        <v>0</v>
      </c>
      <c r="H30" s="13">
        <f t="shared" si="3"/>
        <v>68</v>
      </c>
      <c r="I30" s="13" t="b">
        <f t="shared" si="4"/>
        <v>1</v>
      </c>
      <c r="J30" s="14" t="str">
        <f t="shared" si="5"/>
        <v>0,12%</v>
      </c>
      <c r="K30" s="15">
        <f t="shared" si="6"/>
        <v>36</v>
      </c>
      <c r="L30" s="15">
        <f t="shared" si="7"/>
        <v>85</v>
      </c>
      <c r="M30" t="str">
        <f t="shared" si="8"/>
        <v>mężczyzna</v>
      </c>
      <c r="N30">
        <f t="shared" si="9"/>
        <v>0</v>
      </c>
      <c r="O30">
        <f t="shared" si="10"/>
        <v>0</v>
      </c>
      <c r="P30">
        <f t="shared" si="11"/>
        <v>0</v>
      </c>
      <c r="Q30" s="16">
        <f t="shared" si="12"/>
        <v>0</v>
      </c>
      <c r="R30">
        <f t="shared" si="13"/>
        <v>1</v>
      </c>
      <c r="S30">
        <f t="shared" si="14"/>
        <v>0</v>
      </c>
    </row>
    <row r="31" spans="1:19" x14ac:dyDescent="0.25">
      <c r="A31" t="s">
        <v>60</v>
      </c>
      <c r="B31" t="s">
        <v>11</v>
      </c>
      <c r="C31" s="1">
        <v>25045</v>
      </c>
      <c r="D31" t="s">
        <v>12</v>
      </c>
      <c r="E31" t="str">
        <f t="shared" si="0"/>
        <v>lipiec</v>
      </c>
      <c r="F31" t="b">
        <f t="shared" si="1"/>
        <v>1</v>
      </c>
      <c r="G31">
        <f t="shared" si="2"/>
        <v>1</v>
      </c>
      <c r="H31" s="13">
        <f t="shared" si="3"/>
        <v>48</v>
      </c>
      <c r="I31" s="13" t="b">
        <f t="shared" si="4"/>
        <v>0</v>
      </c>
      <c r="J31" s="14" t="str">
        <f t="shared" si="5"/>
        <v>0,12%</v>
      </c>
      <c r="K31" s="15">
        <f t="shared" si="6"/>
        <v>29.999999999999996</v>
      </c>
      <c r="L31" s="15">
        <f t="shared" si="7"/>
        <v>29.999999999999996</v>
      </c>
      <c r="M31" t="str">
        <f t="shared" si="8"/>
        <v>kobieta</v>
      </c>
      <c r="N31">
        <f t="shared" si="9"/>
        <v>0</v>
      </c>
      <c r="O31">
        <f t="shared" si="10"/>
        <v>0</v>
      </c>
      <c r="P31">
        <f t="shared" si="11"/>
        <v>1</v>
      </c>
      <c r="Q31" s="16">
        <f t="shared" si="12"/>
        <v>0</v>
      </c>
      <c r="R31">
        <f t="shared" si="13"/>
        <v>0</v>
      </c>
      <c r="S31">
        <f t="shared" si="14"/>
        <v>0</v>
      </c>
    </row>
    <row r="32" spans="1:19" x14ac:dyDescent="0.25">
      <c r="A32" t="s">
        <v>61</v>
      </c>
      <c r="B32" t="s">
        <v>20</v>
      </c>
      <c r="C32" s="1">
        <v>18367</v>
      </c>
      <c r="D32" t="s">
        <v>12</v>
      </c>
      <c r="E32" t="str">
        <f t="shared" si="0"/>
        <v>kwiecień</v>
      </c>
      <c r="F32" t="b">
        <f t="shared" si="1"/>
        <v>1</v>
      </c>
      <c r="G32">
        <f t="shared" si="2"/>
        <v>1</v>
      </c>
      <c r="H32" s="13">
        <f t="shared" si="3"/>
        <v>66</v>
      </c>
      <c r="I32" s="13" t="b">
        <f t="shared" si="4"/>
        <v>1</v>
      </c>
      <c r="J32" s="14" t="str">
        <f t="shared" si="5"/>
        <v>0,12%</v>
      </c>
      <c r="K32" s="15">
        <f t="shared" si="6"/>
        <v>29.999999999999996</v>
      </c>
      <c r="L32" s="15">
        <f t="shared" si="7"/>
        <v>79</v>
      </c>
      <c r="M32" t="str">
        <f t="shared" si="8"/>
        <v>kobieta</v>
      </c>
      <c r="N32">
        <f t="shared" si="9"/>
        <v>0</v>
      </c>
      <c r="O32">
        <f t="shared" si="10"/>
        <v>0</v>
      </c>
      <c r="P32">
        <f t="shared" si="11"/>
        <v>0</v>
      </c>
      <c r="Q32" s="16">
        <f t="shared" si="12"/>
        <v>0</v>
      </c>
      <c r="R32">
        <f t="shared" si="13"/>
        <v>1</v>
      </c>
      <c r="S32">
        <f t="shared" si="14"/>
        <v>0</v>
      </c>
    </row>
    <row r="33" spans="1:19" x14ac:dyDescent="0.25">
      <c r="A33" t="s">
        <v>62</v>
      </c>
      <c r="B33" t="s">
        <v>20</v>
      </c>
      <c r="C33" s="1">
        <v>21630</v>
      </c>
      <c r="D33" t="s">
        <v>6</v>
      </c>
      <c r="E33" t="str">
        <f t="shared" si="0"/>
        <v>marzec</v>
      </c>
      <c r="F33" t="b">
        <f t="shared" si="1"/>
        <v>1</v>
      </c>
      <c r="G33">
        <f t="shared" si="2"/>
        <v>1</v>
      </c>
      <c r="H33" s="13">
        <f t="shared" si="3"/>
        <v>57</v>
      </c>
      <c r="I33" s="13" t="b">
        <f t="shared" si="4"/>
        <v>0</v>
      </c>
      <c r="J33" s="14" t="str">
        <f t="shared" si="5"/>
        <v>0,12%</v>
      </c>
      <c r="K33" s="15">
        <f t="shared" si="6"/>
        <v>29.999999999999996</v>
      </c>
      <c r="L33" s="15">
        <f t="shared" si="7"/>
        <v>29.999999999999996</v>
      </c>
      <c r="M33" t="str">
        <f t="shared" si="8"/>
        <v>kobieta</v>
      </c>
      <c r="N33">
        <f t="shared" si="9"/>
        <v>0</v>
      </c>
      <c r="O33">
        <f t="shared" si="10"/>
        <v>0</v>
      </c>
      <c r="P33">
        <f t="shared" si="11"/>
        <v>0</v>
      </c>
      <c r="Q33" s="16">
        <f t="shared" si="12"/>
        <v>1</v>
      </c>
      <c r="R33">
        <f t="shared" si="13"/>
        <v>0</v>
      </c>
      <c r="S33">
        <f t="shared" si="14"/>
        <v>0</v>
      </c>
    </row>
    <row r="34" spans="1:19" x14ac:dyDescent="0.25">
      <c r="A34" t="s">
        <v>63</v>
      </c>
      <c r="B34" t="s">
        <v>64</v>
      </c>
      <c r="C34" s="1">
        <v>16075</v>
      </c>
      <c r="D34" t="s">
        <v>40</v>
      </c>
      <c r="E34" t="str">
        <f t="shared" si="0"/>
        <v>styczeń</v>
      </c>
      <c r="F34" t="b">
        <f t="shared" si="1"/>
        <v>1</v>
      </c>
      <c r="G34">
        <f t="shared" si="2"/>
        <v>1</v>
      </c>
      <c r="H34" s="13">
        <f t="shared" si="3"/>
        <v>72</v>
      </c>
      <c r="I34" s="13" t="b">
        <f t="shared" si="4"/>
        <v>1</v>
      </c>
      <c r="J34" s="14" t="str">
        <f t="shared" si="5"/>
        <v>0,12%</v>
      </c>
      <c r="K34" s="15">
        <f t="shared" si="6"/>
        <v>29.999999999999996</v>
      </c>
      <c r="L34" s="15">
        <f t="shared" si="7"/>
        <v>79</v>
      </c>
      <c r="M34" t="str">
        <f t="shared" si="8"/>
        <v>kobieta</v>
      </c>
      <c r="N34">
        <f t="shared" si="9"/>
        <v>0</v>
      </c>
      <c r="O34">
        <f t="shared" si="10"/>
        <v>0</v>
      </c>
      <c r="P34">
        <f t="shared" si="11"/>
        <v>0</v>
      </c>
      <c r="Q34" s="16">
        <f t="shared" si="12"/>
        <v>0</v>
      </c>
      <c r="R34">
        <f t="shared" si="13"/>
        <v>0</v>
      </c>
      <c r="S34">
        <f t="shared" si="14"/>
        <v>1</v>
      </c>
    </row>
    <row r="35" spans="1:19" x14ac:dyDescent="0.25">
      <c r="A35" t="s">
        <v>65</v>
      </c>
      <c r="B35" t="s">
        <v>20</v>
      </c>
      <c r="C35" s="1">
        <v>30640</v>
      </c>
      <c r="D35" t="s">
        <v>6</v>
      </c>
      <c r="E35" t="str">
        <f t="shared" si="0"/>
        <v>listopad</v>
      </c>
      <c r="F35" t="b">
        <f t="shared" si="1"/>
        <v>1</v>
      </c>
      <c r="G35">
        <f t="shared" si="2"/>
        <v>1</v>
      </c>
      <c r="H35" s="13">
        <f t="shared" si="3"/>
        <v>33</v>
      </c>
      <c r="I35" s="13" t="b">
        <f t="shared" si="4"/>
        <v>0</v>
      </c>
      <c r="J35" s="14" t="str">
        <f t="shared" si="5"/>
        <v>0,15%</v>
      </c>
      <c r="K35" s="15">
        <f t="shared" si="6"/>
        <v>37.5</v>
      </c>
      <c r="L35" s="15">
        <f t="shared" si="7"/>
        <v>37.5</v>
      </c>
      <c r="M35" t="str">
        <f t="shared" si="8"/>
        <v>kobieta</v>
      </c>
      <c r="N35">
        <f t="shared" si="9"/>
        <v>0</v>
      </c>
      <c r="O35">
        <f t="shared" si="10"/>
        <v>1</v>
      </c>
      <c r="P35">
        <f t="shared" si="11"/>
        <v>0</v>
      </c>
      <c r="Q35" s="16">
        <f t="shared" si="12"/>
        <v>0</v>
      </c>
      <c r="R35">
        <f t="shared" si="13"/>
        <v>0</v>
      </c>
      <c r="S35">
        <f t="shared" si="14"/>
        <v>0</v>
      </c>
    </row>
    <row r="36" spans="1:19" x14ac:dyDescent="0.25">
      <c r="A36" t="s">
        <v>66</v>
      </c>
      <c r="B36" t="s">
        <v>67</v>
      </c>
      <c r="C36" s="1">
        <v>21633</v>
      </c>
      <c r="D36" t="s">
        <v>12</v>
      </c>
      <c r="E36" t="str">
        <f t="shared" si="0"/>
        <v>marzec</v>
      </c>
      <c r="F36" t="b">
        <f t="shared" si="1"/>
        <v>0</v>
      </c>
      <c r="G36">
        <f t="shared" si="2"/>
        <v>0</v>
      </c>
      <c r="H36" s="13">
        <f t="shared" si="3"/>
        <v>57</v>
      </c>
      <c r="I36" s="13" t="b">
        <f t="shared" si="4"/>
        <v>0</v>
      </c>
      <c r="J36" s="14" t="str">
        <f t="shared" si="5"/>
        <v>0,12%</v>
      </c>
      <c r="K36" s="15">
        <f t="shared" si="6"/>
        <v>36</v>
      </c>
      <c r="L36" s="15">
        <f t="shared" si="7"/>
        <v>36</v>
      </c>
      <c r="M36" t="str">
        <f t="shared" si="8"/>
        <v>mężczyzna</v>
      </c>
      <c r="N36">
        <f t="shared" si="9"/>
        <v>0</v>
      </c>
      <c r="O36">
        <f t="shared" si="10"/>
        <v>0</v>
      </c>
      <c r="P36">
        <f t="shared" si="11"/>
        <v>0</v>
      </c>
      <c r="Q36" s="16">
        <f t="shared" si="12"/>
        <v>1</v>
      </c>
      <c r="R36">
        <f t="shared" si="13"/>
        <v>0</v>
      </c>
      <c r="S36">
        <f t="shared" si="14"/>
        <v>0</v>
      </c>
    </row>
    <row r="37" spans="1:19" x14ac:dyDescent="0.25">
      <c r="A37" t="s">
        <v>68</v>
      </c>
      <c r="B37" t="s">
        <v>69</v>
      </c>
      <c r="C37" s="1">
        <v>22843</v>
      </c>
      <c r="D37" t="s">
        <v>6</v>
      </c>
      <c r="E37" t="str">
        <f t="shared" si="0"/>
        <v>lipiec</v>
      </c>
      <c r="F37" t="b">
        <f t="shared" si="1"/>
        <v>0</v>
      </c>
      <c r="G37">
        <f t="shared" si="2"/>
        <v>0</v>
      </c>
      <c r="H37" s="13">
        <f t="shared" si="3"/>
        <v>54</v>
      </c>
      <c r="I37" s="13" t="b">
        <f t="shared" si="4"/>
        <v>0</v>
      </c>
      <c r="J37" s="14" t="str">
        <f t="shared" si="5"/>
        <v>0,12%</v>
      </c>
      <c r="K37" s="15">
        <f t="shared" si="6"/>
        <v>36</v>
      </c>
      <c r="L37" s="15">
        <f t="shared" si="7"/>
        <v>36</v>
      </c>
      <c r="M37" t="str">
        <f t="shared" si="8"/>
        <v>mężczyzna</v>
      </c>
      <c r="N37">
        <f t="shared" si="9"/>
        <v>0</v>
      </c>
      <c r="O37">
        <f t="shared" si="10"/>
        <v>0</v>
      </c>
      <c r="P37">
        <f t="shared" si="11"/>
        <v>0</v>
      </c>
      <c r="Q37" s="16">
        <f t="shared" si="12"/>
        <v>1</v>
      </c>
      <c r="R37">
        <f t="shared" si="13"/>
        <v>0</v>
      </c>
      <c r="S37">
        <f t="shared" si="14"/>
        <v>0</v>
      </c>
    </row>
    <row r="38" spans="1:19" x14ac:dyDescent="0.25">
      <c r="A38" t="s">
        <v>70</v>
      </c>
      <c r="B38" t="s">
        <v>39</v>
      </c>
      <c r="C38" s="1">
        <v>22944</v>
      </c>
      <c r="D38" t="s">
        <v>12</v>
      </c>
      <c r="E38" t="str">
        <f t="shared" si="0"/>
        <v>październik</v>
      </c>
      <c r="F38" t="b">
        <f t="shared" si="1"/>
        <v>1</v>
      </c>
      <c r="G38">
        <f t="shared" si="2"/>
        <v>1</v>
      </c>
      <c r="H38" s="13">
        <f t="shared" si="3"/>
        <v>54</v>
      </c>
      <c r="I38" s="13" t="b">
        <f t="shared" si="4"/>
        <v>0</v>
      </c>
      <c r="J38" s="14" t="str">
        <f t="shared" si="5"/>
        <v>0,12%</v>
      </c>
      <c r="K38" s="15">
        <f t="shared" si="6"/>
        <v>29.999999999999996</v>
      </c>
      <c r="L38" s="15">
        <f t="shared" si="7"/>
        <v>29.999999999999996</v>
      </c>
      <c r="M38" t="str">
        <f t="shared" si="8"/>
        <v>kobieta</v>
      </c>
      <c r="N38">
        <f t="shared" si="9"/>
        <v>0</v>
      </c>
      <c r="O38">
        <f t="shared" si="10"/>
        <v>0</v>
      </c>
      <c r="P38">
        <f t="shared" si="11"/>
        <v>0</v>
      </c>
      <c r="Q38" s="16">
        <f t="shared" si="12"/>
        <v>1</v>
      </c>
      <c r="R38">
        <f t="shared" si="13"/>
        <v>0</v>
      </c>
      <c r="S38">
        <f t="shared" si="14"/>
        <v>0</v>
      </c>
    </row>
    <row r="39" spans="1:19" x14ac:dyDescent="0.25">
      <c r="A39" t="s">
        <v>71</v>
      </c>
      <c r="B39" t="s">
        <v>72</v>
      </c>
      <c r="C39" s="1">
        <v>28856</v>
      </c>
      <c r="D39" t="s">
        <v>6</v>
      </c>
      <c r="E39" t="str">
        <f t="shared" si="0"/>
        <v>styczeń</v>
      </c>
      <c r="F39" t="b">
        <f t="shared" si="1"/>
        <v>0</v>
      </c>
      <c r="G39">
        <f t="shared" si="2"/>
        <v>0</v>
      </c>
      <c r="H39" s="13">
        <f t="shared" si="3"/>
        <v>37</v>
      </c>
      <c r="I39" s="13" t="b">
        <f t="shared" si="4"/>
        <v>0</v>
      </c>
      <c r="J39" s="14" t="str">
        <f t="shared" si="5"/>
        <v>0,15%</v>
      </c>
      <c r="K39" s="15">
        <f t="shared" si="6"/>
        <v>45</v>
      </c>
      <c r="L39" s="15">
        <f t="shared" si="7"/>
        <v>45</v>
      </c>
      <c r="M39" t="str">
        <f t="shared" si="8"/>
        <v>mężczyzna</v>
      </c>
      <c r="N39">
        <f t="shared" si="9"/>
        <v>0</v>
      </c>
      <c r="O39">
        <f t="shared" si="10"/>
        <v>1</v>
      </c>
      <c r="P39">
        <f t="shared" si="11"/>
        <v>0</v>
      </c>
      <c r="Q39" s="16">
        <f t="shared" si="12"/>
        <v>0</v>
      </c>
      <c r="R39">
        <f t="shared" si="13"/>
        <v>0</v>
      </c>
      <c r="S39">
        <f t="shared" si="14"/>
        <v>0</v>
      </c>
    </row>
    <row r="40" spans="1:19" x14ac:dyDescent="0.25">
      <c r="A40" t="s">
        <v>73</v>
      </c>
      <c r="B40" t="s">
        <v>74</v>
      </c>
      <c r="C40" s="1">
        <v>27510</v>
      </c>
      <c r="D40" t="s">
        <v>9</v>
      </c>
      <c r="E40" t="str">
        <f t="shared" si="0"/>
        <v>kwiecień</v>
      </c>
      <c r="F40" t="b">
        <f t="shared" si="1"/>
        <v>1</v>
      </c>
      <c r="G40">
        <f t="shared" si="2"/>
        <v>1</v>
      </c>
      <c r="H40" s="13">
        <f t="shared" si="3"/>
        <v>41</v>
      </c>
      <c r="I40" s="13" t="b">
        <f t="shared" si="4"/>
        <v>0</v>
      </c>
      <c r="J40" s="14" t="str">
        <f t="shared" si="5"/>
        <v>0,15%</v>
      </c>
      <c r="K40" s="15">
        <f t="shared" si="6"/>
        <v>37.5</v>
      </c>
      <c r="L40" s="15">
        <f t="shared" si="7"/>
        <v>37.5</v>
      </c>
      <c r="M40" t="str">
        <f t="shared" si="8"/>
        <v>kobieta</v>
      </c>
      <c r="N40">
        <f t="shared" si="9"/>
        <v>0</v>
      </c>
      <c r="O40">
        <f t="shared" si="10"/>
        <v>0</v>
      </c>
      <c r="P40">
        <f t="shared" si="11"/>
        <v>1</v>
      </c>
      <c r="Q40" s="16">
        <f t="shared" si="12"/>
        <v>0</v>
      </c>
      <c r="R40">
        <f t="shared" si="13"/>
        <v>0</v>
      </c>
      <c r="S40">
        <f t="shared" si="14"/>
        <v>0</v>
      </c>
    </row>
    <row r="41" spans="1:19" x14ac:dyDescent="0.25">
      <c r="A41" t="s">
        <v>75</v>
      </c>
      <c r="B41" t="s">
        <v>52</v>
      </c>
      <c r="C41" s="1">
        <v>24744</v>
      </c>
      <c r="D41" t="s">
        <v>12</v>
      </c>
      <c r="E41" t="str">
        <f t="shared" si="0"/>
        <v>wrzesień</v>
      </c>
      <c r="F41" t="b">
        <f t="shared" si="1"/>
        <v>1</v>
      </c>
      <c r="G41">
        <f t="shared" si="2"/>
        <v>1</v>
      </c>
      <c r="H41" s="13">
        <f t="shared" si="3"/>
        <v>49</v>
      </c>
      <c r="I41" s="13" t="b">
        <f t="shared" si="4"/>
        <v>0</v>
      </c>
      <c r="J41" s="14" t="str">
        <f t="shared" si="5"/>
        <v>0,12%</v>
      </c>
      <c r="K41" s="15">
        <f t="shared" si="6"/>
        <v>29.999999999999996</v>
      </c>
      <c r="L41" s="15">
        <f t="shared" si="7"/>
        <v>29.999999999999996</v>
      </c>
      <c r="M41" t="str">
        <f t="shared" si="8"/>
        <v>kobieta</v>
      </c>
      <c r="N41">
        <f t="shared" si="9"/>
        <v>0</v>
      </c>
      <c r="O41">
        <f t="shared" si="10"/>
        <v>0</v>
      </c>
      <c r="P41">
        <f t="shared" si="11"/>
        <v>1</v>
      </c>
      <c r="Q41" s="16">
        <f t="shared" si="12"/>
        <v>0</v>
      </c>
      <c r="R41">
        <f t="shared" si="13"/>
        <v>0</v>
      </c>
      <c r="S41">
        <f t="shared" si="14"/>
        <v>0</v>
      </c>
    </row>
    <row r="42" spans="1:19" x14ac:dyDescent="0.25">
      <c r="A42" t="s">
        <v>76</v>
      </c>
      <c r="B42" t="s">
        <v>77</v>
      </c>
      <c r="C42" s="1">
        <v>26703</v>
      </c>
      <c r="D42" t="s">
        <v>40</v>
      </c>
      <c r="E42" t="str">
        <f t="shared" si="0"/>
        <v>luty</v>
      </c>
      <c r="F42" t="b">
        <f t="shared" si="1"/>
        <v>0</v>
      </c>
      <c r="G42">
        <f t="shared" si="2"/>
        <v>0</v>
      </c>
      <c r="H42" s="13">
        <f t="shared" si="3"/>
        <v>43</v>
      </c>
      <c r="I42" s="13" t="b">
        <f t="shared" si="4"/>
        <v>0</v>
      </c>
      <c r="J42" s="14" t="str">
        <f t="shared" si="5"/>
        <v>0,15%</v>
      </c>
      <c r="K42" s="15">
        <f t="shared" si="6"/>
        <v>45</v>
      </c>
      <c r="L42" s="15">
        <f t="shared" si="7"/>
        <v>45</v>
      </c>
      <c r="M42" t="str">
        <f t="shared" si="8"/>
        <v>mężczyzna</v>
      </c>
      <c r="N42">
        <f t="shared" si="9"/>
        <v>0</v>
      </c>
      <c r="O42">
        <f t="shared" si="10"/>
        <v>0</v>
      </c>
      <c r="P42">
        <f t="shared" si="11"/>
        <v>1</v>
      </c>
      <c r="Q42" s="16">
        <f t="shared" si="12"/>
        <v>0</v>
      </c>
      <c r="R42">
        <f t="shared" si="13"/>
        <v>0</v>
      </c>
      <c r="S42">
        <f t="shared" si="14"/>
        <v>0</v>
      </c>
    </row>
    <row r="43" spans="1:19" x14ac:dyDescent="0.25">
      <c r="A43" t="s">
        <v>78</v>
      </c>
      <c r="B43" t="s">
        <v>79</v>
      </c>
      <c r="C43" s="1">
        <v>18847</v>
      </c>
      <c r="D43" t="s">
        <v>6</v>
      </c>
      <c r="E43" t="str">
        <f t="shared" si="0"/>
        <v>sierpień</v>
      </c>
      <c r="F43" t="b">
        <f t="shared" si="1"/>
        <v>1</v>
      </c>
      <c r="G43">
        <f t="shared" si="2"/>
        <v>1</v>
      </c>
      <c r="H43" s="13">
        <f t="shared" si="3"/>
        <v>65</v>
      </c>
      <c r="I43" s="13" t="b">
        <f t="shared" si="4"/>
        <v>1</v>
      </c>
      <c r="J43" s="14" t="str">
        <f t="shared" si="5"/>
        <v>0,12%</v>
      </c>
      <c r="K43" s="15">
        <f t="shared" si="6"/>
        <v>29.999999999999996</v>
      </c>
      <c r="L43" s="15">
        <f t="shared" si="7"/>
        <v>79</v>
      </c>
      <c r="M43" t="str">
        <f t="shared" si="8"/>
        <v>kobieta</v>
      </c>
      <c r="N43">
        <f t="shared" si="9"/>
        <v>0</v>
      </c>
      <c r="O43">
        <f t="shared" si="10"/>
        <v>0</v>
      </c>
      <c r="P43">
        <f t="shared" si="11"/>
        <v>0</v>
      </c>
      <c r="Q43" s="16">
        <f t="shared" si="12"/>
        <v>0</v>
      </c>
      <c r="R43">
        <f t="shared" si="13"/>
        <v>1</v>
      </c>
      <c r="S43">
        <f t="shared" si="14"/>
        <v>0</v>
      </c>
    </row>
    <row r="44" spans="1:19" x14ac:dyDescent="0.25">
      <c r="A44" t="s">
        <v>80</v>
      </c>
      <c r="B44" t="s">
        <v>81</v>
      </c>
      <c r="C44" s="1">
        <v>33899</v>
      </c>
      <c r="D44" t="s">
        <v>12</v>
      </c>
      <c r="E44" t="str">
        <f t="shared" si="0"/>
        <v>październik</v>
      </c>
      <c r="F44" t="b">
        <f t="shared" si="1"/>
        <v>1</v>
      </c>
      <c r="G44">
        <f t="shared" si="2"/>
        <v>1</v>
      </c>
      <c r="H44" s="13">
        <f t="shared" si="3"/>
        <v>24</v>
      </c>
      <c r="I44" s="13" t="b">
        <f t="shared" si="4"/>
        <v>0</v>
      </c>
      <c r="J44" s="14" t="str">
        <f t="shared" si="5"/>
        <v>0,1%</v>
      </c>
      <c r="K44" s="15">
        <f t="shared" si="6"/>
        <v>25</v>
      </c>
      <c r="L44" s="15">
        <f t="shared" si="7"/>
        <v>25</v>
      </c>
      <c r="M44" t="str">
        <f t="shared" si="8"/>
        <v>kobieta</v>
      </c>
      <c r="N44">
        <f t="shared" si="9"/>
        <v>1</v>
      </c>
      <c r="O44">
        <f t="shared" si="10"/>
        <v>0</v>
      </c>
      <c r="P44">
        <f t="shared" si="11"/>
        <v>0</v>
      </c>
      <c r="Q44" s="16">
        <f t="shared" si="12"/>
        <v>0</v>
      </c>
      <c r="R44">
        <f t="shared" si="13"/>
        <v>0</v>
      </c>
      <c r="S44">
        <f t="shared" si="14"/>
        <v>0</v>
      </c>
    </row>
    <row r="45" spans="1:19" x14ac:dyDescent="0.25">
      <c r="A45" t="s">
        <v>82</v>
      </c>
      <c r="B45" t="s">
        <v>42</v>
      </c>
      <c r="C45" s="1">
        <v>34773</v>
      </c>
      <c r="D45" t="s">
        <v>12</v>
      </c>
      <c r="E45" t="str">
        <f t="shared" si="0"/>
        <v>marzec</v>
      </c>
      <c r="F45" t="b">
        <f t="shared" si="1"/>
        <v>1</v>
      </c>
      <c r="G45">
        <f t="shared" si="2"/>
        <v>1</v>
      </c>
      <c r="H45" s="13">
        <f t="shared" si="3"/>
        <v>21</v>
      </c>
      <c r="I45" s="13" t="b">
        <f t="shared" si="4"/>
        <v>0</v>
      </c>
      <c r="J45" s="14" t="str">
        <f t="shared" si="5"/>
        <v>0,1%</v>
      </c>
      <c r="K45" s="15">
        <f t="shared" si="6"/>
        <v>25</v>
      </c>
      <c r="L45" s="15">
        <f t="shared" si="7"/>
        <v>25</v>
      </c>
      <c r="M45" t="str">
        <f t="shared" si="8"/>
        <v>kobieta</v>
      </c>
      <c r="N45">
        <f t="shared" si="9"/>
        <v>1</v>
      </c>
      <c r="O45">
        <f t="shared" si="10"/>
        <v>0</v>
      </c>
      <c r="P45">
        <f t="shared" si="11"/>
        <v>0</v>
      </c>
      <c r="Q45" s="16">
        <f t="shared" si="12"/>
        <v>0</v>
      </c>
      <c r="R45">
        <f t="shared" si="13"/>
        <v>0</v>
      </c>
      <c r="S45">
        <f t="shared" si="14"/>
        <v>0</v>
      </c>
    </row>
    <row r="46" spans="1:19" x14ac:dyDescent="0.25">
      <c r="A46" t="s">
        <v>83</v>
      </c>
      <c r="B46" t="s">
        <v>84</v>
      </c>
      <c r="C46" s="1">
        <v>28929</v>
      </c>
      <c r="D46" t="s">
        <v>6</v>
      </c>
      <c r="E46" t="str">
        <f t="shared" si="0"/>
        <v>marzec</v>
      </c>
      <c r="F46" t="b">
        <f t="shared" si="1"/>
        <v>1</v>
      </c>
      <c r="G46">
        <f t="shared" si="2"/>
        <v>1</v>
      </c>
      <c r="H46" s="13">
        <f t="shared" si="3"/>
        <v>37</v>
      </c>
      <c r="I46" s="13" t="b">
        <f t="shared" si="4"/>
        <v>0</v>
      </c>
      <c r="J46" s="14" t="str">
        <f t="shared" si="5"/>
        <v>0,15%</v>
      </c>
      <c r="K46" s="15">
        <f t="shared" si="6"/>
        <v>37.5</v>
      </c>
      <c r="L46" s="15">
        <f t="shared" si="7"/>
        <v>37.5</v>
      </c>
      <c r="M46" t="str">
        <f t="shared" si="8"/>
        <v>kobieta</v>
      </c>
      <c r="N46">
        <f t="shared" si="9"/>
        <v>0</v>
      </c>
      <c r="O46">
        <f t="shared" si="10"/>
        <v>1</v>
      </c>
      <c r="P46">
        <f t="shared" si="11"/>
        <v>0</v>
      </c>
      <c r="Q46" s="16">
        <f t="shared" si="12"/>
        <v>0</v>
      </c>
      <c r="R46">
        <f t="shared" si="13"/>
        <v>0</v>
      </c>
      <c r="S46">
        <f t="shared" si="14"/>
        <v>0</v>
      </c>
    </row>
    <row r="47" spans="1:19" x14ac:dyDescent="0.25">
      <c r="A47" t="s">
        <v>85</v>
      </c>
      <c r="B47" t="s">
        <v>42</v>
      </c>
      <c r="C47" s="1">
        <v>17612</v>
      </c>
      <c r="D47" t="s">
        <v>40</v>
      </c>
      <c r="E47" t="str">
        <f t="shared" si="0"/>
        <v>marzec</v>
      </c>
      <c r="F47" t="b">
        <f t="shared" si="1"/>
        <v>1</v>
      </c>
      <c r="G47">
        <f t="shared" si="2"/>
        <v>1</v>
      </c>
      <c r="H47" s="13">
        <f t="shared" si="3"/>
        <v>68</v>
      </c>
      <c r="I47" s="13" t="b">
        <f t="shared" si="4"/>
        <v>1</v>
      </c>
      <c r="J47" s="14" t="str">
        <f t="shared" si="5"/>
        <v>0,12%</v>
      </c>
      <c r="K47" s="15">
        <f t="shared" si="6"/>
        <v>29.999999999999996</v>
      </c>
      <c r="L47" s="15">
        <f t="shared" si="7"/>
        <v>79</v>
      </c>
      <c r="M47" t="str">
        <f t="shared" si="8"/>
        <v>kobieta</v>
      </c>
      <c r="N47">
        <f t="shared" si="9"/>
        <v>0</v>
      </c>
      <c r="O47">
        <f t="shared" si="10"/>
        <v>0</v>
      </c>
      <c r="P47">
        <f t="shared" si="11"/>
        <v>0</v>
      </c>
      <c r="Q47" s="16">
        <f t="shared" si="12"/>
        <v>0</v>
      </c>
      <c r="R47">
        <f t="shared" si="13"/>
        <v>1</v>
      </c>
      <c r="S47">
        <f t="shared" si="14"/>
        <v>0</v>
      </c>
    </row>
    <row r="48" spans="1:19" x14ac:dyDescent="0.25">
      <c r="A48" t="s">
        <v>86</v>
      </c>
      <c r="B48" t="s">
        <v>87</v>
      </c>
      <c r="C48" s="1">
        <v>26002</v>
      </c>
      <c r="D48" t="s">
        <v>12</v>
      </c>
      <c r="E48" t="str">
        <f t="shared" si="0"/>
        <v>marzec</v>
      </c>
      <c r="F48" t="b">
        <f t="shared" si="1"/>
        <v>0</v>
      </c>
      <c r="G48">
        <f t="shared" si="2"/>
        <v>0</v>
      </c>
      <c r="H48" s="13">
        <f t="shared" si="3"/>
        <v>45</v>
      </c>
      <c r="I48" s="13" t="b">
        <f t="shared" si="4"/>
        <v>0</v>
      </c>
      <c r="J48" s="14" t="str">
        <f t="shared" si="5"/>
        <v>0,15%</v>
      </c>
      <c r="K48" s="15">
        <f t="shared" si="6"/>
        <v>45</v>
      </c>
      <c r="L48" s="15">
        <f t="shared" si="7"/>
        <v>45</v>
      </c>
      <c r="M48" t="str">
        <f t="shared" si="8"/>
        <v>mężczyzna</v>
      </c>
      <c r="N48">
        <f t="shared" si="9"/>
        <v>0</v>
      </c>
      <c r="O48">
        <f t="shared" si="10"/>
        <v>0</v>
      </c>
      <c r="P48">
        <f t="shared" si="11"/>
        <v>1</v>
      </c>
      <c r="Q48" s="16">
        <f t="shared" si="12"/>
        <v>0</v>
      </c>
      <c r="R48">
        <f t="shared" si="13"/>
        <v>0</v>
      </c>
      <c r="S48">
        <f t="shared" si="14"/>
        <v>0</v>
      </c>
    </row>
    <row r="49" spans="1:19" x14ac:dyDescent="0.25">
      <c r="A49" t="s">
        <v>88</v>
      </c>
      <c r="B49" t="s">
        <v>52</v>
      </c>
      <c r="C49" s="1">
        <v>17050</v>
      </c>
      <c r="D49" t="s">
        <v>12</v>
      </c>
      <c r="E49" t="str">
        <f t="shared" si="0"/>
        <v>wrzesień</v>
      </c>
      <c r="F49" t="b">
        <f t="shared" si="1"/>
        <v>1</v>
      </c>
      <c r="G49">
        <f t="shared" si="2"/>
        <v>1</v>
      </c>
      <c r="H49" s="13">
        <f t="shared" si="3"/>
        <v>70</v>
      </c>
      <c r="I49" s="13" t="b">
        <f t="shared" si="4"/>
        <v>1</v>
      </c>
      <c r="J49" s="14" t="str">
        <f t="shared" si="5"/>
        <v>0,12%</v>
      </c>
      <c r="K49" s="15">
        <f t="shared" si="6"/>
        <v>29.999999999999996</v>
      </c>
      <c r="L49" s="15">
        <f t="shared" si="7"/>
        <v>79</v>
      </c>
      <c r="M49" t="str">
        <f t="shared" si="8"/>
        <v>kobieta</v>
      </c>
      <c r="N49">
        <f t="shared" si="9"/>
        <v>0</v>
      </c>
      <c r="O49">
        <f t="shared" si="10"/>
        <v>0</v>
      </c>
      <c r="P49">
        <f t="shared" si="11"/>
        <v>0</v>
      </c>
      <c r="Q49" s="16">
        <f t="shared" si="12"/>
        <v>0</v>
      </c>
      <c r="R49">
        <f t="shared" si="13"/>
        <v>0</v>
      </c>
      <c r="S49">
        <f t="shared" si="14"/>
        <v>1</v>
      </c>
    </row>
    <row r="50" spans="1:19" x14ac:dyDescent="0.25">
      <c r="A50" t="s">
        <v>89</v>
      </c>
      <c r="B50" t="s">
        <v>90</v>
      </c>
      <c r="C50" s="1">
        <v>17757</v>
      </c>
      <c r="D50" t="s">
        <v>6</v>
      </c>
      <c r="E50" t="str">
        <f t="shared" si="0"/>
        <v>sierpień</v>
      </c>
      <c r="F50" t="b">
        <f t="shared" si="1"/>
        <v>0</v>
      </c>
      <c r="G50">
        <f t="shared" si="2"/>
        <v>0</v>
      </c>
      <c r="H50" s="13">
        <f t="shared" si="3"/>
        <v>68</v>
      </c>
      <c r="I50" s="13" t="b">
        <f t="shared" si="4"/>
        <v>1</v>
      </c>
      <c r="J50" s="14" t="str">
        <f t="shared" si="5"/>
        <v>0,12%</v>
      </c>
      <c r="K50" s="15">
        <f t="shared" si="6"/>
        <v>36</v>
      </c>
      <c r="L50" s="15">
        <f t="shared" si="7"/>
        <v>85</v>
      </c>
      <c r="M50" t="str">
        <f t="shared" si="8"/>
        <v>mężczyzna</v>
      </c>
      <c r="N50">
        <f t="shared" si="9"/>
        <v>0</v>
      </c>
      <c r="O50">
        <f t="shared" si="10"/>
        <v>0</v>
      </c>
      <c r="P50">
        <f t="shared" si="11"/>
        <v>0</v>
      </c>
      <c r="Q50" s="16">
        <f t="shared" si="12"/>
        <v>0</v>
      </c>
      <c r="R50">
        <f t="shared" si="13"/>
        <v>1</v>
      </c>
      <c r="S50">
        <f t="shared" si="14"/>
        <v>0</v>
      </c>
    </row>
    <row r="51" spans="1:19" x14ac:dyDescent="0.25">
      <c r="A51" t="s">
        <v>91</v>
      </c>
      <c r="B51" t="s">
        <v>92</v>
      </c>
      <c r="C51" s="1">
        <v>30155</v>
      </c>
      <c r="D51" t="s">
        <v>6</v>
      </c>
      <c r="E51" t="str">
        <f t="shared" si="0"/>
        <v>lipiec</v>
      </c>
      <c r="F51" t="b">
        <f t="shared" si="1"/>
        <v>0</v>
      </c>
      <c r="G51">
        <f t="shared" si="2"/>
        <v>0</v>
      </c>
      <c r="H51" s="13">
        <f t="shared" si="3"/>
        <v>34</v>
      </c>
      <c r="I51" s="13" t="b">
        <f t="shared" si="4"/>
        <v>0</v>
      </c>
      <c r="J51" s="14" t="str">
        <f t="shared" si="5"/>
        <v>0,15%</v>
      </c>
      <c r="K51" s="15">
        <f t="shared" si="6"/>
        <v>45</v>
      </c>
      <c r="L51" s="15">
        <f t="shared" si="7"/>
        <v>45</v>
      </c>
      <c r="M51" t="str">
        <f t="shared" si="8"/>
        <v>mężczyzna</v>
      </c>
      <c r="N51">
        <f t="shared" si="9"/>
        <v>0</v>
      </c>
      <c r="O51">
        <f t="shared" si="10"/>
        <v>1</v>
      </c>
      <c r="P51">
        <f t="shared" si="11"/>
        <v>0</v>
      </c>
      <c r="Q51" s="16">
        <f t="shared" si="12"/>
        <v>0</v>
      </c>
      <c r="R51">
        <f t="shared" si="13"/>
        <v>0</v>
      </c>
      <c r="S51">
        <f t="shared" si="14"/>
        <v>0</v>
      </c>
    </row>
    <row r="52" spans="1:19" x14ac:dyDescent="0.25">
      <c r="A52" t="s">
        <v>93</v>
      </c>
      <c r="B52" t="s">
        <v>94</v>
      </c>
      <c r="C52" s="1">
        <v>22758</v>
      </c>
      <c r="D52" t="s">
        <v>40</v>
      </c>
      <c r="E52" t="str">
        <f t="shared" si="0"/>
        <v>kwiecień</v>
      </c>
      <c r="F52" t="b">
        <f t="shared" si="1"/>
        <v>0</v>
      </c>
      <c r="G52">
        <f t="shared" si="2"/>
        <v>0</v>
      </c>
      <c r="H52" s="13">
        <f t="shared" si="3"/>
        <v>54</v>
      </c>
      <c r="I52" s="13" t="b">
        <f t="shared" si="4"/>
        <v>0</v>
      </c>
      <c r="J52" s="14" t="str">
        <f t="shared" si="5"/>
        <v>0,12%</v>
      </c>
      <c r="K52" s="15">
        <f t="shared" si="6"/>
        <v>36</v>
      </c>
      <c r="L52" s="15">
        <f t="shared" si="7"/>
        <v>36</v>
      </c>
      <c r="M52" t="str">
        <f t="shared" si="8"/>
        <v>mężczyzna</v>
      </c>
      <c r="N52">
        <f t="shared" si="9"/>
        <v>0</v>
      </c>
      <c r="O52">
        <f t="shared" si="10"/>
        <v>0</v>
      </c>
      <c r="P52">
        <f t="shared" si="11"/>
        <v>0</v>
      </c>
      <c r="Q52" s="16">
        <f t="shared" si="12"/>
        <v>1</v>
      </c>
      <c r="R52">
        <f t="shared" si="13"/>
        <v>0</v>
      </c>
      <c r="S52">
        <f t="shared" si="14"/>
        <v>0</v>
      </c>
    </row>
    <row r="53" spans="1:19" x14ac:dyDescent="0.25">
      <c r="A53" t="s">
        <v>95</v>
      </c>
      <c r="B53" t="s">
        <v>52</v>
      </c>
      <c r="C53" s="1">
        <v>17830</v>
      </c>
      <c r="D53" t="s">
        <v>6</v>
      </c>
      <c r="E53" t="str">
        <f t="shared" si="0"/>
        <v>październik</v>
      </c>
      <c r="F53" t="b">
        <f t="shared" si="1"/>
        <v>1</v>
      </c>
      <c r="G53">
        <f t="shared" si="2"/>
        <v>1</v>
      </c>
      <c r="H53" s="13">
        <f t="shared" si="3"/>
        <v>68</v>
      </c>
      <c r="I53" s="13" t="b">
        <f t="shared" si="4"/>
        <v>1</v>
      </c>
      <c r="J53" s="14" t="str">
        <f t="shared" si="5"/>
        <v>0,12%</v>
      </c>
      <c r="K53" s="15">
        <f t="shared" si="6"/>
        <v>29.999999999999996</v>
      </c>
      <c r="L53" s="15">
        <f t="shared" si="7"/>
        <v>79</v>
      </c>
      <c r="M53" t="str">
        <f t="shared" si="8"/>
        <v>kobieta</v>
      </c>
      <c r="N53">
        <f t="shared" si="9"/>
        <v>0</v>
      </c>
      <c r="O53">
        <f t="shared" si="10"/>
        <v>0</v>
      </c>
      <c r="P53">
        <f t="shared" si="11"/>
        <v>0</v>
      </c>
      <c r="Q53" s="16">
        <f t="shared" si="12"/>
        <v>0</v>
      </c>
      <c r="R53">
        <f t="shared" si="13"/>
        <v>1</v>
      </c>
      <c r="S53">
        <f t="shared" si="14"/>
        <v>0</v>
      </c>
    </row>
    <row r="54" spans="1:19" x14ac:dyDescent="0.25">
      <c r="A54" t="s">
        <v>96</v>
      </c>
      <c r="B54" t="s">
        <v>20</v>
      </c>
      <c r="C54" s="1">
        <v>16168</v>
      </c>
      <c r="D54" t="s">
        <v>6</v>
      </c>
      <c r="E54" t="str">
        <f t="shared" si="0"/>
        <v>kwiecień</v>
      </c>
      <c r="F54" t="b">
        <f t="shared" si="1"/>
        <v>1</v>
      </c>
      <c r="G54">
        <f t="shared" si="2"/>
        <v>1</v>
      </c>
      <c r="H54" s="13">
        <f t="shared" si="3"/>
        <v>72</v>
      </c>
      <c r="I54" s="13" t="b">
        <f t="shared" si="4"/>
        <v>1</v>
      </c>
      <c r="J54" s="14" t="str">
        <f t="shared" si="5"/>
        <v>0,12%</v>
      </c>
      <c r="K54" s="15">
        <f t="shared" si="6"/>
        <v>29.999999999999996</v>
      </c>
      <c r="L54" s="15">
        <f t="shared" si="7"/>
        <v>79</v>
      </c>
      <c r="M54" t="str">
        <f t="shared" si="8"/>
        <v>kobieta</v>
      </c>
      <c r="N54">
        <f t="shared" si="9"/>
        <v>0</v>
      </c>
      <c r="O54">
        <f t="shared" si="10"/>
        <v>0</v>
      </c>
      <c r="P54">
        <f t="shared" si="11"/>
        <v>0</v>
      </c>
      <c r="Q54" s="16">
        <f t="shared" si="12"/>
        <v>0</v>
      </c>
      <c r="R54">
        <f t="shared" si="13"/>
        <v>0</v>
      </c>
      <c r="S54">
        <f t="shared" si="14"/>
        <v>1</v>
      </c>
    </row>
    <row r="55" spans="1:19" x14ac:dyDescent="0.25">
      <c r="A55" t="s">
        <v>97</v>
      </c>
      <c r="B55" t="s">
        <v>98</v>
      </c>
      <c r="C55" s="1">
        <v>32118</v>
      </c>
      <c r="D55" t="s">
        <v>6</v>
      </c>
      <c r="E55" t="str">
        <f t="shared" si="0"/>
        <v>grudzień</v>
      </c>
      <c r="F55" t="b">
        <f t="shared" si="1"/>
        <v>0</v>
      </c>
      <c r="G55">
        <f t="shared" si="2"/>
        <v>0</v>
      </c>
      <c r="H55" s="13">
        <f t="shared" si="3"/>
        <v>29</v>
      </c>
      <c r="I55" s="13" t="b">
        <f t="shared" si="4"/>
        <v>0</v>
      </c>
      <c r="J55" s="14" t="str">
        <f t="shared" si="5"/>
        <v>0,1%</v>
      </c>
      <c r="K55" s="15">
        <f t="shared" si="6"/>
        <v>30</v>
      </c>
      <c r="L55" s="15">
        <f t="shared" si="7"/>
        <v>30</v>
      </c>
      <c r="M55" t="str">
        <f t="shared" si="8"/>
        <v>mężczyzna</v>
      </c>
      <c r="N55">
        <f t="shared" si="9"/>
        <v>1</v>
      </c>
      <c r="O55">
        <f t="shared" si="10"/>
        <v>0</v>
      </c>
      <c r="P55">
        <f t="shared" si="11"/>
        <v>0</v>
      </c>
      <c r="Q55" s="16">
        <f t="shared" si="12"/>
        <v>0</v>
      </c>
      <c r="R55">
        <f t="shared" si="13"/>
        <v>0</v>
      </c>
      <c r="S55">
        <f t="shared" si="14"/>
        <v>0</v>
      </c>
    </row>
    <row r="56" spans="1:19" x14ac:dyDescent="0.25">
      <c r="A56" t="s">
        <v>99</v>
      </c>
      <c r="B56" t="s">
        <v>18</v>
      </c>
      <c r="C56" s="1">
        <v>20332</v>
      </c>
      <c r="D56" t="s">
        <v>12</v>
      </c>
      <c r="E56" t="str">
        <f t="shared" si="0"/>
        <v>sierpień</v>
      </c>
      <c r="F56" t="b">
        <f t="shared" si="1"/>
        <v>0</v>
      </c>
      <c r="G56">
        <f t="shared" si="2"/>
        <v>0</v>
      </c>
      <c r="H56" s="13">
        <f t="shared" si="3"/>
        <v>61</v>
      </c>
      <c r="I56" s="13" t="b">
        <f t="shared" si="4"/>
        <v>1</v>
      </c>
      <c r="J56" s="14" t="str">
        <f t="shared" si="5"/>
        <v>0,12%</v>
      </c>
      <c r="K56" s="15">
        <f t="shared" si="6"/>
        <v>36</v>
      </c>
      <c r="L56" s="15">
        <f t="shared" si="7"/>
        <v>85</v>
      </c>
      <c r="M56" t="str">
        <f t="shared" si="8"/>
        <v>mężczyzna</v>
      </c>
      <c r="N56">
        <f t="shared" si="9"/>
        <v>0</v>
      </c>
      <c r="O56">
        <f t="shared" si="10"/>
        <v>0</v>
      </c>
      <c r="P56">
        <f t="shared" si="11"/>
        <v>0</v>
      </c>
      <c r="Q56" s="16">
        <f t="shared" si="12"/>
        <v>0</v>
      </c>
      <c r="R56">
        <f t="shared" si="13"/>
        <v>1</v>
      </c>
      <c r="S56">
        <f t="shared" si="14"/>
        <v>0</v>
      </c>
    </row>
    <row r="57" spans="1:19" x14ac:dyDescent="0.25">
      <c r="A57" t="s">
        <v>100</v>
      </c>
      <c r="B57" t="s">
        <v>49</v>
      </c>
      <c r="C57" s="1">
        <v>19375</v>
      </c>
      <c r="D57" t="s">
        <v>6</v>
      </c>
      <c r="E57" t="str">
        <f t="shared" si="0"/>
        <v>styczeń</v>
      </c>
      <c r="F57" t="b">
        <f t="shared" si="1"/>
        <v>0</v>
      </c>
      <c r="G57">
        <f t="shared" si="2"/>
        <v>0</v>
      </c>
      <c r="H57" s="13">
        <f t="shared" si="3"/>
        <v>63</v>
      </c>
      <c r="I57" s="13" t="b">
        <f t="shared" si="4"/>
        <v>1</v>
      </c>
      <c r="J57" s="14" t="str">
        <f t="shared" si="5"/>
        <v>0,12%</v>
      </c>
      <c r="K57" s="15">
        <f t="shared" si="6"/>
        <v>36</v>
      </c>
      <c r="L57" s="15">
        <f t="shared" si="7"/>
        <v>85</v>
      </c>
      <c r="M57" t="str">
        <f t="shared" si="8"/>
        <v>mężczyzna</v>
      </c>
      <c r="N57">
        <f t="shared" si="9"/>
        <v>0</v>
      </c>
      <c r="O57">
        <f t="shared" si="10"/>
        <v>0</v>
      </c>
      <c r="P57">
        <f t="shared" si="11"/>
        <v>0</v>
      </c>
      <c r="Q57" s="16">
        <f t="shared" si="12"/>
        <v>0</v>
      </c>
      <c r="R57">
        <f t="shared" si="13"/>
        <v>1</v>
      </c>
      <c r="S57">
        <f t="shared" si="14"/>
        <v>0</v>
      </c>
    </row>
    <row r="58" spans="1:19" x14ac:dyDescent="0.25">
      <c r="A58" t="s">
        <v>101</v>
      </c>
      <c r="B58" t="s">
        <v>102</v>
      </c>
      <c r="C58" s="1">
        <v>34818</v>
      </c>
      <c r="D58" t="s">
        <v>12</v>
      </c>
      <c r="E58" t="str">
        <f t="shared" si="0"/>
        <v>kwiecień</v>
      </c>
      <c r="F58" t="b">
        <f t="shared" si="1"/>
        <v>1</v>
      </c>
      <c r="G58">
        <f t="shared" si="2"/>
        <v>1</v>
      </c>
      <c r="H58" s="13">
        <f t="shared" si="3"/>
        <v>21</v>
      </c>
      <c r="I58" s="13" t="b">
        <f t="shared" si="4"/>
        <v>0</v>
      </c>
      <c r="J58" s="14" t="str">
        <f t="shared" si="5"/>
        <v>0,1%</v>
      </c>
      <c r="K58" s="15">
        <f t="shared" si="6"/>
        <v>25</v>
      </c>
      <c r="L58" s="15">
        <f t="shared" si="7"/>
        <v>25</v>
      </c>
      <c r="M58" t="str">
        <f t="shared" si="8"/>
        <v>kobieta</v>
      </c>
      <c r="N58">
        <f t="shared" si="9"/>
        <v>1</v>
      </c>
      <c r="O58">
        <f t="shared" si="10"/>
        <v>0</v>
      </c>
      <c r="P58">
        <f t="shared" si="11"/>
        <v>0</v>
      </c>
      <c r="Q58" s="16">
        <f t="shared" si="12"/>
        <v>0</v>
      </c>
      <c r="R58">
        <f t="shared" si="13"/>
        <v>0</v>
      </c>
      <c r="S58">
        <f t="shared" si="14"/>
        <v>0</v>
      </c>
    </row>
    <row r="59" spans="1:19" x14ac:dyDescent="0.25">
      <c r="A59" t="s">
        <v>103</v>
      </c>
      <c r="B59" t="s">
        <v>16</v>
      </c>
      <c r="C59" s="1">
        <v>23775</v>
      </c>
      <c r="D59" t="s">
        <v>9</v>
      </c>
      <c r="E59" t="str">
        <f t="shared" si="0"/>
        <v>luty</v>
      </c>
      <c r="F59" t="b">
        <f t="shared" si="1"/>
        <v>1</v>
      </c>
      <c r="G59">
        <f t="shared" si="2"/>
        <v>1</v>
      </c>
      <c r="H59" s="13">
        <f t="shared" si="3"/>
        <v>51</v>
      </c>
      <c r="I59" s="13" t="b">
        <f t="shared" si="4"/>
        <v>0</v>
      </c>
      <c r="J59" s="14" t="str">
        <f t="shared" si="5"/>
        <v>0,12%</v>
      </c>
      <c r="K59" s="15">
        <f t="shared" si="6"/>
        <v>29.999999999999996</v>
      </c>
      <c r="L59" s="15">
        <f t="shared" si="7"/>
        <v>29.999999999999996</v>
      </c>
      <c r="M59" t="str">
        <f t="shared" si="8"/>
        <v>kobieta</v>
      </c>
      <c r="N59">
        <f t="shared" si="9"/>
        <v>0</v>
      </c>
      <c r="O59">
        <f t="shared" si="10"/>
        <v>0</v>
      </c>
      <c r="P59">
        <f t="shared" si="11"/>
        <v>0</v>
      </c>
      <c r="Q59" s="16">
        <f t="shared" si="12"/>
        <v>1</v>
      </c>
      <c r="R59">
        <f t="shared" si="13"/>
        <v>0</v>
      </c>
      <c r="S59">
        <f t="shared" si="14"/>
        <v>0</v>
      </c>
    </row>
    <row r="60" spans="1:19" x14ac:dyDescent="0.25">
      <c r="A60" t="s">
        <v>104</v>
      </c>
      <c r="B60" t="s">
        <v>105</v>
      </c>
      <c r="C60" s="1">
        <v>29371</v>
      </c>
      <c r="D60" t="s">
        <v>12</v>
      </c>
      <c r="E60" t="str">
        <f t="shared" si="0"/>
        <v>maj</v>
      </c>
      <c r="F60" t="b">
        <f t="shared" si="1"/>
        <v>1</v>
      </c>
      <c r="G60">
        <f t="shared" si="2"/>
        <v>1</v>
      </c>
      <c r="H60" s="13">
        <f t="shared" si="3"/>
        <v>36</v>
      </c>
      <c r="I60" s="13" t="b">
        <f t="shared" si="4"/>
        <v>0</v>
      </c>
      <c r="J60" s="14" t="str">
        <f t="shared" si="5"/>
        <v>0,15%</v>
      </c>
      <c r="K60" s="15">
        <f t="shared" si="6"/>
        <v>37.5</v>
      </c>
      <c r="L60" s="15">
        <f t="shared" si="7"/>
        <v>37.5</v>
      </c>
      <c r="M60" t="str">
        <f t="shared" si="8"/>
        <v>kobieta</v>
      </c>
      <c r="N60">
        <f t="shared" si="9"/>
        <v>0</v>
      </c>
      <c r="O60">
        <f t="shared" si="10"/>
        <v>1</v>
      </c>
      <c r="P60">
        <f t="shared" si="11"/>
        <v>0</v>
      </c>
      <c r="Q60" s="16">
        <f t="shared" si="12"/>
        <v>0</v>
      </c>
      <c r="R60">
        <f t="shared" si="13"/>
        <v>0</v>
      </c>
      <c r="S60">
        <f t="shared" si="14"/>
        <v>0</v>
      </c>
    </row>
    <row r="61" spans="1:19" x14ac:dyDescent="0.25">
      <c r="A61" t="s">
        <v>106</v>
      </c>
      <c r="B61" t="s">
        <v>107</v>
      </c>
      <c r="C61" s="1">
        <v>27370</v>
      </c>
      <c r="D61" t="s">
        <v>12</v>
      </c>
      <c r="E61" t="str">
        <f t="shared" si="0"/>
        <v>grudzień</v>
      </c>
      <c r="F61" t="b">
        <f t="shared" si="1"/>
        <v>1</v>
      </c>
      <c r="G61">
        <f t="shared" si="2"/>
        <v>1</v>
      </c>
      <c r="H61" s="13">
        <f t="shared" si="3"/>
        <v>42</v>
      </c>
      <c r="I61" s="13" t="b">
        <f t="shared" si="4"/>
        <v>0</v>
      </c>
      <c r="J61" s="14" t="str">
        <f t="shared" si="5"/>
        <v>0,15%</v>
      </c>
      <c r="K61" s="15">
        <f t="shared" si="6"/>
        <v>37.5</v>
      </c>
      <c r="L61" s="15">
        <f t="shared" si="7"/>
        <v>37.5</v>
      </c>
      <c r="M61" t="str">
        <f t="shared" si="8"/>
        <v>kobieta</v>
      </c>
      <c r="N61">
        <f t="shared" si="9"/>
        <v>0</v>
      </c>
      <c r="O61">
        <f t="shared" si="10"/>
        <v>0</v>
      </c>
      <c r="P61">
        <f t="shared" si="11"/>
        <v>1</v>
      </c>
      <c r="Q61" s="16">
        <f t="shared" si="12"/>
        <v>0</v>
      </c>
      <c r="R61">
        <f t="shared" si="13"/>
        <v>0</v>
      </c>
      <c r="S61">
        <f t="shared" si="14"/>
        <v>0</v>
      </c>
    </row>
    <row r="62" spans="1:19" x14ac:dyDescent="0.25">
      <c r="A62" t="s">
        <v>108</v>
      </c>
      <c r="B62" t="s">
        <v>109</v>
      </c>
      <c r="C62" s="1">
        <v>19032</v>
      </c>
      <c r="D62" t="s">
        <v>6</v>
      </c>
      <c r="E62" t="str">
        <f t="shared" si="0"/>
        <v>luty</v>
      </c>
      <c r="F62" t="b">
        <f t="shared" si="1"/>
        <v>0</v>
      </c>
      <c r="G62">
        <f t="shared" si="2"/>
        <v>0</v>
      </c>
      <c r="H62" s="13">
        <f t="shared" si="3"/>
        <v>64</v>
      </c>
      <c r="I62" s="13" t="b">
        <f t="shared" si="4"/>
        <v>1</v>
      </c>
      <c r="J62" s="14" t="str">
        <f t="shared" si="5"/>
        <v>0,12%</v>
      </c>
      <c r="K62" s="15">
        <f t="shared" si="6"/>
        <v>36</v>
      </c>
      <c r="L62" s="15">
        <f t="shared" si="7"/>
        <v>85</v>
      </c>
      <c r="M62" t="str">
        <f t="shared" si="8"/>
        <v>mężczyzna</v>
      </c>
      <c r="N62">
        <f t="shared" si="9"/>
        <v>0</v>
      </c>
      <c r="O62">
        <f t="shared" si="10"/>
        <v>0</v>
      </c>
      <c r="P62">
        <f t="shared" si="11"/>
        <v>0</v>
      </c>
      <c r="Q62" s="16">
        <f t="shared" si="12"/>
        <v>0</v>
      </c>
      <c r="R62">
        <f t="shared" si="13"/>
        <v>1</v>
      </c>
      <c r="S62">
        <f t="shared" si="14"/>
        <v>0</v>
      </c>
    </row>
    <row r="63" spans="1:19" x14ac:dyDescent="0.25">
      <c r="A63" t="s">
        <v>110</v>
      </c>
      <c r="B63" t="s">
        <v>37</v>
      </c>
      <c r="C63" s="1">
        <v>27475</v>
      </c>
      <c r="D63" t="s">
        <v>12</v>
      </c>
      <c r="E63" t="str">
        <f t="shared" si="0"/>
        <v>marzec</v>
      </c>
      <c r="F63" t="b">
        <f t="shared" si="1"/>
        <v>1</v>
      </c>
      <c r="G63">
        <f t="shared" si="2"/>
        <v>1</v>
      </c>
      <c r="H63" s="13">
        <f t="shared" si="3"/>
        <v>41</v>
      </c>
      <c r="I63" s="13" t="b">
        <f t="shared" si="4"/>
        <v>0</v>
      </c>
      <c r="J63" s="14" t="str">
        <f t="shared" si="5"/>
        <v>0,15%</v>
      </c>
      <c r="K63" s="15">
        <f t="shared" si="6"/>
        <v>37.5</v>
      </c>
      <c r="L63" s="15">
        <f t="shared" si="7"/>
        <v>37.5</v>
      </c>
      <c r="M63" t="str">
        <f t="shared" si="8"/>
        <v>kobieta</v>
      </c>
      <c r="N63">
        <f t="shared" si="9"/>
        <v>0</v>
      </c>
      <c r="O63">
        <f t="shared" si="10"/>
        <v>0</v>
      </c>
      <c r="P63">
        <f t="shared" si="11"/>
        <v>1</v>
      </c>
      <c r="Q63" s="16">
        <f t="shared" si="12"/>
        <v>0</v>
      </c>
      <c r="R63">
        <f t="shared" si="13"/>
        <v>0</v>
      </c>
      <c r="S63">
        <f t="shared" si="14"/>
        <v>0</v>
      </c>
    </row>
    <row r="64" spans="1:19" x14ac:dyDescent="0.25">
      <c r="A64" t="s">
        <v>111</v>
      </c>
      <c r="B64" t="s">
        <v>52</v>
      </c>
      <c r="C64" s="1">
        <v>20719</v>
      </c>
      <c r="D64" t="s">
        <v>6</v>
      </c>
      <c r="E64" t="str">
        <f t="shared" si="0"/>
        <v>wrzesień</v>
      </c>
      <c r="F64" t="b">
        <f t="shared" si="1"/>
        <v>1</v>
      </c>
      <c r="G64">
        <f t="shared" si="2"/>
        <v>1</v>
      </c>
      <c r="H64" s="13">
        <f t="shared" si="3"/>
        <v>60</v>
      </c>
      <c r="I64" s="13" t="b">
        <f t="shared" si="4"/>
        <v>0</v>
      </c>
      <c r="J64" s="14" t="str">
        <f t="shared" si="5"/>
        <v>0,12%</v>
      </c>
      <c r="K64" s="15">
        <f t="shared" si="6"/>
        <v>29.999999999999996</v>
      </c>
      <c r="L64" s="15">
        <f t="shared" si="7"/>
        <v>29.999999999999996</v>
      </c>
      <c r="M64" t="str">
        <f t="shared" si="8"/>
        <v>kobieta</v>
      </c>
      <c r="N64">
        <f t="shared" si="9"/>
        <v>0</v>
      </c>
      <c r="O64">
        <f t="shared" si="10"/>
        <v>0</v>
      </c>
      <c r="P64">
        <f t="shared" si="11"/>
        <v>0</v>
      </c>
      <c r="Q64" s="16">
        <f t="shared" si="12"/>
        <v>0</v>
      </c>
      <c r="R64">
        <f t="shared" si="13"/>
        <v>1</v>
      </c>
      <c r="S64">
        <f t="shared" si="14"/>
        <v>0</v>
      </c>
    </row>
    <row r="65" spans="1:19" x14ac:dyDescent="0.25">
      <c r="A65" t="s">
        <v>112</v>
      </c>
      <c r="B65" t="s">
        <v>8</v>
      </c>
      <c r="C65" s="1">
        <v>22206</v>
      </c>
      <c r="D65" t="s">
        <v>40</v>
      </c>
      <c r="E65" t="str">
        <f t="shared" si="0"/>
        <v>październik</v>
      </c>
      <c r="F65" t="b">
        <f t="shared" si="1"/>
        <v>0</v>
      </c>
      <c r="G65">
        <f t="shared" si="2"/>
        <v>0</v>
      </c>
      <c r="H65" s="13">
        <f t="shared" si="3"/>
        <v>56</v>
      </c>
      <c r="I65" s="13" t="b">
        <f t="shared" si="4"/>
        <v>0</v>
      </c>
      <c r="J65" s="14" t="str">
        <f t="shared" si="5"/>
        <v>0,12%</v>
      </c>
      <c r="K65" s="15">
        <f t="shared" si="6"/>
        <v>36</v>
      </c>
      <c r="L65" s="15">
        <f t="shared" si="7"/>
        <v>36</v>
      </c>
      <c r="M65" t="str">
        <f t="shared" si="8"/>
        <v>mężczyzna</v>
      </c>
      <c r="N65">
        <f t="shared" si="9"/>
        <v>0</v>
      </c>
      <c r="O65">
        <f t="shared" si="10"/>
        <v>0</v>
      </c>
      <c r="P65">
        <f t="shared" si="11"/>
        <v>0</v>
      </c>
      <c r="Q65" s="16">
        <f t="shared" si="12"/>
        <v>1</v>
      </c>
      <c r="R65">
        <f t="shared" si="13"/>
        <v>0</v>
      </c>
      <c r="S65">
        <f t="shared" si="14"/>
        <v>0</v>
      </c>
    </row>
    <row r="66" spans="1:19" x14ac:dyDescent="0.25">
      <c r="A66" t="s">
        <v>113</v>
      </c>
      <c r="B66" t="s">
        <v>114</v>
      </c>
      <c r="C66" s="1">
        <v>17376</v>
      </c>
      <c r="D66" t="s">
        <v>12</v>
      </c>
      <c r="E66" t="str">
        <f t="shared" si="0"/>
        <v>lipiec</v>
      </c>
      <c r="F66" t="b">
        <f t="shared" si="1"/>
        <v>0</v>
      </c>
      <c r="G66">
        <f t="shared" si="2"/>
        <v>0</v>
      </c>
      <c r="H66" s="13">
        <f t="shared" si="3"/>
        <v>69</v>
      </c>
      <c r="I66" s="13" t="b">
        <f t="shared" si="4"/>
        <v>1</v>
      </c>
      <c r="J66" s="14" t="str">
        <f t="shared" si="5"/>
        <v>0,12%</v>
      </c>
      <c r="K66" s="15">
        <f t="shared" si="6"/>
        <v>36</v>
      </c>
      <c r="L66" s="15">
        <f t="shared" si="7"/>
        <v>85</v>
      </c>
      <c r="M66" t="str">
        <f t="shared" si="8"/>
        <v>mężczyzna</v>
      </c>
      <c r="N66">
        <f t="shared" si="9"/>
        <v>0</v>
      </c>
      <c r="O66">
        <f t="shared" si="10"/>
        <v>0</v>
      </c>
      <c r="P66">
        <f t="shared" si="11"/>
        <v>0</v>
      </c>
      <c r="Q66" s="16">
        <f t="shared" si="12"/>
        <v>0</v>
      </c>
      <c r="R66">
        <f t="shared" si="13"/>
        <v>1</v>
      </c>
      <c r="S66">
        <f t="shared" si="14"/>
        <v>0</v>
      </c>
    </row>
    <row r="67" spans="1:19" x14ac:dyDescent="0.25">
      <c r="A67" t="s">
        <v>115</v>
      </c>
      <c r="B67" t="s">
        <v>114</v>
      </c>
      <c r="C67" s="1">
        <v>34280</v>
      </c>
      <c r="D67" t="s">
        <v>40</v>
      </c>
      <c r="E67" t="str">
        <f t="shared" ref="E67:E130" si="15">TEXT(C67,"mmmm")</f>
        <v>listopad</v>
      </c>
      <c r="F67" t="b">
        <f t="shared" ref="F67:F130" si="16">IF(RIGHT(B67,1) = "a", TRUE, FALSE)</f>
        <v>0</v>
      </c>
      <c r="G67">
        <f t="shared" ref="G67:G130" si="17">IF(F67 = TRUE,1,0)</f>
        <v>0</v>
      </c>
      <c r="H67" s="13">
        <f t="shared" ref="H67:H130" si="18" xml:space="preserve"> 2016 - YEAR(C67)</f>
        <v>23</v>
      </c>
      <c r="I67" s="13" t="b">
        <f t="shared" ref="I67:I130" si="19">IF(H67&gt; 60, TRUE,FALSE)</f>
        <v>0</v>
      </c>
      <c r="J67" s="14" t="str">
        <f t="shared" ref="J67:J130" si="20">IF(H67&lt;= 30, "0,1%",IF(H67&gt;=46, "0,12%","0,15%"))</f>
        <v>0,1%</v>
      </c>
      <c r="K67" s="15">
        <f t="shared" ref="K67:K130" si="21">IF(F67 = TRUE, 25000 * J67,30000*J67)</f>
        <v>30</v>
      </c>
      <c r="L67" s="15">
        <f t="shared" ref="L67:L130" si="22">IF(I67 = TRUE, K67+49,K67)</f>
        <v>30</v>
      </c>
      <c r="M67" t="str">
        <f t="shared" ref="M67:M130" si="23">IF(F67 = TRUE, "kobieta", "mężczyzna")</f>
        <v>mężczyzna</v>
      </c>
      <c r="N67">
        <f t="shared" ref="N67:N130" si="24">IF(AND(H67&gt;=20,H67&lt;=29),1,0)</f>
        <v>1</v>
      </c>
      <c r="O67">
        <f t="shared" ref="O67:O130" si="25">IF(AND(H67&gt;=30,H67&lt;=39),1,0)</f>
        <v>0</v>
      </c>
      <c r="P67">
        <f t="shared" ref="P67:P130" si="26">IF(AND(H67&gt;=40,H67&lt;=49),1,0)</f>
        <v>0</v>
      </c>
      <c r="Q67" s="16">
        <f t="shared" ref="Q67:Q130" si="27">IF(AND(H67&gt;=50,H67&lt;=59),1,0)</f>
        <v>0</v>
      </c>
      <c r="R67">
        <f t="shared" ref="R67:R130" si="28">IF(AND(H67&gt;=60,H67&lt;=69),1,0)</f>
        <v>0</v>
      </c>
      <c r="S67">
        <f t="shared" ref="S67:S130" si="29">IF(AND(H67&gt;=70,H67&lt;=79),1,0)</f>
        <v>0</v>
      </c>
    </row>
    <row r="68" spans="1:19" x14ac:dyDescent="0.25">
      <c r="A68" t="s">
        <v>116</v>
      </c>
      <c r="B68" t="s">
        <v>49</v>
      </c>
      <c r="C68" s="1">
        <v>25821</v>
      </c>
      <c r="D68" t="s">
        <v>40</v>
      </c>
      <c r="E68" t="str">
        <f t="shared" si="15"/>
        <v>wrzesień</v>
      </c>
      <c r="F68" t="b">
        <f t="shared" si="16"/>
        <v>0</v>
      </c>
      <c r="G68">
        <f t="shared" si="17"/>
        <v>0</v>
      </c>
      <c r="H68" s="13">
        <f t="shared" si="18"/>
        <v>46</v>
      </c>
      <c r="I68" s="13" t="b">
        <f t="shared" si="19"/>
        <v>0</v>
      </c>
      <c r="J68" s="14" t="str">
        <f t="shared" si="20"/>
        <v>0,12%</v>
      </c>
      <c r="K68" s="15">
        <f t="shared" si="21"/>
        <v>36</v>
      </c>
      <c r="L68" s="15">
        <f t="shared" si="22"/>
        <v>36</v>
      </c>
      <c r="M68" t="str">
        <f t="shared" si="23"/>
        <v>mężczyzna</v>
      </c>
      <c r="N68">
        <f t="shared" si="24"/>
        <v>0</v>
      </c>
      <c r="O68">
        <f t="shared" si="25"/>
        <v>0</v>
      </c>
      <c r="P68">
        <f t="shared" si="26"/>
        <v>1</v>
      </c>
      <c r="Q68" s="16">
        <f t="shared" si="27"/>
        <v>0</v>
      </c>
      <c r="R68">
        <f t="shared" si="28"/>
        <v>0</v>
      </c>
      <c r="S68">
        <f t="shared" si="29"/>
        <v>0</v>
      </c>
    </row>
    <row r="69" spans="1:19" x14ac:dyDescent="0.25">
      <c r="A69" t="s">
        <v>117</v>
      </c>
      <c r="B69" t="s">
        <v>47</v>
      </c>
      <c r="C69" s="1">
        <v>20242</v>
      </c>
      <c r="D69" t="s">
        <v>40</v>
      </c>
      <c r="E69" t="str">
        <f t="shared" si="15"/>
        <v>czerwiec</v>
      </c>
      <c r="F69" t="b">
        <f t="shared" si="16"/>
        <v>1</v>
      </c>
      <c r="G69">
        <f t="shared" si="17"/>
        <v>1</v>
      </c>
      <c r="H69" s="13">
        <f t="shared" si="18"/>
        <v>61</v>
      </c>
      <c r="I69" s="13" t="b">
        <f t="shared" si="19"/>
        <v>1</v>
      </c>
      <c r="J69" s="14" t="str">
        <f t="shared" si="20"/>
        <v>0,12%</v>
      </c>
      <c r="K69" s="15">
        <f t="shared" si="21"/>
        <v>29.999999999999996</v>
      </c>
      <c r="L69" s="15">
        <f t="shared" si="22"/>
        <v>79</v>
      </c>
      <c r="M69" t="str">
        <f t="shared" si="23"/>
        <v>kobieta</v>
      </c>
      <c r="N69">
        <f t="shared" si="24"/>
        <v>0</v>
      </c>
      <c r="O69">
        <f t="shared" si="25"/>
        <v>0</v>
      </c>
      <c r="P69">
        <f t="shared" si="26"/>
        <v>0</v>
      </c>
      <c r="Q69" s="16">
        <f t="shared" si="27"/>
        <v>0</v>
      </c>
      <c r="R69">
        <f t="shared" si="28"/>
        <v>1</v>
      </c>
      <c r="S69">
        <f t="shared" si="29"/>
        <v>0</v>
      </c>
    </row>
    <row r="70" spans="1:19" x14ac:dyDescent="0.25">
      <c r="A70" t="s">
        <v>118</v>
      </c>
      <c r="B70" t="s">
        <v>20</v>
      </c>
      <c r="C70" s="1">
        <v>25415</v>
      </c>
      <c r="D70" t="s">
        <v>12</v>
      </c>
      <c r="E70" t="str">
        <f t="shared" si="15"/>
        <v>lipiec</v>
      </c>
      <c r="F70" t="b">
        <f t="shared" si="16"/>
        <v>1</v>
      </c>
      <c r="G70">
        <f t="shared" si="17"/>
        <v>1</v>
      </c>
      <c r="H70" s="13">
        <f t="shared" si="18"/>
        <v>47</v>
      </c>
      <c r="I70" s="13" t="b">
        <f t="shared" si="19"/>
        <v>0</v>
      </c>
      <c r="J70" s="14" t="str">
        <f t="shared" si="20"/>
        <v>0,12%</v>
      </c>
      <c r="K70" s="15">
        <f t="shared" si="21"/>
        <v>29.999999999999996</v>
      </c>
      <c r="L70" s="15">
        <f t="shared" si="22"/>
        <v>29.999999999999996</v>
      </c>
      <c r="M70" t="str">
        <f t="shared" si="23"/>
        <v>kobieta</v>
      </c>
      <c r="N70">
        <f t="shared" si="24"/>
        <v>0</v>
      </c>
      <c r="O70">
        <f t="shared" si="25"/>
        <v>0</v>
      </c>
      <c r="P70">
        <f t="shared" si="26"/>
        <v>1</v>
      </c>
      <c r="Q70" s="16">
        <f t="shared" si="27"/>
        <v>0</v>
      </c>
      <c r="R70">
        <f t="shared" si="28"/>
        <v>0</v>
      </c>
      <c r="S70">
        <f t="shared" si="29"/>
        <v>0</v>
      </c>
    </row>
    <row r="71" spans="1:19" x14ac:dyDescent="0.25">
      <c r="A71" t="s">
        <v>119</v>
      </c>
      <c r="B71" t="s">
        <v>47</v>
      </c>
      <c r="C71" s="1">
        <v>19048</v>
      </c>
      <c r="D71" t="s">
        <v>9</v>
      </c>
      <c r="E71" t="str">
        <f t="shared" si="15"/>
        <v>luty</v>
      </c>
      <c r="F71" t="b">
        <f t="shared" si="16"/>
        <v>1</v>
      </c>
      <c r="G71">
        <f t="shared" si="17"/>
        <v>1</v>
      </c>
      <c r="H71" s="13">
        <f t="shared" si="18"/>
        <v>64</v>
      </c>
      <c r="I71" s="13" t="b">
        <f t="shared" si="19"/>
        <v>1</v>
      </c>
      <c r="J71" s="14" t="str">
        <f t="shared" si="20"/>
        <v>0,12%</v>
      </c>
      <c r="K71" s="15">
        <f t="shared" si="21"/>
        <v>29.999999999999996</v>
      </c>
      <c r="L71" s="15">
        <f t="shared" si="22"/>
        <v>79</v>
      </c>
      <c r="M71" t="str">
        <f t="shared" si="23"/>
        <v>kobieta</v>
      </c>
      <c r="N71">
        <f t="shared" si="24"/>
        <v>0</v>
      </c>
      <c r="O71">
        <f t="shared" si="25"/>
        <v>0</v>
      </c>
      <c r="P71">
        <f t="shared" si="26"/>
        <v>0</v>
      </c>
      <c r="Q71" s="16">
        <f t="shared" si="27"/>
        <v>0</v>
      </c>
      <c r="R71">
        <f t="shared" si="28"/>
        <v>1</v>
      </c>
      <c r="S71">
        <f t="shared" si="29"/>
        <v>0</v>
      </c>
    </row>
    <row r="72" spans="1:19" x14ac:dyDescent="0.25">
      <c r="A72" t="s">
        <v>120</v>
      </c>
      <c r="B72" t="s">
        <v>121</v>
      </c>
      <c r="C72" s="1">
        <v>18811</v>
      </c>
      <c r="D72" t="s">
        <v>12</v>
      </c>
      <c r="E72" t="str">
        <f t="shared" si="15"/>
        <v>lipiec</v>
      </c>
      <c r="F72" t="b">
        <f t="shared" si="16"/>
        <v>1</v>
      </c>
      <c r="G72">
        <f t="shared" si="17"/>
        <v>1</v>
      </c>
      <c r="H72" s="13">
        <f t="shared" si="18"/>
        <v>65</v>
      </c>
      <c r="I72" s="13" t="b">
        <f t="shared" si="19"/>
        <v>1</v>
      </c>
      <c r="J72" s="14" t="str">
        <f t="shared" si="20"/>
        <v>0,12%</v>
      </c>
      <c r="K72" s="15">
        <f t="shared" si="21"/>
        <v>29.999999999999996</v>
      </c>
      <c r="L72" s="15">
        <f t="shared" si="22"/>
        <v>79</v>
      </c>
      <c r="M72" t="str">
        <f t="shared" si="23"/>
        <v>kobieta</v>
      </c>
      <c r="N72">
        <f t="shared" si="24"/>
        <v>0</v>
      </c>
      <c r="O72">
        <f t="shared" si="25"/>
        <v>0</v>
      </c>
      <c r="P72">
        <f t="shared" si="26"/>
        <v>0</v>
      </c>
      <c r="Q72" s="16">
        <f t="shared" si="27"/>
        <v>0</v>
      </c>
      <c r="R72">
        <f t="shared" si="28"/>
        <v>1</v>
      </c>
      <c r="S72">
        <f t="shared" si="29"/>
        <v>0</v>
      </c>
    </row>
    <row r="73" spans="1:19" x14ac:dyDescent="0.25">
      <c r="A73" t="s">
        <v>122</v>
      </c>
      <c r="B73" t="s">
        <v>123</v>
      </c>
      <c r="C73" s="1">
        <v>17072</v>
      </c>
      <c r="D73" t="s">
        <v>40</v>
      </c>
      <c r="E73" t="str">
        <f t="shared" si="15"/>
        <v>wrzesień</v>
      </c>
      <c r="F73" t="b">
        <f t="shared" si="16"/>
        <v>1</v>
      </c>
      <c r="G73">
        <f t="shared" si="17"/>
        <v>1</v>
      </c>
      <c r="H73" s="13">
        <f t="shared" si="18"/>
        <v>70</v>
      </c>
      <c r="I73" s="13" t="b">
        <f t="shared" si="19"/>
        <v>1</v>
      </c>
      <c r="J73" s="14" t="str">
        <f t="shared" si="20"/>
        <v>0,12%</v>
      </c>
      <c r="K73" s="15">
        <f t="shared" si="21"/>
        <v>29.999999999999996</v>
      </c>
      <c r="L73" s="15">
        <f t="shared" si="22"/>
        <v>79</v>
      </c>
      <c r="M73" t="str">
        <f t="shared" si="23"/>
        <v>kobieta</v>
      </c>
      <c r="N73">
        <f t="shared" si="24"/>
        <v>0</v>
      </c>
      <c r="O73">
        <f t="shared" si="25"/>
        <v>0</v>
      </c>
      <c r="P73">
        <f t="shared" si="26"/>
        <v>0</v>
      </c>
      <c r="Q73" s="16">
        <f t="shared" si="27"/>
        <v>0</v>
      </c>
      <c r="R73">
        <f t="shared" si="28"/>
        <v>0</v>
      </c>
      <c r="S73">
        <f t="shared" si="29"/>
        <v>1</v>
      </c>
    </row>
    <row r="74" spans="1:19" x14ac:dyDescent="0.25">
      <c r="A74" t="s">
        <v>124</v>
      </c>
      <c r="B74" t="s">
        <v>121</v>
      </c>
      <c r="C74" s="1">
        <v>33277</v>
      </c>
      <c r="D74" t="s">
        <v>6</v>
      </c>
      <c r="E74" t="str">
        <f t="shared" si="15"/>
        <v>luty</v>
      </c>
      <c r="F74" t="b">
        <f t="shared" si="16"/>
        <v>1</v>
      </c>
      <c r="G74">
        <f t="shared" si="17"/>
        <v>1</v>
      </c>
      <c r="H74" s="13">
        <f t="shared" si="18"/>
        <v>25</v>
      </c>
      <c r="I74" s="13" t="b">
        <f t="shared" si="19"/>
        <v>0</v>
      </c>
      <c r="J74" s="14" t="str">
        <f t="shared" si="20"/>
        <v>0,1%</v>
      </c>
      <c r="K74" s="15">
        <f t="shared" si="21"/>
        <v>25</v>
      </c>
      <c r="L74" s="15">
        <f t="shared" si="22"/>
        <v>25</v>
      </c>
      <c r="M74" t="str">
        <f t="shared" si="23"/>
        <v>kobieta</v>
      </c>
      <c r="N74">
        <f t="shared" si="24"/>
        <v>1</v>
      </c>
      <c r="O74">
        <f t="shared" si="25"/>
        <v>0</v>
      </c>
      <c r="P74">
        <f t="shared" si="26"/>
        <v>0</v>
      </c>
      <c r="Q74" s="16">
        <f t="shared" si="27"/>
        <v>0</v>
      </c>
      <c r="R74">
        <f t="shared" si="28"/>
        <v>0</v>
      </c>
      <c r="S74">
        <f t="shared" si="29"/>
        <v>0</v>
      </c>
    </row>
    <row r="75" spans="1:19" x14ac:dyDescent="0.25">
      <c r="A75" t="s">
        <v>125</v>
      </c>
      <c r="B75" t="s">
        <v>79</v>
      </c>
      <c r="C75" s="1">
        <v>16987</v>
      </c>
      <c r="D75" t="s">
        <v>6</v>
      </c>
      <c r="E75" t="str">
        <f t="shared" si="15"/>
        <v>lipiec</v>
      </c>
      <c r="F75" t="b">
        <f t="shared" si="16"/>
        <v>1</v>
      </c>
      <c r="G75">
        <f t="shared" si="17"/>
        <v>1</v>
      </c>
      <c r="H75" s="13">
        <f t="shared" si="18"/>
        <v>70</v>
      </c>
      <c r="I75" s="13" t="b">
        <f t="shared" si="19"/>
        <v>1</v>
      </c>
      <c r="J75" s="14" t="str">
        <f t="shared" si="20"/>
        <v>0,12%</v>
      </c>
      <c r="K75" s="15">
        <f t="shared" si="21"/>
        <v>29.999999999999996</v>
      </c>
      <c r="L75" s="15">
        <f t="shared" si="22"/>
        <v>79</v>
      </c>
      <c r="M75" t="str">
        <f t="shared" si="23"/>
        <v>kobieta</v>
      </c>
      <c r="N75">
        <f t="shared" si="24"/>
        <v>0</v>
      </c>
      <c r="O75">
        <f t="shared" si="25"/>
        <v>0</v>
      </c>
      <c r="P75">
        <f t="shared" si="26"/>
        <v>0</v>
      </c>
      <c r="Q75" s="16">
        <f t="shared" si="27"/>
        <v>0</v>
      </c>
      <c r="R75">
        <f t="shared" si="28"/>
        <v>0</v>
      </c>
      <c r="S75">
        <f t="shared" si="29"/>
        <v>1</v>
      </c>
    </row>
    <row r="76" spans="1:19" x14ac:dyDescent="0.25">
      <c r="A76" t="s">
        <v>126</v>
      </c>
      <c r="B76" t="s">
        <v>127</v>
      </c>
      <c r="C76" s="1">
        <v>33408</v>
      </c>
      <c r="D76" t="s">
        <v>40</v>
      </c>
      <c r="E76" t="str">
        <f t="shared" si="15"/>
        <v>czerwiec</v>
      </c>
      <c r="F76" t="b">
        <f t="shared" si="16"/>
        <v>0</v>
      </c>
      <c r="G76">
        <f t="shared" si="17"/>
        <v>0</v>
      </c>
      <c r="H76" s="13">
        <f t="shared" si="18"/>
        <v>25</v>
      </c>
      <c r="I76" s="13" t="b">
        <f t="shared" si="19"/>
        <v>0</v>
      </c>
      <c r="J76" s="14" t="str">
        <f t="shared" si="20"/>
        <v>0,1%</v>
      </c>
      <c r="K76" s="15">
        <f t="shared" si="21"/>
        <v>30</v>
      </c>
      <c r="L76" s="15">
        <f t="shared" si="22"/>
        <v>30</v>
      </c>
      <c r="M76" t="str">
        <f t="shared" si="23"/>
        <v>mężczyzna</v>
      </c>
      <c r="N76">
        <f t="shared" si="24"/>
        <v>1</v>
      </c>
      <c r="O76">
        <f t="shared" si="25"/>
        <v>0</v>
      </c>
      <c r="P76">
        <f t="shared" si="26"/>
        <v>0</v>
      </c>
      <c r="Q76" s="16">
        <f t="shared" si="27"/>
        <v>0</v>
      </c>
      <c r="R76">
        <f t="shared" si="28"/>
        <v>0</v>
      </c>
      <c r="S76">
        <f t="shared" si="29"/>
        <v>0</v>
      </c>
    </row>
    <row r="77" spans="1:19" x14ac:dyDescent="0.25">
      <c r="A77" t="s">
        <v>110</v>
      </c>
      <c r="B77" t="s">
        <v>79</v>
      </c>
      <c r="C77" s="1">
        <v>25070</v>
      </c>
      <c r="D77" t="s">
        <v>6</v>
      </c>
      <c r="E77" t="str">
        <f t="shared" si="15"/>
        <v>sierpień</v>
      </c>
      <c r="F77" t="b">
        <f t="shared" si="16"/>
        <v>1</v>
      </c>
      <c r="G77">
        <f t="shared" si="17"/>
        <v>1</v>
      </c>
      <c r="H77" s="13">
        <f t="shared" si="18"/>
        <v>48</v>
      </c>
      <c r="I77" s="13" t="b">
        <f t="shared" si="19"/>
        <v>0</v>
      </c>
      <c r="J77" s="14" t="str">
        <f t="shared" si="20"/>
        <v>0,12%</v>
      </c>
      <c r="K77" s="15">
        <f t="shared" si="21"/>
        <v>29.999999999999996</v>
      </c>
      <c r="L77" s="15">
        <f t="shared" si="22"/>
        <v>29.999999999999996</v>
      </c>
      <c r="M77" t="str">
        <f t="shared" si="23"/>
        <v>kobieta</v>
      </c>
      <c r="N77">
        <f t="shared" si="24"/>
        <v>0</v>
      </c>
      <c r="O77">
        <f t="shared" si="25"/>
        <v>0</v>
      </c>
      <c r="P77">
        <f t="shared" si="26"/>
        <v>1</v>
      </c>
      <c r="Q77" s="16">
        <f t="shared" si="27"/>
        <v>0</v>
      </c>
      <c r="R77">
        <f t="shared" si="28"/>
        <v>0</v>
      </c>
      <c r="S77">
        <f t="shared" si="29"/>
        <v>0</v>
      </c>
    </row>
    <row r="78" spans="1:19" x14ac:dyDescent="0.25">
      <c r="A78" t="s">
        <v>128</v>
      </c>
      <c r="B78" t="s">
        <v>129</v>
      </c>
      <c r="C78" s="1">
        <v>34100</v>
      </c>
      <c r="D78" t="s">
        <v>40</v>
      </c>
      <c r="E78" t="str">
        <f t="shared" si="15"/>
        <v>maj</v>
      </c>
      <c r="F78" t="b">
        <f t="shared" si="16"/>
        <v>0</v>
      </c>
      <c r="G78">
        <f t="shared" si="17"/>
        <v>0</v>
      </c>
      <c r="H78" s="13">
        <f t="shared" si="18"/>
        <v>23</v>
      </c>
      <c r="I78" s="13" t="b">
        <f t="shared" si="19"/>
        <v>0</v>
      </c>
      <c r="J78" s="14" t="str">
        <f t="shared" si="20"/>
        <v>0,1%</v>
      </c>
      <c r="K78" s="15">
        <f t="shared" si="21"/>
        <v>30</v>
      </c>
      <c r="L78" s="15">
        <f t="shared" si="22"/>
        <v>30</v>
      </c>
      <c r="M78" t="str">
        <f t="shared" si="23"/>
        <v>mężczyzna</v>
      </c>
      <c r="N78">
        <f t="shared" si="24"/>
        <v>1</v>
      </c>
      <c r="O78">
        <f t="shared" si="25"/>
        <v>0</v>
      </c>
      <c r="P78">
        <f t="shared" si="26"/>
        <v>0</v>
      </c>
      <c r="Q78" s="16">
        <f t="shared" si="27"/>
        <v>0</v>
      </c>
      <c r="R78">
        <f t="shared" si="28"/>
        <v>0</v>
      </c>
      <c r="S78">
        <f t="shared" si="29"/>
        <v>0</v>
      </c>
    </row>
    <row r="79" spans="1:19" x14ac:dyDescent="0.25">
      <c r="A79" t="s">
        <v>83</v>
      </c>
      <c r="B79" t="s">
        <v>52</v>
      </c>
      <c r="C79" s="1">
        <v>19522</v>
      </c>
      <c r="D79" t="s">
        <v>9</v>
      </c>
      <c r="E79" t="str">
        <f t="shared" si="15"/>
        <v>czerwiec</v>
      </c>
      <c r="F79" t="b">
        <f t="shared" si="16"/>
        <v>1</v>
      </c>
      <c r="G79">
        <f t="shared" si="17"/>
        <v>1</v>
      </c>
      <c r="H79" s="13">
        <f t="shared" si="18"/>
        <v>63</v>
      </c>
      <c r="I79" s="13" t="b">
        <f t="shared" si="19"/>
        <v>1</v>
      </c>
      <c r="J79" s="14" t="str">
        <f t="shared" si="20"/>
        <v>0,12%</v>
      </c>
      <c r="K79" s="15">
        <f t="shared" si="21"/>
        <v>29.999999999999996</v>
      </c>
      <c r="L79" s="15">
        <f t="shared" si="22"/>
        <v>79</v>
      </c>
      <c r="M79" t="str">
        <f t="shared" si="23"/>
        <v>kobieta</v>
      </c>
      <c r="N79">
        <f t="shared" si="24"/>
        <v>0</v>
      </c>
      <c r="O79">
        <f t="shared" si="25"/>
        <v>0</v>
      </c>
      <c r="P79">
        <f t="shared" si="26"/>
        <v>0</v>
      </c>
      <c r="Q79" s="16">
        <f t="shared" si="27"/>
        <v>0</v>
      </c>
      <c r="R79">
        <f t="shared" si="28"/>
        <v>1</v>
      </c>
      <c r="S79">
        <f t="shared" si="29"/>
        <v>0</v>
      </c>
    </row>
    <row r="80" spans="1:19" x14ac:dyDescent="0.25">
      <c r="A80" t="s">
        <v>130</v>
      </c>
      <c r="B80" t="s">
        <v>131</v>
      </c>
      <c r="C80" s="1">
        <v>27284</v>
      </c>
      <c r="D80" t="s">
        <v>9</v>
      </c>
      <c r="E80" t="str">
        <f t="shared" si="15"/>
        <v>wrzesień</v>
      </c>
      <c r="F80" t="b">
        <f t="shared" si="16"/>
        <v>1</v>
      </c>
      <c r="G80">
        <f t="shared" si="17"/>
        <v>1</v>
      </c>
      <c r="H80" s="13">
        <f t="shared" si="18"/>
        <v>42</v>
      </c>
      <c r="I80" s="13" t="b">
        <f t="shared" si="19"/>
        <v>0</v>
      </c>
      <c r="J80" s="14" t="str">
        <f t="shared" si="20"/>
        <v>0,15%</v>
      </c>
      <c r="K80" s="15">
        <f t="shared" si="21"/>
        <v>37.5</v>
      </c>
      <c r="L80" s="15">
        <f t="shared" si="22"/>
        <v>37.5</v>
      </c>
      <c r="M80" t="str">
        <f t="shared" si="23"/>
        <v>kobieta</v>
      </c>
      <c r="N80">
        <f t="shared" si="24"/>
        <v>0</v>
      </c>
      <c r="O80">
        <f t="shared" si="25"/>
        <v>0</v>
      </c>
      <c r="P80">
        <f t="shared" si="26"/>
        <v>1</v>
      </c>
      <c r="Q80" s="16">
        <f t="shared" si="27"/>
        <v>0</v>
      </c>
      <c r="R80">
        <f t="shared" si="28"/>
        <v>0</v>
      </c>
      <c r="S80">
        <f t="shared" si="29"/>
        <v>0</v>
      </c>
    </row>
    <row r="81" spans="1:19" x14ac:dyDescent="0.25">
      <c r="A81" t="s">
        <v>132</v>
      </c>
      <c r="B81" t="s">
        <v>8</v>
      </c>
      <c r="C81" s="1">
        <v>27347</v>
      </c>
      <c r="D81" t="s">
        <v>12</v>
      </c>
      <c r="E81" t="str">
        <f t="shared" si="15"/>
        <v>listopad</v>
      </c>
      <c r="F81" t="b">
        <f t="shared" si="16"/>
        <v>0</v>
      </c>
      <c r="G81">
        <f t="shared" si="17"/>
        <v>0</v>
      </c>
      <c r="H81" s="13">
        <f t="shared" si="18"/>
        <v>42</v>
      </c>
      <c r="I81" s="13" t="b">
        <f t="shared" si="19"/>
        <v>0</v>
      </c>
      <c r="J81" s="14" t="str">
        <f t="shared" si="20"/>
        <v>0,15%</v>
      </c>
      <c r="K81" s="15">
        <f t="shared" si="21"/>
        <v>45</v>
      </c>
      <c r="L81" s="15">
        <f t="shared" si="22"/>
        <v>45</v>
      </c>
      <c r="M81" t="str">
        <f t="shared" si="23"/>
        <v>mężczyzna</v>
      </c>
      <c r="N81">
        <f t="shared" si="24"/>
        <v>0</v>
      </c>
      <c r="O81">
        <f t="shared" si="25"/>
        <v>0</v>
      </c>
      <c r="P81">
        <f t="shared" si="26"/>
        <v>1</v>
      </c>
      <c r="Q81" s="16">
        <f t="shared" si="27"/>
        <v>0</v>
      </c>
      <c r="R81">
        <f t="shared" si="28"/>
        <v>0</v>
      </c>
      <c r="S81">
        <f t="shared" si="29"/>
        <v>0</v>
      </c>
    </row>
    <row r="82" spans="1:19" x14ac:dyDescent="0.25">
      <c r="A82" t="s">
        <v>133</v>
      </c>
      <c r="B82" t="s">
        <v>134</v>
      </c>
      <c r="C82" s="1">
        <v>20618</v>
      </c>
      <c r="D82" t="s">
        <v>12</v>
      </c>
      <c r="E82" t="str">
        <f t="shared" si="15"/>
        <v>czerwiec</v>
      </c>
      <c r="F82" t="b">
        <f t="shared" si="16"/>
        <v>1</v>
      </c>
      <c r="G82">
        <f t="shared" si="17"/>
        <v>1</v>
      </c>
      <c r="H82" s="13">
        <f t="shared" si="18"/>
        <v>60</v>
      </c>
      <c r="I82" s="13" t="b">
        <f t="shared" si="19"/>
        <v>0</v>
      </c>
      <c r="J82" s="14" t="str">
        <f t="shared" si="20"/>
        <v>0,12%</v>
      </c>
      <c r="K82" s="15">
        <f t="shared" si="21"/>
        <v>29.999999999999996</v>
      </c>
      <c r="L82" s="15">
        <f t="shared" si="22"/>
        <v>29.999999999999996</v>
      </c>
      <c r="M82" t="str">
        <f t="shared" si="23"/>
        <v>kobieta</v>
      </c>
      <c r="N82">
        <f t="shared" si="24"/>
        <v>0</v>
      </c>
      <c r="O82">
        <f t="shared" si="25"/>
        <v>0</v>
      </c>
      <c r="P82">
        <f t="shared" si="26"/>
        <v>0</v>
      </c>
      <c r="Q82" s="16">
        <f t="shared" si="27"/>
        <v>0</v>
      </c>
      <c r="R82">
        <f t="shared" si="28"/>
        <v>1</v>
      </c>
      <c r="S82">
        <f t="shared" si="29"/>
        <v>0</v>
      </c>
    </row>
    <row r="83" spans="1:19" x14ac:dyDescent="0.25">
      <c r="A83" t="s">
        <v>135</v>
      </c>
      <c r="B83" t="s">
        <v>54</v>
      </c>
      <c r="C83" s="1">
        <v>19256</v>
      </c>
      <c r="D83" t="s">
        <v>12</v>
      </c>
      <c r="E83" t="str">
        <f t="shared" si="15"/>
        <v>wrzesień</v>
      </c>
      <c r="F83" t="b">
        <f t="shared" si="16"/>
        <v>1</v>
      </c>
      <c r="G83">
        <f t="shared" si="17"/>
        <v>1</v>
      </c>
      <c r="H83" s="13">
        <f t="shared" si="18"/>
        <v>64</v>
      </c>
      <c r="I83" s="13" t="b">
        <f t="shared" si="19"/>
        <v>1</v>
      </c>
      <c r="J83" s="14" t="str">
        <f t="shared" si="20"/>
        <v>0,12%</v>
      </c>
      <c r="K83" s="15">
        <f t="shared" si="21"/>
        <v>29.999999999999996</v>
      </c>
      <c r="L83" s="15">
        <f t="shared" si="22"/>
        <v>79</v>
      </c>
      <c r="M83" t="str">
        <f t="shared" si="23"/>
        <v>kobieta</v>
      </c>
      <c r="N83">
        <f t="shared" si="24"/>
        <v>0</v>
      </c>
      <c r="O83">
        <f t="shared" si="25"/>
        <v>0</v>
      </c>
      <c r="P83">
        <f t="shared" si="26"/>
        <v>0</v>
      </c>
      <c r="Q83" s="16">
        <f t="shared" si="27"/>
        <v>0</v>
      </c>
      <c r="R83">
        <f t="shared" si="28"/>
        <v>1</v>
      </c>
      <c r="S83">
        <f t="shared" si="29"/>
        <v>0</v>
      </c>
    </row>
    <row r="84" spans="1:19" x14ac:dyDescent="0.25">
      <c r="A84" t="s">
        <v>136</v>
      </c>
      <c r="B84" t="s">
        <v>137</v>
      </c>
      <c r="C84" s="1">
        <v>21898</v>
      </c>
      <c r="D84" t="s">
        <v>12</v>
      </c>
      <c r="E84" t="str">
        <f t="shared" si="15"/>
        <v>grudzień</v>
      </c>
      <c r="F84" t="b">
        <f t="shared" si="16"/>
        <v>1</v>
      </c>
      <c r="G84">
        <f t="shared" si="17"/>
        <v>1</v>
      </c>
      <c r="H84" s="13">
        <f t="shared" si="18"/>
        <v>57</v>
      </c>
      <c r="I84" s="13" t="b">
        <f t="shared" si="19"/>
        <v>0</v>
      </c>
      <c r="J84" s="14" t="str">
        <f t="shared" si="20"/>
        <v>0,12%</v>
      </c>
      <c r="K84" s="15">
        <f t="shared" si="21"/>
        <v>29.999999999999996</v>
      </c>
      <c r="L84" s="15">
        <f t="shared" si="22"/>
        <v>29.999999999999996</v>
      </c>
      <c r="M84" t="str">
        <f t="shared" si="23"/>
        <v>kobieta</v>
      </c>
      <c r="N84">
        <f t="shared" si="24"/>
        <v>0</v>
      </c>
      <c r="O84">
        <f t="shared" si="25"/>
        <v>0</v>
      </c>
      <c r="P84">
        <f t="shared" si="26"/>
        <v>0</v>
      </c>
      <c r="Q84" s="16">
        <f t="shared" si="27"/>
        <v>1</v>
      </c>
      <c r="R84">
        <f t="shared" si="28"/>
        <v>0</v>
      </c>
      <c r="S84">
        <f t="shared" si="29"/>
        <v>0</v>
      </c>
    </row>
    <row r="85" spans="1:19" x14ac:dyDescent="0.25">
      <c r="A85" t="s">
        <v>138</v>
      </c>
      <c r="B85" t="s">
        <v>139</v>
      </c>
      <c r="C85" s="1">
        <v>16873</v>
      </c>
      <c r="D85" t="s">
        <v>12</v>
      </c>
      <c r="E85" t="str">
        <f t="shared" si="15"/>
        <v>marzec</v>
      </c>
      <c r="F85" t="b">
        <f t="shared" si="16"/>
        <v>0</v>
      </c>
      <c r="G85">
        <f t="shared" si="17"/>
        <v>0</v>
      </c>
      <c r="H85" s="13">
        <f t="shared" si="18"/>
        <v>70</v>
      </c>
      <c r="I85" s="13" t="b">
        <f t="shared" si="19"/>
        <v>1</v>
      </c>
      <c r="J85" s="14" t="str">
        <f t="shared" si="20"/>
        <v>0,12%</v>
      </c>
      <c r="K85" s="15">
        <f t="shared" si="21"/>
        <v>36</v>
      </c>
      <c r="L85" s="15">
        <f t="shared" si="22"/>
        <v>85</v>
      </c>
      <c r="M85" t="str">
        <f t="shared" si="23"/>
        <v>mężczyzna</v>
      </c>
      <c r="N85">
        <f t="shared" si="24"/>
        <v>0</v>
      </c>
      <c r="O85">
        <f t="shared" si="25"/>
        <v>0</v>
      </c>
      <c r="P85">
        <f t="shared" si="26"/>
        <v>0</v>
      </c>
      <c r="Q85" s="16">
        <f t="shared" si="27"/>
        <v>0</v>
      </c>
      <c r="R85">
        <f t="shared" si="28"/>
        <v>0</v>
      </c>
      <c r="S85">
        <f t="shared" si="29"/>
        <v>1</v>
      </c>
    </row>
    <row r="86" spans="1:19" x14ac:dyDescent="0.25">
      <c r="A86" t="s">
        <v>140</v>
      </c>
      <c r="B86" t="s">
        <v>141</v>
      </c>
      <c r="C86" s="1">
        <v>34893</v>
      </c>
      <c r="D86" t="s">
        <v>6</v>
      </c>
      <c r="E86" t="str">
        <f t="shared" si="15"/>
        <v>lipiec</v>
      </c>
      <c r="F86" t="b">
        <f t="shared" si="16"/>
        <v>0</v>
      </c>
      <c r="G86">
        <f t="shared" si="17"/>
        <v>0</v>
      </c>
      <c r="H86" s="13">
        <f t="shared" si="18"/>
        <v>21</v>
      </c>
      <c r="I86" s="13" t="b">
        <f t="shared" si="19"/>
        <v>0</v>
      </c>
      <c r="J86" s="14" t="str">
        <f t="shared" si="20"/>
        <v>0,1%</v>
      </c>
      <c r="K86" s="15">
        <f t="shared" si="21"/>
        <v>30</v>
      </c>
      <c r="L86" s="15">
        <f t="shared" si="22"/>
        <v>30</v>
      </c>
      <c r="M86" t="str">
        <f t="shared" si="23"/>
        <v>mężczyzna</v>
      </c>
      <c r="N86">
        <f t="shared" si="24"/>
        <v>1</v>
      </c>
      <c r="O86">
        <f t="shared" si="25"/>
        <v>0</v>
      </c>
      <c r="P86">
        <f t="shared" si="26"/>
        <v>0</v>
      </c>
      <c r="Q86" s="16">
        <f t="shared" si="27"/>
        <v>0</v>
      </c>
      <c r="R86">
        <f t="shared" si="28"/>
        <v>0</v>
      </c>
      <c r="S86">
        <f t="shared" si="29"/>
        <v>0</v>
      </c>
    </row>
    <row r="87" spans="1:19" x14ac:dyDescent="0.25">
      <c r="A87" t="s">
        <v>142</v>
      </c>
      <c r="B87" t="s">
        <v>143</v>
      </c>
      <c r="C87" s="1">
        <v>16028</v>
      </c>
      <c r="D87" t="s">
        <v>12</v>
      </c>
      <c r="E87" t="str">
        <f t="shared" si="15"/>
        <v>listopad</v>
      </c>
      <c r="F87" t="b">
        <f t="shared" si="16"/>
        <v>1</v>
      </c>
      <c r="G87">
        <f t="shared" si="17"/>
        <v>1</v>
      </c>
      <c r="H87" s="13">
        <f t="shared" si="18"/>
        <v>73</v>
      </c>
      <c r="I87" s="13" t="b">
        <f t="shared" si="19"/>
        <v>1</v>
      </c>
      <c r="J87" s="14" t="str">
        <f t="shared" si="20"/>
        <v>0,12%</v>
      </c>
      <c r="K87" s="15">
        <f t="shared" si="21"/>
        <v>29.999999999999996</v>
      </c>
      <c r="L87" s="15">
        <f t="shared" si="22"/>
        <v>79</v>
      </c>
      <c r="M87" t="str">
        <f t="shared" si="23"/>
        <v>kobieta</v>
      </c>
      <c r="N87">
        <f t="shared" si="24"/>
        <v>0</v>
      </c>
      <c r="O87">
        <f t="shared" si="25"/>
        <v>0</v>
      </c>
      <c r="P87">
        <f t="shared" si="26"/>
        <v>0</v>
      </c>
      <c r="Q87" s="16">
        <f t="shared" si="27"/>
        <v>0</v>
      </c>
      <c r="R87">
        <f t="shared" si="28"/>
        <v>0</v>
      </c>
      <c r="S87">
        <f t="shared" si="29"/>
        <v>1</v>
      </c>
    </row>
    <row r="88" spans="1:19" x14ac:dyDescent="0.25">
      <c r="A88" t="s">
        <v>144</v>
      </c>
      <c r="B88" t="s">
        <v>54</v>
      </c>
      <c r="C88" s="1">
        <v>33446</v>
      </c>
      <c r="D88" t="s">
        <v>6</v>
      </c>
      <c r="E88" t="str">
        <f t="shared" si="15"/>
        <v>lipiec</v>
      </c>
      <c r="F88" t="b">
        <f t="shared" si="16"/>
        <v>1</v>
      </c>
      <c r="G88">
        <f t="shared" si="17"/>
        <v>1</v>
      </c>
      <c r="H88" s="13">
        <f t="shared" si="18"/>
        <v>25</v>
      </c>
      <c r="I88" s="13" t="b">
        <f t="shared" si="19"/>
        <v>0</v>
      </c>
      <c r="J88" s="14" t="str">
        <f t="shared" si="20"/>
        <v>0,1%</v>
      </c>
      <c r="K88" s="15">
        <f t="shared" si="21"/>
        <v>25</v>
      </c>
      <c r="L88" s="15">
        <f t="shared" si="22"/>
        <v>25</v>
      </c>
      <c r="M88" t="str">
        <f t="shared" si="23"/>
        <v>kobieta</v>
      </c>
      <c r="N88">
        <f t="shared" si="24"/>
        <v>1</v>
      </c>
      <c r="O88">
        <f t="shared" si="25"/>
        <v>0</v>
      </c>
      <c r="P88">
        <f t="shared" si="26"/>
        <v>0</v>
      </c>
      <c r="Q88" s="16">
        <f t="shared" si="27"/>
        <v>0</v>
      </c>
      <c r="R88">
        <f t="shared" si="28"/>
        <v>0</v>
      </c>
      <c r="S88">
        <f t="shared" si="29"/>
        <v>0</v>
      </c>
    </row>
    <row r="89" spans="1:19" x14ac:dyDescent="0.25">
      <c r="A89" t="s">
        <v>145</v>
      </c>
      <c r="B89" t="s">
        <v>146</v>
      </c>
      <c r="C89" s="1">
        <v>18892</v>
      </c>
      <c r="D89" t="s">
        <v>6</v>
      </c>
      <c r="E89" t="str">
        <f t="shared" si="15"/>
        <v>wrzesień</v>
      </c>
      <c r="F89" t="b">
        <f t="shared" si="16"/>
        <v>0</v>
      </c>
      <c r="G89">
        <f t="shared" si="17"/>
        <v>0</v>
      </c>
      <c r="H89" s="13">
        <f t="shared" si="18"/>
        <v>65</v>
      </c>
      <c r="I89" s="13" t="b">
        <f t="shared" si="19"/>
        <v>1</v>
      </c>
      <c r="J89" s="14" t="str">
        <f t="shared" si="20"/>
        <v>0,12%</v>
      </c>
      <c r="K89" s="15">
        <f t="shared" si="21"/>
        <v>36</v>
      </c>
      <c r="L89" s="15">
        <f t="shared" si="22"/>
        <v>85</v>
      </c>
      <c r="M89" t="str">
        <f t="shared" si="23"/>
        <v>mężczyzna</v>
      </c>
      <c r="N89">
        <f t="shared" si="24"/>
        <v>0</v>
      </c>
      <c r="O89">
        <f t="shared" si="25"/>
        <v>0</v>
      </c>
      <c r="P89">
        <f t="shared" si="26"/>
        <v>0</v>
      </c>
      <c r="Q89" s="16">
        <f t="shared" si="27"/>
        <v>0</v>
      </c>
      <c r="R89">
        <f t="shared" si="28"/>
        <v>1</v>
      </c>
      <c r="S89">
        <f t="shared" si="29"/>
        <v>0</v>
      </c>
    </row>
    <row r="90" spans="1:19" x14ac:dyDescent="0.25">
      <c r="A90" t="s">
        <v>147</v>
      </c>
      <c r="B90" t="s">
        <v>102</v>
      </c>
      <c r="C90" s="1">
        <v>32219</v>
      </c>
      <c r="D90" t="s">
        <v>12</v>
      </c>
      <c r="E90" t="str">
        <f t="shared" si="15"/>
        <v>marzec</v>
      </c>
      <c r="F90" t="b">
        <f t="shared" si="16"/>
        <v>1</v>
      </c>
      <c r="G90">
        <f t="shared" si="17"/>
        <v>1</v>
      </c>
      <c r="H90" s="13">
        <f t="shared" si="18"/>
        <v>28</v>
      </c>
      <c r="I90" s="13" t="b">
        <f t="shared" si="19"/>
        <v>0</v>
      </c>
      <c r="J90" s="14" t="str">
        <f t="shared" si="20"/>
        <v>0,1%</v>
      </c>
      <c r="K90" s="15">
        <f t="shared" si="21"/>
        <v>25</v>
      </c>
      <c r="L90" s="15">
        <f t="shared" si="22"/>
        <v>25</v>
      </c>
      <c r="M90" t="str">
        <f t="shared" si="23"/>
        <v>kobieta</v>
      </c>
      <c r="N90">
        <f t="shared" si="24"/>
        <v>1</v>
      </c>
      <c r="O90">
        <f t="shared" si="25"/>
        <v>0</v>
      </c>
      <c r="P90">
        <f t="shared" si="26"/>
        <v>0</v>
      </c>
      <c r="Q90" s="16">
        <f t="shared" si="27"/>
        <v>0</v>
      </c>
      <c r="R90">
        <f t="shared" si="28"/>
        <v>0</v>
      </c>
      <c r="S90">
        <f t="shared" si="29"/>
        <v>0</v>
      </c>
    </row>
    <row r="91" spans="1:19" x14ac:dyDescent="0.25">
      <c r="A91" t="s">
        <v>148</v>
      </c>
      <c r="B91" t="s">
        <v>149</v>
      </c>
      <c r="C91" s="1">
        <v>31771</v>
      </c>
      <c r="D91" t="s">
        <v>9</v>
      </c>
      <c r="E91" t="str">
        <f t="shared" si="15"/>
        <v>grudzień</v>
      </c>
      <c r="F91" t="b">
        <f t="shared" si="16"/>
        <v>1</v>
      </c>
      <c r="G91">
        <f t="shared" si="17"/>
        <v>1</v>
      </c>
      <c r="H91" s="13">
        <f t="shared" si="18"/>
        <v>30</v>
      </c>
      <c r="I91" s="13" t="b">
        <f t="shared" si="19"/>
        <v>0</v>
      </c>
      <c r="J91" s="14" t="str">
        <f t="shared" si="20"/>
        <v>0,1%</v>
      </c>
      <c r="K91" s="15">
        <f t="shared" si="21"/>
        <v>25</v>
      </c>
      <c r="L91" s="15">
        <f t="shared" si="22"/>
        <v>25</v>
      </c>
      <c r="M91" t="str">
        <f t="shared" si="23"/>
        <v>kobieta</v>
      </c>
      <c r="N91">
        <f t="shared" si="24"/>
        <v>0</v>
      </c>
      <c r="O91">
        <f t="shared" si="25"/>
        <v>1</v>
      </c>
      <c r="P91">
        <f t="shared" si="26"/>
        <v>0</v>
      </c>
      <c r="Q91" s="16">
        <f t="shared" si="27"/>
        <v>0</v>
      </c>
      <c r="R91">
        <f t="shared" si="28"/>
        <v>0</v>
      </c>
      <c r="S91">
        <f t="shared" si="29"/>
        <v>0</v>
      </c>
    </row>
    <row r="92" spans="1:19" x14ac:dyDescent="0.25">
      <c r="A92" t="s">
        <v>51</v>
      </c>
      <c r="B92" t="s">
        <v>150</v>
      </c>
      <c r="C92" s="1">
        <v>30633</v>
      </c>
      <c r="D92" t="s">
        <v>40</v>
      </c>
      <c r="E92" t="str">
        <f t="shared" si="15"/>
        <v>listopad</v>
      </c>
      <c r="F92" t="b">
        <f t="shared" si="16"/>
        <v>1</v>
      </c>
      <c r="G92">
        <f t="shared" si="17"/>
        <v>1</v>
      </c>
      <c r="H92" s="13">
        <f t="shared" si="18"/>
        <v>33</v>
      </c>
      <c r="I92" s="13" t="b">
        <f t="shared" si="19"/>
        <v>0</v>
      </c>
      <c r="J92" s="14" t="str">
        <f t="shared" si="20"/>
        <v>0,15%</v>
      </c>
      <c r="K92" s="15">
        <f t="shared" si="21"/>
        <v>37.5</v>
      </c>
      <c r="L92" s="15">
        <f t="shared" si="22"/>
        <v>37.5</v>
      </c>
      <c r="M92" t="str">
        <f t="shared" si="23"/>
        <v>kobieta</v>
      </c>
      <c r="N92">
        <f t="shared" si="24"/>
        <v>0</v>
      </c>
      <c r="O92">
        <f t="shared" si="25"/>
        <v>1</v>
      </c>
      <c r="P92">
        <f t="shared" si="26"/>
        <v>0</v>
      </c>
      <c r="Q92" s="16">
        <f t="shared" si="27"/>
        <v>0</v>
      </c>
      <c r="R92">
        <f t="shared" si="28"/>
        <v>0</v>
      </c>
      <c r="S92">
        <f t="shared" si="29"/>
        <v>0</v>
      </c>
    </row>
    <row r="93" spans="1:19" x14ac:dyDescent="0.25">
      <c r="A93" t="s">
        <v>151</v>
      </c>
      <c r="B93" t="s">
        <v>152</v>
      </c>
      <c r="C93" s="1">
        <v>34177</v>
      </c>
      <c r="D93" t="s">
        <v>40</v>
      </c>
      <c r="E93" t="str">
        <f t="shared" si="15"/>
        <v>lipiec</v>
      </c>
      <c r="F93" t="b">
        <f t="shared" si="16"/>
        <v>0</v>
      </c>
      <c r="G93">
        <f t="shared" si="17"/>
        <v>0</v>
      </c>
      <c r="H93" s="13">
        <f t="shared" si="18"/>
        <v>23</v>
      </c>
      <c r="I93" s="13" t="b">
        <f t="shared" si="19"/>
        <v>0</v>
      </c>
      <c r="J93" s="14" t="str">
        <f t="shared" si="20"/>
        <v>0,1%</v>
      </c>
      <c r="K93" s="15">
        <f t="shared" si="21"/>
        <v>30</v>
      </c>
      <c r="L93" s="15">
        <f t="shared" si="22"/>
        <v>30</v>
      </c>
      <c r="M93" t="str">
        <f t="shared" si="23"/>
        <v>mężczyzna</v>
      </c>
      <c r="N93">
        <f t="shared" si="24"/>
        <v>1</v>
      </c>
      <c r="O93">
        <f t="shared" si="25"/>
        <v>0</v>
      </c>
      <c r="P93">
        <f t="shared" si="26"/>
        <v>0</v>
      </c>
      <c r="Q93" s="16">
        <f t="shared" si="27"/>
        <v>0</v>
      </c>
      <c r="R93">
        <f t="shared" si="28"/>
        <v>0</v>
      </c>
      <c r="S93">
        <f t="shared" si="29"/>
        <v>0</v>
      </c>
    </row>
    <row r="94" spans="1:19" x14ac:dyDescent="0.25">
      <c r="A94" t="s">
        <v>153</v>
      </c>
      <c r="B94" t="s">
        <v>137</v>
      </c>
      <c r="C94" s="1">
        <v>33281</v>
      </c>
      <c r="D94" t="s">
        <v>12</v>
      </c>
      <c r="E94" t="str">
        <f t="shared" si="15"/>
        <v>luty</v>
      </c>
      <c r="F94" t="b">
        <f t="shared" si="16"/>
        <v>1</v>
      </c>
      <c r="G94">
        <f t="shared" si="17"/>
        <v>1</v>
      </c>
      <c r="H94" s="13">
        <f t="shared" si="18"/>
        <v>25</v>
      </c>
      <c r="I94" s="13" t="b">
        <f t="shared" si="19"/>
        <v>0</v>
      </c>
      <c r="J94" s="14" t="str">
        <f t="shared" si="20"/>
        <v>0,1%</v>
      </c>
      <c r="K94" s="15">
        <f t="shared" si="21"/>
        <v>25</v>
      </c>
      <c r="L94" s="15">
        <f t="shared" si="22"/>
        <v>25</v>
      </c>
      <c r="M94" t="str">
        <f t="shared" si="23"/>
        <v>kobieta</v>
      </c>
      <c r="N94">
        <f t="shared" si="24"/>
        <v>1</v>
      </c>
      <c r="O94">
        <f t="shared" si="25"/>
        <v>0</v>
      </c>
      <c r="P94">
        <f t="shared" si="26"/>
        <v>0</v>
      </c>
      <c r="Q94" s="16">
        <f t="shared" si="27"/>
        <v>0</v>
      </c>
      <c r="R94">
        <f t="shared" si="28"/>
        <v>0</v>
      </c>
      <c r="S94">
        <f t="shared" si="29"/>
        <v>0</v>
      </c>
    </row>
    <row r="95" spans="1:19" x14ac:dyDescent="0.25">
      <c r="A95" t="s">
        <v>75</v>
      </c>
      <c r="B95" t="s">
        <v>154</v>
      </c>
      <c r="C95" s="1">
        <v>21897</v>
      </c>
      <c r="D95" t="s">
        <v>12</v>
      </c>
      <c r="E95" t="str">
        <f t="shared" si="15"/>
        <v>grudzień</v>
      </c>
      <c r="F95" t="b">
        <f t="shared" si="16"/>
        <v>1</v>
      </c>
      <c r="G95">
        <f t="shared" si="17"/>
        <v>1</v>
      </c>
      <c r="H95" s="13">
        <f t="shared" si="18"/>
        <v>57</v>
      </c>
      <c r="I95" s="13" t="b">
        <f t="shared" si="19"/>
        <v>0</v>
      </c>
      <c r="J95" s="14" t="str">
        <f t="shared" si="20"/>
        <v>0,12%</v>
      </c>
      <c r="K95" s="15">
        <f t="shared" si="21"/>
        <v>29.999999999999996</v>
      </c>
      <c r="L95" s="15">
        <f t="shared" si="22"/>
        <v>29.999999999999996</v>
      </c>
      <c r="M95" t="str">
        <f t="shared" si="23"/>
        <v>kobieta</v>
      </c>
      <c r="N95">
        <f t="shared" si="24"/>
        <v>0</v>
      </c>
      <c r="O95">
        <f t="shared" si="25"/>
        <v>0</v>
      </c>
      <c r="P95">
        <f t="shared" si="26"/>
        <v>0</v>
      </c>
      <c r="Q95" s="16">
        <f t="shared" si="27"/>
        <v>1</v>
      </c>
      <c r="R95">
        <f t="shared" si="28"/>
        <v>0</v>
      </c>
      <c r="S95">
        <f t="shared" si="29"/>
        <v>0</v>
      </c>
    </row>
    <row r="96" spans="1:19" x14ac:dyDescent="0.25">
      <c r="A96" t="s">
        <v>155</v>
      </c>
      <c r="B96" t="s">
        <v>37</v>
      </c>
      <c r="C96" s="1">
        <v>18604</v>
      </c>
      <c r="D96" t="s">
        <v>40</v>
      </c>
      <c r="E96" t="str">
        <f t="shared" si="15"/>
        <v>grudzień</v>
      </c>
      <c r="F96" t="b">
        <f t="shared" si="16"/>
        <v>1</v>
      </c>
      <c r="G96">
        <f t="shared" si="17"/>
        <v>1</v>
      </c>
      <c r="H96" s="13">
        <f t="shared" si="18"/>
        <v>66</v>
      </c>
      <c r="I96" s="13" t="b">
        <f t="shared" si="19"/>
        <v>1</v>
      </c>
      <c r="J96" s="14" t="str">
        <f t="shared" si="20"/>
        <v>0,12%</v>
      </c>
      <c r="K96" s="15">
        <f t="shared" si="21"/>
        <v>29.999999999999996</v>
      </c>
      <c r="L96" s="15">
        <f t="shared" si="22"/>
        <v>79</v>
      </c>
      <c r="M96" t="str">
        <f t="shared" si="23"/>
        <v>kobieta</v>
      </c>
      <c r="N96">
        <f t="shared" si="24"/>
        <v>0</v>
      </c>
      <c r="O96">
        <f t="shared" si="25"/>
        <v>0</v>
      </c>
      <c r="P96">
        <f t="shared" si="26"/>
        <v>0</v>
      </c>
      <c r="Q96" s="16">
        <f t="shared" si="27"/>
        <v>0</v>
      </c>
      <c r="R96">
        <f t="shared" si="28"/>
        <v>1</v>
      </c>
      <c r="S96">
        <f t="shared" si="29"/>
        <v>0</v>
      </c>
    </row>
    <row r="97" spans="1:19" x14ac:dyDescent="0.25">
      <c r="A97" t="s">
        <v>156</v>
      </c>
      <c r="B97" t="s">
        <v>157</v>
      </c>
      <c r="C97" s="1">
        <v>18910</v>
      </c>
      <c r="D97" t="s">
        <v>12</v>
      </c>
      <c r="E97" t="str">
        <f t="shared" si="15"/>
        <v>październik</v>
      </c>
      <c r="F97" t="b">
        <f t="shared" si="16"/>
        <v>1</v>
      </c>
      <c r="G97">
        <f t="shared" si="17"/>
        <v>1</v>
      </c>
      <c r="H97" s="13">
        <f t="shared" si="18"/>
        <v>65</v>
      </c>
      <c r="I97" s="13" t="b">
        <f t="shared" si="19"/>
        <v>1</v>
      </c>
      <c r="J97" s="14" t="str">
        <f t="shared" si="20"/>
        <v>0,12%</v>
      </c>
      <c r="K97" s="15">
        <f t="shared" si="21"/>
        <v>29.999999999999996</v>
      </c>
      <c r="L97" s="15">
        <f t="shared" si="22"/>
        <v>79</v>
      </c>
      <c r="M97" t="str">
        <f t="shared" si="23"/>
        <v>kobieta</v>
      </c>
      <c r="N97">
        <f t="shared" si="24"/>
        <v>0</v>
      </c>
      <c r="O97">
        <f t="shared" si="25"/>
        <v>0</v>
      </c>
      <c r="P97">
        <f t="shared" si="26"/>
        <v>0</v>
      </c>
      <c r="Q97" s="16">
        <f t="shared" si="27"/>
        <v>0</v>
      </c>
      <c r="R97">
        <f t="shared" si="28"/>
        <v>1</v>
      </c>
      <c r="S97">
        <f t="shared" si="29"/>
        <v>0</v>
      </c>
    </row>
    <row r="98" spans="1:19" x14ac:dyDescent="0.25">
      <c r="A98" t="s">
        <v>158</v>
      </c>
      <c r="B98" t="s">
        <v>47</v>
      </c>
      <c r="C98" s="1">
        <v>17056</v>
      </c>
      <c r="D98" t="s">
        <v>9</v>
      </c>
      <c r="E98" t="str">
        <f t="shared" si="15"/>
        <v>wrzesień</v>
      </c>
      <c r="F98" t="b">
        <f t="shared" si="16"/>
        <v>1</v>
      </c>
      <c r="G98">
        <f t="shared" si="17"/>
        <v>1</v>
      </c>
      <c r="H98" s="13">
        <f t="shared" si="18"/>
        <v>70</v>
      </c>
      <c r="I98" s="13" t="b">
        <f t="shared" si="19"/>
        <v>1</v>
      </c>
      <c r="J98" s="14" t="str">
        <f t="shared" si="20"/>
        <v>0,12%</v>
      </c>
      <c r="K98" s="15">
        <f t="shared" si="21"/>
        <v>29.999999999999996</v>
      </c>
      <c r="L98" s="15">
        <f t="shared" si="22"/>
        <v>79</v>
      </c>
      <c r="M98" t="str">
        <f t="shared" si="23"/>
        <v>kobieta</v>
      </c>
      <c r="N98">
        <f t="shared" si="24"/>
        <v>0</v>
      </c>
      <c r="O98">
        <f t="shared" si="25"/>
        <v>0</v>
      </c>
      <c r="P98">
        <f t="shared" si="26"/>
        <v>0</v>
      </c>
      <c r="Q98" s="16">
        <f t="shared" si="27"/>
        <v>0</v>
      </c>
      <c r="R98">
        <f t="shared" si="28"/>
        <v>0</v>
      </c>
      <c r="S98">
        <f t="shared" si="29"/>
        <v>1</v>
      </c>
    </row>
    <row r="99" spans="1:19" x14ac:dyDescent="0.25">
      <c r="A99" t="s">
        <v>159</v>
      </c>
      <c r="B99" t="s">
        <v>160</v>
      </c>
      <c r="C99" s="1">
        <v>22619</v>
      </c>
      <c r="D99" t="s">
        <v>9</v>
      </c>
      <c r="E99" t="str">
        <f t="shared" si="15"/>
        <v>grudzień</v>
      </c>
      <c r="F99" t="b">
        <f t="shared" si="16"/>
        <v>0</v>
      </c>
      <c r="G99">
        <f t="shared" si="17"/>
        <v>0</v>
      </c>
      <c r="H99" s="13">
        <f t="shared" si="18"/>
        <v>55</v>
      </c>
      <c r="I99" s="13" t="b">
        <f t="shared" si="19"/>
        <v>0</v>
      </c>
      <c r="J99" s="14" t="str">
        <f t="shared" si="20"/>
        <v>0,12%</v>
      </c>
      <c r="K99" s="15">
        <f t="shared" si="21"/>
        <v>36</v>
      </c>
      <c r="L99" s="15">
        <f t="shared" si="22"/>
        <v>36</v>
      </c>
      <c r="M99" t="str">
        <f t="shared" si="23"/>
        <v>mężczyzna</v>
      </c>
      <c r="N99">
        <f t="shared" si="24"/>
        <v>0</v>
      </c>
      <c r="O99">
        <f t="shared" si="25"/>
        <v>0</v>
      </c>
      <c r="P99">
        <f t="shared" si="26"/>
        <v>0</v>
      </c>
      <c r="Q99" s="16">
        <f t="shared" si="27"/>
        <v>1</v>
      </c>
      <c r="R99">
        <f t="shared" si="28"/>
        <v>0</v>
      </c>
      <c r="S99">
        <f t="shared" si="29"/>
        <v>0</v>
      </c>
    </row>
    <row r="100" spans="1:19" x14ac:dyDescent="0.25">
      <c r="A100" t="s">
        <v>161</v>
      </c>
      <c r="B100" t="s">
        <v>37</v>
      </c>
      <c r="C100" s="1">
        <v>19740</v>
      </c>
      <c r="D100" t="s">
        <v>12</v>
      </c>
      <c r="E100" t="str">
        <f t="shared" si="15"/>
        <v>styczeń</v>
      </c>
      <c r="F100" t="b">
        <f t="shared" si="16"/>
        <v>1</v>
      </c>
      <c r="G100">
        <f t="shared" si="17"/>
        <v>1</v>
      </c>
      <c r="H100" s="13">
        <f t="shared" si="18"/>
        <v>62</v>
      </c>
      <c r="I100" s="13" t="b">
        <f t="shared" si="19"/>
        <v>1</v>
      </c>
      <c r="J100" s="14" t="str">
        <f t="shared" si="20"/>
        <v>0,12%</v>
      </c>
      <c r="K100" s="15">
        <f t="shared" si="21"/>
        <v>29.999999999999996</v>
      </c>
      <c r="L100" s="15">
        <f t="shared" si="22"/>
        <v>79</v>
      </c>
      <c r="M100" t="str">
        <f t="shared" si="23"/>
        <v>kobieta</v>
      </c>
      <c r="N100">
        <f t="shared" si="24"/>
        <v>0</v>
      </c>
      <c r="O100">
        <f t="shared" si="25"/>
        <v>0</v>
      </c>
      <c r="P100">
        <f t="shared" si="26"/>
        <v>0</v>
      </c>
      <c r="Q100" s="16">
        <f t="shared" si="27"/>
        <v>0</v>
      </c>
      <c r="R100">
        <f t="shared" si="28"/>
        <v>1</v>
      </c>
      <c r="S100">
        <f t="shared" si="29"/>
        <v>0</v>
      </c>
    </row>
    <row r="101" spans="1:19" x14ac:dyDescent="0.25">
      <c r="A101" t="s">
        <v>162</v>
      </c>
      <c r="B101" t="s">
        <v>131</v>
      </c>
      <c r="C101" s="1">
        <v>24222</v>
      </c>
      <c r="D101" t="s">
        <v>6</v>
      </c>
      <c r="E101" t="str">
        <f t="shared" si="15"/>
        <v>kwiecień</v>
      </c>
      <c r="F101" t="b">
        <f t="shared" si="16"/>
        <v>1</v>
      </c>
      <c r="G101">
        <f t="shared" si="17"/>
        <v>1</v>
      </c>
      <c r="H101" s="13">
        <f t="shared" si="18"/>
        <v>50</v>
      </c>
      <c r="I101" s="13" t="b">
        <f t="shared" si="19"/>
        <v>0</v>
      </c>
      <c r="J101" s="14" t="str">
        <f t="shared" si="20"/>
        <v>0,12%</v>
      </c>
      <c r="K101" s="15">
        <f t="shared" si="21"/>
        <v>29.999999999999996</v>
      </c>
      <c r="L101" s="15">
        <f t="shared" si="22"/>
        <v>29.999999999999996</v>
      </c>
      <c r="M101" t="str">
        <f t="shared" si="23"/>
        <v>kobieta</v>
      </c>
      <c r="N101">
        <f t="shared" si="24"/>
        <v>0</v>
      </c>
      <c r="O101">
        <f t="shared" si="25"/>
        <v>0</v>
      </c>
      <c r="P101">
        <f t="shared" si="26"/>
        <v>0</v>
      </c>
      <c r="Q101" s="16">
        <f t="shared" si="27"/>
        <v>1</v>
      </c>
      <c r="R101">
        <f t="shared" si="28"/>
        <v>0</v>
      </c>
      <c r="S101">
        <f t="shared" si="29"/>
        <v>0</v>
      </c>
    </row>
    <row r="102" spans="1:19" x14ac:dyDescent="0.25">
      <c r="A102" t="s">
        <v>163</v>
      </c>
      <c r="B102" t="s">
        <v>37</v>
      </c>
      <c r="C102" s="1">
        <v>17196</v>
      </c>
      <c r="D102" t="s">
        <v>40</v>
      </c>
      <c r="E102" t="str">
        <f t="shared" si="15"/>
        <v>styczeń</v>
      </c>
      <c r="F102" t="b">
        <f t="shared" si="16"/>
        <v>1</v>
      </c>
      <c r="G102">
        <f t="shared" si="17"/>
        <v>1</v>
      </c>
      <c r="H102" s="13">
        <f t="shared" si="18"/>
        <v>69</v>
      </c>
      <c r="I102" s="13" t="b">
        <f t="shared" si="19"/>
        <v>1</v>
      </c>
      <c r="J102" s="14" t="str">
        <f t="shared" si="20"/>
        <v>0,12%</v>
      </c>
      <c r="K102" s="15">
        <f t="shared" si="21"/>
        <v>29.999999999999996</v>
      </c>
      <c r="L102" s="15">
        <f t="shared" si="22"/>
        <v>79</v>
      </c>
      <c r="M102" t="str">
        <f t="shared" si="23"/>
        <v>kobieta</v>
      </c>
      <c r="N102">
        <f t="shared" si="24"/>
        <v>0</v>
      </c>
      <c r="O102">
        <f t="shared" si="25"/>
        <v>0</v>
      </c>
      <c r="P102">
        <f t="shared" si="26"/>
        <v>0</v>
      </c>
      <c r="Q102" s="16">
        <f t="shared" si="27"/>
        <v>0</v>
      </c>
      <c r="R102">
        <f t="shared" si="28"/>
        <v>1</v>
      </c>
      <c r="S102">
        <f t="shared" si="29"/>
        <v>0</v>
      </c>
    </row>
    <row r="103" spans="1:19" x14ac:dyDescent="0.25">
      <c r="A103" t="s">
        <v>164</v>
      </c>
      <c r="B103" t="s">
        <v>52</v>
      </c>
      <c r="C103" s="1">
        <v>32013</v>
      </c>
      <c r="D103" t="s">
        <v>12</v>
      </c>
      <c r="E103" t="str">
        <f t="shared" si="15"/>
        <v>sierpień</v>
      </c>
      <c r="F103" t="b">
        <f t="shared" si="16"/>
        <v>1</v>
      </c>
      <c r="G103">
        <f t="shared" si="17"/>
        <v>1</v>
      </c>
      <c r="H103" s="13">
        <f t="shared" si="18"/>
        <v>29</v>
      </c>
      <c r="I103" s="13" t="b">
        <f t="shared" si="19"/>
        <v>0</v>
      </c>
      <c r="J103" s="14" t="str">
        <f t="shared" si="20"/>
        <v>0,1%</v>
      </c>
      <c r="K103" s="15">
        <f t="shared" si="21"/>
        <v>25</v>
      </c>
      <c r="L103" s="15">
        <f t="shared" si="22"/>
        <v>25</v>
      </c>
      <c r="M103" t="str">
        <f t="shared" si="23"/>
        <v>kobieta</v>
      </c>
      <c r="N103">
        <f t="shared" si="24"/>
        <v>1</v>
      </c>
      <c r="O103">
        <f t="shared" si="25"/>
        <v>0</v>
      </c>
      <c r="P103">
        <f t="shared" si="26"/>
        <v>0</v>
      </c>
      <c r="Q103" s="16">
        <f t="shared" si="27"/>
        <v>0</v>
      </c>
      <c r="R103">
        <f t="shared" si="28"/>
        <v>0</v>
      </c>
      <c r="S103">
        <f t="shared" si="29"/>
        <v>0</v>
      </c>
    </row>
    <row r="104" spans="1:19" x14ac:dyDescent="0.25">
      <c r="A104" t="s">
        <v>163</v>
      </c>
      <c r="B104" t="s">
        <v>39</v>
      </c>
      <c r="C104" s="1">
        <v>23679</v>
      </c>
      <c r="D104" t="s">
        <v>12</v>
      </c>
      <c r="E104" t="str">
        <f t="shared" si="15"/>
        <v>październik</v>
      </c>
      <c r="F104" t="b">
        <f t="shared" si="16"/>
        <v>1</v>
      </c>
      <c r="G104">
        <f t="shared" si="17"/>
        <v>1</v>
      </c>
      <c r="H104" s="13">
        <f t="shared" si="18"/>
        <v>52</v>
      </c>
      <c r="I104" s="13" t="b">
        <f t="shared" si="19"/>
        <v>0</v>
      </c>
      <c r="J104" s="14" t="str">
        <f t="shared" si="20"/>
        <v>0,12%</v>
      </c>
      <c r="K104" s="15">
        <f t="shared" si="21"/>
        <v>29.999999999999996</v>
      </c>
      <c r="L104" s="15">
        <f t="shared" si="22"/>
        <v>29.999999999999996</v>
      </c>
      <c r="M104" t="str">
        <f t="shared" si="23"/>
        <v>kobieta</v>
      </c>
      <c r="N104">
        <f t="shared" si="24"/>
        <v>0</v>
      </c>
      <c r="O104">
        <f t="shared" si="25"/>
        <v>0</v>
      </c>
      <c r="P104">
        <f t="shared" si="26"/>
        <v>0</v>
      </c>
      <c r="Q104" s="16">
        <f t="shared" si="27"/>
        <v>1</v>
      </c>
      <c r="R104">
        <f t="shared" si="28"/>
        <v>0</v>
      </c>
      <c r="S104">
        <f t="shared" si="29"/>
        <v>0</v>
      </c>
    </row>
    <row r="105" spans="1:19" x14ac:dyDescent="0.25">
      <c r="A105" t="s">
        <v>75</v>
      </c>
      <c r="B105" t="s">
        <v>165</v>
      </c>
      <c r="C105" s="1">
        <v>26239</v>
      </c>
      <c r="D105" t="s">
        <v>12</v>
      </c>
      <c r="E105" t="str">
        <f t="shared" si="15"/>
        <v>listopad</v>
      </c>
      <c r="F105" t="b">
        <f t="shared" si="16"/>
        <v>1</v>
      </c>
      <c r="G105">
        <f t="shared" si="17"/>
        <v>1</v>
      </c>
      <c r="H105" s="13">
        <f t="shared" si="18"/>
        <v>45</v>
      </c>
      <c r="I105" s="13" t="b">
        <f t="shared" si="19"/>
        <v>0</v>
      </c>
      <c r="J105" s="14" t="str">
        <f t="shared" si="20"/>
        <v>0,15%</v>
      </c>
      <c r="K105" s="15">
        <f t="shared" si="21"/>
        <v>37.5</v>
      </c>
      <c r="L105" s="15">
        <f t="shared" si="22"/>
        <v>37.5</v>
      </c>
      <c r="M105" t="str">
        <f t="shared" si="23"/>
        <v>kobieta</v>
      </c>
      <c r="N105">
        <f t="shared" si="24"/>
        <v>0</v>
      </c>
      <c r="O105">
        <f t="shared" si="25"/>
        <v>0</v>
      </c>
      <c r="P105">
        <f t="shared" si="26"/>
        <v>1</v>
      </c>
      <c r="Q105" s="16">
        <f t="shared" si="27"/>
        <v>0</v>
      </c>
      <c r="R105">
        <f t="shared" si="28"/>
        <v>0</v>
      </c>
      <c r="S105">
        <f t="shared" si="29"/>
        <v>0</v>
      </c>
    </row>
    <row r="106" spans="1:19" x14ac:dyDescent="0.25">
      <c r="A106" t="s">
        <v>166</v>
      </c>
      <c r="B106" t="s">
        <v>167</v>
      </c>
      <c r="C106" s="1">
        <v>30774</v>
      </c>
      <c r="D106" t="s">
        <v>6</v>
      </c>
      <c r="E106" t="str">
        <f t="shared" si="15"/>
        <v>kwiecień</v>
      </c>
      <c r="F106" t="b">
        <f t="shared" si="16"/>
        <v>0</v>
      </c>
      <c r="G106">
        <f t="shared" si="17"/>
        <v>0</v>
      </c>
      <c r="H106" s="13">
        <f t="shared" si="18"/>
        <v>32</v>
      </c>
      <c r="I106" s="13" t="b">
        <f t="shared" si="19"/>
        <v>0</v>
      </c>
      <c r="J106" s="14" t="str">
        <f t="shared" si="20"/>
        <v>0,15%</v>
      </c>
      <c r="K106" s="15">
        <f t="shared" si="21"/>
        <v>45</v>
      </c>
      <c r="L106" s="15">
        <f t="shared" si="22"/>
        <v>45</v>
      </c>
      <c r="M106" t="str">
        <f t="shared" si="23"/>
        <v>mężczyzna</v>
      </c>
      <c r="N106">
        <f t="shared" si="24"/>
        <v>0</v>
      </c>
      <c r="O106">
        <f t="shared" si="25"/>
        <v>1</v>
      </c>
      <c r="P106">
        <f t="shared" si="26"/>
        <v>0</v>
      </c>
      <c r="Q106" s="16">
        <f t="shared" si="27"/>
        <v>0</v>
      </c>
      <c r="R106">
        <f t="shared" si="28"/>
        <v>0</v>
      </c>
      <c r="S106">
        <f t="shared" si="29"/>
        <v>0</v>
      </c>
    </row>
    <row r="107" spans="1:19" x14ac:dyDescent="0.25">
      <c r="A107" t="s">
        <v>168</v>
      </c>
      <c r="B107" t="s">
        <v>169</v>
      </c>
      <c r="C107" s="1">
        <v>25818</v>
      </c>
      <c r="D107" t="s">
        <v>6</v>
      </c>
      <c r="E107" t="str">
        <f t="shared" si="15"/>
        <v>wrzesień</v>
      </c>
      <c r="F107" t="b">
        <f t="shared" si="16"/>
        <v>0</v>
      </c>
      <c r="G107">
        <f t="shared" si="17"/>
        <v>0</v>
      </c>
      <c r="H107" s="13">
        <f t="shared" si="18"/>
        <v>46</v>
      </c>
      <c r="I107" s="13" t="b">
        <f t="shared" si="19"/>
        <v>0</v>
      </c>
      <c r="J107" s="14" t="str">
        <f t="shared" si="20"/>
        <v>0,12%</v>
      </c>
      <c r="K107" s="15">
        <f t="shared" si="21"/>
        <v>36</v>
      </c>
      <c r="L107" s="15">
        <f t="shared" si="22"/>
        <v>36</v>
      </c>
      <c r="M107" t="str">
        <f t="shared" si="23"/>
        <v>mężczyzna</v>
      </c>
      <c r="N107">
        <f t="shared" si="24"/>
        <v>0</v>
      </c>
      <c r="O107">
        <f t="shared" si="25"/>
        <v>0</v>
      </c>
      <c r="P107">
        <f t="shared" si="26"/>
        <v>1</v>
      </c>
      <c r="Q107" s="16">
        <f t="shared" si="27"/>
        <v>0</v>
      </c>
      <c r="R107">
        <f t="shared" si="28"/>
        <v>0</v>
      </c>
      <c r="S107">
        <f t="shared" si="29"/>
        <v>0</v>
      </c>
    </row>
    <row r="108" spans="1:19" x14ac:dyDescent="0.25">
      <c r="A108" t="s">
        <v>170</v>
      </c>
      <c r="B108" t="s">
        <v>171</v>
      </c>
      <c r="C108" s="1">
        <v>16529</v>
      </c>
      <c r="D108" t="s">
        <v>40</v>
      </c>
      <c r="E108" t="str">
        <f t="shared" si="15"/>
        <v>kwiecień</v>
      </c>
      <c r="F108" t="b">
        <f t="shared" si="16"/>
        <v>1</v>
      </c>
      <c r="G108">
        <f t="shared" si="17"/>
        <v>1</v>
      </c>
      <c r="H108" s="13">
        <f t="shared" si="18"/>
        <v>71</v>
      </c>
      <c r="I108" s="13" t="b">
        <f t="shared" si="19"/>
        <v>1</v>
      </c>
      <c r="J108" s="14" t="str">
        <f t="shared" si="20"/>
        <v>0,12%</v>
      </c>
      <c r="K108" s="15">
        <f t="shared" si="21"/>
        <v>29.999999999999996</v>
      </c>
      <c r="L108" s="15">
        <f t="shared" si="22"/>
        <v>79</v>
      </c>
      <c r="M108" t="str">
        <f t="shared" si="23"/>
        <v>kobieta</v>
      </c>
      <c r="N108">
        <f t="shared" si="24"/>
        <v>0</v>
      </c>
      <c r="O108">
        <f t="shared" si="25"/>
        <v>0</v>
      </c>
      <c r="P108">
        <f t="shared" si="26"/>
        <v>0</v>
      </c>
      <c r="Q108" s="16">
        <f t="shared" si="27"/>
        <v>0</v>
      </c>
      <c r="R108">
        <f t="shared" si="28"/>
        <v>0</v>
      </c>
      <c r="S108">
        <f t="shared" si="29"/>
        <v>1</v>
      </c>
    </row>
    <row r="109" spans="1:19" x14ac:dyDescent="0.25">
      <c r="A109" t="s">
        <v>172</v>
      </c>
      <c r="B109" t="s">
        <v>5</v>
      </c>
      <c r="C109" s="1">
        <v>30530</v>
      </c>
      <c r="D109" t="s">
        <v>40</v>
      </c>
      <c r="E109" t="str">
        <f t="shared" si="15"/>
        <v>sierpień</v>
      </c>
      <c r="F109" t="b">
        <f t="shared" si="16"/>
        <v>1</v>
      </c>
      <c r="G109">
        <f t="shared" si="17"/>
        <v>1</v>
      </c>
      <c r="H109" s="13">
        <f t="shared" si="18"/>
        <v>33</v>
      </c>
      <c r="I109" s="13" t="b">
        <f t="shared" si="19"/>
        <v>0</v>
      </c>
      <c r="J109" s="14" t="str">
        <f t="shared" si="20"/>
        <v>0,15%</v>
      </c>
      <c r="K109" s="15">
        <f t="shared" si="21"/>
        <v>37.5</v>
      </c>
      <c r="L109" s="15">
        <f t="shared" si="22"/>
        <v>37.5</v>
      </c>
      <c r="M109" t="str">
        <f t="shared" si="23"/>
        <v>kobieta</v>
      </c>
      <c r="N109">
        <f t="shared" si="24"/>
        <v>0</v>
      </c>
      <c r="O109">
        <f t="shared" si="25"/>
        <v>1</v>
      </c>
      <c r="P109">
        <f t="shared" si="26"/>
        <v>0</v>
      </c>
      <c r="Q109" s="16">
        <f t="shared" si="27"/>
        <v>0</v>
      </c>
      <c r="R109">
        <f t="shared" si="28"/>
        <v>0</v>
      </c>
      <c r="S109">
        <f t="shared" si="29"/>
        <v>0</v>
      </c>
    </row>
    <row r="110" spans="1:19" x14ac:dyDescent="0.25">
      <c r="A110" t="s">
        <v>173</v>
      </c>
      <c r="B110" t="s">
        <v>77</v>
      </c>
      <c r="C110" s="1">
        <v>31601</v>
      </c>
      <c r="D110" t="s">
        <v>12</v>
      </c>
      <c r="E110" t="str">
        <f t="shared" si="15"/>
        <v>lipiec</v>
      </c>
      <c r="F110" t="b">
        <f t="shared" si="16"/>
        <v>0</v>
      </c>
      <c r="G110">
        <f t="shared" si="17"/>
        <v>0</v>
      </c>
      <c r="H110" s="13">
        <f t="shared" si="18"/>
        <v>30</v>
      </c>
      <c r="I110" s="13" t="b">
        <f t="shared" si="19"/>
        <v>0</v>
      </c>
      <c r="J110" s="14" t="str">
        <f t="shared" si="20"/>
        <v>0,1%</v>
      </c>
      <c r="K110" s="15">
        <f t="shared" si="21"/>
        <v>30</v>
      </c>
      <c r="L110" s="15">
        <f t="shared" si="22"/>
        <v>30</v>
      </c>
      <c r="M110" t="str">
        <f t="shared" si="23"/>
        <v>mężczyzna</v>
      </c>
      <c r="N110">
        <f t="shared" si="24"/>
        <v>0</v>
      </c>
      <c r="O110">
        <f t="shared" si="25"/>
        <v>1</v>
      </c>
      <c r="P110">
        <f t="shared" si="26"/>
        <v>0</v>
      </c>
      <c r="Q110" s="16">
        <f t="shared" si="27"/>
        <v>0</v>
      </c>
      <c r="R110">
        <f t="shared" si="28"/>
        <v>0</v>
      </c>
      <c r="S110">
        <f t="shared" si="29"/>
        <v>0</v>
      </c>
    </row>
    <row r="111" spans="1:19" x14ac:dyDescent="0.25">
      <c r="A111" t="s">
        <v>174</v>
      </c>
      <c r="B111" t="s">
        <v>157</v>
      </c>
      <c r="C111" s="1">
        <v>28427</v>
      </c>
      <c r="D111" t="s">
        <v>12</v>
      </c>
      <c r="E111" t="str">
        <f t="shared" si="15"/>
        <v>październik</v>
      </c>
      <c r="F111" t="b">
        <f t="shared" si="16"/>
        <v>1</v>
      </c>
      <c r="G111">
        <f t="shared" si="17"/>
        <v>1</v>
      </c>
      <c r="H111" s="13">
        <f t="shared" si="18"/>
        <v>39</v>
      </c>
      <c r="I111" s="13" t="b">
        <f t="shared" si="19"/>
        <v>0</v>
      </c>
      <c r="J111" s="14" t="str">
        <f t="shared" si="20"/>
        <v>0,15%</v>
      </c>
      <c r="K111" s="15">
        <f t="shared" si="21"/>
        <v>37.5</v>
      </c>
      <c r="L111" s="15">
        <f t="shared" si="22"/>
        <v>37.5</v>
      </c>
      <c r="M111" t="str">
        <f t="shared" si="23"/>
        <v>kobieta</v>
      </c>
      <c r="N111">
        <f t="shared" si="24"/>
        <v>0</v>
      </c>
      <c r="O111">
        <f t="shared" si="25"/>
        <v>1</v>
      </c>
      <c r="P111">
        <f t="shared" si="26"/>
        <v>0</v>
      </c>
      <c r="Q111" s="16">
        <f t="shared" si="27"/>
        <v>0</v>
      </c>
      <c r="R111">
        <f t="shared" si="28"/>
        <v>0</v>
      </c>
      <c r="S111">
        <f t="shared" si="29"/>
        <v>0</v>
      </c>
    </row>
    <row r="112" spans="1:19" x14ac:dyDescent="0.25">
      <c r="A112" t="s">
        <v>175</v>
      </c>
      <c r="B112" t="s">
        <v>176</v>
      </c>
      <c r="C112" s="1">
        <v>23139</v>
      </c>
      <c r="D112" t="s">
        <v>12</v>
      </c>
      <c r="E112" t="str">
        <f t="shared" si="15"/>
        <v>maj</v>
      </c>
      <c r="F112" t="b">
        <f t="shared" si="16"/>
        <v>1</v>
      </c>
      <c r="G112">
        <f t="shared" si="17"/>
        <v>1</v>
      </c>
      <c r="H112" s="13">
        <f t="shared" si="18"/>
        <v>53</v>
      </c>
      <c r="I112" s="13" t="b">
        <f t="shared" si="19"/>
        <v>0</v>
      </c>
      <c r="J112" s="14" t="str">
        <f t="shared" si="20"/>
        <v>0,12%</v>
      </c>
      <c r="K112" s="15">
        <f t="shared" si="21"/>
        <v>29.999999999999996</v>
      </c>
      <c r="L112" s="15">
        <f t="shared" si="22"/>
        <v>29.999999999999996</v>
      </c>
      <c r="M112" t="str">
        <f t="shared" si="23"/>
        <v>kobieta</v>
      </c>
      <c r="N112">
        <f t="shared" si="24"/>
        <v>0</v>
      </c>
      <c r="O112">
        <f t="shared" si="25"/>
        <v>0</v>
      </c>
      <c r="P112">
        <f t="shared" si="26"/>
        <v>0</v>
      </c>
      <c r="Q112" s="16">
        <f t="shared" si="27"/>
        <v>1</v>
      </c>
      <c r="R112">
        <f t="shared" si="28"/>
        <v>0</v>
      </c>
      <c r="S112">
        <f t="shared" si="29"/>
        <v>0</v>
      </c>
    </row>
    <row r="113" spans="1:19" x14ac:dyDescent="0.25">
      <c r="A113" t="s">
        <v>174</v>
      </c>
      <c r="B113" t="s">
        <v>177</v>
      </c>
      <c r="C113" s="1">
        <v>29861</v>
      </c>
      <c r="D113" t="s">
        <v>12</v>
      </c>
      <c r="E113" t="str">
        <f t="shared" si="15"/>
        <v>październik</v>
      </c>
      <c r="F113" t="b">
        <f t="shared" si="16"/>
        <v>1</v>
      </c>
      <c r="G113">
        <f t="shared" si="17"/>
        <v>1</v>
      </c>
      <c r="H113" s="13">
        <f t="shared" si="18"/>
        <v>35</v>
      </c>
      <c r="I113" s="13" t="b">
        <f t="shared" si="19"/>
        <v>0</v>
      </c>
      <c r="J113" s="14" t="str">
        <f t="shared" si="20"/>
        <v>0,15%</v>
      </c>
      <c r="K113" s="15">
        <f t="shared" si="21"/>
        <v>37.5</v>
      </c>
      <c r="L113" s="15">
        <f t="shared" si="22"/>
        <v>37.5</v>
      </c>
      <c r="M113" t="str">
        <f t="shared" si="23"/>
        <v>kobieta</v>
      </c>
      <c r="N113">
        <f t="shared" si="24"/>
        <v>0</v>
      </c>
      <c r="O113">
        <f t="shared" si="25"/>
        <v>1</v>
      </c>
      <c r="P113">
        <f t="shared" si="26"/>
        <v>0</v>
      </c>
      <c r="Q113" s="16">
        <f t="shared" si="27"/>
        <v>0</v>
      </c>
      <c r="R113">
        <f t="shared" si="28"/>
        <v>0</v>
      </c>
      <c r="S113">
        <f t="shared" si="29"/>
        <v>0</v>
      </c>
    </row>
    <row r="114" spans="1:19" x14ac:dyDescent="0.25">
      <c r="A114" t="s">
        <v>178</v>
      </c>
      <c r="B114" t="s">
        <v>179</v>
      </c>
      <c r="C114" s="1">
        <v>32545</v>
      </c>
      <c r="D114" t="s">
        <v>40</v>
      </c>
      <c r="E114" t="str">
        <f t="shared" si="15"/>
        <v>luty</v>
      </c>
      <c r="F114" t="b">
        <f t="shared" si="16"/>
        <v>0</v>
      </c>
      <c r="G114">
        <f t="shared" si="17"/>
        <v>0</v>
      </c>
      <c r="H114" s="13">
        <f t="shared" si="18"/>
        <v>27</v>
      </c>
      <c r="I114" s="13" t="b">
        <f t="shared" si="19"/>
        <v>0</v>
      </c>
      <c r="J114" s="14" t="str">
        <f t="shared" si="20"/>
        <v>0,1%</v>
      </c>
      <c r="K114" s="15">
        <f t="shared" si="21"/>
        <v>30</v>
      </c>
      <c r="L114" s="15">
        <f t="shared" si="22"/>
        <v>30</v>
      </c>
      <c r="M114" t="str">
        <f t="shared" si="23"/>
        <v>mężczyzna</v>
      </c>
      <c r="N114">
        <f t="shared" si="24"/>
        <v>1</v>
      </c>
      <c r="O114">
        <f t="shared" si="25"/>
        <v>0</v>
      </c>
      <c r="P114">
        <f t="shared" si="26"/>
        <v>0</v>
      </c>
      <c r="Q114" s="16">
        <f t="shared" si="27"/>
        <v>0</v>
      </c>
      <c r="R114">
        <f t="shared" si="28"/>
        <v>0</v>
      </c>
      <c r="S114">
        <f t="shared" si="29"/>
        <v>0</v>
      </c>
    </row>
    <row r="115" spans="1:19" x14ac:dyDescent="0.25">
      <c r="A115" t="s">
        <v>180</v>
      </c>
      <c r="B115" t="s">
        <v>94</v>
      </c>
      <c r="C115" s="1">
        <v>29361</v>
      </c>
      <c r="D115" t="s">
        <v>12</v>
      </c>
      <c r="E115" t="str">
        <f t="shared" si="15"/>
        <v>maj</v>
      </c>
      <c r="F115" t="b">
        <f t="shared" si="16"/>
        <v>0</v>
      </c>
      <c r="G115">
        <f t="shared" si="17"/>
        <v>0</v>
      </c>
      <c r="H115" s="13">
        <f t="shared" si="18"/>
        <v>36</v>
      </c>
      <c r="I115" s="13" t="b">
        <f t="shared" si="19"/>
        <v>0</v>
      </c>
      <c r="J115" s="14" t="str">
        <f t="shared" si="20"/>
        <v>0,15%</v>
      </c>
      <c r="K115" s="15">
        <f t="shared" si="21"/>
        <v>45</v>
      </c>
      <c r="L115" s="15">
        <f t="shared" si="22"/>
        <v>45</v>
      </c>
      <c r="M115" t="str">
        <f t="shared" si="23"/>
        <v>mężczyzna</v>
      </c>
      <c r="N115">
        <f t="shared" si="24"/>
        <v>0</v>
      </c>
      <c r="O115">
        <f t="shared" si="25"/>
        <v>1</v>
      </c>
      <c r="P115">
        <f t="shared" si="26"/>
        <v>0</v>
      </c>
      <c r="Q115" s="16">
        <f t="shared" si="27"/>
        <v>0</v>
      </c>
      <c r="R115">
        <f t="shared" si="28"/>
        <v>0</v>
      </c>
      <c r="S115">
        <f t="shared" si="29"/>
        <v>0</v>
      </c>
    </row>
    <row r="116" spans="1:19" x14ac:dyDescent="0.25">
      <c r="A116" t="s">
        <v>181</v>
      </c>
      <c r="B116" t="s">
        <v>49</v>
      </c>
      <c r="C116" s="1">
        <v>17772</v>
      </c>
      <c r="D116" t="s">
        <v>40</v>
      </c>
      <c r="E116" t="str">
        <f t="shared" si="15"/>
        <v>sierpień</v>
      </c>
      <c r="F116" t="b">
        <f t="shared" si="16"/>
        <v>0</v>
      </c>
      <c r="G116">
        <f t="shared" si="17"/>
        <v>0</v>
      </c>
      <c r="H116" s="13">
        <f t="shared" si="18"/>
        <v>68</v>
      </c>
      <c r="I116" s="13" t="b">
        <f t="shared" si="19"/>
        <v>1</v>
      </c>
      <c r="J116" s="14" t="str">
        <f t="shared" si="20"/>
        <v>0,12%</v>
      </c>
      <c r="K116" s="15">
        <f t="shared" si="21"/>
        <v>36</v>
      </c>
      <c r="L116" s="15">
        <f t="shared" si="22"/>
        <v>85</v>
      </c>
      <c r="M116" t="str">
        <f t="shared" si="23"/>
        <v>mężczyzna</v>
      </c>
      <c r="N116">
        <f t="shared" si="24"/>
        <v>0</v>
      </c>
      <c r="O116">
        <f t="shared" si="25"/>
        <v>0</v>
      </c>
      <c r="P116">
        <f t="shared" si="26"/>
        <v>0</v>
      </c>
      <c r="Q116" s="16">
        <f t="shared" si="27"/>
        <v>0</v>
      </c>
      <c r="R116">
        <f t="shared" si="28"/>
        <v>1</v>
      </c>
      <c r="S116">
        <f t="shared" si="29"/>
        <v>0</v>
      </c>
    </row>
    <row r="117" spans="1:19" x14ac:dyDescent="0.25">
      <c r="A117" t="s">
        <v>182</v>
      </c>
      <c r="B117" t="s">
        <v>183</v>
      </c>
      <c r="C117" s="1">
        <v>28580</v>
      </c>
      <c r="D117" t="s">
        <v>6</v>
      </c>
      <c r="E117" t="str">
        <f t="shared" si="15"/>
        <v>marzec</v>
      </c>
      <c r="F117" t="b">
        <f t="shared" si="16"/>
        <v>1</v>
      </c>
      <c r="G117">
        <f t="shared" si="17"/>
        <v>1</v>
      </c>
      <c r="H117" s="13">
        <f t="shared" si="18"/>
        <v>38</v>
      </c>
      <c r="I117" s="13" t="b">
        <f t="shared" si="19"/>
        <v>0</v>
      </c>
      <c r="J117" s="14" t="str">
        <f t="shared" si="20"/>
        <v>0,15%</v>
      </c>
      <c r="K117" s="15">
        <f t="shared" si="21"/>
        <v>37.5</v>
      </c>
      <c r="L117" s="15">
        <f t="shared" si="22"/>
        <v>37.5</v>
      </c>
      <c r="M117" t="str">
        <f t="shared" si="23"/>
        <v>kobieta</v>
      </c>
      <c r="N117">
        <f t="shared" si="24"/>
        <v>0</v>
      </c>
      <c r="O117">
        <f t="shared" si="25"/>
        <v>1</v>
      </c>
      <c r="P117">
        <f t="shared" si="26"/>
        <v>0</v>
      </c>
      <c r="Q117" s="16">
        <f t="shared" si="27"/>
        <v>0</v>
      </c>
      <c r="R117">
        <f t="shared" si="28"/>
        <v>0</v>
      </c>
      <c r="S117">
        <f t="shared" si="29"/>
        <v>0</v>
      </c>
    </row>
    <row r="118" spans="1:19" x14ac:dyDescent="0.25">
      <c r="A118" t="s">
        <v>184</v>
      </c>
      <c r="B118" t="s">
        <v>185</v>
      </c>
      <c r="C118" s="1">
        <v>21154</v>
      </c>
      <c r="D118" t="s">
        <v>40</v>
      </c>
      <c r="E118" t="str">
        <f t="shared" si="15"/>
        <v>listopad</v>
      </c>
      <c r="F118" t="b">
        <f t="shared" si="16"/>
        <v>1</v>
      </c>
      <c r="G118">
        <f t="shared" si="17"/>
        <v>1</v>
      </c>
      <c r="H118" s="13">
        <f t="shared" si="18"/>
        <v>59</v>
      </c>
      <c r="I118" s="13" t="b">
        <f t="shared" si="19"/>
        <v>0</v>
      </c>
      <c r="J118" s="14" t="str">
        <f t="shared" si="20"/>
        <v>0,12%</v>
      </c>
      <c r="K118" s="15">
        <f t="shared" si="21"/>
        <v>29.999999999999996</v>
      </c>
      <c r="L118" s="15">
        <f t="shared" si="22"/>
        <v>29.999999999999996</v>
      </c>
      <c r="M118" t="str">
        <f t="shared" si="23"/>
        <v>kobieta</v>
      </c>
      <c r="N118">
        <f t="shared" si="24"/>
        <v>0</v>
      </c>
      <c r="O118">
        <f t="shared" si="25"/>
        <v>0</v>
      </c>
      <c r="P118">
        <f t="shared" si="26"/>
        <v>0</v>
      </c>
      <c r="Q118" s="16">
        <f t="shared" si="27"/>
        <v>1</v>
      </c>
      <c r="R118">
        <f t="shared" si="28"/>
        <v>0</v>
      </c>
      <c r="S118">
        <f t="shared" si="29"/>
        <v>0</v>
      </c>
    </row>
    <row r="119" spans="1:19" x14ac:dyDescent="0.25">
      <c r="A119" t="s">
        <v>186</v>
      </c>
      <c r="B119" t="s">
        <v>54</v>
      </c>
      <c r="C119" s="1">
        <v>18183</v>
      </c>
      <c r="D119" t="s">
        <v>12</v>
      </c>
      <c r="E119" t="str">
        <f t="shared" si="15"/>
        <v>październik</v>
      </c>
      <c r="F119" t="b">
        <f t="shared" si="16"/>
        <v>1</v>
      </c>
      <c r="G119">
        <f t="shared" si="17"/>
        <v>1</v>
      </c>
      <c r="H119" s="13">
        <f t="shared" si="18"/>
        <v>67</v>
      </c>
      <c r="I119" s="13" t="b">
        <f t="shared" si="19"/>
        <v>1</v>
      </c>
      <c r="J119" s="14" t="str">
        <f t="shared" si="20"/>
        <v>0,12%</v>
      </c>
      <c r="K119" s="15">
        <f t="shared" si="21"/>
        <v>29.999999999999996</v>
      </c>
      <c r="L119" s="15">
        <f t="shared" si="22"/>
        <v>79</v>
      </c>
      <c r="M119" t="str">
        <f t="shared" si="23"/>
        <v>kobieta</v>
      </c>
      <c r="N119">
        <f t="shared" si="24"/>
        <v>0</v>
      </c>
      <c r="O119">
        <f t="shared" si="25"/>
        <v>0</v>
      </c>
      <c r="P119">
        <f t="shared" si="26"/>
        <v>0</v>
      </c>
      <c r="Q119" s="16">
        <f t="shared" si="27"/>
        <v>0</v>
      </c>
      <c r="R119">
        <f t="shared" si="28"/>
        <v>1</v>
      </c>
      <c r="S119">
        <f t="shared" si="29"/>
        <v>0</v>
      </c>
    </row>
    <row r="120" spans="1:19" x14ac:dyDescent="0.25">
      <c r="A120" t="s">
        <v>187</v>
      </c>
      <c r="B120" t="s">
        <v>188</v>
      </c>
      <c r="C120" s="1">
        <v>20630</v>
      </c>
      <c r="D120" t="s">
        <v>6</v>
      </c>
      <c r="E120" t="str">
        <f t="shared" si="15"/>
        <v>czerwiec</v>
      </c>
      <c r="F120" t="b">
        <f t="shared" si="16"/>
        <v>1</v>
      </c>
      <c r="G120">
        <f t="shared" si="17"/>
        <v>1</v>
      </c>
      <c r="H120" s="13">
        <f t="shared" si="18"/>
        <v>60</v>
      </c>
      <c r="I120" s="13" t="b">
        <f t="shared" si="19"/>
        <v>0</v>
      </c>
      <c r="J120" s="14" t="str">
        <f t="shared" si="20"/>
        <v>0,12%</v>
      </c>
      <c r="K120" s="15">
        <f t="shared" si="21"/>
        <v>29.999999999999996</v>
      </c>
      <c r="L120" s="15">
        <f t="shared" si="22"/>
        <v>29.999999999999996</v>
      </c>
      <c r="M120" t="str">
        <f t="shared" si="23"/>
        <v>kobieta</v>
      </c>
      <c r="N120">
        <f t="shared" si="24"/>
        <v>0</v>
      </c>
      <c r="O120">
        <f t="shared" si="25"/>
        <v>0</v>
      </c>
      <c r="P120">
        <f t="shared" si="26"/>
        <v>0</v>
      </c>
      <c r="Q120" s="16">
        <f t="shared" si="27"/>
        <v>0</v>
      </c>
      <c r="R120">
        <f t="shared" si="28"/>
        <v>1</v>
      </c>
      <c r="S120">
        <f t="shared" si="29"/>
        <v>0</v>
      </c>
    </row>
    <row r="121" spans="1:19" x14ac:dyDescent="0.25">
      <c r="A121" t="s">
        <v>189</v>
      </c>
      <c r="B121" t="s">
        <v>49</v>
      </c>
      <c r="C121" s="1">
        <v>34364</v>
      </c>
      <c r="D121" t="s">
        <v>12</v>
      </c>
      <c r="E121" t="str">
        <f t="shared" si="15"/>
        <v>styczeń</v>
      </c>
      <c r="F121" t="b">
        <f t="shared" si="16"/>
        <v>0</v>
      </c>
      <c r="G121">
        <f t="shared" si="17"/>
        <v>0</v>
      </c>
      <c r="H121" s="13">
        <f t="shared" si="18"/>
        <v>22</v>
      </c>
      <c r="I121" s="13" t="b">
        <f t="shared" si="19"/>
        <v>0</v>
      </c>
      <c r="J121" s="14" t="str">
        <f t="shared" si="20"/>
        <v>0,1%</v>
      </c>
      <c r="K121" s="15">
        <f t="shared" si="21"/>
        <v>30</v>
      </c>
      <c r="L121" s="15">
        <f t="shared" si="22"/>
        <v>30</v>
      </c>
      <c r="M121" t="str">
        <f t="shared" si="23"/>
        <v>mężczyzna</v>
      </c>
      <c r="N121">
        <f t="shared" si="24"/>
        <v>1</v>
      </c>
      <c r="O121">
        <f t="shared" si="25"/>
        <v>0</v>
      </c>
      <c r="P121">
        <f t="shared" si="26"/>
        <v>0</v>
      </c>
      <c r="Q121" s="16">
        <f t="shared" si="27"/>
        <v>0</v>
      </c>
      <c r="R121">
        <f t="shared" si="28"/>
        <v>0</v>
      </c>
      <c r="S121">
        <f t="shared" si="29"/>
        <v>0</v>
      </c>
    </row>
    <row r="122" spans="1:19" x14ac:dyDescent="0.25">
      <c r="A122" t="s">
        <v>190</v>
      </c>
      <c r="B122" t="s">
        <v>20</v>
      </c>
      <c r="C122" s="1">
        <v>25582</v>
      </c>
      <c r="D122" t="s">
        <v>6</v>
      </c>
      <c r="E122" t="str">
        <f t="shared" si="15"/>
        <v>styczeń</v>
      </c>
      <c r="F122" t="b">
        <f t="shared" si="16"/>
        <v>1</v>
      </c>
      <c r="G122">
        <f t="shared" si="17"/>
        <v>1</v>
      </c>
      <c r="H122" s="13">
        <f t="shared" si="18"/>
        <v>46</v>
      </c>
      <c r="I122" s="13" t="b">
        <f t="shared" si="19"/>
        <v>0</v>
      </c>
      <c r="J122" s="14" t="str">
        <f t="shared" si="20"/>
        <v>0,12%</v>
      </c>
      <c r="K122" s="15">
        <f t="shared" si="21"/>
        <v>29.999999999999996</v>
      </c>
      <c r="L122" s="15">
        <f t="shared" si="22"/>
        <v>29.999999999999996</v>
      </c>
      <c r="M122" t="str">
        <f t="shared" si="23"/>
        <v>kobieta</v>
      </c>
      <c r="N122">
        <f t="shared" si="24"/>
        <v>0</v>
      </c>
      <c r="O122">
        <f t="shared" si="25"/>
        <v>0</v>
      </c>
      <c r="P122">
        <f t="shared" si="26"/>
        <v>1</v>
      </c>
      <c r="Q122" s="16">
        <f t="shared" si="27"/>
        <v>0</v>
      </c>
      <c r="R122">
        <f t="shared" si="28"/>
        <v>0</v>
      </c>
      <c r="S122">
        <f t="shared" si="29"/>
        <v>0</v>
      </c>
    </row>
    <row r="123" spans="1:19" x14ac:dyDescent="0.25">
      <c r="A123" t="s">
        <v>191</v>
      </c>
      <c r="B123" t="s">
        <v>192</v>
      </c>
      <c r="C123" s="1">
        <v>29350</v>
      </c>
      <c r="D123" t="s">
        <v>12</v>
      </c>
      <c r="E123" t="str">
        <f t="shared" si="15"/>
        <v>maj</v>
      </c>
      <c r="F123" t="b">
        <f t="shared" si="16"/>
        <v>1</v>
      </c>
      <c r="G123">
        <f t="shared" si="17"/>
        <v>1</v>
      </c>
      <c r="H123" s="13">
        <f t="shared" si="18"/>
        <v>36</v>
      </c>
      <c r="I123" s="13" t="b">
        <f t="shared" si="19"/>
        <v>0</v>
      </c>
      <c r="J123" s="14" t="str">
        <f t="shared" si="20"/>
        <v>0,15%</v>
      </c>
      <c r="K123" s="15">
        <f t="shared" si="21"/>
        <v>37.5</v>
      </c>
      <c r="L123" s="15">
        <f t="shared" si="22"/>
        <v>37.5</v>
      </c>
      <c r="M123" t="str">
        <f t="shared" si="23"/>
        <v>kobieta</v>
      </c>
      <c r="N123">
        <f t="shared" si="24"/>
        <v>0</v>
      </c>
      <c r="O123">
        <f t="shared" si="25"/>
        <v>1</v>
      </c>
      <c r="P123">
        <f t="shared" si="26"/>
        <v>0</v>
      </c>
      <c r="Q123" s="16">
        <f t="shared" si="27"/>
        <v>0</v>
      </c>
      <c r="R123">
        <f t="shared" si="28"/>
        <v>0</v>
      </c>
      <c r="S123">
        <f t="shared" si="29"/>
        <v>0</v>
      </c>
    </row>
    <row r="124" spans="1:19" x14ac:dyDescent="0.25">
      <c r="A124" t="s">
        <v>193</v>
      </c>
      <c r="B124" t="s">
        <v>194</v>
      </c>
      <c r="C124" s="1">
        <v>21704</v>
      </c>
      <c r="D124" t="s">
        <v>6</v>
      </c>
      <c r="E124" t="str">
        <f t="shared" si="15"/>
        <v>czerwiec</v>
      </c>
      <c r="F124" t="b">
        <f t="shared" si="16"/>
        <v>1</v>
      </c>
      <c r="G124">
        <f t="shared" si="17"/>
        <v>1</v>
      </c>
      <c r="H124" s="13">
        <f t="shared" si="18"/>
        <v>57</v>
      </c>
      <c r="I124" s="13" t="b">
        <f t="shared" si="19"/>
        <v>0</v>
      </c>
      <c r="J124" s="14" t="str">
        <f t="shared" si="20"/>
        <v>0,12%</v>
      </c>
      <c r="K124" s="15">
        <f t="shared" si="21"/>
        <v>29.999999999999996</v>
      </c>
      <c r="L124" s="15">
        <f t="shared" si="22"/>
        <v>29.999999999999996</v>
      </c>
      <c r="M124" t="str">
        <f t="shared" si="23"/>
        <v>kobieta</v>
      </c>
      <c r="N124">
        <f t="shared" si="24"/>
        <v>0</v>
      </c>
      <c r="O124">
        <f t="shared" si="25"/>
        <v>0</v>
      </c>
      <c r="P124">
        <f t="shared" si="26"/>
        <v>0</v>
      </c>
      <c r="Q124" s="16">
        <f t="shared" si="27"/>
        <v>1</v>
      </c>
      <c r="R124">
        <f t="shared" si="28"/>
        <v>0</v>
      </c>
      <c r="S124">
        <f t="shared" si="29"/>
        <v>0</v>
      </c>
    </row>
    <row r="125" spans="1:19" x14ac:dyDescent="0.25">
      <c r="A125" t="s">
        <v>195</v>
      </c>
      <c r="B125" t="s">
        <v>192</v>
      </c>
      <c r="C125" s="1">
        <v>20436</v>
      </c>
      <c r="D125" t="s">
        <v>12</v>
      </c>
      <c r="E125" t="str">
        <f t="shared" si="15"/>
        <v>grudzień</v>
      </c>
      <c r="F125" t="b">
        <f t="shared" si="16"/>
        <v>1</v>
      </c>
      <c r="G125">
        <f t="shared" si="17"/>
        <v>1</v>
      </c>
      <c r="H125" s="13">
        <f t="shared" si="18"/>
        <v>61</v>
      </c>
      <c r="I125" s="13" t="b">
        <f t="shared" si="19"/>
        <v>1</v>
      </c>
      <c r="J125" s="14" t="str">
        <f t="shared" si="20"/>
        <v>0,12%</v>
      </c>
      <c r="K125" s="15">
        <f t="shared" si="21"/>
        <v>29.999999999999996</v>
      </c>
      <c r="L125" s="15">
        <f t="shared" si="22"/>
        <v>79</v>
      </c>
      <c r="M125" t="str">
        <f t="shared" si="23"/>
        <v>kobieta</v>
      </c>
      <c r="N125">
        <f t="shared" si="24"/>
        <v>0</v>
      </c>
      <c r="O125">
        <f t="shared" si="25"/>
        <v>0</v>
      </c>
      <c r="P125">
        <f t="shared" si="26"/>
        <v>0</v>
      </c>
      <c r="Q125" s="16">
        <f t="shared" si="27"/>
        <v>0</v>
      </c>
      <c r="R125">
        <f t="shared" si="28"/>
        <v>1</v>
      </c>
      <c r="S125">
        <f t="shared" si="29"/>
        <v>0</v>
      </c>
    </row>
    <row r="126" spans="1:19" x14ac:dyDescent="0.25">
      <c r="A126" t="s">
        <v>196</v>
      </c>
      <c r="B126" t="s">
        <v>139</v>
      </c>
      <c r="C126" s="1">
        <v>24475</v>
      </c>
      <c r="D126" t="s">
        <v>12</v>
      </c>
      <c r="E126" t="str">
        <f t="shared" si="15"/>
        <v>styczeń</v>
      </c>
      <c r="F126" t="b">
        <f t="shared" si="16"/>
        <v>0</v>
      </c>
      <c r="G126">
        <f t="shared" si="17"/>
        <v>0</v>
      </c>
      <c r="H126" s="13">
        <f t="shared" si="18"/>
        <v>49</v>
      </c>
      <c r="I126" s="13" t="b">
        <f t="shared" si="19"/>
        <v>0</v>
      </c>
      <c r="J126" s="14" t="str">
        <f t="shared" si="20"/>
        <v>0,12%</v>
      </c>
      <c r="K126" s="15">
        <f t="shared" si="21"/>
        <v>36</v>
      </c>
      <c r="L126" s="15">
        <f t="shared" si="22"/>
        <v>36</v>
      </c>
      <c r="M126" t="str">
        <f t="shared" si="23"/>
        <v>mężczyzna</v>
      </c>
      <c r="N126">
        <f t="shared" si="24"/>
        <v>0</v>
      </c>
      <c r="O126">
        <f t="shared" si="25"/>
        <v>0</v>
      </c>
      <c r="P126">
        <f t="shared" si="26"/>
        <v>1</v>
      </c>
      <c r="Q126" s="16">
        <f t="shared" si="27"/>
        <v>0</v>
      </c>
      <c r="R126">
        <f t="shared" si="28"/>
        <v>0</v>
      </c>
      <c r="S126">
        <f t="shared" si="29"/>
        <v>0</v>
      </c>
    </row>
    <row r="127" spans="1:19" x14ac:dyDescent="0.25">
      <c r="A127" t="s">
        <v>197</v>
      </c>
      <c r="B127" t="s">
        <v>87</v>
      </c>
      <c r="C127" s="1">
        <v>26773</v>
      </c>
      <c r="D127" t="s">
        <v>6</v>
      </c>
      <c r="E127" t="str">
        <f t="shared" si="15"/>
        <v>kwiecień</v>
      </c>
      <c r="F127" t="b">
        <f t="shared" si="16"/>
        <v>0</v>
      </c>
      <c r="G127">
        <f t="shared" si="17"/>
        <v>0</v>
      </c>
      <c r="H127" s="13">
        <f t="shared" si="18"/>
        <v>43</v>
      </c>
      <c r="I127" s="13" t="b">
        <f t="shared" si="19"/>
        <v>0</v>
      </c>
      <c r="J127" s="14" t="str">
        <f t="shared" si="20"/>
        <v>0,15%</v>
      </c>
      <c r="K127" s="15">
        <f t="shared" si="21"/>
        <v>45</v>
      </c>
      <c r="L127" s="15">
        <f t="shared" si="22"/>
        <v>45</v>
      </c>
      <c r="M127" t="str">
        <f t="shared" si="23"/>
        <v>mężczyzna</v>
      </c>
      <c r="N127">
        <f t="shared" si="24"/>
        <v>0</v>
      </c>
      <c r="O127">
        <f t="shared" si="25"/>
        <v>0</v>
      </c>
      <c r="P127">
        <f t="shared" si="26"/>
        <v>1</v>
      </c>
      <c r="Q127" s="16">
        <f t="shared" si="27"/>
        <v>0</v>
      </c>
      <c r="R127">
        <f t="shared" si="28"/>
        <v>0</v>
      </c>
      <c r="S127">
        <f t="shared" si="29"/>
        <v>0</v>
      </c>
    </row>
    <row r="128" spans="1:19" x14ac:dyDescent="0.25">
      <c r="A128" t="s">
        <v>198</v>
      </c>
      <c r="B128" t="s">
        <v>199</v>
      </c>
      <c r="C128" s="1">
        <v>17668</v>
      </c>
      <c r="D128" t="s">
        <v>12</v>
      </c>
      <c r="E128" t="str">
        <f t="shared" si="15"/>
        <v>maj</v>
      </c>
      <c r="F128" t="b">
        <f t="shared" si="16"/>
        <v>1</v>
      </c>
      <c r="G128">
        <f t="shared" si="17"/>
        <v>1</v>
      </c>
      <c r="H128" s="13">
        <f t="shared" si="18"/>
        <v>68</v>
      </c>
      <c r="I128" s="13" t="b">
        <f t="shared" si="19"/>
        <v>1</v>
      </c>
      <c r="J128" s="14" t="str">
        <f t="shared" si="20"/>
        <v>0,12%</v>
      </c>
      <c r="K128" s="15">
        <f t="shared" si="21"/>
        <v>29.999999999999996</v>
      </c>
      <c r="L128" s="15">
        <f t="shared" si="22"/>
        <v>79</v>
      </c>
      <c r="M128" t="str">
        <f t="shared" si="23"/>
        <v>kobieta</v>
      </c>
      <c r="N128">
        <f t="shared" si="24"/>
        <v>0</v>
      </c>
      <c r="O128">
        <f t="shared" si="25"/>
        <v>0</v>
      </c>
      <c r="P128">
        <f t="shared" si="26"/>
        <v>0</v>
      </c>
      <c r="Q128" s="16">
        <f t="shared" si="27"/>
        <v>0</v>
      </c>
      <c r="R128">
        <f t="shared" si="28"/>
        <v>1</v>
      </c>
      <c r="S128">
        <f t="shared" si="29"/>
        <v>0</v>
      </c>
    </row>
    <row r="129" spans="1:19" x14ac:dyDescent="0.25">
      <c r="A129" t="s">
        <v>200</v>
      </c>
      <c r="B129" t="s">
        <v>201</v>
      </c>
      <c r="C129" s="1">
        <v>17382</v>
      </c>
      <c r="D129" t="s">
        <v>12</v>
      </c>
      <c r="E129" t="str">
        <f t="shared" si="15"/>
        <v>sierpień</v>
      </c>
      <c r="F129" t="b">
        <f t="shared" si="16"/>
        <v>1</v>
      </c>
      <c r="G129">
        <f t="shared" si="17"/>
        <v>1</v>
      </c>
      <c r="H129" s="13">
        <f t="shared" si="18"/>
        <v>69</v>
      </c>
      <c r="I129" s="13" t="b">
        <f t="shared" si="19"/>
        <v>1</v>
      </c>
      <c r="J129" s="14" t="str">
        <f t="shared" si="20"/>
        <v>0,12%</v>
      </c>
      <c r="K129" s="15">
        <f t="shared" si="21"/>
        <v>29.999999999999996</v>
      </c>
      <c r="L129" s="15">
        <f t="shared" si="22"/>
        <v>79</v>
      </c>
      <c r="M129" t="str">
        <f t="shared" si="23"/>
        <v>kobieta</v>
      </c>
      <c r="N129">
        <f t="shared" si="24"/>
        <v>0</v>
      </c>
      <c r="O129">
        <f t="shared" si="25"/>
        <v>0</v>
      </c>
      <c r="P129">
        <f t="shared" si="26"/>
        <v>0</v>
      </c>
      <c r="Q129" s="16">
        <f t="shared" si="27"/>
        <v>0</v>
      </c>
      <c r="R129">
        <f t="shared" si="28"/>
        <v>1</v>
      </c>
      <c r="S129">
        <f t="shared" si="29"/>
        <v>0</v>
      </c>
    </row>
    <row r="130" spans="1:19" x14ac:dyDescent="0.25">
      <c r="A130" t="s">
        <v>202</v>
      </c>
      <c r="B130" t="s">
        <v>8</v>
      </c>
      <c r="C130" s="1">
        <v>16976</v>
      </c>
      <c r="D130" t="s">
        <v>6</v>
      </c>
      <c r="E130" t="str">
        <f t="shared" si="15"/>
        <v>czerwiec</v>
      </c>
      <c r="F130" t="b">
        <f t="shared" si="16"/>
        <v>0</v>
      </c>
      <c r="G130">
        <f t="shared" si="17"/>
        <v>0</v>
      </c>
      <c r="H130" s="13">
        <f t="shared" si="18"/>
        <v>70</v>
      </c>
      <c r="I130" s="13" t="b">
        <f t="shared" si="19"/>
        <v>1</v>
      </c>
      <c r="J130" s="14" t="str">
        <f t="shared" si="20"/>
        <v>0,12%</v>
      </c>
      <c r="K130" s="15">
        <f t="shared" si="21"/>
        <v>36</v>
      </c>
      <c r="L130" s="15">
        <f t="shared" si="22"/>
        <v>85</v>
      </c>
      <c r="M130" t="str">
        <f t="shared" si="23"/>
        <v>mężczyzna</v>
      </c>
      <c r="N130">
        <f t="shared" si="24"/>
        <v>0</v>
      </c>
      <c r="O130">
        <f t="shared" si="25"/>
        <v>0</v>
      </c>
      <c r="P130">
        <f t="shared" si="26"/>
        <v>0</v>
      </c>
      <c r="Q130" s="16">
        <f t="shared" si="27"/>
        <v>0</v>
      </c>
      <c r="R130">
        <f t="shared" si="28"/>
        <v>0</v>
      </c>
      <c r="S130">
        <f t="shared" si="29"/>
        <v>1</v>
      </c>
    </row>
    <row r="131" spans="1:19" x14ac:dyDescent="0.25">
      <c r="A131" t="s">
        <v>203</v>
      </c>
      <c r="B131" t="s">
        <v>204</v>
      </c>
      <c r="C131" s="1">
        <v>33779</v>
      </c>
      <c r="D131" t="s">
        <v>40</v>
      </c>
      <c r="E131" t="str">
        <f t="shared" ref="E131:E194" si="30">TEXT(C131,"mmmm")</f>
        <v>czerwiec</v>
      </c>
      <c r="F131" t="b">
        <f t="shared" ref="F131:F194" si="31">IF(RIGHT(B131,1) = "a", TRUE, FALSE)</f>
        <v>0</v>
      </c>
      <c r="G131">
        <f t="shared" ref="G131:G194" si="32">IF(F131 = TRUE,1,0)</f>
        <v>0</v>
      </c>
      <c r="H131" s="13">
        <f t="shared" ref="H131:H194" si="33" xml:space="preserve"> 2016 - YEAR(C131)</f>
        <v>24</v>
      </c>
      <c r="I131" s="13" t="b">
        <f t="shared" ref="I131:I194" si="34">IF(H131&gt; 60, TRUE,FALSE)</f>
        <v>0</v>
      </c>
      <c r="J131" s="14" t="str">
        <f t="shared" ref="J131:J194" si="35">IF(H131&lt;= 30, "0,1%",IF(H131&gt;=46, "0,12%","0,15%"))</f>
        <v>0,1%</v>
      </c>
      <c r="K131" s="15">
        <f t="shared" ref="K131:K194" si="36">IF(F131 = TRUE, 25000 * J131,30000*J131)</f>
        <v>30</v>
      </c>
      <c r="L131" s="15">
        <f t="shared" ref="L131:L194" si="37">IF(I131 = TRUE, K131+49,K131)</f>
        <v>30</v>
      </c>
      <c r="M131" t="str">
        <f t="shared" ref="M131:M194" si="38">IF(F131 = TRUE, "kobieta", "mężczyzna")</f>
        <v>mężczyzna</v>
      </c>
      <c r="N131">
        <f t="shared" ref="N131:N194" si="39">IF(AND(H131&gt;=20,H131&lt;=29),1,0)</f>
        <v>1</v>
      </c>
      <c r="O131">
        <f t="shared" ref="O131:O194" si="40">IF(AND(H131&gt;=30,H131&lt;=39),1,0)</f>
        <v>0</v>
      </c>
      <c r="P131">
        <f t="shared" ref="P131:P194" si="41">IF(AND(H131&gt;=40,H131&lt;=49),1,0)</f>
        <v>0</v>
      </c>
      <c r="Q131" s="16">
        <f t="shared" ref="Q131:Q194" si="42">IF(AND(H131&gt;=50,H131&lt;=59),1,0)</f>
        <v>0</v>
      </c>
      <c r="R131">
        <f t="shared" ref="R131:R194" si="43">IF(AND(H131&gt;=60,H131&lt;=69),1,0)</f>
        <v>0</v>
      </c>
      <c r="S131">
        <f t="shared" ref="S131:S194" si="44">IF(AND(H131&gt;=70,H131&lt;=79),1,0)</f>
        <v>0</v>
      </c>
    </row>
    <row r="132" spans="1:19" x14ac:dyDescent="0.25">
      <c r="A132" t="s">
        <v>75</v>
      </c>
      <c r="B132" t="s">
        <v>37</v>
      </c>
      <c r="C132" s="1">
        <v>33885</v>
      </c>
      <c r="D132" t="s">
        <v>6</v>
      </c>
      <c r="E132" t="str">
        <f t="shared" si="30"/>
        <v>październik</v>
      </c>
      <c r="F132" t="b">
        <f t="shared" si="31"/>
        <v>1</v>
      </c>
      <c r="G132">
        <f t="shared" si="32"/>
        <v>1</v>
      </c>
      <c r="H132" s="13">
        <f t="shared" si="33"/>
        <v>24</v>
      </c>
      <c r="I132" s="13" t="b">
        <f t="shared" si="34"/>
        <v>0</v>
      </c>
      <c r="J132" s="14" t="str">
        <f t="shared" si="35"/>
        <v>0,1%</v>
      </c>
      <c r="K132" s="15">
        <f t="shared" si="36"/>
        <v>25</v>
      </c>
      <c r="L132" s="15">
        <f t="shared" si="37"/>
        <v>25</v>
      </c>
      <c r="M132" t="str">
        <f t="shared" si="38"/>
        <v>kobieta</v>
      </c>
      <c r="N132">
        <f t="shared" si="39"/>
        <v>1</v>
      </c>
      <c r="O132">
        <f t="shared" si="40"/>
        <v>0</v>
      </c>
      <c r="P132">
        <f t="shared" si="41"/>
        <v>0</v>
      </c>
      <c r="Q132" s="16">
        <f t="shared" si="42"/>
        <v>0</v>
      </c>
      <c r="R132">
        <f t="shared" si="43"/>
        <v>0</v>
      </c>
      <c r="S132">
        <f t="shared" si="44"/>
        <v>0</v>
      </c>
    </row>
    <row r="133" spans="1:19" x14ac:dyDescent="0.25">
      <c r="A133" t="s">
        <v>205</v>
      </c>
      <c r="B133" t="s">
        <v>25</v>
      </c>
      <c r="C133" s="1">
        <v>30498</v>
      </c>
      <c r="D133" t="s">
        <v>9</v>
      </c>
      <c r="E133" t="str">
        <f t="shared" si="30"/>
        <v>lipiec</v>
      </c>
      <c r="F133" t="b">
        <f t="shared" si="31"/>
        <v>1</v>
      </c>
      <c r="G133">
        <f t="shared" si="32"/>
        <v>1</v>
      </c>
      <c r="H133" s="13">
        <f t="shared" si="33"/>
        <v>33</v>
      </c>
      <c r="I133" s="13" t="b">
        <f t="shared" si="34"/>
        <v>0</v>
      </c>
      <c r="J133" s="14" t="str">
        <f t="shared" si="35"/>
        <v>0,15%</v>
      </c>
      <c r="K133" s="15">
        <f t="shared" si="36"/>
        <v>37.5</v>
      </c>
      <c r="L133" s="15">
        <f t="shared" si="37"/>
        <v>37.5</v>
      </c>
      <c r="M133" t="str">
        <f t="shared" si="38"/>
        <v>kobieta</v>
      </c>
      <c r="N133">
        <f t="shared" si="39"/>
        <v>0</v>
      </c>
      <c r="O133">
        <f t="shared" si="40"/>
        <v>1</v>
      </c>
      <c r="P133">
        <f t="shared" si="41"/>
        <v>0</v>
      </c>
      <c r="Q133" s="16">
        <f t="shared" si="42"/>
        <v>0</v>
      </c>
      <c r="R133">
        <f t="shared" si="43"/>
        <v>0</v>
      </c>
      <c r="S133">
        <f t="shared" si="44"/>
        <v>0</v>
      </c>
    </row>
    <row r="134" spans="1:19" x14ac:dyDescent="0.25">
      <c r="A134" t="s">
        <v>206</v>
      </c>
      <c r="B134" t="s">
        <v>167</v>
      </c>
      <c r="C134" s="1">
        <v>22090</v>
      </c>
      <c r="D134" t="s">
        <v>9</v>
      </c>
      <c r="E134" t="str">
        <f t="shared" si="30"/>
        <v>czerwiec</v>
      </c>
      <c r="F134" t="b">
        <f t="shared" si="31"/>
        <v>0</v>
      </c>
      <c r="G134">
        <f t="shared" si="32"/>
        <v>0</v>
      </c>
      <c r="H134" s="13">
        <f t="shared" si="33"/>
        <v>56</v>
      </c>
      <c r="I134" s="13" t="b">
        <f t="shared" si="34"/>
        <v>0</v>
      </c>
      <c r="J134" s="14" t="str">
        <f t="shared" si="35"/>
        <v>0,12%</v>
      </c>
      <c r="K134" s="15">
        <f t="shared" si="36"/>
        <v>36</v>
      </c>
      <c r="L134" s="15">
        <f t="shared" si="37"/>
        <v>36</v>
      </c>
      <c r="M134" t="str">
        <f t="shared" si="38"/>
        <v>mężczyzna</v>
      </c>
      <c r="N134">
        <f t="shared" si="39"/>
        <v>0</v>
      </c>
      <c r="O134">
        <f t="shared" si="40"/>
        <v>0</v>
      </c>
      <c r="P134">
        <f t="shared" si="41"/>
        <v>0</v>
      </c>
      <c r="Q134" s="16">
        <f t="shared" si="42"/>
        <v>1</v>
      </c>
      <c r="R134">
        <f t="shared" si="43"/>
        <v>0</v>
      </c>
      <c r="S134">
        <f t="shared" si="44"/>
        <v>0</v>
      </c>
    </row>
    <row r="135" spans="1:19" x14ac:dyDescent="0.25">
      <c r="A135" t="s">
        <v>207</v>
      </c>
      <c r="B135" t="s">
        <v>37</v>
      </c>
      <c r="C135" s="1">
        <v>27938</v>
      </c>
      <c r="D135" t="s">
        <v>6</v>
      </c>
      <c r="E135" t="str">
        <f t="shared" si="30"/>
        <v>czerwiec</v>
      </c>
      <c r="F135" t="b">
        <f t="shared" si="31"/>
        <v>1</v>
      </c>
      <c r="G135">
        <f t="shared" si="32"/>
        <v>1</v>
      </c>
      <c r="H135" s="13">
        <f t="shared" si="33"/>
        <v>40</v>
      </c>
      <c r="I135" s="13" t="b">
        <f t="shared" si="34"/>
        <v>0</v>
      </c>
      <c r="J135" s="14" t="str">
        <f t="shared" si="35"/>
        <v>0,15%</v>
      </c>
      <c r="K135" s="15">
        <f t="shared" si="36"/>
        <v>37.5</v>
      </c>
      <c r="L135" s="15">
        <f t="shared" si="37"/>
        <v>37.5</v>
      </c>
      <c r="M135" t="str">
        <f t="shared" si="38"/>
        <v>kobieta</v>
      </c>
      <c r="N135">
        <f t="shared" si="39"/>
        <v>0</v>
      </c>
      <c r="O135">
        <f t="shared" si="40"/>
        <v>0</v>
      </c>
      <c r="P135">
        <f t="shared" si="41"/>
        <v>1</v>
      </c>
      <c r="Q135" s="16">
        <f t="shared" si="42"/>
        <v>0</v>
      </c>
      <c r="R135">
        <f t="shared" si="43"/>
        <v>0</v>
      </c>
      <c r="S135">
        <f t="shared" si="44"/>
        <v>0</v>
      </c>
    </row>
    <row r="136" spans="1:19" x14ac:dyDescent="0.25">
      <c r="A136" t="s">
        <v>208</v>
      </c>
      <c r="B136" t="s">
        <v>47</v>
      </c>
      <c r="C136" s="1">
        <v>23762</v>
      </c>
      <c r="D136" t="s">
        <v>12</v>
      </c>
      <c r="E136" t="str">
        <f t="shared" si="30"/>
        <v>styczeń</v>
      </c>
      <c r="F136" t="b">
        <f t="shared" si="31"/>
        <v>1</v>
      </c>
      <c r="G136">
        <f t="shared" si="32"/>
        <v>1</v>
      </c>
      <c r="H136" s="13">
        <f t="shared" si="33"/>
        <v>51</v>
      </c>
      <c r="I136" s="13" t="b">
        <f t="shared" si="34"/>
        <v>0</v>
      </c>
      <c r="J136" s="14" t="str">
        <f t="shared" si="35"/>
        <v>0,12%</v>
      </c>
      <c r="K136" s="15">
        <f t="shared" si="36"/>
        <v>29.999999999999996</v>
      </c>
      <c r="L136" s="15">
        <f t="shared" si="37"/>
        <v>29.999999999999996</v>
      </c>
      <c r="M136" t="str">
        <f t="shared" si="38"/>
        <v>kobieta</v>
      </c>
      <c r="N136">
        <f t="shared" si="39"/>
        <v>0</v>
      </c>
      <c r="O136">
        <f t="shared" si="40"/>
        <v>0</v>
      </c>
      <c r="P136">
        <f t="shared" si="41"/>
        <v>0</v>
      </c>
      <c r="Q136" s="16">
        <f t="shared" si="42"/>
        <v>1</v>
      </c>
      <c r="R136">
        <f t="shared" si="43"/>
        <v>0</v>
      </c>
      <c r="S136">
        <f t="shared" si="44"/>
        <v>0</v>
      </c>
    </row>
    <row r="137" spans="1:19" x14ac:dyDescent="0.25">
      <c r="A137" t="s">
        <v>209</v>
      </c>
      <c r="B137" t="s">
        <v>131</v>
      </c>
      <c r="C137" s="1">
        <v>25158</v>
      </c>
      <c r="D137" t="s">
        <v>6</v>
      </c>
      <c r="E137" t="str">
        <f t="shared" si="30"/>
        <v>listopad</v>
      </c>
      <c r="F137" t="b">
        <f t="shared" si="31"/>
        <v>1</v>
      </c>
      <c r="G137">
        <f t="shared" si="32"/>
        <v>1</v>
      </c>
      <c r="H137" s="13">
        <f t="shared" si="33"/>
        <v>48</v>
      </c>
      <c r="I137" s="13" t="b">
        <f t="shared" si="34"/>
        <v>0</v>
      </c>
      <c r="J137" s="14" t="str">
        <f t="shared" si="35"/>
        <v>0,12%</v>
      </c>
      <c r="K137" s="15">
        <f t="shared" si="36"/>
        <v>29.999999999999996</v>
      </c>
      <c r="L137" s="15">
        <f t="shared" si="37"/>
        <v>29.999999999999996</v>
      </c>
      <c r="M137" t="str">
        <f t="shared" si="38"/>
        <v>kobieta</v>
      </c>
      <c r="N137">
        <f t="shared" si="39"/>
        <v>0</v>
      </c>
      <c r="O137">
        <f t="shared" si="40"/>
        <v>0</v>
      </c>
      <c r="P137">
        <f t="shared" si="41"/>
        <v>1</v>
      </c>
      <c r="Q137" s="16">
        <f t="shared" si="42"/>
        <v>0</v>
      </c>
      <c r="R137">
        <f t="shared" si="43"/>
        <v>0</v>
      </c>
      <c r="S137">
        <f t="shared" si="44"/>
        <v>0</v>
      </c>
    </row>
    <row r="138" spans="1:19" x14ac:dyDescent="0.25">
      <c r="A138" t="s">
        <v>210</v>
      </c>
      <c r="B138" t="s">
        <v>37</v>
      </c>
      <c r="C138" s="1">
        <v>24824</v>
      </c>
      <c r="D138" t="s">
        <v>12</v>
      </c>
      <c r="E138" t="str">
        <f t="shared" si="30"/>
        <v>grudzień</v>
      </c>
      <c r="F138" t="b">
        <f t="shared" si="31"/>
        <v>1</v>
      </c>
      <c r="G138">
        <f t="shared" si="32"/>
        <v>1</v>
      </c>
      <c r="H138" s="13">
        <f t="shared" si="33"/>
        <v>49</v>
      </c>
      <c r="I138" s="13" t="b">
        <f t="shared" si="34"/>
        <v>0</v>
      </c>
      <c r="J138" s="14" t="str">
        <f t="shared" si="35"/>
        <v>0,12%</v>
      </c>
      <c r="K138" s="15">
        <f t="shared" si="36"/>
        <v>29.999999999999996</v>
      </c>
      <c r="L138" s="15">
        <f t="shared" si="37"/>
        <v>29.999999999999996</v>
      </c>
      <c r="M138" t="str">
        <f t="shared" si="38"/>
        <v>kobieta</v>
      </c>
      <c r="N138">
        <f t="shared" si="39"/>
        <v>0</v>
      </c>
      <c r="O138">
        <f t="shared" si="40"/>
        <v>0</v>
      </c>
      <c r="P138">
        <f t="shared" si="41"/>
        <v>1</v>
      </c>
      <c r="Q138" s="16">
        <f t="shared" si="42"/>
        <v>0</v>
      </c>
      <c r="R138">
        <f t="shared" si="43"/>
        <v>0</v>
      </c>
      <c r="S138">
        <f t="shared" si="44"/>
        <v>0</v>
      </c>
    </row>
    <row r="139" spans="1:19" x14ac:dyDescent="0.25">
      <c r="A139" t="s">
        <v>211</v>
      </c>
      <c r="B139" t="s">
        <v>49</v>
      </c>
      <c r="C139" s="1">
        <v>33398</v>
      </c>
      <c r="D139" t="s">
        <v>9</v>
      </c>
      <c r="E139" t="str">
        <f t="shared" si="30"/>
        <v>czerwiec</v>
      </c>
      <c r="F139" t="b">
        <f t="shared" si="31"/>
        <v>0</v>
      </c>
      <c r="G139">
        <f t="shared" si="32"/>
        <v>0</v>
      </c>
      <c r="H139" s="13">
        <f t="shared" si="33"/>
        <v>25</v>
      </c>
      <c r="I139" s="13" t="b">
        <f t="shared" si="34"/>
        <v>0</v>
      </c>
      <c r="J139" s="14" t="str">
        <f t="shared" si="35"/>
        <v>0,1%</v>
      </c>
      <c r="K139" s="15">
        <f t="shared" si="36"/>
        <v>30</v>
      </c>
      <c r="L139" s="15">
        <f t="shared" si="37"/>
        <v>30</v>
      </c>
      <c r="M139" t="str">
        <f t="shared" si="38"/>
        <v>mężczyzna</v>
      </c>
      <c r="N139">
        <f t="shared" si="39"/>
        <v>1</v>
      </c>
      <c r="O139">
        <f t="shared" si="40"/>
        <v>0</v>
      </c>
      <c r="P139">
        <f t="shared" si="41"/>
        <v>0</v>
      </c>
      <c r="Q139" s="16">
        <f t="shared" si="42"/>
        <v>0</v>
      </c>
      <c r="R139">
        <f t="shared" si="43"/>
        <v>0</v>
      </c>
      <c r="S139">
        <f t="shared" si="44"/>
        <v>0</v>
      </c>
    </row>
    <row r="140" spans="1:19" x14ac:dyDescent="0.25">
      <c r="A140" t="s">
        <v>212</v>
      </c>
      <c r="B140" t="s">
        <v>18</v>
      </c>
      <c r="C140" s="1">
        <v>34795</v>
      </c>
      <c r="D140" t="s">
        <v>9</v>
      </c>
      <c r="E140" t="str">
        <f t="shared" si="30"/>
        <v>kwiecień</v>
      </c>
      <c r="F140" t="b">
        <f t="shared" si="31"/>
        <v>0</v>
      </c>
      <c r="G140">
        <f t="shared" si="32"/>
        <v>0</v>
      </c>
      <c r="H140" s="13">
        <f t="shared" si="33"/>
        <v>21</v>
      </c>
      <c r="I140" s="13" t="b">
        <f t="shared" si="34"/>
        <v>0</v>
      </c>
      <c r="J140" s="14" t="str">
        <f t="shared" si="35"/>
        <v>0,1%</v>
      </c>
      <c r="K140" s="15">
        <f t="shared" si="36"/>
        <v>30</v>
      </c>
      <c r="L140" s="15">
        <f t="shared" si="37"/>
        <v>30</v>
      </c>
      <c r="M140" t="str">
        <f t="shared" si="38"/>
        <v>mężczyzna</v>
      </c>
      <c r="N140">
        <f t="shared" si="39"/>
        <v>1</v>
      </c>
      <c r="O140">
        <f t="shared" si="40"/>
        <v>0</v>
      </c>
      <c r="P140">
        <f t="shared" si="41"/>
        <v>0</v>
      </c>
      <c r="Q140" s="16">
        <f t="shared" si="42"/>
        <v>0</v>
      </c>
      <c r="R140">
        <f t="shared" si="43"/>
        <v>0</v>
      </c>
      <c r="S140">
        <f t="shared" si="44"/>
        <v>0</v>
      </c>
    </row>
    <row r="141" spans="1:19" x14ac:dyDescent="0.25">
      <c r="A141" t="s">
        <v>88</v>
      </c>
      <c r="B141" t="s">
        <v>213</v>
      </c>
      <c r="C141" s="1">
        <v>20374</v>
      </c>
      <c r="D141" t="s">
        <v>12</v>
      </c>
      <c r="E141" t="str">
        <f t="shared" si="30"/>
        <v>październik</v>
      </c>
      <c r="F141" t="b">
        <f t="shared" si="31"/>
        <v>1</v>
      </c>
      <c r="G141">
        <f t="shared" si="32"/>
        <v>1</v>
      </c>
      <c r="H141" s="13">
        <f t="shared" si="33"/>
        <v>61</v>
      </c>
      <c r="I141" s="13" t="b">
        <f t="shared" si="34"/>
        <v>1</v>
      </c>
      <c r="J141" s="14" t="str">
        <f t="shared" si="35"/>
        <v>0,12%</v>
      </c>
      <c r="K141" s="15">
        <f t="shared" si="36"/>
        <v>29.999999999999996</v>
      </c>
      <c r="L141" s="15">
        <f t="shared" si="37"/>
        <v>79</v>
      </c>
      <c r="M141" t="str">
        <f t="shared" si="38"/>
        <v>kobieta</v>
      </c>
      <c r="N141">
        <f t="shared" si="39"/>
        <v>0</v>
      </c>
      <c r="O141">
        <f t="shared" si="40"/>
        <v>0</v>
      </c>
      <c r="P141">
        <f t="shared" si="41"/>
        <v>0</v>
      </c>
      <c r="Q141" s="16">
        <f t="shared" si="42"/>
        <v>0</v>
      </c>
      <c r="R141">
        <f t="shared" si="43"/>
        <v>1</v>
      </c>
      <c r="S141">
        <f t="shared" si="44"/>
        <v>0</v>
      </c>
    </row>
    <row r="142" spans="1:19" x14ac:dyDescent="0.25">
      <c r="A142" t="s">
        <v>214</v>
      </c>
      <c r="B142" t="s">
        <v>165</v>
      </c>
      <c r="C142" s="1">
        <v>25416</v>
      </c>
      <c r="D142" t="s">
        <v>12</v>
      </c>
      <c r="E142" t="str">
        <f t="shared" si="30"/>
        <v>sierpień</v>
      </c>
      <c r="F142" t="b">
        <f t="shared" si="31"/>
        <v>1</v>
      </c>
      <c r="G142">
        <f t="shared" si="32"/>
        <v>1</v>
      </c>
      <c r="H142" s="13">
        <f t="shared" si="33"/>
        <v>47</v>
      </c>
      <c r="I142" s="13" t="b">
        <f t="shared" si="34"/>
        <v>0</v>
      </c>
      <c r="J142" s="14" t="str">
        <f t="shared" si="35"/>
        <v>0,12%</v>
      </c>
      <c r="K142" s="15">
        <f t="shared" si="36"/>
        <v>29.999999999999996</v>
      </c>
      <c r="L142" s="15">
        <f t="shared" si="37"/>
        <v>29.999999999999996</v>
      </c>
      <c r="M142" t="str">
        <f t="shared" si="38"/>
        <v>kobieta</v>
      </c>
      <c r="N142">
        <f t="shared" si="39"/>
        <v>0</v>
      </c>
      <c r="O142">
        <f t="shared" si="40"/>
        <v>0</v>
      </c>
      <c r="P142">
        <f t="shared" si="41"/>
        <v>1</v>
      </c>
      <c r="Q142" s="16">
        <f t="shared" si="42"/>
        <v>0</v>
      </c>
      <c r="R142">
        <f t="shared" si="43"/>
        <v>0</v>
      </c>
      <c r="S142">
        <f t="shared" si="44"/>
        <v>0</v>
      </c>
    </row>
    <row r="143" spans="1:19" x14ac:dyDescent="0.25">
      <c r="A143" t="s">
        <v>215</v>
      </c>
      <c r="B143" t="s">
        <v>216</v>
      </c>
      <c r="C143" s="1">
        <v>21548</v>
      </c>
      <c r="D143" t="s">
        <v>12</v>
      </c>
      <c r="E143" t="str">
        <f t="shared" si="30"/>
        <v>grudzień</v>
      </c>
      <c r="F143" t="b">
        <f t="shared" si="31"/>
        <v>1</v>
      </c>
      <c r="G143">
        <f t="shared" si="32"/>
        <v>1</v>
      </c>
      <c r="H143" s="13">
        <f t="shared" si="33"/>
        <v>58</v>
      </c>
      <c r="I143" s="13" t="b">
        <f t="shared" si="34"/>
        <v>0</v>
      </c>
      <c r="J143" s="14" t="str">
        <f t="shared" si="35"/>
        <v>0,12%</v>
      </c>
      <c r="K143" s="15">
        <f t="shared" si="36"/>
        <v>29.999999999999996</v>
      </c>
      <c r="L143" s="15">
        <f t="shared" si="37"/>
        <v>29.999999999999996</v>
      </c>
      <c r="M143" t="str">
        <f t="shared" si="38"/>
        <v>kobieta</v>
      </c>
      <c r="N143">
        <f t="shared" si="39"/>
        <v>0</v>
      </c>
      <c r="O143">
        <f t="shared" si="40"/>
        <v>0</v>
      </c>
      <c r="P143">
        <f t="shared" si="41"/>
        <v>0</v>
      </c>
      <c r="Q143" s="16">
        <f t="shared" si="42"/>
        <v>1</v>
      </c>
      <c r="R143">
        <f t="shared" si="43"/>
        <v>0</v>
      </c>
      <c r="S143">
        <f t="shared" si="44"/>
        <v>0</v>
      </c>
    </row>
    <row r="144" spans="1:19" x14ac:dyDescent="0.25">
      <c r="A144" t="s">
        <v>217</v>
      </c>
      <c r="B144" t="s">
        <v>54</v>
      </c>
      <c r="C144" s="1">
        <v>31232</v>
      </c>
      <c r="D144" t="s">
        <v>9</v>
      </c>
      <c r="E144" t="str">
        <f t="shared" si="30"/>
        <v>lipiec</v>
      </c>
      <c r="F144" t="b">
        <f t="shared" si="31"/>
        <v>1</v>
      </c>
      <c r="G144">
        <f t="shared" si="32"/>
        <v>1</v>
      </c>
      <c r="H144" s="13">
        <f t="shared" si="33"/>
        <v>31</v>
      </c>
      <c r="I144" s="13" t="b">
        <f t="shared" si="34"/>
        <v>0</v>
      </c>
      <c r="J144" s="14" t="str">
        <f t="shared" si="35"/>
        <v>0,15%</v>
      </c>
      <c r="K144" s="15">
        <f t="shared" si="36"/>
        <v>37.5</v>
      </c>
      <c r="L144" s="15">
        <f t="shared" si="37"/>
        <v>37.5</v>
      </c>
      <c r="M144" t="str">
        <f t="shared" si="38"/>
        <v>kobieta</v>
      </c>
      <c r="N144">
        <f t="shared" si="39"/>
        <v>0</v>
      </c>
      <c r="O144">
        <f t="shared" si="40"/>
        <v>1</v>
      </c>
      <c r="P144">
        <f t="shared" si="41"/>
        <v>0</v>
      </c>
      <c r="Q144" s="16">
        <f t="shared" si="42"/>
        <v>0</v>
      </c>
      <c r="R144">
        <f t="shared" si="43"/>
        <v>0</v>
      </c>
      <c r="S144">
        <f t="shared" si="44"/>
        <v>0</v>
      </c>
    </row>
    <row r="145" spans="1:19" x14ac:dyDescent="0.25">
      <c r="A145" t="s">
        <v>218</v>
      </c>
      <c r="B145" t="s">
        <v>121</v>
      </c>
      <c r="C145" s="1">
        <v>28472</v>
      </c>
      <c r="D145" t="s">
        <v>12</v>
      </c>
      <c r="E145" t="str">
        <f t="shared" si="30"/>
        <v>grudzień</v>
      </c>
      <c r="F145" t="b">
        <f t="shared" si="31"/>
        <v>1</v>
      </c>
      <c r="G145">
        <f t="shared" si="32"/>
        <v>1</v>
      </c>
      <c r="H145" s="13">
        <f t="shared" si="33"/>
        <v>39</v>
      </c>
      <c r="I145" s="13" t="b">
        <f t="shared" si="34"/>
        <v>0</v>
      </c>
      <c r="J145" s="14" t="str">
        <f t="shared" si="35"/>
        <v>0,15%</v>
      </c>
      <c r="K145" s="15">
        <f t="shared" si="36"/>
        <v>37.5</v>
      </c>
      <c r="L145" s="15">
        <f t="shared" si="37"/>
        <v>37.5</v>
      </c>
      <c r="M145" t="str">
        <f t="shared" si="38"/>
        <v>kobieta</v>
      </c>
      <c r="N145">
        <f t="shared" si="39"/>
        <v>0</v>
      </c>
      <c r="O145">
        <f t="shared" si="40"/>
        <v>1</v>
      </c>
      <c r="P145">
        <f t="shared" si="41"/>
        <v>0</v>
      </c>
      <c r="Q145" s="16">
        <f t="shared" si="42"/>
        <v>0</v>
      </c>
      <c r="R145">
        <f t="shared" si="43"/>
        <v>0</v>
      </c>
      <c r="S145">
        <f t="shared" si="44"/>
        <v>0</v>
      </c>
    </row>
    <row r="146" spans="1:19" x14ac:dyDescent="0.25">
      <c r="A146" t="s">
        <v>219</v>
      </c>
      <c r="B146" t="s">
        <v>29</v>
      </c>
      <c r="C146" s="1">
        <v>34287</v>
      </c>
      <c r="D146" t="s">
        <v>12</v>
      </c>
      <c r="E146" t="str">
        <f t="shared" si="30"/>
        <v>listopad</v>
      </c>
      <c r="F146" t="b">
        <f t="shared" si="31"/>
        <v>0</v>
      </c>
      <c r="G146">
        <f t="shared" si="32"/>
        <v>0</v>
      </c>
      <c r="H146" s="13">
        <f t="shared" si="33"/>
        <v>23</v>
      </c>
      <c r="I146" s="13" t="b">
        <f t="shared" si="34"/>
        <v>0</v>
      </c>
      <c r="J146" s="14" t="str">
        <f t="shared" si="35"/>
        <v>0,1%</v>
      </c>
      <c r="K146" s="15">
        <f t="shared" si="36"/>
        <v>30</v>
      </c>
      <c r="L146" s="15">
        <f t="shared" si="37"/>
        <v>30</v>
      </c>
      <c r="M146" t="str">
        <f t="shared" si="38"/>
        <v>mężczyzna</v>
      </c>
      <c r="N146">
        <f t="shared" si="39"/>
        <v>1</v>
      </c>
      <c r="O146">
        <f t="shared" si="40"/>
        <v>0</v>
      </c>
      <c r="P146">
        <f t="shared" si="41"/>
        <v>0</v>
      </c>
      <c r="Q146" s="16">
        <f t="shared" si="42"/>
        <v>0</v>
      </c>
      <c r="R146">
        <f t="shared" si="43"/>
        <v>0</v>
      </c>
      <c r="S146">
        <f t="shared" si="44"/>
        <v>0</v>
      </c>
    </row>
    <row r="147" spans="1:19" x14ac:dyDescent="0.25">
      <c r="A147" t="s">
        <v>220</v>
      </c>
      <c r="B147" t="s">
        <v>92</v>
      </c>
      <c r="C147" s="1">
        <v>24972</v>
      </c>
      <c r="D147" t="s">
        <v>6</v>
      </c>
      <c r="E147" t="str">
        <f t="shared" si="30"/>
        <v>maj</v>
      </c>
      <c r="F147" t="b">
        <f t="shared" si="31"/>
        <v>0</v>
      </c>
      <c r="G147">
        <f t="shared" si="32"/>
        <v>0</v>
      </c>
      <c r="H147" s="13">
        <f t="shared" si="33"/>
        <v>48</v>
      </c>
      <c r="I147" s="13" t="b">
        <f t="shared" si="34"/>
        <v>0</v>
      </c>
      <c r="J147" s="14" t="str">
        <f t="shared" si="35"/>
        <v>0,12%</v>
      </c>
      <c r="K147" s="15">
        <f t="shared" si="36"/>
        <v>36</v>
      </c>
      <c r="L147" s="15">
        <f t="shared" si="37"/>
        <v>36</v>
      </c>
      <c r="M147" t="str">
        <f t="shared" si="38"/>
        <v>mężczyzna</v>
      </c>
      <c r="N147">
        <f t="shared" si="39"/>
        <v>0</v>
      </c>
      <c r="O147">
        <f t="shared" si="40"/>
        <v>0</v>
      </c>
      <c r="P147">
        <f t="shared" si="41"/>
        <v>1</v>
      </c>
      <c r="Q147" s="16">
        <f t="shared" si="42"/>
        <v>0</v>
      </c>
      <c r="R147">
        <f t="shared" si="43"/>
        <v>0</v>
      </c>
      <c r="S147">
        <f t="shared" si="44"/>
        <v>0</v>
      </c>
    </row>
    <row r="148" spans="1:19" x14ac:dyDescent="0.25">
      <c r="A148" t="s">
        <v>221</v>
      </c>
      <c r="B148" t="s">
        <v>154</v>
      </c>
      <c r="C148" s="1">
        <v>18787</v>
      </c>
      <c r="D148" t="s">
        <v>9</v>
      </c>
      <c r="E148" t="str">
        <f t="shared" si="30"/>
        <v>czerwiec</v>
      </c>
      <c r="F148" t="b">
        <f t="shared" si="31"/>
        <v>1</v>
      </c>
      <c r="G148">
        <f t="shared" si="32"/>
        <v>1</v>
      </c>
      <c r="H148" s="13">
        <f t="shared" si="33"/>
        <v>65</v>
      </c>
      <c r="I148" s="13" t="b">
        <f t="shared" si="34"/>
        <v>1</v>
      </c>
      <c r="J148" s="14" t="str">
        <f t="shared" si="35"/>
        <v>0,12%</v>
      </c>
      <c r="K148" s="15">
        <f t="shared" si="36"/>
        <v>29.999999999999996</v>
      </c>
      <c r="L148" s="15">
        <f t="shared" si="37"/>
        <v>79</v>
      </c>
      <c r="M148" t="str">
        <f t="shared" si="38"/>
        <v>kobieta</v>
      </c>
      <c r="N148">
        <f t="shared" si="39"/>
        <v>0</v>
      </c>
      <c r="O148">
        <f t="shared" si="40"/>
        <v>0</v>
      </c>
      <c r="P148">
        <f t="shared" si="41"/>
        <v>0</v>
      </c>
      <c r="Q148" s="16">
        <f t="shared" si="42"/>
        <v>0</v>
      </c>
      <c r="R148">
        <f t="shared" si="43"/>
        <v>1</v>
      </c>
      <c r="S148">
        <f t="shared" si="44"/>
        <v>0</v>
      </c>
    </row>
    <row r="149" spans="1:19" x14ac:dyDescent="0.25">
      <c r="A149" t="s">
        <v>222</v>
      </c>
      <c r="B149" t="s">
        <v>49</v>
      </c>
      <c r="C149" s="1">
        <v>27611</v>
      </c>
      <c r="D149" t="s">
        <v>9</v>
      </c>
      <c r="E149" t="str">
        <f t="shared" si="30"/>
        <v>sierpień</v>
      </c>
      <c r="F149" t="b">
        <f t="shared" si="31"/>
        <v>0</v>
      </c>
      <c r="G149">
        <f t="shared" si="32"/>
        <v>0</v>
      </c>
      <c r="H149" s="13">
        <f t="shared" si="33"/>
        <v>41</v>
      </c>
      <c r="I149" s="13" t="b">
        <f t="shared" si="34"/>
        <v>0</v>
      </c>
      <c r="J149" s="14" t="str">
        <f t="shared" si="35"/>
        <v>0,15%</v>
      </c>
      <c r="K149" s="15">
        <f t="shared" si="36"/>
        <v>45</v>
      </c>
      <c r="L149" s="15">
        <f t="shared" si="37"/>
        <v>45</v>
      </c>
      <c r="M149" t="str">
        <f t="shared" si="38"/>
        <v>mężczyzna</v>
      </c>
      <c r="N149">
        <f t="shared" si="39"/>
        <v>0</v>
      </c>
      <c r="O149">
        <f t="shared" si="40"/>
        <v>0</v>
      </c>
      <c r="P149">
        <f t="shared" si="41"/>
        <v>1</v>
      </c>
      <c r="Q149" s="16">
        <f t="shared" si="42"/>
        <v>0</v>
      </c>
      <c r="R149">
        <f t="shared" si="43"/>
        <v>0</v>
      </c>
      <c r="S149">
        <f t="shared" si="44"/>
        <v>0</v>
      </c>
    </row>
    <row r="150" spans="1:19" x14ac:dyDescent="0.25">
      <c r="A150" t="s">
        <v>223</v>
      </c>
      <c r="B150" t="s">
        <v>224</v>
      </c>
      <c r="C150" s="1">
        <v>26071</v>
      </c>
      <c r="D150" t="s">
        <v>12</v>
      </c>
      <c r="E150" t="str">
        <f t="shared" si="30"/>
        <v>maj</v>
      </c>
      <c r="F150" t="b">
        <f t="shared" si="31"/>
        <v>1</v>
      </c>
      <c r="G150">
        <f t="shared" si="32"/>
        <v>1</v>
      </c>
      <c r="H150" s="13">
        <f t="shared" si="33"/>
        <v>45</v>
      </c>
      <c r="I150" s="13" t="b">
        <f t="shared" si="34"/>
        <v>0</v>
      </c>
      <c r="J150" s="14" t="str">
        <f t="shared" si="35"/>
        <v>0,15%</v>
      </c>
      <c r="K150" s="15">
        <f t="shared" si="36"/>
        <v>37.5</v>
      </c>
      <c r="L150" s="15">
        <f t="shared" si="37"/>
        <v>37.5</v>
      </c>
      <c r="M150" t="str">
        <f t="shared" si="38"/>
        <v>kobieta</v>
      </c>
      <c r="N150">
        <f t="shared" si="39"/>
        <v>0</v>
      </c>
      <c r="O150">
        <f t="shared" si="40"/>
        <v>0</v>
      </c>
      <c r="P150">
        <f t="shared" si="41"/>
        <v>1</v>
      </c>
      <c r="Q150" s="16">
        <f t="shared" si="42"/>
        <v>0</v>
      </c>
      <c r="R150">
        <f t="shared" si="43"/>
        <v>0</v>
      </c>
      <c r="S150">
        <f t="shared" si="44"/>
        <v>0</v>
      </c>
    </row>
    <row r="151" spans="1:19" x14ac:dyDescent="0.25">
      <c r="A151" t="s">
        <v>225</v>
      </c>
      <c r="B151" t="s">
        <v>20</v>
      </c>
      <c r="C151" s="1">
        <v>18285</v>
      </c>
      <c r="D151" t="s">
        <v>6</v>
      </c>
      <c r="E151" t="str">
        <f t="shared" si="30"/>
        <v>styczeń</v>
      </c>
      <c r="F151" t="b">
        <f t="shared" si="31"/>
        <v>1</v>
      </c>
      <c r="G151">
        <f t="shared" si="32"/>
        <v>1</v>
      </c>
      <c r="H151" s="13">
        <f t="shared" si="33"/>
        <v>66</v>
      </c>
      <c r="I151" s="13" t="b">
        <f t="shared" si="34"/>
        <v>1</v>
      </c>
      <c r="J151" s="14" t="str">
        <f t="shared" si="35"/>
        <v>0,12%</v>
      </c>
      <c r="K151" s="15">
        <f t="shared" si="36"/>
        <v>29.999999999999996</v>
      </c>
      <c r="L151" s="15">
        <f t="shared" si="37"/>
        <v>79</v>
      </c>
      <c r="M151" t="str">
        <f t="shared" si="38"/>
        <v>kobieta</v>
      </c>
      <c r="N151">
        <f t="shared" si="39"/>
        <v>0</v>
      </c>
      <c r="O151">
        <f t="shared" si="40"/>
        <v>0</v>
      </c>
      <c r="P151">
        <f t="shared" si="41"/>
        <v>0</v>
      </c>
      <c r="Q151" s="16">
        <f t="shared" si="42"/>
        <v>0</v>
      </c>
      <c r="R151">
        <f t="shared" si="43"/>
        <v>1</v>
      </c>
      <c r="S151">
        <f t="shared" si="44"/>
        <v>0</v>
      </c>
    </row>
    <row r="152" spans="1:19" x14ac:dyDescent="0.25">
      <c r="A152" t="s">
        <v>226</v>
      </c>
      <c r="B152" t="s">
        <v>8</v>
      </c>
      <c r="C152" s="1">
        <v>33696</v>
      </c>
      <c r="D152" t="s">
        <v>12</v>
      </c>
      <c r="E152" t="str">
        <f t="shared" si="30"/>
        <v>kwiecień</v>
      </c>
      <c r="F152" t="b">
        <f t="shared" si="31"/>
        <v>0</v>
      </c>
      <c r="G152">
        <f t="shared" si="32"/>
        <v>0</v>
      </c>
      <c r="H152" s="13">
        <f t="shared" si="33"/>
        <v>24</v>
      </c>
      <c r="I152" s="13" t="b">
        <f t="shared" si="34"/>
        <v>0</v>
      </c>
      <c r="J152" s="14" t="str">
        <f t="shared" si="35"/>
        <v>0,1%</v>
      </c>
      <c r="K152" s="15">
        <f t="shared" si="36"/>
        <v>30</v>
      </c>
      <c r="L152" s="15">
        <f t="shared" si="37"/>
        <v>30</v>
      </c>
      <c r="M152" t="str">
        <f t="shared" si="38"/>
        <v>mężczyzna</v>
      </c>
      <c r="N152">
        <f t="shared" si="39"/>
        <v>1</v>
      </c>
      <c r="O152">
        <f t="shared" si="40"/>
        <v>0</v>
      </c>
      <c r="P152">
        <f t="shared" si="41"/>
        <v>0</v>
      </c>
      <c r="Q152" s="16">
        <f t="shared" si="42"/>
        <v>0</v>
      </c>
      <c r="R152">
        <f t="shared" si="43"/>
        <v>0</v>
      </c>
      <c r="S152">
        <f t="shared" si="44"/>
        <v>0</v>
      </c>
    </row>
    <row r="153" spans="1:19" x14ac:dyDescent="0.25">
      <c r="A153" t="s">
        <v>227</v>
      </c>
      <c r="B153" t="s">
        <v>81</v>
      </c>
      <c r="C153" s="1">
        <v>25404</v>
      </c>
      <c r="D153" t="s">
        <v>12</v>
      </c>
      <c r="E153" t="str">
        <f t="shared" si="30"/>
        <v>lipiec</v>
      </c>
      <c r="F153" t="b">
        <f t="shared" si="31"/>
        <v>1</v>
      </c>
      <c r="G153">
        <f t="shared" si="32"/>
        <v>1</v>
      </c>
      <c r="H153" s="13">
        <f t="shared" si="33"/>
        <v>47</v>
      </c>
      <c r="I153" s="13" t="b">
        <f t="shared" si="34"/>
        <v>0</v>
      </c>
      <c r="J153" s="14" t="str">
        <f t="shared" si="35"/>
        <v>0,12%</v>
      </c>
      <c r="K153" s="15">
        <f t="shared" si="36"/>
        <v>29.999999999999996</v>
      </c>
      <c r="L153" s="15">
        <f t="shared" si="37"/>
        <v>29.999999999999996</v>
      </c>
      <c r="M153" t="str">
        <f t="shared" si="38"/>
        <v>kobieta</v>
      </c>
      <c r="N153">
        <f t="shared" si="39"/>
        <v>0</v>
      </c>
      <c r="O153">
        <f t="shared" si="40"/>
        <v>0</v>
      </c>
      <c r="P153">
        <f t="shared" si="41"/>
        <v>1</v>
      </c>
      <c r="Q153" s="16">
        <f t="shared" si="42"/>
        <v>0</v>
      </c>
      <c r="R153">
        <f t="shared" si="43"/>
        <v>0</v>
      </c>
      <c r="S153">
        <f t="shared" si="44"/>
        <v>0</v>
      </c>
    </row>
    <row r="154" spans="1:19" x14ac:dyDescent="0.25">
      <c r="A154" t="s">
        <v>26</v>
      </c>
      <c r="B154" t="s">
        <v>114</v>
      </c>
      <c r="C154" s="1">
        <v>21769</v>
      </c>
      <c r="D154" t="s">
        <v>6</v>
      </c>
      <c r="E154" t="str">
        <f t="shared" si="30"/>
        <v>sierpień</v>
      </c>
      <c r="F154" t="b">
        <f t="shared" si="31"/>
        <v>0</v>
      </c>
      <c r="G154">
        <f t="shared" si="32"/>
        <v>0</v>
      </c>
      <c r="H154" s="13">
        <f t="shared" si="33"/>
        <v>57</v>
      </c>
      <c r="I154" s="13" t="b">
        <f t="shared" si="34"/>
        <v>0</v>
      </c>
      <c r="J154" s="14" t="str">
        <f t="shared" si="35"/>
        <v>0,12%</v>
      </c>
      <c r="K154" s="15">
        <f t="shared" si="36"/>
        <v>36</v>
      </c>
      <c r="L154" s="15">
        <f t="shared" si="37"/>
        <v>36</v>
      </c>
      <c r="M154" t="str">
        <f t="shared" si="38"/>
        <v>mężczyzna</v>
      </c>
      <c r="N154">
        <f t="shared" si="39"/>
        <v>0</v>
      </c>
      <c r="O154">
        <f t="shared" si="40"/>
        <v>0</v>
      </c>
      <c r="P154">
        <f t="shared" si="41"/>
        <v>0</v>
      </c>
      <c r="Q154" s="16">
        <f t="shared" si="42"/>
        <v>1</v>
      </c>
      <c r="R154">
        <f t="shared" si="43"/>
        <v>0</v>
      </c>
      <c r="S154">
        <f t="shared" si="44"/>
        <v>0</v>
      </c>
    </row>
    <row r="155" spans="1:19" x14ac:dyDescent="0.25">
      <c r="A155" t="s">
        <v>228</v>
      </c>
      <c r="B155" t="s">
        <v>49</v>
      </c>
      <c r="C155" s="1">
        <v>26490</v>
      </c>
      <c r="D155" t="s">
        <v>6</v>
      </c>
      <c r="E155" t="str">
        <f t="shared" si="30"/>
        <v>lipiec</v>
      </c>
      <c r="F155" t="b">
        <f t="shared" si="31"/>
        <v>0</v>
      </c>
      <c r="G155">
        <f t="shared" si="32"/>
        <v>0</v>
      </c>
      <c r="H155" s="13">
        <f t="shared" si="33"/>
        <v>44</v>
      </c>
      <c r="I155" s="13" t="b">
        <f t="shared" si="34"/>
        <v>0</v>
      </c>
      <c r="J155" s="14" t="str">
        <f t="shared" si="35"/>
        <v>0,15%</v>
      </c>
      <c r="K155" s="15">
        <f t="shared" si="36"/>
        <v>45</v>
      </c>
      <c r="L155" s="15">
        <f t="shared" si="37"/>
        <v>45</v>
      </c>
      <c r="M155" t="str">
        <f t="shared" si="38"/>
        <v>mężczyzna</v>
      </c>
      <c r="N155">
        <f t="shared" si="39"/>
        <v>0</v>
      </c>
      <c r="O155">
        <f t="shared" si="40"/>
        <v>0</v>
      </c>
      <c r="P155">
        <f t="shared" si="41"/>
        <v>1</v>
      </c>
      <c r="Q155" s="16">
        <f t="shared" si="42"/>
        <v>0</v>
      </c>
      <c r="R155">
        <f t="shared" si="43"/>
        <v>0</v>
      </c>
      <c r="S155">
        <f t="shared" si="44"/>
        <v>0</v>
      </c>
    </row>
    <row r="156" spans="1:19" x14ac:dyDescent="0.25">
      <c r="A156" t="s">
        <v>229</v>
      </c>
      <c r="B156" t="s">
        <v>105</v>
      </c>
      <c r="C156" s="1">
        <v>28897</v>
      </c>
      <c r="D156" t="s">
        <v>9</v>
      </c>
      <c r="E156" t="str">
        <f t="shared" si="30"/>
        <v>luty</v>
      </c>
      <c r="F156" t="b">
        <f t="shared" si="31"/>
        <v>1</v>
      </c>
      <c r="G156">
        <f t="shared" si="32"/>
        <v>1</v>
      </c>
      <c r="H156" s="13">
        <f t="shared" si="33"/>
        <v>37</v>
      </c>
      <c r="I156" s="13" t="b">
        <f t="shared" si="34"/>
        <v>0</v>
      </c>
      <c r="J156" s="14" t="str">
        <f t="shared" si="35"/>
        <v>0,15%</v>
      </c>
      <c r="K156" s="15">
        <f t="shared" si="36"/>
        <v>37.5</v>
      </c>
      <c r="L156" s="15">
        <f t="shared" si="37"/>
        <v>37.5</v>
      </c>
      <c r="M156" t="str">
        <f t="shared" si="38"/>
        <v>kobieta</v>
      </c>
      <c r="N156">
        <f t="shared" si="39"/>
        <v>0</v>
      </c>
      <c r="O156">
        <f t="shared" si="40"/>
        <v>1</v>
      </c>
      <c r="P156">
        <f t="shared" si="41"/>
        <v>0</v>
      </c>
      <c r="Q156" s="16">
        <f t="shared" si="42"/>
        <v>0</v>
      </c>
      <c r="R156">
        <f t="shared" si="43"/>
        <v>0</v>
      </c>
      <c r="S156">
        <f t="shared" si="44"/>
        <v>0</v>
      </c>
    </row>
    <row r="157" spans="1:19" x14ac:dyDescent="0.25">
      <c r="A157" t="s">
        <v>230</v>
      </c>
      <c r="B157" t="s">
        <v>231</v>
      </c>
      <c r="C157" s="1">
        <v>33454</v>
      </c>
      <c r="D157" t="s">
        <v>12</v>
      </c>
      <c r="E157" t="str">
        <f t="shared" si="30"/>
        <v>sierpień</v>
      </c>
      <c r="F157" t="b">
        <f t="shared" si="31"/>
        <v>1</v>
      </c>
      <c r="G157">
        <f t="shared" si="32"/>
        <v>1</v>
      </c>
      <c r="H157" s="13">
        <f t="shared" si="33"/>
        <v>25</v>
      </c>
      <c r="I157" s="13" t="b">
        <f t="shared" si="34"/>
        <v>0</v>
      </c>
      <c r="J157" s="14" t="str">
        <f t="shared" si="35"/>
        <v>0,1%</v>
      </c>
      <c r="K157" s="15">
        <f t="shared" si="36"/>
        <v>25</v>
      </c>
      <c r="L157" s="15">
        <f t="shared" si="37"/>
        <v>25</v>
      </c>
      <c r="M157" t="str">
        <f t="shared" si="38"/>
        <v>kobieta</v>
      </c>
      <c r="N157">
        <f t="shared" si="39"/>
        <v>1</v>
      </c>
      <c r="O157">
        <f t="shared" si="40"/>
        <v>0</v>
      </c>
      <c r="P157">
        <f t="shared" si="41"/>
        <v>0</v>
      </c>
      <c r="Q157" s="16">
        <f t="shared" si="42"/>
        <v>0</v>
      </c>
      <c r="R157">
        <f t="shared" si="43"/>
        <v>0</v>
      </c>
      <c r="S157">
        <f t="shared" si="44"/>
        <v>0</v>
      </c>
    </row>
    <row r="158" spans="1:19" x14ac:dyDescent="0.25">
      <c r="A158" t="s">
        <v>232</v>
      </c>
      <c r="B158" t="s">
        <v>233</v>
      </c>
      <c r="C158" s="1">
        <v>24539</v>
      </c>
      <c r="D158" t="s">
        <v>12</v>
      </c>
      <c r="E158" t="str">
        <f t="shared" si="30"/>
        <v>marzec</v>
      </c>
      <c r="F158" t="b">
        <f t="shared" si="31"/>
        <v>0</v>
      </c>
      <c r="G158">
        <f t="shared" si="32"/>
        <v>0</v>
      </c>
      <c r="H158" s="13">
        <f t="shared" si="33"/>
        <v>49</v>
      </c>
      <c r="I158" s="13" t="b">
        <f t="shared" si="34"/>
        <v>0</v>
      </c>
      <c r="J158" s="14" t="str">
        <f t="shared" si="35"/>
        <v>0,12%</v>
      </c>
      <c r="K158" s="15">
        <f t="shared" si="36"/>
        <v>36</v>
      </c>
      <c r="L158" s="15">
        <f t="shared" si="37"/>
        <v>36</v>
      </c>
      <c r="M158" t="str">
        <f t="shared" si="38"/>
        <v>mężczyzna</v>
      </c>
      <c r="N158">
        <f t="shared" si="39"/>
        <v>0</v>
      </c>
      <c r="O158">
        <f t="shared" si="40"/>
        <v>0</v>
      </c>
      <c r="P158">
        <f t="shared" si="41"/>
        <v>1</v>
      </c>
      <c r="Q158" s="16">
        <f t="shared" si="42"/>
        <v>0</v>
      </c>
      <c r="R158">
        <f t="shared" si="43"/>
        <v>0</v>
      </c>
      <c r="S158">
        <f t="shared" si="44"/>
        <v>0</v>
      </c>
    </row>
    <row r="159" spans="1:19" x14ac:dyDescent="0.25">
      <c r="A159" t="s">
        <v>234</v>
      </c>
      <c r="B159" t="s">
        <v>235</v>
      </c>
      <c r="C159" s="1">
        <v>27992</v>
      </c>
      <c r="D159" t="s">
        <v>6</v>
      </c>
      <c r="E159" t="str">
        <f t="shared" si="30"/>
        <v>sierpień</v>
      </c>
      <c r="F159" t="b">
        <f t="shared" si="31"/>
        <v>1</v>
      </c>
      <c r="G159">
        <f t="shared" si="32"/>
        <v>1</v>
      </c>
      <c r="H159" s="13">
        <f t="shared" si="33"/>
        <v>40</v>
      </c>
      <c r="I159" s="13" t="b">
        <f t="shared" si="34"/>
        <v>0</v>
      </c>
      <c r="J159" s="14" t="str">
        <f t="shared" si="35"/>
        <v>0,15%</v>
      </c>
      <c r="K159" s="15">
        <f t="shared" si="36"/>
        <v>37.5</v>
      </c>
      <c r="L159" s="15">
        <f t="shared" si="37"/>
        <v>37.5</v>
      </c>
      <c r="M159" t="str">
        <f t="shared" si="38"/>
        <v>kobieta</v>
      </c>
      <c r="N159">
        <f t="shared" si="39"/>
        <v>0</v>
      </c>
      <c r="O159">
        <f t="shared" si="40"/>
        <v>0</v>
      </c>
      <c r="P159">
        <f t="shared" si="41"/>
        <v>1</v>
      </c>
      <c r="Q159" s="16">
        <f t="shared" si="42"/>
        <v>0</v>
      </c>
      <c r="R159">
        <f t="shared" si="43"/>
        <v>0</v>
      </c>
      <c r="S159">
        <f t="shared" si="44"/>
        <v>0</v>
      </c>
    </row>
    <row r="160" spans="1:19" x14ac:dyDescent="0.25">
      <c r="A160" t="s">
        <v>147</v>
      </c>
      <c r="B160" t="s">
        <v>236</v>
      </c>
      <c r="C160" s="1">
        <v>26335</v>
      </c>
      <c r="D160" t="s">
        <v>40</v>
      </c>
      <c r="E160" t="str">
        <f t="shared" si="30"/>
        <v>luty</v>
      </c>
      <c r="F160" t="b">
        <f t="shared" si="31"/>
        <v>1</v>
      </c>
      <c r="G160">
        <f t="shared" si="32"/>
        <v>1</v>
      </c>
      <c r="H160" s="13">
        <f t="shared" si="33"/>
        <v>44</v>
      </c>
      <c r="I160" s="13" t="b">
        <f t="shared" si="34"/>
        <v>0</v>
      </c>
      <c r="J160" s="14" t="str">
        <f t="shared" si="35"/>
        <v>0,15%</v>
      </c>
      <c r="K160" s="15">
        <f t="shared" si="36"/>
        <v>37.5</v>
      </c>
      <c r="L160" s="15">
        <f t="shared" si="37"/>
        <v>37.5</v>
      </c>
      <c r="M160" t="str">
        <f t="shared" si="38"/>
        <v>kobieta</v>
      </c>
      <c r="N160">
        <f t="shared" si="39"/>
        <v>0</v>
      </c>
      <c r="O160">
        <f t="shared" si="40"/>
        <v>0</v>
      </c>
      <c r="P160">
        <f t="shared" si="41"/>
        <v>1</v>
      </c>
      <c r="Q160" s="16">
        <f t="shared" si="42"/>
        <v>0</v>
      </c>
      <c r="R160">
        <f t="shared" si="43"/>
        <v>0</v>
      </c>
      <c r="S160">
        <f t="shared" si="44"/>
        <v>0</v>
      </c>
    </row>
    <row r="161" spans="1:19" x14ac:dyDescent="0.25">
      <c r="A161" t="s">
        <v>237</v>
      </c>
      <c r="B161" t="s">
        <v>167</v>
      </c>
      <c r="C161" s="1">
        <v>31095</v>
      </c>
      <c r="D161" t="s">
        <v>12</v>
      </c>
      <c r="E161" t="str">
        <f t="shared" si="30"/>
        <v>luty</v>
      </c>
      <c r="F161" t="b">
        <f t="shared" si="31"/>
        <v>0</v>
      </c>
      <c r="G161">
        <f t="shared" si="32"/>
        <v>0</v>
      </c>
      <c r="H161" s="13">
        <f t="shared" si="33"/>
        <v>31</v>
      </c>
      <c r="I161" s="13" t="b">
        <f t="shared" si="34"/>
        <v>0</v>
      </c>
      <c r="J161" s="14" t="str">
        <f t="shared" si="35"/>
        <v>0,15%</v>
      </c>
      <c r="K161" s="15">
        <f t="shared" si="36"/>
        <v>45</v>
      </c>
      <c r="L161" s="15">
        <f t="shared" si="37"/>
        <v>45</v>
      </c>
      <c r="M161" t="str">
        <f t="shared" si="38"/>
        <v>mężczyzna</v>
      </c>
      <c r="N161">
        <f t="shared" si="39"/>
        <v>0</v>
      </c>
      <c r="O161">
        <f t="shared" si="40"/>
        <v>1</v>
      </c>
      <c r="P161">
        <f t="shared" si="41"/>
        <v>0</v>
      </c>
      <c r="Q161" s="16">
        <f t="shared" si="42"/>
        <v>0</v>
      </c>
      <c r="R161">
        <f t="shared" si="43"/>
        <v>0</v>
      </c>
      <c r="S161">
        <f t="shared" si="44"/>
        <v>0</v>
      </c>
    </row>
    <row r="162" spans="1:19" x14ac:dyDescent="0.25">
      <c r="A162" t="s">
        <v>238</v>
      </c>
      <c r="B162" t="s">
        <v>169</v>
      </c>
      <c r="C162" s="1">
        <v>26112</v>
      </c>
      <c r="D162" t="s">
        <v>40</v>
      </c>
      <c r="E162" t="str">
        <f t="shared" si="30"/>
        <v>czerwiec</v>
      </c>
      <c r="F162" t="b">
        <f t="shared" si="31"/>
        <v>0</v>
      </c>
      <c r="G162">
        <f t="shared" si="32"/>
        <v>0</v>
      </c>
      <c r="H162" s="13">
        <f t="shared" si="33"/>
        <v>45</v>
      </c>
      <c r="I162" s="13" t="b">
        <f t="shared" si="34"/>
        <v>0</v>
      </c>
      <c r="J162" s="14" t="str">
        <f t="shared" si="35"/>
        <v>0,15%</v>
      </c>
      <c r="K162" s="15">
        <f t="shared" si="36"/>
        <v>45</v>
      </c>
      <c r="L162" s="15">
        <f t="shared" si="37"/>
        <v>45</v>
      </c>
      <c r="M162" t="str">
        <f t="shared" si="38"/>
        <v>mężczyzna</v>
      </c>
      <c r="N162">
        <f t="shared" si="39"/>
        <v>0</v>
      </c>
      <c r="O162">
        <f t="shared" si="40"/>
        <v>0</v>
      </c>
      <c r="P162">
        <f t="shared" si="41"/>
        <v>1</v>
      </c>
      <c r="Q162" s="16">
        <f t="shared" si="42"/>
        <v>0</v>
      </c>
      <c r="R162">
        <f t="shared" si="43"/>
        <v>0</v>
      </c>
      <c r="S162">
        <f t="shared" si="44"/>
        <v>0</v>
      </c>
    </row>
    <row r="163" spans="1:19" x14ac:dyDescent="0.25">
      <c r="A163" t="s">
        <v>239</v>
      </c>
      <c r="B163" t="s">
        <v>54</v>
      </c>
      <c r="C163" s="1">
        <v>23272</v>
      </c>
      <c r="D163" t="s">
        <v>6</v>
      </c>
      <c r="E163" t="str">
        <f t="shared" si="30"/>
        <v>wrzesień</v>
      </c>
      <c r="F163" t="b">
        <f t="shared" si="31"/>
        <v>1</v>
      </c>
      <c r="G163">
        <f t="shared" si="32"/>
        <v>1</v>
      </c>
      <c r="H163" s="13">
        <f t="shared" si="33"/>
        <v>53</v>
      </c>
      <c r="I163" s="13" t="b">
        <f t="shared" si="34"/>
        <v>0</v>
      </c>
      <c r="J163" s="14" t="str">
        <f t="shared" si="35"/>
        <v>0,12%</v>
      </c>
      <c r="K163" s="15">
        <f t="shared" si="36"/>
        <v>29.999999999999996</v>
      </c>
      <c r="L163" s="15">
        <f t="shared" si="37"/>
        <v>29.999999999999996</v>
      </c>
      <c r="M163" t="str">
        <f t="shared" si="38"/>
        <v>kobieta</v>
      </c>
      <c r="N163">
        <f t="shared" si="39"/>
        <v>0</v>
      </c>
      <c r="O163">
        <f t="shared" si="40"/>
        <v>0</v>
      </c>
      <c r="P163">
        <f t="shared" si="41"/>
        <v>0</v>
      </c>
      <c r="Q163" s="16">
        <f t="shared" si="42"/>
        <v>1</v>
      </c>
      <c r="R163">
        <f t="shared" si="43"/>
        <v>0</v>
      </c>
      <c r="S163">
        <f t="shared" si="44"/>
        <v>0</v>
      </c>
    </row>
    <row r="164" spans="1:19" x14ac:dyDescent="0.25">
      <c r="A164" t="s">
        <v>240</v>
      </c>
      <c r="B164" t="s">
        <v>32</v>
      </c>
      <c r="C164" s="1">
        <v>32952</v>
      </c>
      <c r="D164" t="s">
        <v>40</v>
      </c>
      <c r="E164" t="str">
        <f t="shared" si="30"/>
        <v>marzec</v>
      </c>
      <c r="F164" t="b">
        <f t="shared" si="31"/>
        <v>0</v>
      </c>
      <c r="G164">
        <f t="shared" si="32"/>
        <v>0</v>
      </c>
      <c r="H164" s="13">
        <f t="shared" si="33"/>
        <v>26</v>
      </c>
      <c r="I164" s="13" t="b">
        <f t="shared" si="34"/>
        <v>0</v>
      </c>
      <c r="J164" s="14" t="str">
        <f t="shared" si="35"/>
        <v>0,1%</v>
      </c>
      <c r="K164" s="15">
        <f t="shared" si="36"/>
        <v>30</v>
      </c>
      <c r="L164" s="15">
        <f t="shared" si="37"/>
        <v>30</v>
      </c>
      <c r="M164" t="str">
        <f t="shared" si="38"/>
        <v>mężczyzna</v>
      </c>
      <c r="N164">
        <f t="shared" si="39"/>
        <v>1</v>
      </c>
      <c r="O164">
        <f t="shared" si="40"/>
        <v>0</v>
      </c>
      <c r="P164">
        <f t="shared" si="41"/>
        <v>0</v>
      </c>
      <c r="Q164" s="16">
        <f t="shared" si="42"/>
        <v>0</v>
      </c>
      <c r="R164">
        <f t="shared" si="43"/>
        <v>0</v>
      </c>
      <c r="S164">
        <f t="shared" si="44"/>
        <v>0</v>
      </c>
    </row>
    <row r="165" spans="1:19" x14ac:dyDescent="0.25">
      <c r="A165" t="s">
        <v>241</v>
      </c>
      <c r="B165" t="s">
        <v>39</v>
      </c>
      <c r="C165" s="1">
        <v>19759</v>
      </c>
      <c r="D165" t="s">
        <v>9</v>
      </c>
      <c r="E165" t="str">
        <f t="shared" si="30"/>
        <v>luty</v>
      </c>
      <c r="F165" t="b">
        <f t="shared" si="31"/>
        <v>1</v>
      </c>
      <c r="G165">
        <f t="shared" si="32"/>
        <v>1</v>
      </c>
      <c r="H165" s="13">
        <f t="shared" si="33"/>
        <v>62</v>
      </c>
      <c r="I165" s="13" t="b">
        <f t="shared" si="34"/>
        <v>1</v>
      </c>
      <c r="J165" s="14" t="str">
        <f t="shared" si="35"/>
        <v>0,12%</v>
      </c>
      <c r="K165" s="15">
        <f t="shared" si="36"/>
        <v>29.999999999999996</v>
      </c>
      <c r="L165" s="15">
        <f t="shared" si="37"/>
        <v>79</v>
      </c>
      <c r="M165" t="str">
        <f t="shared" si="38"/>
        <v>kobieta</v>
      </c>
      <c r="N165">
        <f t="shared" si="39"/>
        <v>0</v>
      </c>
      <c r="O165">
        <f t="shared" si="40"/>
        <v>0</v>
      </c>
      <c r="P165">
        <f t="shared" si="41"/>
        <v>0</v>
      </c>
      <c r="Q165" s="16">
        <f t="shared" si="42"/>
        <v>0</v>
      </c>
      <c r="R165">
        <f t="shared" si="43"/>
        <v>1</v>
      </c>
      <c r="S165">
        <f t="shared" si="44"/>
        <v>0</v>
      </c>
    </row>
    <row r="166" spans="1:19" x14ac:dyDescent="0.25">
      <c r="A166" t="s">
        <v>242</v>
      </c>
      <c r="B166" t="s">
        <v>152</v>
      </c>
      <c r="C166" s="1">
        <v>27324</v>
      </c>
      <c r="D166" t="s">
        <v>9</v>
      </c>
      <c r="E166" t="str">
        <f t="shared" si="30"/>
        <v>październik</v>
      </c>
      <c r="F166" t="b">
        <f t="shared" si="31"/>
        <v>0</v>
      </c>
      <c r="G166">
        <f t="shared" si="32"/>
        <v>0</v>
      </c>
      <c r="H166" s="13">
        <f t="shared" si="33"/>
        <v>42</v>
      </c>
      <c r="I166" s="13" t="b">
        <f t="shared" si="34"/>
        <v>0</v>
      </c>
      <c r="J166" s="14" t="str">
        <f t="shared" si="35"/>
        <v>0,15%</v>
      </c>
      <c r="K166" s="15">
        <f t="shared" si="36"/>
        <v>45</v>
      </c>
      <c r="L166" s="15">
        <f t="shared" si="37"/>
        <v>45</v>
      </c>
      <c r="M166" t="str">
        <f t="shared" si="38"/>
        <v>mężczyzna</v>
      </c>
      <c r="N166">
        <f t="shared" si="39"/>
        <v>0</v>
      </c>
      <c r="O166">
        <f t="shared" si="40"/>
        <v>0</v>
      </c>
      <c r="P166">
        <f t="shared" si="41"/>
        <v>1</v>
      </c>
      <c r="Q166" s="16">
        <f t="shared" si="42"/>
        <v>0</v>
      </c>
      <c r="R166">
        <f t="shared" si="43"/>
        <v>0</v>
      </c>
      <c r="S166">
        <f t="shared" si="44"/>
        <v>0</v>
      </c>
    </row>
    <row r="167" spans="1:19" x14ac:dyDescent="0.25">
      <c r="A167" t="s">
        <v>243</v>
      </c>
      <c r="B167" t="s">
        <v>236</v>
      </c>
      <c r="C167" s="1">
        <v>21838</v>
      </c>
      <c r="D167" t="s">
        <v>6</v>
      </c>
      <c r="E167" t="str">
        <f t="shared" si="30"/>
        <v>październik</v>
      </c>
      <c r="F167" t="b">
        <f t="shared" si="31"/>
        <v>1</v>
      </c>
      <c r="G167">
        <f t="shared" si="32"/>
        <v>1</v>
      </c>
      <c r="H167" s="13">
        <f t="shared" si="33"/>
        <v>57</v>
      </c>
      <c r="I167" s="13" t="b">
        <f t="shared" si="34"/>
        <v>0</v>
      </c>
      <c r="J167" s="14" t="str">
        <f t="shared" si="35"/>
        <v>0,12%</v>
      </c>
      <c r="K167" s="15">
        <f t="shared" si="36"/>
        <v>29.999999999999996</v>
      </c>
      <c r="L167" s="15">
        <f t="shared" si="37"/>
        <v>29.999999999999996</v>
      </c>
      <c r="M167" t="str">
        <f t="shared" si="38"/>
        <v>kobieta</v>
      </c>
      <c r="N167">
        <f t="shared" si="39"/>
        <v>0</v>
      </c>
      <c r="O167">
        <f t="shared" si="40"/>
        <v>0</v>
      </c>
      <c r="P167">
        <f t="shared" si="41"/>
        <v>0</v>
      </c>
      <c r="Q167" s="16">
        <f t="shared" si="42"/>
        <v>1</v>
      </c>
      <c r="R167">
        <f t="shared" si="43"/>
        <v>0</v>
      </c>
      <c r="S167">
        <f t="shared" si="44"/>
        <v>0</v>
      </c>
    </row>
    <row r="168" spans="1:19" x14ac:dyDescent="0.25">
      <c r="A168" t="s">
        <v>244</v>
      </c>
      <c r="B168" t="s">
        <v>47</v>
      </c>
      <c r="C168" s="1">
        <v>21051</v>
      </c>
      <c r="D168" t="s">
        <v>40</v>
      </c>
      <c r="E168" t="str">
        <f t="shared" si="30"/>
        <v>sierpień</v>
      </c>
      <c r="F168" t="b">
        <f t="shared" si="31"/>
        <v>1</v>
      </c>
      <c r="G168">
        <f t="shared" si="32"/>
        <v>1</v>
      </c>
      <c r="H168" s="13">
        <f t="shared" si="33"/>
        <v>59</v>
      </c>
      <c r="I168" s="13" t="b">
        <f t="shared" si="34"/>
        <v>0</v>
      </c>
      <c r="J168" s="14" t="str">
        <f t="shared" si="35"/>
        <v>0,12%</v>
      </c>
      <c r="K168" s="15">
        <f t="shared" si="36"/>
        <v>29.999999999999996</v>
      </c>
      <c r="L168" s="15">
        <f t="shared" si="37"/>
        <v>29.999999999999996</v>
      </c>
      <c r="M168" t="str">
        <f t="shared" si="38"/>
        <v>kobieta</v>
      </c>
      <c r="N168">
        <f t="shared" si="39"/>
        <v>0</v>
      </c>
      <c r="O168">
        <f t="shared" si="40"/>
        <v>0</v>
      </c>
      <c r="P168">
        <f t="shared" si="41"/>
        <v>0</v>
      </c>
      <c r="Q168" s="16">
        <f t="shared" si="42"/>
        <v>1</v>
      </c>
      <c r="R168">
        <f t="shared" si="43"/>
        <v>0</v>
      </c>
      <c r="S168">
        <f t="shared" si="44"/>
        <v>0</v>
      </c>
    </row>
    <row r="169" spans="1:19" x14ac:dyDescent="0.25">
      <c r="A169" t="s">
        <v>245</v>
      </c>
      <c r="B169" t="s">
        <v>246</v>
      </c>
      <c r="C169" s="1">
        <v>31292</v>
      </c>
      <c r="D169" t="s">
        <v>40</v>
      </c>
      <c r="E169" t="str">
        <f t="shared" si="30"/>
        <v>wrzesień</v>
      </c>
      <c r="F169" t="b">
        <f t="shared" si="31"/>
        <v>0</v>
      </c>
      <c r="G169">
        <f t="shared" si="32"/>
        <v>0</v>
      </c>
      <c r="H169" s="13">
        <f t="shared" si="33"/>
        <v>31</v>
      </c>
      <c r="I169" s="13" t="b">
        <f t="shared" si="34"/>
        <v>0</v>
      </c>
      <c r="J169" s="14" t="str">
        <f t="shared" si="35"/>
        <v>0,15%</v>
      </c>
      <c r="K169" s="15">
        <f t="shared" si="36"/>
        <v>45</v>
      </c>
      <c r="L169" s="15">
        <f t="shared" si="37"/>
        <v>45</v>
      </c>
      <c r="M169" t="str">
        <f t="shared" si="38"/>
        <v>mężczyzna</v>
      </c>
      <c r="N169">
        <f t="shared" si="39"/>
        <v>0</v>
      </c>
      <c r="O169">
        <f t="shared" si="40"/>
        <v>1</v>
      </c>
      <c r="P169">
        <f t="shared" si="41"/>
        <v>0</v>
      </c>
      <c r="Q169" s="16">
        <f t="shared" si="42"/>
        <v>0</v>
      </c>
      <c r="R169">
        <f t="shared" si="43"/>
        <v>0</v>
      </c>
      <c r="S169">
        <f t="shared" si="44"/>
        <v>0</v>
      </c>
    </row>
    <row r="170" spans="1:19" x14ac:dyDescent="0.25">
      <c r="A170" t="s">
        <v>247</v>
      </c>
      <c r="B170" t="s">
        <v>248</v>
      </c>
      <c r="C170" s="1">
        <v>17179</v>
      </c>
      <c r="D170" t="s">
        <v>12</v>
      </c>
      <c r="E170" t="str">
        <f t="shared" si="30"/>
        <v>styczeń</v>
      </c>
      <c r="F170" t="b">
        <f t="shared" si="31"/>
        <v>1</v>
      </c>
      <c r="G170">
        <f t="shared" si="32"/>
        <v>1</v>
      </c>
      <c r="H170" s="13">
        <f t="shared" si="33"/>
        <v>69</v>
      </c>
      <c r="I170" s="13" t="b">
        <f t="shared" si="34"/>
        <v>1</v>
      </c>
      <c r="J170" s="14" t="str">
        <f t="shared" si="35"/>
        <v>0,12%</v>
      </c>
      <c r="K170" s="15">
        <f t="shared" si="36"/>
        <v>29.999999999999996</v>
      </c>
      <c r="L170" s="15">
        <f t="shared" si="37"/>
        <v>79</v>
      </c>
      <c r="M170" t="str">
        <f t="shared" si="38"/>
        <v>kobieta</v>
      </c>
      <c r="N170">
        <f t="shared" si="39"/>
        <v>0</v>
      </c>
      <c r="O170">
        <f t="shared" si="40"/>
        <v>0</v>
      </c>
      <c r="P170">
        <f t="shared" si="41"/>
        <v>0</v>
      </c>
      <c r="Q170" s="16">
        <f t="shared" si="42"/>
        <v>0</v>
      </c>
      <c r="R170">
        <f t="shared" si="43"/>
        <v>1</v>
      </c>
      <c r="S170">
        <f t="shared" si="44"/>
        <v>0</v>
      </c>
    </row>
    <row r="171" spans="1:19" x14ac:dyDescent="0.25">
      <c r="A171" t="s">
        <v>249</v>
      </c>
      <c r="B171" t="s">
        <v>250</v>
      </c>
      <c r="C171" s="1">
        <v>32305</v>
      </c>
      <c r="D171" t="s">
        <v>6</v>
      </c>
      <c r="E171" t="str">
        <f t="shared" si="30"/>
        <v>czerwiec</v>
      </c>
      <c r="F171" t="b">
        <f t="shared" si="31"/>
        <v>0</v>
      </c>
      <c r="G171">
        <f t="shared" si="32"/>
        <v>0</v>
      </c>
      <c r="H171" s="13">
        <f t="shared" si="33"/>
        <v>28</v>
      </c>
      <c r="I171" s="13" t="b">
        <f t="shared" si="34"/>
        <v>0</v>
      </c>
      <c r="J171" s="14" t="str">
        <f t="shared" si="35"/>
        <v>0,1%</v>
      </c>
      <c r="K171" s="15">
        <f t="shared" si="36"/>
        <v>30</v>
      </c>
      <c r="L171" s="15">
        <f t="shared" si="37"/>
        <v>30</v>
      </c>
      <c r="M171" t="str">
        <f t="shared" si="38"/>
        <v>mężczyzna</v>
      </c>
      <c r="N171">
        <f t="shared" si="39"/>
        <v>1</v>
      </c>
      <c r="O171">
        <f t="shared" si="40"/>
        <v>0</v>
      </c>
      <c r="P171">
        <f t="shared" si="41"/>
        <v>0</v>
      </c>
      <c r="Q171" s="16">
        <f t="shared" si="42"/>
        <v>0</v>
      </c>
      <c r="R171">
        <f t="shared" si="43"/>
        <v>0</v>
      </c>
      <c r="S171">
        <f t="shared" si="44"/>
        <v>0</v>
      </c>
    </row>
    <row r="172" spans="1:19" x14ac:dyDescent="0.25">
      <c r="A172" t="s">
        <v>251</v>
      </c>
      <c r="B172" t="s">
        <v>252</v>
      </c>
      <c r="C172" s="1">
        <v>32081</v>
      </c>
      <c r="D172" t="s">
        <v>12</v>
      </c>
      <c r="E172" t="str">
        <f t="shared" si="30"/>
        <v>październik</v>
      </c>
      <c r="F172" t="b">
        <f t="shared" si="31"/>
        <v>0</v>
      </c>
      <c r="G172">
        <f t="shared" si="32"/>
        <v>0</v>
      </c>
      <c r="H172" s="13">
        <f t="shared" si="33"/>
        <v>29</v>
      </c>
      <c r="I172" s="13" t="b">
        <f t="shared" si="34"/>
        <v>0</v>
      </c>
      <c r="J172" s="14" t="str">
        <f t="shared" si="35"/>
        <v>0,1%</v>
      </c>
      <c r="K172" s="15">
        <f t="shared" si="36"/>
        <v>30</v>
      </c>
      <c r="L172" s="15">
        <f t="shared" si="37"/>
        <v>30</v>
      </c>
      <c r="M172" t="str">
        <f t="shared" si="38"/>
        <v>mężczyzna</v>
      </c>
      <c r="N172">
        <f t="shared" si="39"/>
        <v>1</v>
      </c>
      <c r="O172">
        <f t="shared" si="40"/>
        <v>0</v>
      </c>
      <c r="P172">
        <f t="shared" si="41"/>
        <v>0</v>
      </c>
      <c r="Q172" s="16">
        <f t="shared" si="42"/>
        <v>0</v>
      </c>
      <c r="R172">
        <f t="shared" si="43"/>
        <v>0</v>
      </c>
      <c r="S172">
        <f t="shared" si="44"/>
        <v>0</v>
      </c>
    </row>
    <row r="173" spans="1:19" x14ac:dyDescent="0.25">
      <c r="A173" t="s">
        <v>253</v>
      </c>
      <c r="B173" t="s">
        <v>121</v>
      </c>
      <c r="C173" s="1">
        <v>31749</v>
      </c>
      <c r="D173" t="s">
        <v>6</v>
      </c>
      <c r="E173" t="str">
        <f t="shared" si="30"/>
        <v>grudzień</v>
      </c>
      <c r="F173" t="b">
        <f t="shared" si="31"/>
        <v>1</v>
      </c>
      <c r="G173">
        <f t="shared" si="32"/>
        <v>1</v>
      </c>
      <c r="H173" s="13">
        <f t="shared" si="33"/>
        <v>30</v>
      </c>
      <c r="I173" s="13" t="b">
        <f t="shared" si="34"/>
        <v>0</v>
      </c>
      <c r="J173" s="14" t="str">
        <f t="shared" si="35"/>
        <v>0,1%</v>
      </c>
      <c r="K173" s="15">
        <f t="shared" si="36"/>
        <v>25</v>
      </c>
      <c r="L173" s="15">
        <f t="shared" si="37"/>
        <v>25</v>
      </c>
      <c r="M173" t="str">
        <f t="shared" si="38"/>
        <v>kobieta</v>
      </c>
      <c r="N173">
        <f t="shared" si="39"/>
        <v>0</v>
      </c>
      <c r="O173">
        <f t="shared" si="40"/>
        <v>1</v>
      </c>
      <c r="P173">
        <f t="shared" si="41"/>
        <v>0</v>
      </c>
      <c r="Q173" s="16">
        <f t="shared" si="42"/>
        <v>0</v>
      </c>
      <c r="R173">
        <f t="shared" si="43"/>
        <v>0</v>
      </c>
      <c r="S173">
        <f t="shared" si="44"/>
        <v>0</v>
      </c>
    </row>
    <row r="174" spans="1:19" x14ac:dyDescent="0.25">
      <c r="A174" t="s">
        <v>254</v>
      </c>
      <c r="B174" t="s">
        <v>255</v>
      </c>
      <c r="C174" s="1">
        <v>18648</v>
      </c>
      <c r="D174" t="s">
        <v>40</v>
      </c>
      <c r="E174" t="str">
        <f t="shared" si="30"/>
        <v>styczeń</v>
      </c>
      <c r="F174" t="b">
        <f t="shared" si="31"/>
        <v>0</v>
      </c>
      <c r="G174">
        <f t="shared" si="32"/>
        <v>0</v>
      </c>
      <c r="H174" s="13">
        <f t="shared" si="33"/>
        <v>65</v>
      </c>
      <c r="I174" s="13" t="b">
        <f t="shared" si="34"/>
        <v>1</v>
      </c>
      <c r="J174" s="14" t="str">
        <f t="shared" si="35"/>
        <v>0,12%</v>
      </c>
      <c r="K174" s="15">
        <f t="shared" si="36"/>
        <v>36</v>
      </c>
      <c r="L174" s="15">
        <f t="shared" si="37"/>
        <v>85</v>
      </c>
      <c r="M174" t="str">
        <f t="shared" si="38"/>
        <v>mężczyzna</v>
      </c>
      <c r="N174">
        <f t="shared" si="39"/>
        <v>0</v>
      </c>
      <c r="O174">
        <f t="shared" si="40"/>
        <v>0</v>
      </c>
      <c r="P174">
        <f t="shared" si="41"/>
        <v>0</v>
      </c>
      <c r="Q174" s="16">
        <f t="shared" si="42"/>
        <v>0</v>
      </c>
      <c r="R174">
        <f t="shared" si="43"/>
        <v>1</v>
      </c>
      <c r="S174">
        <f t="shared" si="44"/>
        <v>0</v>
      </c>
    </row>
    <row r="175" spans="1:19" x14ac:dyDescent="0.25">
      <c r="A175" t="s">
        <v>256</v>
      </c>
      <c r="B175" t="s">
        <v>257</v>
      </c>
      <c r="C175" s="1">
        <v>16734</v>
      </c>
      <c r="D175" t="s">
        <v>6</v>
      </c>
      <c r="E175" t="str">
        <f t="shared" si="30"/>
        <v>październik</v>
      </c>
      <c r="F175" t="b">
        <f t="shared" si="31"/>
        <v>0</v>
      </c>
      <c r="G175">
        <f t="shared" si="32"/>
        <v>0</v>
      </c>
      <c r="H175" s="13">
        <f t="shared" si="33"/>
        <v>71</v>
      </c>
      <c r="I175" s="13" t="b">
        <f t="shared" si="34"/>
        <v>1</v>
      </c>
      <c r="J175" s="14" t="str">
        <f t="shared" si="35"/>
        <v>0,12%</v>
      </c>
      <c r="K175" s="15">
        <f t="shared" si="36"/>
        <v>36</v>
      </c>
      <c r="L175" s="15">
        <f t="shared" si="37"/>
        <v>85</v>
      </c>
      <c r="M175" t="str">
        <f t="shared" si="38"/>
        <v>mężczyzna</v>
      </c>
      <c r="N175">
        <f t="shared" si="39"/>
        <v>0</v>
      </c>
      <c r="O175">
        <f t="shared" si="40"/>
        <v>0</v>
      </c>
      <c r="P175">
        <f t="shared" si="41"/>
        <v>0</v>
      </c>
      <c r="Q175" s="16">
        <f t="shared" si="42"/>
        <v>0</v>
      </c>
      <c r="R175">
        <f t="shared" si="43"/>
        <v>0</v>
      </c>
      <c r="S175">
        <f t="shared" si="44"/>
        <v>1</v>
      </c>
    </row>
    <row r="176" spans="1:19" x14ac:dyDescent="0.25">
      <c r="A176" t="s">
        <v>258</v>
      </c>
      <c r="B176" t="s">
        <v>47</v>
      </c>
      <c r="C176" s="1">
        <v>25036</v>
      </c>
      <c r="D176" t="s">
        <v>12</v>
      </c>
      <c r="E176" t="str">
        <f t="shared" si="30"/>
        <v>lipiec</v>
      </c>
      <c r="F176" t="b">
        <f t="shared" si="31"/>
        <v>1</v>
      </c>
      <c r="G176">
        <f t="shared" si="32"/>
        <v>1</v>
      </c>
      <c r="H176" s="13">
        <f t="shared" si="33"/>
        <v>48</v>
      </c>
      <c r="I176" s="13" t="b">
        <f t="shared" si="34"/>
        <v>0</v>
      </c>
      <c r="J176" s="14" t="str">
        <f t="shared" si="35"/>
        <v>0,12%</v>
      </c>
      <c r="K176" s="15">
        <f t="shared" si="36"/>
        <v>29.999999999999996</v>
      </c>
      <c r="L176" s="15">
        <f t="shared" si="37"/>
        <v>29.999999999999996</v>
      </c>
      <c r="M176" t="str">
        <f t="shared" si="38"/>
        <v>kobieta</v>
      </c>
      <c r="N176">
        <f t="shared" si="39"/>
        <v>0</v>
      </c>
      <c r="O176">
        <f t="shared" si="40"/>
        <v>0</v>
      </c>
      <c r="P176">
        <f t="shared" si="41"/>
        <v>1</v>
      </c>
      <c r="Q176" s="16">
        <f t="shared" si="42"/>
        <v>0</v>
      </c>
      <c r="R176">
        <f t="shared" si="43"/>
        <v>0</v>
      </c>
      <c r="S176">
        <f t="shared" si="44"/>
        <v>0</v>
      </c>
    </row>
    <row r="177" spans="1:19" x14ac:dyDescent="0.25">
      <c r="A177" t="s">
        <v>259</v>
      </c>
      <c r="B177" t="s">
        <v>260</v>
      </c>
      <c r="C177" s="1">
        <v>17342</v>
      </c>
      <c r="D177" t="s">
        <v>6</v>
      </c>
      <c r="E177" t="str">
        <f t="shared" si="30"/>
        <v>czerwiec</v>
      </c>
      <c r="F177" t="b">
        <f t="shared" si="31"/>
        <v>0</v>
      </c>
      <c r="G177">
        <f t="shared" si="32"/>
        <v>0</v>
      </c>
      <c r="H177" s="13">
        <f t="shared" si="33"/>
        <v>69</v>
      </c>
      <c r="I177" s="13" t="b">
        <f t="shared" si="34"/>
        <v>1</v>
      </c>
      <c r="J177" s="14" t="str">
        <f t="shared" si="35"/>
        <v>0,12%</v>
      </c>
      <c r="K177" s="15">
        <f t="shared" si="36"/>
        <v>36</v>
      </c>
      <c r="L177" s="15">
        <f t="shared" si="37"/>
        <v>85</v>
      </c>
      <c r="M177" t="str">
        <f t="shared" si="38"/>
        <v>mężczyzna</v>
      </c>
      <c r="N177">
        <f t="shared" si="39"/>
        <v>0</v>
      </c>
      <c r="O177">
        <f t="shared" si="40"/>
        <v>0</v>
      </c>
      <c r="P177">
        <f t="shared" si="41"/>
        <v>0</v>
      </c>
      <c r="Q177" s="16">
        <f t="shared" si="42"/>
        <v>0</v>
      </c>
      <c r="R177">
        <f t="shared" si="43"/>
        <v>1</v>
      </c>
      <c r="S177">
        <f t="shared" si="44"/>
        <v>0</v>
      </c>
    </row>
    <row r="178" spans="1:19" x14ac:dyDescent="0.25">
      <c r="A178" t="s">
        <v>206</v>
      </c>
      <c r="B178" t="s">
        <v>167</v>
      </c>
      <c r="C178" s="1">
        <v>23157</v>
      </c>
      <c r="D178" t="s">
        <v>9</v>
      </c>
      <c r="E178" t="str">
        <f t="shared" si="30"/>
        <v>maj</v>
      </c>
      <c r="F178" t="b">
        <f t="shared" si="31"/>
        <v>0</v>
      </c>
      <c r="G178">
        <f t="shared" si="32"/>
        <v>0</v>
      </c>
      <c r="H178" s="13">
        <f t="shared" si="33"/>
        <v>53</v>
      </c>
      <c r="I178" s="13" t="b">
        <f t="shared" si="34"/>
        <v>0</v>
      </c>
      <c r="J178" s="14" t="str">
        <f t="shared" si="35"/>
        <v>0,12%</v>
      </c>
      <c r="K178" s="15">
        <f t="shared" si="36"/>
        <v>36</v>
      </c>
      <c r="L178" s="15">
        <f t="shared" si="37"/>
        <v>36</v>
      </c>
      <c r="M178" t="str">
        <f t="shared" si="38"/>
        <v>mężczyzna</v>
      </c>
      <c r="N178">
        <f t="shared" si="39"/>
        <v>0</v>
      </c>
      <c r="O178">
        <f t="shared" si="40"/>
        <v>0</v>
      </c>
      <c r="P178">
        <f t="shared" si="41"/>
        <v>0</v>
      </c>
      <c r="Q178" s="16">
        <f t="shared" si="42"/>
        <v>1</v>
      </c>
      <c r="R178">
        <f t="shared" si="43"/>
        <v>0</v>
      </c>
      <c r="S178">
        <f t="shared" si="44"/>
        <v>0</v>
      </c>
    </row>
    <row r="179" spans="1:19" x14ac:dyDescent="0.25">
      <c r="A179" t="s">
        <v>261</v>
      </c>
      <c r="B179" t="s">
        <v>37</v>
      </c>
      <c r="C179" s="1">
        <v>17166</v>
      </c>
      <c r="D179" t="s">
        <v>12</v>
      </c>
      <c r="E179" t="str">
        <f t="shared" si="30"/>
        <v>grudzień</v>
      </c>
      <c r="F179" t="b">
        <f t="shared" si="31"/>
        <v>1</v>
      </c>
      <c r="G179">
        <f t="shared" si="32"/>
        <v>1</v>
      </c>
      <c r="H179" s="13">
        <f t="shared" si="33"/>
        <v>70</v>
      </c>
      <c r="I179" s="13" t="b">
        <f t="shared" si="34"/>
        <v>1</v>
      </c>
      <c r="J179" s="14" t="str">
        <f t="shared" si="35"/>
        <v>0,12%</v>
      </c>
      <c r="K179" s="15">
        <f t="shared" si="36"/>
        <v>29.999999999999996</v>
      </c>
      <c r="L179" s="15">
        <f t="shared" si="37"/>
        <v>79</v>
      </c>
      <c r="M179" t="str">
        <f t="shared" si="38"/>
        <v>kobieta</v>
      </c>
      <c r="N179">
        <f t="shared" si="39"/>
        <v>0</v>
      </c>
      <c r="O179">
        <f t="shared" si="40"/>
        <v>0</v>
      </c>
      <c r="P179">
        <f t="shared" si="41"/>
        <v>0</v>
      </c>
      <c r="Q179" s="16">
        <f t="shared" si="42"/>
        <v>0</v>
      </c>
      <c r="R179">
        <f t="shared" si="43"/>
        <v>0</v>
      </c>
      <c r="S179">
        <f t="shared" si="44"/>
        <v>1</v>
      </c>
    </row>
    <row r="180" spans="1:19" x14ac:dyDescent="0.25">
      <c r="A180" t="s">
        <v>262</v>
      </c>
      <c r="B180" t="s">
        <v>263</v>
      </c>
      <c r="C180" s="1">
        <v>24471</v>
      </c>
      <c r="D180" t="s">
        <v>12</v>
      </c>
      <c r="E180" t="str">
        <f t="shared" si="30"/>
        <v>grudzień</v>
      </c>
      <c r="F180" t="b">
        <f t="shared" si="31"/>
        <v>1</v>
      </c>
      <c r="G180">
        <f t="shared" si="32"/>
        <v>1</v>
      </c>
      <c r="H180" s="13">
        <f t="shared" si="33"/>
        <v>50</v>
      </c>
      <c r="I180" s="13" t="b">
        <f t="shared" si="34"/>
        <v>0</v>
      </c>
      <c r="J180" s="14" t="str">
        <f t="shared" si="35"/>
        <v>0,12%</v>
      </c>
      <c r="K180" s="15">
        <f t="shared" si="36"/>
        <v>29.999999999999996</v>
      </c>
      <c r="L180" s="15">
        <f t="shared" si="37"/>
        <v>29.999999999999996</v>
      </c>
      <c r="M180" t="str">
        <f t="shared" si="38"/>
        <v>kobieta</v>
      </c>
      <c r="N180">
        <f t="shared" si="39"/>
        <v>0</v>
      </c>
      <c r="O180">
        <f t="shared" si="40"/>
        <v>0</v>
      </c>
      <c r="P180">
        <f t="shared" si="41"/>
        <v>0</v>
      </c>
      <c r="Q180" s="16">
        <f t="shared" si="42"/>
        <v>1</v>
      </c>
      <c r="R180">
        <f t="shared" si="43"/>
        <v>0</v>
      </c>
      <c r="S180">
        <f t="shared" si="44"/>
        <v>0</v>
      </c>
    </row>
    <row r="181" spans="1:19" x14ac:dyDescent="0.25">
      <c r="A181" t="s">
        <v>264</v>
      </c>
      <c r="B181" t="s">
        <v>157</v>
      </c>
      <c r="C181" s="1">
        <v>34523</v>
      </c>
      <c r="D181" t="s">
        <v>6</v>
      </c>
      <c r="E181" t="str">
        <f t="shared" si="30"/>
        <v>lipiec</v>
      </c>
      <c r="F181" t="b">
        <f t="shared" si="31"/>
        <v>1</v>
      </c>
      <c r="G181">
        <f t="shared" si="32"/>
        <v>1</v>
      </c>
      <c r="H181" s="13">
        <f t="shared" si="33"/>
        <v>22</v>
      </c>
      <c r="I181" s="13" t="b">
        <f t="shared" si="34"/>
        <v>0</v>
      </c>
      <c r="J181" s="14" t="str">
        <f t="shared" si="35"/>
        <v>0,1%</v>
      </c>
      <c r="K181" s="15">
        <f t="shared" si="36"/>
        <v>25</v>
      </c>
      <c r="L181" s="15">
        <f t="shared" si="37"/>
        <v>25</v>
      </c>
      <c r="M181" t="str">
        <f t="shared" si="38"/>
        <v>kobieta</v>
      </c>
      <c r="N181">
        <f t="shared" si="39"/>
        <v>1</v>
      </c>
      <c r="O181">
        <f t="shared" si="40"/>
        <v>0</v>
      </c>
      <c r="P181">
        <f t="shared" si="41"/>
        <v>0</v>
      </c>
      <c r="Q181" s="16">
        <f t="shared" si="42"/>
        <v>0</v>
      </c>
      <c r="R181">
        <f t="shared" si="43"/>
        <v>0</v>
      </c>
      <c r="S181">
        <f t="shared" si="44"/>
        <v>0</v>
      </c>
    </row>
    <row r="182" spans="1:19" x14ac:dyDescent="0.25">
      <c r="A182" t="s">
        <v>265</v>
      </c>
      <c r="B182" t="s">
        <v>139</v>
      </c>
      <c r="C182" s="1">
        <v>18354</v>
      </c>
      <c r="D182" t="s">
        <v>6</v>
      </c>
      <c r="E182" t="str">
        <f t="shared" si="30"/>
        <v>kwiecień</v>
      </c>
      <c r="F182" t="b">
        <f t="shared" si="31"/>
        <v>0</v>
      </c>
      <c r="G182">
        <f t="shared" si="32"/>
        <v>0</v>
      </c>
      <c r="H182" s="13">
        <f t="shared" si="33"/>
        <v>66</v>
      </c>
      <c r="I182" s="13" t="b">
        <f t="shared" si="34"/>
        <v>1</v>
      </c>
      <c r="J182" s="14" t="str">
        <f t="shared" si="35"/>
        <v>0,12%</v>
      </c>
      <c r="K182" s="15">
        <f t="shared" si="36"/>
        <v>36</v>
      </c>
      <c r="L182" s="15">
        <f t="shared" si="37"/>
        <v>85</v>
      </c>
      <c r="M182" t="str">
        <f t="shared" si="38"/>
        <v>mężczyzna</v>
      </c>
      <c r="N182">
        <f t="shared" si="39"/>
        <v>0</v>
      </c>
      <c r="O182">
        <f t="shared" si="40"/>
        <v>0</v>
      </c>
      <c r="P182">
        <f t="shared" si="41"/>
        <v>0</v>
      </c>
      <c r="Q182" s="16">
        <f t="shared" si="42"/>
        <v>0</v>
      </c>
      <c r="R182">
        <f t="shared" si="43"/>
        <v>1</v>
      </c>
      <c r="S182">
        <f t="shared" si="44"/>
        <v>0</v>
      </c>
    </row>
    <row r="183" spans="1:19" x14ac:dyDescent="0.25">
      <c r="A183" t="s">
        <v>266</v>
      </c>
      <c r="B183" t="s">
        <v>267</v>
      </c>
      <c r="C183" s="1">
        <v>34069</v>
      </c>
      <c r="D183" t="s">
        <v>12</v>
      </c>
      <c r="E183" t="str">
        <f t="shared" si="30"/>
        <v>kwiecień</v>
      </c>
      <c r="F183" t="b">
        <f t="shared" si="31"/>
        <v>0</v>
      </c>
      <c r="G183">
        <f t="shared" si="32"/>
        <v>0</v>
      </c>
      <c r="H183" s="13">
        <f t="shared" si="33"/>
        <v>23</v>
      </c>
      <c r="I183" s="13" t="b">
        <f t="shared" si="34"/>
        <v>0</v>
      </c>
      <c r="J183" s="14" t="str">
        <f t="shared" si="35"/>
        <v>0,1%</v>
      </c>
      <c r="K183" s="15">
        <f t="shared" si="36"/>
        <v>30</v>
      </c>
      <c r="L183" s="15">
        <f t="shared" si="37"/>
        <v>30</v>
      </c>
      <c r="M183" t="str">
        <f t="shared" si="38"/>
        <v>mężczyzna</v>
      </c>
      <c r="N183">
        <f t="shared" si="39"/>
        <v>1</v>
      </c>
      <c r="O183">
        <f t="shared" si="40"/>
        <v>0</v>
      </c>
      <c r="P183">
        <f t="shared" si="41"/>
        <v>0</v>
      </c>
      <c r="Q183" s="16">
        <f t="shared" si="42"/>
        <v>0</v>
      </c>
      <c r="R183">
        <f t="shared" si="43"/>
        <v>0</v>
      </c>
      <c r="S183">
        <f t="shared" si="44"/>
        <v>0</v>
      </c>
    </row>
    <row r="184" spans="1:19" x14ac:dyDescent="0.25">
      <c r="A184" t="s">
        <v>268</v>
      </c>
      <c r="B184" t="s">
        <v>269</v>
      </c>
      <c r="C184" s="1">
        <v>17331</v>
      </c>
      <c r="D184" t="s">
        <v>12</v>
      </c>
      <c r="E184" t="str">
        <f t="shared" si="30"/>
        <v>czerwiec</v>
      </c>
      <c r="F184" t="b">
        <f t="shared" si="31"/>
        <v>1</v>
      </c>
      <c r="G184">
        <f t="shared" si="32"/>
        <v>1</v>
      </c>
      <c r="H184" s="13">
        <f t="shared" si="33"/>
        <v>69</v>
      </c>
      <c r="I184" s="13" t="b">
        <f t="shared" si="34"/>
        <v>1</v>
      </c>
      <c r="J184" s="14" t="str">
        <f t="shared" si="35"/>
        <v>0,12%</v>
      </c>
      <c r="K184" s="15">
        <f t="shared" si="36"/>
        <v>29.999999999999996</v>
      </c>
      <c r="L184" s="15">
        <f t="shared" si="37"/>
        <v>79</v>
      </c>
      <c r="M184" t="str">
        <f t="shared" si="38"/>
        <v>kobieta</v>
      </c>
      <c r="N184">
        <f t="shared" si="39"/>
        <v>0</v>
      </c>
      <c r="O184">
        <f t="shared" si="40"/>
        <v>0</v>
      </c>
      <c r="P184">
        <f t="shared" si="41"/>
        <v>0</v>
      </c>
      <c r="Q184" s="16">
        <f t="shared" si="42"/>
        <v>0</v>
      </c>
      <c r="R184">
        <f t="shared" si="43"/>
        <v>1</v>
      </c>
      <c r="S184">
        <f t="shared" si="44"/>
        <v>0</v>
      </c>
    </row>
    <row r="185" spans="1:19" x14ac:dyDescent="0.25">
      <c r="A185" t="s">
        <v>270</v>
      </c>
      <c r="B185" t="s">
        <v>39</v>
      </c>
      <c r="C185" s="1">
        <v>33550</v>
      </c>
      <c r="D185" t="s">
        <v>40</v>
      </c>
      <c r="E185" t="str">
        <f t="shared" si="30"/>
        <v>listopad</v>
      </c>
      <c r="F185" t="b">
        <f t="shared" si="31"/>
        <v>1</v>
      </c>
      <c r="G185">
        <f t="shared" si="32"/>
        <v>1</v>
      </c>
      <c r="H185" s="13">
        <f t="shared" si="33"/>
        <v>25</v>
      </c>
      <c r="I185" s="13" t="b">
        <f t="shared" si="34"/>
        <v>0</v>
      </c>
      <c r="J185" s="14" t="str">
        <f t="shared" si="35"/>
        <v>0,1%</v>
      </c>
      <c r="K185" s="15">
        <f t="shared" si="36"/>
        <v>25</v>
      </c>
      <c r="L185" s="15">
        <f t="shared" si="37"/>
        <v>25</v>
      </c>
      <c r="M185" t="str">
        <f t="shared" si="38"/>
        <v>kobieta</v>
      </c>
      <c r="N185">
        <f t="shared" si="39"/>
        <v>1</v>
      </c>
      <c r="O185">
        <f t="shared" si="40"/>
        <v>0</v>
      </c>
      <c r="P185">
        <f t="shared" si="41"/>
        <v>0</v>
      </c>
      <c r="Q185" s="16">
        <f t="shared" si="42"/>
        <v>0</v>
      </c>
      <c r="R185">
        <f t="shared" si="43"/>
        <v>0</v>
      </c>
      <c r="S185">
        <f t="shared" si="44"/>
        <v>0</v>
      </c>
    </row>
    <row r="186" spans="1:19" x14ac:dyDescent="0.25">
      <c r="A186" t="s">
        <v>271</v>
      </c>
      <c r="B186" t="s">
        <v>255</v>
      </c>
      <c r="C186" s="1">
        <v>24426</v>
      </c>
      <c r="D186" t="s">
        <v>6</v>
      </c>
      <c r="E186" t="str">
        <f t="shared" si="30"/>
        <v>listopad</v>
      </c>
      <c r="F186" t="b">
        <f t="shared" si="31"/>
        <v>0</v>
      </c>
      <c r="G186">
        <f t="shared" si="32"/>
        <v>0</v>
      </c>
      <c r="H186" s="13">
        <f t="shared" si="33"/>
        <v>50</v>
      </c>
      <c r="I186" s="13" t="b">
        <f t="shared" si="34"/>
        <v>0</v>
      </c>
      <c r="J186" s="14" t="str">
        <f t="shared" si="35"/>
        <v>0,12%</v>
      </c>
      <c r="K186" s="15">
        <f t="shared" si="36"/>
        <v>36</v>
      </c>
      <c r="L186" s="15">
        <f t="shared" si="37"/>
        <v>36</v>
      </c>
      <c r="M186" t="str">
        <f t="shared" si="38"/>
        <v>mężczyzna</v>
      </c>
      <c r="N186">
        <f t="shared" si="39"/>
        <v>0</v>
      </c>
      <c r="O186">
        <f t="shared" si="40"/>
        <v>0</v>
      </c>
      <c r="P186">
        <f t="shared" si="41"/>
        <v>0</v>
      </c>
      <c r="Q186" s="16">
        <f t="shared" si="42"/>
        <v>1</v>
      </c>
      <c r="R186">
        <f t="shared" si="43"/>
        <v>0</v>
      </c>
      <c r="S186">
        <f t="shared" si="44"/>
        <v>0</v>
      </c>
    </row>
    <row r="187" spans="1:19" x14ac:dyDescent="0.25">
      <c r="A187" t="s">
        <v>272</v>
      </c>
      <c r="B187" t="s">
        <v>273</v>
      </c>
      <c r="C187" s="1">
        <v>19307</v>
      </c>
      <c r="D187" t="s">
        <v>40</v>
      </c>
      <c r="E187" t="str">
        <f t="shared" si="30"/>
        <v>listopad</v>
      </c>
      <c r="F187" t="b">
        <f t="shared" si="31"/>
        <v>0</v>
      </c>
      <c r="G187">
        <f t="shared" si="32"/>
        <v>0</v>
      </c>
      <c r="H187" s="13">
        <f t="shared" si="33"/>
        <v>64</v>
      </c>
      <c r="I187" s="13" t="b">
        <f t="shared" si="34"/>
        <v>1</v>
      </c>
      <c r="J187" s="14" t="str">
        <f t="shared" si="35"/>
        <v>0,12%</v>
      </c>
      <c r="K187" s="15">
        <f t="shared" si="36"/>
        <v>36</v>
      </c>
      <c r="L187" s="15">
        <f t="shared" si="37"/>
        <v>85</v>
      </c>
      <c r="M187" t="str">
        <f t="shared" si="38"/>
        <v>mężczyzna</v>
      </c>
      <c r="N187">
        <f t="shared" si="39"/>
        <v>0</v>
      </c>
      <c r="O187">
        <f t="shared" si="40"/>
        <v>0</v>
      </c>
      <c r="P187">
        <f t="shared" si="41"/>
        <v>0</v>
      </c>
      <c r="Q187" s="16">
        <f t="shared" si="42"/>
        <v>0</v>
      </c>
      <c r="R187">
        <f t="shared" si="43"/>
        <v>1</v>
      </c>
      <c r="S187">
        <f t="shared" si="44"/>
        <v>0</v>
      </c>
    </row>
    <row r="188" spans="1:19" x14ac:dyDescent="0.25">
      <c r="A188" t="s">
        <v>274</v>
      </c>
      <c r="B188" t="s">
        <v>121</v>
      </c>
      <c r="C188" s="1">
        <v>26626</v>
      </c>
      <c r="D188" t="s">
        <v>12</v>
      </c>
      <c r="E188" t="str">
        <f t="shared" si="30"/>
        <v>listopad</v>
      </c>
      <c r="F188" t="b">
        <f t="shared" si="31"/>
        <v>1</v>
      </c>
      <c r="G188">
        <f t="shared" si="32"/>
        <v>1</v>
      </c>
      <c r="H188" s="13">
        <f t="shared" si="33"/>
        <v>44</v>
      </c>
      <c r="I188" s="13" t="b">
        <f t="shared" si="34"/>
        <v>0</v>
      </c>
      <c r="J188" s="14" t="str">
        <f t="shared" si="35"/>
        <v>0,15%</v>
      </c>
      <c r="K188" s="15">
        <f t="shared" si="36"/>
        <v>37.5</v>
      </c>
      <c r="L188" s="15">
        <f t="shared" si="37"/>
        <v>37.5</v>
      </c>
      <c r="M188" t="str">
        <f t="shared" si="38"/>
        <v>kobieta</v>
      </c>
      <c r="N188">
        <f t="shared" si="39"/>
        <v>0</v>
      </c>
      <c r="O188">
        <f t="shared" si="40"/>
        <v>0</v>
      </c>
      <c r="P188">
        <f t="shared" si="41"/>
        <v>1</v>
      </c>
      <c r="Q188" s="16">
        <f t="shared" si="42"/>
        <v>0</v>
      </c>
      <c r="R188">
        <f t="shared" si="43"/>
        <v>0</v>
      </c>
      <c r="S188">
        <f t="shared" si="44"/>
        <v>0</v>
      </c>
    </row>
    <row r="189" spans="1:19" x14ac:dyDescent="0.25">
      <c r="A189" t="s">
        <v>275</v>
      </c>
      <c r="B189" t="s">
        <v>169</v>
      </c>
      <c r="C189" s="1">
        <v>21897</v>
      </c>
      <c r="D189" t="s">
        <v>12</v>
      </c>
      <c r="E189" t="str">
        <f t="shared" si="30"/>
        <v>grudzień</v>
      </c>
      <c r="F189" t="b">
        <f t="shared" si="31"/>
        <v>0</v>
      </c>
      <c r="G189">
        <f t="shared" si="32"/>
        <v>0</v>
      </c>
      <c r="H189" s="13">
        <f t="shared" si="33"/>
        <v>57</v>
      </c>
      <c r="I189" s="13" t="b">
        <f t="shared" si="34"/>
        <v>0</v>
      </c>
      <c r="J189" s="14" t="str">
        <f t="shared" si="35"/>
        <v>0,12%</v>
      </c>
      <c r="K189" s="15">
        <f t="shared" si="36"/>
        <v>36</v>
      </c>
      <c r="L189" s="15">
        <f t="shared" si="37"/>
        <v>36</v>
      </c>
      <c r="M189" t="str">
        <f t="shared" si="38"/>
        <v>mężczyzna</v>
      </c>
      <c r="N189">
        <f t="shared" si="39"/>
        <v>0</v>
      </c>
      <c r="O189">
        <f t="shared" si="40"/>
        <v>0</v>
      </c>
      <c r="P189">
        <f t="shared" si="41"/>
        <v>0</v>
      </c>
      <c r="Q189" s="16">
        <f t="shared" si="42"/>
        <v>1</v>
      </c>
      <c r="R189">
        <f t="shared" si="43"/>
        <v>0</v>
      </c>
      <c r="S189">
        <f t="shared" si="44"/>
        <v>0</v>
      </c>
    </row>
    <row r="190" spans="1:19" x14ac:dyDescent="0.25">
      <c r="A190" t="s">
        <v>276</v>
      </c>
      <c r="B190" t="s">
        <v>52</v>
      </c>
      <c r="C190" s="1">
        <v>34865</v>
      </c>
      <c r="D190" t="s">
        <v>12</v>
      </c>
      <c r="E190" t="str">
        <f t="shared" si="30"/>
        <v>czerwiec</v>
      </c>
      <c r="F190" t="b">
        <f t="shared" si="31"/>
        <v>1</v>
      </c>
      <c r="G190">
        <f t="shared" si="32"/>
        <v>1</v>
      </c>
      <c r="H190" s="13">
        <f t="shared" si="33"/>
        <v>21</v>
      </c>
      <c r="I190" s="13" t="b">
        <f t="shared" si="34"/>
        <v>0</v>
      </c>
      <c r="J190" s="14" t="str">
        <f t="shared" si="35"/>
        <v>0,1%</v>
      </c>
      <c r="K190" s="15">
        <f t="shared" si="36"/>
        <v>25</v>
      </c>
      <c r="L190" s="15">
        <f t="shared" si="37"/>
        <v>25</v>
      </c>
      <c r="M190" t="str">
        <f t="shared" si="38"/>
        <v>kobieta</v>
      </c>
      <c r="N190">
        <f t="shared" si="39"/>
        <v>1</v>
      </c>
      <c r="O190">
        <f t="shared" si="40"/>
        <v>0</v>
      </c>
      <c r="P190">
        <f t="shared" si="41"/>
        <v>0</v>
      </c>
      <c r="Q190" s="16">
        <f t="shared" si="42"/>
        <v>0</v>
      </c>
      <c r="R190">
        <f t="shared" si="43"/>
        <v>0</v>
      </c>
      <c r="S190">
        <f t="shared" si="44"/>
        <v>0</v>
      </c>
    </row>
    <row r="191" spans="1:19" x14ac:dyDescent="0.25">
      <c r="A191" t="s">
        <v>163</v>
      </c>
      <c r="B191" t="s">
        <v>277</v>
      </c>
      <c r="C191" s="1">
        <v>19712</v>
      </c>
      <c r="D191" t="s">
        <v>12</v>
      </c>
      <c r="E191" t="str">
        <f t="shared" si="30"/>
        <v>grudzień</v>
      </c>
      <c r="F191" t="b">
        <f t="shared" si="31"/>
        <v>1</v>
      </c>
      <c r="G191">
        <f t="shared" si="32"/>
        <v>1</v>
      </c>
      <c r="H191" s="13">
        <f t="shared" si="33"/>
        <v>63</v>
      </c>
      <c r="I191" s="13" t="b">
        <f t="shared" si="34"/>
        <v>1</v>
      </c>
      <c r="J191" s="14" t="str">
        <f t="shared" si="35"/>
        <v>0,12%</v>
      </c>
      <c r="K191" s="15">
        <f t="shared" si="36"/>
        <v>29.999999999999996</v>
      </c>
      <c r="L191" s="15">
        <f t="shared" si="37"/>
        <v>79</v>
      </c>
      <c r="M191" t="str">
        <f t="shared" si="38"/>
        <v>kobieta</v>
      </c>
      <c r="N191">
        <f t="shared" si="39"/>
        <v>0</v>
      </c>
      <c r="O191">
        <f t="shared" si="40"/>
        <v>0</v>
      </c>
      <c r="P191">
        <f t="shared" si="41"/>
        <v>0</v>
      </c>
      <c r="Q191" s="16">
        <f t="shared" si="42"/>
        <v>0</v>
      </c>
      <c r="R191">
        <f t="shared" si="43"/>
        <v>1</v>
      </c>
      <c r="S191">
        <f t="shared" si="44"/>
        <v>0</v>
      </c>
    </row>
    <row r="192" spans="1:19" x14ac:dyDescent="0.25">
      <c r="A192" t="s">
        <v>278</v>
      </c>
      <c r="B192" t="s">
        <v>52</v>
      </c>
      <c r="C192" s="1">
        <v>27893</v>
      </c>
      <c r="D192" t="s">
        <v>6</v>
      </c>
      <c r="E192" t="str">
        <f t="shared" si="30"/>
        <v>maj</v>
      </c>
      <c r="F192" t="b">
        <f t="shared" si="31"/>
        <v>1</v>
      </c>
      <c r="G192">
        <f t="shared" si="32"/>
        <v>1</v>
      </c>
      <c r="H192" s="13">
        <f t="shared" si="33"/>
        <v>40</v>
      </c>
      <c r="I192" s="13" t="b">
        <f t="shared" si="34"/>
        <v>0</v>
      </c>
      <c r="J192" s="14" t="str">
        <f t="shared" si="35"/>
        <v>0,15%</v>
      </c>
      <c r="K192" s="15">
        <f t="shared" si="36"/>
        <v>37.5</v>
      </c>
      <c r="L192" s="15">
        <f t="shared" si="37"/>
        <v>37.5</v>
      </c>
      <c r="M192" t="str">
        <f t="shared" si="38"/>
        <v>kobieta</v>
      </c>
      <c r="N192">
        <f t="shared" si="39"/>
        <v>0</v>
      </c>
      <c r="O192">
        <f t="shared" si="40"/>
        <v>0</v>
      </c>
      <c r="P192">
        <f t="shared" si="41"/>
        <v>1</v>
      </c>
      <c r="Q192" s="16">
        <f t="shared" si="42"/>
        <v>0</v>
      </c>
      <c r="R192">
        <f t="shared" si="43"/>
        <v>0</v>
      </c>
      <c r="S192">
        <f t="shared" si="44"/>
        <v>0</v>
      </c>
    </row>
    <row r="193" spans="1:19" x14ac:dyDescent="0.25">
      <c r="A193" t="s">
        <v>279</v>
      </c>
      <c r="B193" t="s">
        <v>280</v>
      </c>
      <c r="C193" s="1">
        <v>28226</v>
      </c>
      <c r="D193" t="s">
        <v>12</v>
      </c>
      <c r="E193" t="str">
        <f t="shared" si="30"/>
        <v>kwiecień</v>
      </c>
      <c r="F193" t="b">
        <f t="shared" si="31"/>
        <v>1</v>
      </c>
      <c r="G193">
        <f t="shared" si="32"/>
        <v>1</v>
      </c>
      <c r="H193" s="13">
        <f t="shared" si="33"/>
        <v>39</v>
      </c>
      <c r="I193" s="13" t="b">
        <f t="shared" si="34"/>
        <v>0</v>
      </c>
      <c r="J193" s="14" t="str">
        <f t="shared" si="35"/>
        <v>0,15%</v>
      </c>
      <c r="K193" s="15">
        <f t="shared" si="36"/>
        <v>37.5</v>
      </c>
      <c r="L193" s="15">
        <f t="shared" si="37"/>
        <v>37.5</v>
      </c>
      <c r="M193" t="str">
        <f t="shared" si="38"/>
        <v>kobieta</v>
      </c>
      <c r="N193">
        <f t="shared" si="39"/>
        <v>0</v>
      </c>
      <c r="O193">
        <f t="shared" si="40"/>
        <v>1</v>
      </c>
      <c r="P193">
        <f t="shared" si="41"/>
        <v>0</v>
      </c>
      <c r="Q193" s="16">
        <f t="shared" si="42"/>
        <v>0</v>
      </c>
      <c r="R193">
        <f t="shared" si="43"/>
        <v>0</v>
      </c>
      <c r="S193">
        <f t="shared" si="44"/>
        <v>0</v>
      </c>
    </row>
    <row r="194" spans="1:19" x14ac:dyDescent="0.25">
      <c r="A194" t="s">
        <v>281</v>
      </c>
      <c r="B194" t="s">
        <v>77</v>
      </c>
      <c r="C194" s="1">
        <v>29954</v>
      </c>
      <c r="D194" t="s">
        <v>9</v>
      </c>
      <c r="E194" t="str">
        <f t="shared" si="30"/>
        <v>styczeń</v>
      </c>
      <c r="F194" t="b">
        <f t="shared" si="31"/>
        <v>0</v>
      </c>
      <c r="G194">
        <f t="shared" si="32"/>
        <v>0</v>
      </c>
      <c r="H194" s="13">
        <f t="shared" si="33"/>
        <v>34</v>
      </c>
      <c r="I194" s="13" t="b">
        <f t="shared" si="34"/>
        <v>0</v>
      </c>
      <c r="J194" s="14" t="str">
        <f t="shared" si="35"/>
        <v>0,15%</v>
      </c>
      <c r="K194" s="15">
        <f t="shared" si="36"/>
        <v>45</v>
      </c>
      <c r="L194" s="15">
        <f t="shared" si="37"/>
        <v>45</v>
      </c>
      <c r="M194" t="str">
        <f t="shared" si="38"/>
        <v>mężczyzna</v>
      </c>
      <c r="N194">
        <f t="shared" si="39"/>
        <v>0</v>
      </c>
      <c r="O194">
        <f t="shared" si="40"/>
        <v>1</v>
      </c>
      <c r="P194">
        <f t="shared" si="41"/>
        <v>0</v>
      </c>
      <c r="Q194" s="16">
        <f t="shared" si="42"/>
        <v>0</v>
      </c>
      <c r="R194">
        <f t="shared" si="43"/>
        <v>0</v>
      </c>
      <c r="S194">
        <f t="shared" si="44"/>
        <v>0</v>
      </c>
    </row>
    <row r="195" spans="1:19" x14ac:dyDescent="0.25">
      <c r="A195" t="s">
        <v>282</v>
      </c>
      <c r="B195" t="s">
        <v>179</v>
      </c>
      <c r="C195" s="1">
        <v>23111</v>
      </c>
      <c r="D195" t="s">
        <v>12</v>
      </c>
      <c r="E195" t="str">
        <f t="shared" ref="E195:E258" si="45">TEXT(C195,"mmmm")</f>
        <v>kwiecień</v>
      </c>
      <c r="F195" t="b">
        <f t="shared" ref="F195:F258" si="46">IF(RIGHT(B195,1) = "a", TRUE, FALSE)</f>
        <v>0</v>
      </c>
      <c r="G195">
        <f t="shared" ref="G195:G258" si="47">IF(F195 = TRUE,1,0)</f>
        <v>0</v>
      </c>
      <c r="H195" s="13">
        <f t="shared" ref="H195:H258" si="48" xml:space="preserve"> 2016 - YEAR(C195)</f>
        <v>53</v>
      </c>
      <c r="I195" s="13" t="b">
        <f t="shared" ref="I195:I258" si="49">IF(H195&gt; 60, TRUE,FALSE)</f>
        <v>0</v>
      </c>
      <c r="J195" s="14" t="str">
        <f t="shared" ref="J195:J258" si="50">IF(H195&lt;= 30, "0,1%",IF(H195&gt;=46, "0,12%","0,15%"))</f>
        <v>0,12%</v>
      </c>
      <c r="K195" s="15">
        <f t="shared" ref="K195:K258" si="51">IF(F195 = TRUE, 25000 * J195,30000*J195)</f>
        <v>36</v>
      </c>
      <c r="L195" s="15">
        <f t="shared" ref="L195:L258" si="52">IF(I195 = TRUE, K195+49,K195)</f>
        <v>36</v>
      </c>
      <c r="M195" t="str">
        <f t="shared" ref="M195:M258" si="53">IF(F195 = TRUE, "kobieta", "mężczyzna")</f>
        <v>mężczyzna</v>
      </c>
      <c r="N195">
        <f t="shared" ref="N195:N258" si="54">IF(AND(H195&gt;=20,H195&lt;=29),1,0)</f>
        <v>0</v>
      </c>
      <c r="O195">
        <f t="shared" ref="O195:O258" si="55">IF(AND(H195&gt;=30,H195&lt;=39),1,0)</f>
        <v>0</v>
      </c>
      <c r="P195">
        <f t="shared" ref="P195:P258" si="56">IF(AND(H195&gt;=40,H195&lt;=49),1,0)</f>
        <v>0</v>
      </c>
      <c r="Q195" s="16">
        <f t="shared" ref="Q195:Q258" si="57">IF(AND(H195&gt;=50,H195&lt;=59),1,0)</f>
        <v>1</v>
      </c>
      <c r="R195">
        <f t="shared" ref="R195:R258" si="58">IF(AND(H195&gt;=60,H195&lt;=69),1,0)</f>
        <v>0</v>
      </c>
      <c r="S195">
        <f t="shared" ref="S195:S258" si="59">IF(AND(H195&gt;=70,H195&lt;=79),1,0)</f>
        <v>0</v>
      </c>
    </row>
    <row r="196" spans="1:19" x14ac:dyDescent="0.25">
      <c r="A196" t="s">
        <v>283</v>
      </c>
      <c r="B196" t="s">
        <v>39</v>
      </c>
      <c r="C196" s="1">
        <v>24808</v>
      </c>
      <c r="D196" t="s">
        <v>12</v>
      </c>
      <c r="E196" t="str">
        <f t="shared" si="45"/>
        <v>grudzień</v>
      </c>
      <c r="F196" t="b">
        <f t="shared" si="46"/>
        <v>1</v>
      </c>
      <c r="G196">
        <f t="shared" si="47"/>
        <v>1</v>
      </c>
      <c r="H196" s="13">
        <f t="shared" si="48"/>
        <v>49</v>
      </c>
      <c r="I196" s="13" t="b">
        <f t="shared" si="49"/>
        <v>0</v>
      </c>
      <c r="J196" s="14" t="str">
        <f t="shared" si="50"/>
        <v>0,12%</v>
      </c>
      <c r="K196" s="15">
        <f t="shared" si="51"/>
        <v>29.999999999999996</v>
      </c>
      <c r="L196" s="15">
        <f t="shared" si="52"/>
        <v>29.999999999999996</v>
      </c>
      <c r="M196" t="str">
        <f t="shared" si="53"/>
        <v>kobieta</v>
      </c>
      <c r="N196">
        <f t="shared" si="54"/>
        <v>0</v>
      </c>
      <c r="O196">
        <f t="shared" si="55"/>
        <v>0</v>
      </c>
      <c r="P196">
        <f t="shared" si="56"/>
        <v>1</v>
      </c>
      <c r="Q196" s="16">
        <f t="shared" si="57"/>
        <v>0</v>
      </c>
      <c r="R196">
        <f t="shared" si="58"/>
        <v>0</v>
      </c>
      <c r="S196">
        <f t="shared" si="59"/>
        <v>0</v>
      </c>
    </row>
    <row r="197" spans="1:19" x14ac:dyDescent="0.25">
      <c r="A197" t="s">
        <v>284</v>
      </c>
      <c r="B197" t="s">
        <v>16</v>
      </c>
      <c r="C197" s="1">
        <v>17601</v>
      </c>
      <c r="D197" t="s">
        <v>40</v>
      </c>
      <c r="E197" t="str">
        <f t="shared" si="45"/>
        <v>marzec</v>
      </c>
      <c r="F197" t="b">
        <f t="shared" si="46"/>
        <v>1</v>
      </c>
      <c r="G197">
        <f t="shared" si="47"/>
        <v>1</v>
      </c>
      <c r="H197" s="13">
        <f t="shared" si="48"/>
        <v>68</v>
      </c>
      <c r="I197" s="13" t="b">
        <f t="shared" si="49"/>
        <v>1</v>
      </c>
      <c r="J197" s="14" t="str">
        <f t="shared" si="50"/>
        <v>0,12%</v>
      </c>
      <c r="K197" s="15">
        <f t="shared" si="51"/>
        <v>29.999999999999996</v>
      </c>
      <c r="L197" s="15">
        <f t="shared" si="52"/>
        <v>79</v>
      </c>
      <c r="M197" t="str">
        <f t="shared" si="53"/>
        <v>kobieta</v>
      </c>
      <c r="N197">
        <f t="shared" si="54"/>
        <v>0</v>
      </c>
      <c r="O197">
        <f t="shared" si="55"/>
        <v>0</v>
      </c>
      <c r="P197">
        <f t="shared" si="56"/>
        <v>0</v>
      </c>
      <c r="Q197" s="16">
        <f t="shared" si="57"/>
        <v>0</v>
      </c>
      <c r="R197">
        <f t="shared" si="58"/>
        <v>1</v>
      </c>
      <c r="S197">
        <f t="shared" si="59"/>
        <v>0</v>
      </c>
    </row>
    <row r="198" spans="1:19" x14ac:dyDescent="0.25">
      <c r="A198" t="s">
        <v>285</v>
      </c>
      <c r="B198" t="s">
        <v>179</v>
      </c>
      <c r="C198" s="1">
        <v>21199</v>
      </c>
      <c r="D198" t="s">
        <v>9</v>
      </c>
      <c r="E198" t="str">
        <f t="shared" si="45"/>
        <v>styczeń</v>
      </c>
      <c r="F198" t="b">
        <f t="shared" si="46"/>
        <v>0</v>
      </c>
      <c r="G198">
        <f t="shared" si="47"/>
        <v>0</v>
      </c>
      <c r="H198" s="13">
        <f t="shared" si="48"/>
        <v>58</v>
      </c>
      <c r="I198" s="13" t="b">
        <f t="shared" si="49"/>
        <v>0</v>
      </c>
      <c r="J198" s="14" t="str">
        <f t="shared" si="50"/>
        <v>0,12%</v>
      </c>
      <c r="K198" s="15">
        <f t="shared" si="51"/>
        <v>36</v>
      </c>
      <c r="L198" s="15">
        <f t="shared" si="52"/>
        <v>36</v>
      </c>
      <c r="M198" t="str">
        <f t="shared" si="53"/>
        <v>mężczyzna</v>
      </c>
      <c r="N198">
        <f t="shared" si="54"/>
        <v>0</v>
      </c>
      <c r="O198">
        <f t="shared" si="55"/>
        <v>0</v>
      </c>
      <c r="P198">
        <f t="shared" si="56"/>
        <v>0</v>
      </c>
      <c r="Q198" s="16">
        <f t="shared" si="57"/>
        <v>1</v>
      </c>
      <c r="R198">
        <f t="shared" si="58"/>
        <v>0</v>
      </c>
      <c r="S198">
        <f t="shared" si="59"/>
        <v>0</v>
      </c>
    </row>
    <row r="199" spans="1:19" x14ac:dyDescent="0.25">
      <c r="A199" t="s">
        <v>286</v>
      </c>
      <c r="B199" t="s">
        <v>20</v>
      </c>
      <c r="C199" s="1">
        <v>29879</v>
      </c>
      <c r="D199" t="s">
        <v>12</v>
      </c>
      <c r="E199" t="str">
        <f t="shared" si="45"/>
        <v>październik</v>
      </c>
      <c r="F199" t="b">
        <f t="shared" si="46"/>
        <v>1</v>
      </c>
      <c r="G199">
        <f t="shared" si="47"/>
        <v>1</v>
      </c>
      <c r="H199" s="13">
        <f t="shared" si="48"/>
        <v>35</v>
      </c>
      <c r="I199" s="13" t="b">
        <f t="shared" si="49"/>
        <v>0</v>
      </c>
      <c r="J199" s="14" t="str">
        <f t="shared" si="50"/>
        <v>0,15%</v>
      </c>
      <c r="K199" s="15">
        <f t="shared" si="51"/>
        <v>37.5</v>
      </c>
      <c r="L199" s="15">
        <f t="shared" si="52"/>
        <v>37.5</v>
      </c>
      <c r="M199" t="str">
        <f t="shared" si="53"/>
        <v>kobieta</v>
      </c>
      <c r="N199">
        <f t="shared" si="54"/>
        <v>0</v>
      </c>
      <c r="O199">
        <f t="shared" si="55"/>
        <v>1</v>
      </c>
      <c r="P199">
        <f t="shared" si="56"/>
        <v>0</v>
      </c>
      <c r="Q199" s="16">
        <f t="shared" si="57"/>
        <v>0</v>
      </c>
      <c r="R199">
        <f t="shared" si="58"/>
        <v>0</v>
      </c>
      <c r="S199">
        <f t="shared" si="59"/>
        <v>0</v>
      </c>
    </row>
    <row r="200" spans="1:19" x14ac:dyDescent="0.25">
      <c r="A200" t="s">
        <v>287</v>
      </c>
      <c r="B200" t="s">
        <v>81</v>
      </c>
      <c r="C200" s="1">
        <v>19659</v>
      </c>
      <c r="D200" t="s">
        <v>6</v>
      </c>
      <c r="E200" t="str">
        <f t="shared" si="45"/>
        <v>październik</v>
      </c>
      <c r="F200" t="b">
        <f t="shared" si="46"/>
        <v>1</v>
      </c>
      <c r="G200">
        <f t="shared" si="47"/>
        <v>1</v>
      </c>
      <c r="H200" s="13">
        <f t="shared" si="48"/>
        <v>63</v>
      </c>
      <c r="I200" s="13" t="b">
        <f t="shared" si="49"/>
        <v>1</v>
      </c>
      <c r="J200" s="14" t="str">
        <f t="shared" si="50"/>
        <v>0,12%</v>
      </c>
      <c r="K200" s="15">
        <f t="shared" si="51"/>
        <v>29.999999999999996</v>
      </c>
      <c r="L200" s="15">
        <f t="shared" si="52"/>
        <v>79</v>
      </c>
      <c r="M200" t="str">
        <f t="shared" si="53"/>
        <v>kobieta</v>
      </c>
      <c r="N200">
        <f t="shared" si="54"/>
        <v>0</v>
      </c>
      <c r="O200">
        <f t="shared" si="55"/>
        <v>0</v>
      </c>
      <c r="P200">
        <f t="shared" si="56"/>
        <v>0</v>
      </c>
      <c r="Q200" s="16">
        <f t="shared" si="57"/>
        <v>0</v>
      </c>
      <c r="R200">
        <f t="shared" si="58"/>
        <v>1</v>
      </c>
      <c r="S200">
        <f t="shared" si="59"/>
        <v>0</v>
      </c>
    </row>
    <row r="201" spans="1:19" x14ac:dyDescent="0.25">
      <c r="A201" t="s">
        <v>288</v>
      </c>
      <c r="B201" t="s">
        <v>8</v>
      </c>
      <c r="C201" s="1">
        <v>22514</v>
      </c>
      <c r="D201" t="s">
        <v>12</v>
      </c>
      <c r="E201" t="str">
        <f t="shared" si="45"/>
        <v>sierpień</v>
      </c>
      <c r="F201" t="b">
        <f t="shared" si="46"/>
        <v>0</v>
      </c>
      <c r="G201">
        <f t="shared" si="47"/>
        <v>0</v>
      </c>
      <c r="H201" s="13">
        <f t="shared" si="48"/>
        <v>55</v>
      </c>
      <c r="I201" s="13" t="b">
        <f t="shared" si="49"/>
        <v>0</v>
      </c>
      <c r="J201" s="14" t="str">
        <f t="shared" si="50"/>
        <v>0,12%</v>
      </c>
      <c r="K201" s="15">
        <f t="shared" si="51"/>
        <v>36</v>
      </c>
      <c r="L201" s="15">
        <f t="shared" si="52"/>
        <v>36</v>
      </c>
      <c r="M201" t="str">
        <f t="shared" si="53"/>
        <v>mężczyzna</v>
      </c>
      <c r="N201">
        <f t="shared" si="54"/>
        <v>0</v>
      </c>
      <c r="O201">
        <f t="shared" si="55"/>
        <v>0</v>
      </c>
      <c r="P201">
        <f t="shared" si="56"/>
        <v>0</v>
      </c>
      <c r="Q201" s="16">
        <f t="shared" si="57"/>
        <v>1</v>
      </c>
      <c r="R201">
        <f t="shared" si="58"/>
        <v>0</v>
      </c>
      <c r="S201">
        <f t="shared" si="59"/>
        <v>0</v>
      </c>
    </row>
    <row r="202" spans="1:19" x14ac:dyDescent="0.25">
      <c r="A202" t="s">
        <v>289</v>
      </c>
      <c r="B202" t="s">
        <v>121</v>
      </c>
      <c r="C202" s="1">
        <v>25332</v>
      </c>
      <c r="D202" t="s">
        <v>12</v>
      </c>
      <c r="E202" t="str">
        <f t="shared" si="45"/>
        <v>maj</v>
      </c>
      <c r="F202" t="b">
        <f t="shared" si="46"/>
        <v>1</v>
      </c>
      <c r="G202">
        <f t="shared" si="47"/>
        <v>1</v>
      </c>
      <c r="H202" s="13">
        <f t="shared" si="48"/>
        <v>47</v>
      </c>
      <c r="I202" s="13" t="b">
        <f t="shared" si="49"/>
        <v>0</v>
      </c>
      <c r="J202" s="14" t="str">
        <f t="shared" si="50"/>
        <v>0,12%</v>
      </c>
      <c r="K202" s="15">
        <f t="shared" si="51"/>
        <v>29.999999999999996</v>
      </c>
      <c r="L202" s="15">
        <f t="shared" si="52"/>
        <v>29.999999999999996</v>
      </c>
      <c r="M202" t="str">
        <f t="shared" si="53"/>
        <v>kobieta</v>
      </c>
      <c r="N202">
        <f t="shared" si="54"/>
        <v>0</v>
      </c>
      <c r="O202">
        <f t="shared" si="55"/>
        <v>0</v>
      </c>
      <c r="P202">
        <f t="shared" si="56"/>
        <v>1</v>
      </c>
      <c r="Q202" s="16">
        <f t="shared" si="57"/>
        <v>0</v>
      </c>
      <c r="R202">
        <f t="shared" si="58"/>
        <v>0</v>
      </c>
      <c r="S202">
        <f t="shared" si="59"/>
        <v>0</v>
      </c>
    </row>
    <row r="203" spans="1:19" x14ac:dyDescent="0.25">
      <c r="A203" t="s">
        <v>290</v>
      </c>
      <c r="B203" t="s">
        <v>255</v>
      </c>
      <c r="C203" s="1">
        <v>20181</v>
      </c>
      <c r="D203" t="s">
        <v>40</v>
      </c>
      <c r="E203" t="str">
        <f t="shared" si="45"/>
        <v>kwiecień</v>
      </c>
      <c r="F203" t="b">
        <f t="shared" si="46"/>
        <v>0</v>
      </c>
      <c r="G203">
        <f t="shared" si="47"/>
        <v>0</v>
      </c>
      <c r="H203" s="13">
        <f t="shared" si="48"/>
        <v>61</v>
      </c>
      <c r="I203" s="13" t="b">
        <f t="shared" si="49"/>
        <v>1</v>
      </c>
      <c r="J203" s="14" t="str">
        <f t="shared" si="50"/>
        <v>0,12%</v>
      </c>
      <c r="K203" s="15">
        <f t="shared" si="51"/>
        <v>36</v>
      </c>
      <c r="L203" s="15">
        <f t="shared" si="52"/>
        <v>85</v>
      </c>
      <c r="M203" t="str">
        <f t="shared" si="53"/>
        <v>mężczyzna</v>
      </c>
      <c r="N203">
        <f t="shared" si="54"/>
        <v>0</v>
      </c>
      <c r="O203">
        <f t="shared" si="55"/>
        <v>0</v>
      </c>
      <c r="P203">
        <f t="shared" si="56"/>
        <v>0</v>
      </c>
      <c r="Q203" s="16">
        <f t="shared" si="57"/>
        <v>0</v>
      </c>
      <c r="R203">
        <f t="shared" si="58"/>
        <v>1</v>
      </c>
      <c r="S203">
        <f t="shared" si="59"/>
        <v>0</v>
      </c>
    </row>
    <row r="204" spans="1:19" x14ac:dyDescent="0.25">
      <c r="A204" t="s">
        <v>291</v>
      </c>
      <c r="B204" t="s">
        <v>141</v>
      </c>
      <c r="C204" s="1">
        <v>19141</v>
      </c>
      <c r="D204" t="s">
        <v>12</v>
      </c>
      <c r="E204" t="str">
        <f t="shared" si="45"/>
        <v>maj</v>
      </c>
      <c r="F204" t="b">
        <f t="shared" si="46"/>
        <v>0</v>
      </c>
      <c r="G204">
        <f t="shared" si="47"/>
        <v>0</v>
      </c>
      <c r="H204" s="13">
        <f t="shared" si="48"/>
        <v>64</v>
      </c>
      <c r="I204" s="13" t="b">
        <f t="shared" si="49"/>
        <v>1</v>
      </c>
      <c r="J204" s="14" t="str">
        <f t="shared" si="50"/>
        <v>0,12%</v>
      </c>
      <c r="K204" s="15">
        <f t="shared" si="51"/>
        <v>36</v>
      </c>
      <c r="L204" s="15">
        <f t="shared" si="52"/>
        <v>85</v>
      </c>
      <c r="M204" t="str">
        <f t="shared" si="53"/>
        <v>mężczyzna</v>
      </c>
      <c r="N204">
        <f t="shared" si="54"/>
        <v>0</v>
      </c>
      <c r="O204">
        <f t="shared" si="55"/>
        <v>0</v>
      </c>
      <c r="P204">
        <f t="shared" si="56"/>
        <v>0</v>
      </c>
      <c r="Q204" s="16">
        <f t="shared" si="57"/>
        <v>0</v>
      </c>
      <c r="R204">
        <f t="shared" si="58"/>
        <v>1</v>
      </c>
      <c r="S204">
        <f t="shared" si="59"/>
        <v>0</v>
      </c>
    </row>
    <row r="205" spans="1:19" x14ac:dyDescent="0.25">
      <c r="A205" t="s">
        <v>292</v>
      </c>
      <c r="B205" t="s">
        <v>293</v>
      </c>
      <c r="C205" s="1">
        <v>18147</v>
      </c>
      <c r="D205" t="s">
        <v>12</v>
      </c>
      <c r="E205" t="str">
        <f t="shared" si="45"/>
        <v>wrzesień</v>
      </c>
      <c r="F205" t="b">
        <f t="shared" si="46"/>
        <v>1</v>
      </c>
      <c r="G205">
        <f t="shared" si="47"/>
        <v>1</v>
      </c>
      <c r="H205" s="13">
        <f t="shared" si="48"/>
        <v>67</v>
      </c>
      <c r="I205" s="13" t="b">
        <f t="shared" si="49"/>
        <v>1</v>
      </c>
      <c r="J205" s="14" t="str">
        <f t="shared" si="50"/>
        <v>0,12%</v>
      </c>
      <c r="K205" s="15">
        <f t="shared" si="51"/>
        <v>29.999999999999996</v>
      </c>
      <c r="L205" s="15">
        <f t="shared" si="52"/>
        <v>79</v>
      </c>
      <c r="M205" t="str">
        <f t="shared" si="53"/>
        <v>kobieta</v>
      </c>
      <c r="N205">
        <f t="shared" si="54"/>
        <v>0</v>
      </c>
      <c r="O205">
        <f t="shared" si="55"/>
        <v>0</v>
      </c>
      <c r="P205">
        <f t="shared" si="56"/>
        <v>0</v>
      </c>
      <c r="Q205" s="16">
        <f t="shared" si="57"/>
        <v>0</v>
      </c>
      <c r="R205">
        <f t="shared" si="58"/>
        <v>1</v>
      </c>
      <c r="S205">
        <f t="shared" si="59"/>
        <v>0</v>
      </c>
    </row>
    <row r="206" spans="1:19" x14ac:dyDescent="0.25">
      <c r="A206" t="s">
        <v>294</v>
      </c>
      <c r="B206" t="s">
        <v>52</v>
      </c>
      <c r="C206" s="1">
        <v>26146</v>
      </c>
      <c r="D206" t="s">
        <v>6</v>
      </c>
      <c r="E206" t="str">
        <f t="shared" si="45"/>
        <v>sierpień</v>
      </c>
      <c r="F206" t="b">
        <f t="shared" si="46"/>
        <v>1</v>
      </c>
      <c r="G206">
        <f t="shared" si="47"/>
        <v>1</v>
      </c>
      <c r="H206" s="13">
        <f t="shared" si="48"/>
        <v>45</v>
      </c>
      <c r="I206" s="13" t="b">
        <f t="shared" si="49"/>
        <v>0</v>
      </c>
      <c r="J206" s="14" t="str">
        <f t="shared" si="50"/>
        <v>0,15%</v>
      </c>
      <c r="K206" s="15">
        <f t="shared" si="51"/>
        <v>37.5</v>
      </c>
      <c r="L206" s="15">
        <f t="shared" si="52"/>
        <v>37.5</v>
      </c>
      <c r="M206" t="str">
        <f t="shared" si="53"/>
        <v>kobieta</v>
      </c>
      <c r="N206">
        <f t="shared" si="54"/>
        <v>0</v>
      </c>
      <c r="O206">
        <f t="shared" si="55"/>
        <v>0</v>
      </c>
      <c r="P206">
        <f t="shared" si="56"/>
        <v>1</v>
      </c>
      <c r="Q206" s="16">
        <f t="shared" si="57"/>
        <v>0</v>
      </c>
      <c r="R206">
        <f t="shared" si="58"/>
        <v>0</v>
      </c>
      <c r="S206">
        <f t="shared" si="59"/>
        <v>0</v>
      </c>
    </row>
    <row r="207" spans="1:19" x14ac:dyDescent="0.25">
      <c r="A207" t="s">
        <v>295</v>
      </c>
      <c r="B207" t="s">
        <v>139</v>
      </c>
      <c r="C207" s="1">
        <v>30798</v>
      </c>
      <c r="D207" t="s">
        <v>40</v>
      </c>
      <c r="E207" t="str">
        <f t="shared" si="45"/>
        <v>kwiecień</v>
      </c>
      <c r="F207" t="b">
        <f t="shared" si="46"/>
        <v>0</v>
      </c>
      <c r="G207">
        <f t="shared" si="47"/>
        <v>0</v>
      </c>
      <c r="H207" s="13">
        <f t="shared" si="48"/>
        <v>32</v>
      </c>
      <c r="I207" s="13" t="b">
        <f t="shared" si="49"/>
        <v>0</v>
      </c>
      <c r="J207" s="14" t="str">
        <f t="shared" si="50"/>
        <v>0,15%</v>
      </c>
      <c r="K207" s="15">
        <f t="shared" si="51"/>
        <v>45</v>
      </c>
      <c r="L207" s="15">
        <f t="shared" si="52"/>
        <v>45</v>
      </c>
      <c r="M207" t="str">
        <f t="shared" si="53"/>
        <v>mężczyzna</v>
      </c>
      <c r="N207">
        <f t="shared" si="54"/>
        <v>0</v>
      </c>
      <c r="O207">
        <f t="shared" si="55"/>
        <v>1</v>
      </c>
      <c r="P207">
        <f t="shared" si="56"/>
        <v>0</v>
      </c>
      <c r="Q207" s="16">
        <f t="shared" si="57"/>
        <v>0</v>
      </c>
      <c r="R207">
        <f t="shared" si="58"/>
        <v>0</v>
      </c>
      <c r="S207">
        <f t="shared" si="59"/>
        <v>0</v>
      </c>
    </row>
    <row r="208" spans="1:19" x14ac:dyDescent="0.25">
      <c r="A208" t="s">
        <v>296</v>
      </c>
      <c r="B208" t="s">
        <v>297</v>
      </c>
      <c r="C208" s="1">
        <v>24623</v>
      </c>
      <c r="D208" t="s">
        <v>12</v>
      </c>
      <c r="E208" t="str">
        <f t="shared" si="45"/>
        <v>maj</v>
      </c>
      <c r="F208" t="b">
        <f t="shared" si="46"/>
        <v>1</v>
      </c>
      <c r="G208">
        <f t="shared" si="47"/>
        <v>1</v>
      </c>
      <c r="H208" s="13">
        <f t="shared" si="48"/>
        <v>49</v>
      </c>
      <c r="I208" s="13" t="b">
        <f t="shared" si="49"/>
        <v>0</v>
      </c>
      <c r="J208" s="14" t="str">
        <f t="shared" si="50"/>
        <v>0,12%</v>
      </c>
      <c r="K208" s="15">
        <f t="shared" si="51"/>
        <v>29.999999999999996</v>
      </c>
      <c r="L208" s="15">
        <f t="shared" si="52"/>
        <v>29.999999999999996</v>
      </c>
      <c r="M208" t="str">
        <f t="shared" si="53"/>
        <v>kobieta</v>
      </c>
      <c r="N208">
        <f t="shared" si="54"/>
        <v>0</v>
      </c>
      <c r="O208">
        <f t="shared" si="55"/>
        <v>0</v>
      </c>
      <c r="P208">
        <f t="shared" si="56"/>
        <v>1</v>
      </c>
      <c r="Q208" s="16">
        <f t="shared" si="57"/>
        <v>0</v>
      </c>
      <c r="R208">
        <f t="shared" si="58"/>
        <v>0</v>
      </c>
      <c r="S208">
        <f t="shared" si="59"/>
        <v>0</v>
      </c>
    </row>
    <row r="209" spans="1:19" x14ac:dyDescent="0.25">
      <c r="A209" t="s">
        <v>298</v>
      </c>
      <c r="B209" t="s">
        <v>18</v>
      </c>
      <c r="C209" s="1">
        <v>31818</v>
      </c>
      <c r="D209" t="s">
        <v>6</v>
      </c>
      <c r="E209" t="str">
        <f t="shared" si="45"/>
        <v>luty</v>
      </c>
      <c r="F209" t="b">
        <f t="shared" si="46"/>
        <v>0</v>
      </c>
      <c r="G209">
        <f t="shared" si="47"/>
        <v>0</v>
      </c>
      <c r="H209" s="13">
        <f t="shared" si="48"/>
        <v>29</v>
      </c>
      <c r="I209" s="13" t="b">
        <f t="shared" si="49"/>
        <v>0</v>
      </c>
      <c r="J209" s="14" t="str">
        <f t="shared" si="50"/>
        <v>0,1%</v>
      </c>
      <c r="K209" s="15">
        <f t="shared" si="51"/>
        <v>30</v>
      </c>
      <c r="L209" s="15">
        <f t="shared" si="52"/>
        <v>30</v>
      </c>
      <c r="M209" t="str">
        <f t="shared" si="53"/>
        <v>mężczyzna</v>
      </c>
      <c r="N209">
        <f t="shared" si="54"/>
        <v>1</v>
      </c>
      <c r="O209">
        <f t="shared" si="55"/>
        <v>0</v>
      </c>
      <c r="P209">
        <f t="shared" si="56"/>
        <v>0</v>
      </c>
      <c r="Q209" s="16">
        <f t="shared" si="57"/>
        <v>0</v>
      </c>
      <c r="R209">
        <f t="shared" si="58"/>
        <v>0</v>
      </c>
      <c r="S209">
        <f t="shared" si="59"/>
        <v>0</v>
      </c>
    </row>
    <row r="210" spans="1:19" x14ac:dyDescent="0.25">
      <c r="A210" t="s">
        <v>299</v>
      </c>
      <c r="B210" t="s">
        <v>300</v>
      </c>
      <c r="C210" s="1">
        <v>34201</v>
      </c>
      <c r="D210" t="s">
        <v>12</v>
      </c>
      <c r="E210" t="str">
        <f t="shared" si="45"/>
        <v>sierpień</v>
      </c>
      <c r="F210" t="b">
        <f t="shared" si="46"/>
        <v>1</v>
      </c>
      <c r="G210">
        <f t="shared" si="47"/>
        <v>1</v>
      </c>
      <c r="H210" s="13">
        <f t="shared" si="48"/>
        <v>23</v>
      </c>
      <c r="I210" s="13" t="b">
        <f t="shared" si="49"/>
        <v>0</v>
      </c>
      <c r="J210" s="14" t="str">
        <f t="shared" si="50"/>
        <v>0,1%</v>
      </c>
      <c r="K210" s="15">
        <f t="shared" si="51"/>
        <v>25</v>
      </c>
      <c r="L210" s="15">
        <f t="shared" si="52"/>
        <v>25</v>
      </c>
      <c r="M210" t="str">
        <f t="shared" si="53"/>
        <v>kobieta</v>
      </c>
      <c r="N210">
        <f t="shared" si="54"/>
        <v>1</v>
      </c>
      <c r="O210">
        <f t="shared" si="55"/>
        <v>0</v>
      </c>
      <c r="P210">
        <f t="shared" si="56"/>
        <v>0</v>
      </c>
      <c r="Q210" s="16">
        <f t="shared" si="57"/>
        <v>0</v>
      </c>
      <c r="R210">
        <f t="shared" si="58"/>
        <v>0</v>
      </c>
      <c r="S210">
        <f t="shared" si="59"/>
        <v>0</v>
      </c>
    </row>
    <row r="211" spans="1:19" x14ac:dyDescent="0.25">
      <c r="A211" t="s">
        <v>301</v>
      </c>
      <c r="B211" t="s">
        <v>8</v>
      </c>
      <c r="C211" s="1">
        <v>27079</v>
      </c>
      <c r="D211" t="s">
        <v>9</v>
      </c>
      <c r="E211" t="str">
        <f t="shared" si="45"/>
        <v>luty</v>
      </c>
      <c r="F211" t="b">
        <f t="shared" si="46"/>
        <v>0</v>
      </c>
      <c r="G211">
        <f t="shared" si="47"/>
        <v>0</v>
      </c>
      <c r="H211" s="13">
        <f t="shared" si="48"/>
        <v>42</v>
      </c>
      <c r="I211" s="13" t="b">
        <f t="shared" si="49"/>
        <v>0</v>
      </c>
      <c r="J211" s="14" t="str">
        <f t="shared" si="50"/>
        <v>0,15%</v>
      </c>
      <c r="K211" s="15">
        <f t="shared" si="51"/>
        <v>45</v>
      </c>
      <c r="L211" s="15">
        <f t="shared" si="52"/>
        <v>45</v>
      </c>
      <c r="M211" t="str">
        <f t="shared" si="53"/>
        <v>mężczyzna</v>
      </c>
      <c r="N211">
        <f t="shared" si="54"/>
        <v>0</v>
      </c>
      <c r="O211">
        <f t="shared" si="55"/>
        <v>0</v>
      </c>
      <c r="P211">
        <f t="shared" si="56"/>
        <v>1</v>
      </c>
      <c r="Q211" s="16">
        <f t="shared" si="57"/>
        <v>0</v>
      </c>
      <c r="R211">
        <f t="shared" si="58"/>
        <v>0</v>
      </c>
      <c r="S211">
        <f t="shared" si="59"/>
        <v>0</v>
      </c>
    </row>
    <row r="212" spans="1:19" x14ac:dyDescent="0.25">
      <c r="A212" t="s">
        <v>302</v>
      </c>
      <c r="B212" t="s">
        <v>303</v>
      </c>
      <c r="C212" s="1">
        <v>18053</v>
      </c>
      <c r="D212" t="s">
        <v>9</v>
      </c>
      <c r="E212" t="str">
        <f t="shared" si="45"/>
        <v>czerwiec</v>
      </c>
      <c r="F212" t="b">
        <f t="shared" si="46"/>
        <v>0</v>
      </c>
      <c r="G212">
        <f t="shared" si="47"/>
        <v>0</v>
      </c>
      <c r="H212" s="13">
        <f t="shared" si="48"/>
        <v>67</v>
      </c>
      <c r="I212" s="13" t="b">
        <f t="shared" si="49"/>
        <v>1</v>
      </c>
      <c r="J212" s="14" t="str">
        <f t="shared" si="50"/>
        <v>0,12%</v>
      </c>
      <c r="K212" s="15">
        <f t="shared" si="51"/>
        <v>36</v>
      </c>
      <c r="L212" s="15">
        <f t="shared" si="52"/>
        <v>85</v>
      </c>
      <c r="M212" t="str">
        <f t="shared" si="53"/>
        <v>mężczyzna</v>
      </c>
      <c r="N212">
        <f t="shared" si="54"/>
        <v>0</v>
      </c>
      <c r="O212">
        <f t="shared" si="55"/>
        <v>0</v>
      </c>
      <c r="P212">
        <f t="shared" si="56"/>
        <v>0</v>
      </c>
      <c r="Q212" s="16">
        <f t="shared" si="57"/>
        <v>0</v>
      </c>
      <c r="R212">
        <f t="shared" si="58"/>
        <v>1</v>
      </c>
      <c r="S212">
        <f t="shared" si="59"/>
        <v>0</v>
      </c>
    </row>
    <row r="213" spans="1:19" x14ac:dyDescent="0.25">
      <c r="A213" t="s">
        <v>304</v>
      </c>
      <c r="B213" t="s">
        <v>49</v>
      </c>
      <c r="C213" s="1">
        <v>27059</v>
      </c>
      <c r="D213" t="s">
        <v>12</v>
      </c>
      <c r="E213" t="str">
        <f t="shared" si="45"/>
        <v>styczeń</v>
      </c>
      <c r="F213" t="b">
        <f t="shared" si="46"/>
        <v>0</v>
      </c>
      <c r="G213">
        <f t="shared" si="47"/>
        <v>0</v>
      </c>
      <c r="H213" s="13">
        <f t="shared" si="48"/>
        <v>42</v>
      </c>
      <c r="I213" s="13" t="b">
        <f t="shared" si="49"/>
        <v>0</v>
      </c>
      <c r="J213" s="14" t="str">
        <f t="shared" si="50"/>
        <v>0,15%</v>
      </c>
      <c r="K213" s="15">
        <f t="shared" si="51"/>
        <v>45</v>
      </c>
      <c r="L213" s="15">
        <f t="shared" si="52"/>
        <v>45</v>
      </c>
      <c r="M213" t="str">
        <f t="shared" si="53"/>
        <v>mężczyzna</v>
      </c>
      <c r="N213">
        <f t="shared" si="54"/>
        <v>0</v>
      </c>
      <c r="O213">
        <f t="shared" si="55"/>
        <v>0</v>
      </c>
      <c r="P213">
        <f t="shared" si="56"/>
        <v>1</v>
      </c>
      <c r="Q213" s="16">
        <f t="shared" si="57"/>
        <v>0</v>
      </c>
      <c r="R213">
        <f t="shared" si="58"/>
        <v>0</v>
      </c>
      <c r="S213">
        <f t="shared" si="59"/>
        <v>0</v>
      </c>
    </row>
    <row r="214" spans="1:19" x14ac:dyDescent="0.25">
      <c r="A214" t="s">
        <v>305</v>
      </c>
      <c r="B214" t="s">
        <v>246</v>
      </c>
      <c r="C214" s="1">
        <v>31039</v>
      </c>
      <c r="D214" t="s">
        <v>6</v>
      </c>
      <c r="E214" t="str">
        <f t="shared" si="45"/>
        <v>grudzień</v>
      </c>
      <c r="F214" t="b">
        <f t="shared" si="46"/>
        <v>0</v>
      </c>
      <c r="G214">
        <f t="shared" si="47"/>
        <v>0</v>
      </c>
      <c r="H214" s="13">
        <f t="shared" si="48"/>
        <v>32</v>
      </c>
      <c r="I214" s="13" t="b">
        <f t="shared" si="49"/>
        <v>0</v>
      </c>
      <c r="J214" s="14" t="str">
        <f t="shared" si="50"/>
        <v>0,15%</v>
      </c>
      <c r="K214" s="15">
        <f t="shared" si="51"/>
        <v>45</v>
      </c>
      <c r="L214" s="15">
        <f t="shared" si="52"/>
        <v>45</v>
      </c>
      <c r="M214" t="str">
        <f t="shared" si="53"/>
        <v>mężczyzna</v>
      </c>
      <c r="N214">
        <f t="shared" si="54"/>
        <v>0</v>
      </c>
      <c r="O214">
        <f t="shared" si="55"/>
        <v>1</v>
      </c>
      <c r="P214">
        <f t="shared" si="56"/>
        <v>0</v>
      </c>
      <c r="Q214" s="16">
        <f t="shared" si="57"/>
        <v>0</v>
      </c>
      <c r="R214">
        <f t="shared" si="58"/>
        <v>0</v>
      </c>
      <c r="S214">
        <f t="shared" si="59"/>
        <v>0</v>
      </c>
    </row>
    <row r="215" spans="1:19" x14ac:dyDescent="0.25">
      <c r="A215" t="s">
        <v>306</v>
      </c>
      <c r="B215" t="s">
        <v>307</v>
      </c>
      <c r="C215" s="1">
        <v>34893</v>
      </c>
      <c r="D215" t="s">
        <v>12</v>
      </c>
      <c r="E215" t="str">
        <f t="shared" si="45"/>
        <v>lipiec</v>
      </c>
      <c r="F215" t="b">
        <f t="shared" si="46"/>
        <v>0</v>
      </c>
      <c r="G215">
        <f t="shared" si="47"/>
        <v>0</v>
      </c>
      <c r="H215" s="13">
        <f t="shared" si="48"/>
        <v>21</v>
      </c>
      <c r="I215" s="13" t="b">
        <f t="shared" si="49"/>
        <v>0</v>
      </c>
      <c r="J215" s="14" t="str">
        <f t="shared" si="50"/>
        <v>0,1%</v>
      </c>
      <c r="K215" s="15">
        <f t="shared" si="51"/>
        <v>30</v>
      </c>
      <c r="L215" s="15">
        <f t="shared" si="52"/>
        <v>30</v>
      </c>
      <c r="M215" t="str">
        <f t="shared" si="53"/>
        <v>mężczyzna</v>
      </c>
      <c r="N215">
        <f t="shared" si="54"/>
        <v>1</v>
      </c>
      <c r="O215">
        <f t="shared" si="55"/>
        <v>0</v>
      </c>
      <c r="P215">
        <f t="shared" si="56"/>
        <v>0</v>
      </c>
      <c r="Q215" s="16">
        <f t="shared" si="57"/>
        <v>0</v>
      </c>
      <c r="R215">
        <f t="shared" si="58"/>
        <v>0</v>
      </c>
      <c r="S215">
        <f t="shared" si="59"/>
        <v>0</v>
      </c>
    </row>
    <row r="216" spans="1:19" x14ac:dyDescent="0.25">
      <c r="A216" t="s">
        <v>308</v>
      </c>
      <c r="B216" t="s">
        <v>307</v>
      </c>
      <c r="C216" s="1">
        <v>22101</v>
      </c>
      <c r="D216" t="s">
        <v>6</v>
      </c>
      <c r="E216" t="str">
        <f t="shared" si="45"/>
        <v>lipiec</v>
      </c>
      <c r="F216" t="b">
        <f t="shared" si="46"/>
        <v>0</v>
      </c>
      <c r="G216">
        <f t="shared" si="47"/>
        <v>0</v>
      </c>
      <c r="H216" s="13">
        <f t="shared" si="48"/>
        <v>56</v>
      </c>
      <c r="I216" s="13" t="b">
        <f t="shared" si="49"/>
        <v>0</v>
      </c>
      <c r="J216" s="14" t="str">
        <f t="shared" si="50"/>
        <v>0,12%</v>
      </c>
      <c r="K216" s="15">
        <f t="shared" si="51"/>
        <v>36</v>
      </c>
      <c r="L216" s="15">
        <f t="shared" si="52"/>
        <v>36</v>
      </c>
      <c r="M216" t="str">
        <f t="shared" si="53"/>
        <v>mężczyzna</v>
      </c>
      <c r="N216">
        <f t="shared" si="54"/>
        <v>0</v>
      </c>
      <c r="O216">
        <f t="shared" si="55"/>
        <v>0</v>
      </c>
      <c r="P216">
        <f t="shared" si="56"/>
        <v>0</v>
      </c>
      <c r="Q216" s="16">
        <f t="shared" si="57"/>
        <v>1</v>
      </c>
      <c r="R216">
        <f t="shared" si="58"/>
        <v>0</v>
      </c>
      <c r="S216">
        <f t="shared" si="59"/>
        <v>0</v>
      </c>
    </row>
    <row r="217" spans="1:19" x14ac:dyDescent="0.25">
      <c r="A217" t="s">
        <v>309</v>
      </c>
      <c r="B217" t="s">
        <v>177</v>
      </c>
      <c r="C217" s="1">
        <v>16267</v>
      </c>
      <c r="D217" t="s">
        <v>12</v>
      </c>
      <c r="E217" t="str">
        <f t="shared" si="45"/>
        <v>lipiec</v>
      </c>
      <c r="F217" t="b">
        <f t="shared" si="46"/>
        <v>1</v>
      </c>
      <c r="G217">
        <f t="shared" si="47"/>
        <v>1</v>
      </c>
      <c r="H217" s="13">
        <f t="shared" si="48"/>
        <v>72</v>
      </c>
      <c r="I217" s="13" t="b">
        <f t="shared" si="49"/>
        <v>1</v>
      </c>
      <c r="J217" s="14" t="str">
        <f t="shared" si="50"/>
        <v>0,12%</v>
      </c>
      <c r="K217" s="15">
        <f t="shared" si="51"/>
        <v>29.999999999999996</v>
      </c>
      <c r="L217" s="15">
        <f t="shared" si="52"/>
        <v>79</v>
      </c>
      <c r="M217" t="str">
        <f t="shared" si="53"/>
        <v>kobieta</v>
      </c>
      <c r="N217">
        <f t="shared" si="54"/>
        <v>0</v>
      </c>
      <c r="O217">
        <f t="shared" si="55"/>
        <v>0</v>
      </c>
      <c r="P217">
        <f t="shared" si="56"/>
        <v>0</v>
      </c>
      <c r="Q217" s="16">
        <f t="shared" si="57"/>
        <v>0</v>
      </c>
      <c r="R217">
        <f t="shared" si="58"/>
        <v>0</v>
      </c>
      <c r="S217">
        <f t="shared" si="59"/>
        <v>1</v>
      </c>
    </row>
    <row r="218" spans="1:19" x14ac:dyDescent="0.25">
      <c r="A218" t="s">
        <v>310</v>
      </c>
      <c r="B218" t="s">
        <v>45</v>
      </c>
      <c r="C218" s="1">
        <v>32103</v>
      </c>
      <c r="D218" t="s">
        <v>12</v>
      </c>
      <c r="E218" t="str">
        <f t="shared" si="45"/>
        <v>listopad</v>
      </c>
      <c r="F218" t="b">
        <f t="shared" si="46"/>
        <v>1</v>
      </c>
      <c r="G218">
        <f t="shared" si="47"/>
        <v>1</v>
      </c>
      <c r="H218" s="13">
        <f t="shared" si="48"/>
        <v>29</v>
      </c>
      <c r="I218" s="13" t="b">
        <f t="shared" si="49"/>
        <v>0</v>
      </c>
      <c r="J218" s="14" t="str">
        <f t="shared" si="50"/>
        <v>0,1%</v>
      </c>
      <c r="K218" s="15">
        <f t="shared" si="51"/>
        <v>25</v>
      </c>
      <c r="L218" s="15">
        <f t="shared" si="52"/>
        <v>25</v>
      </c>
      <c r="M218" t="str">
        <f t="shared" si="53"/>
        <v>kobieta</v>
      </c>
      <c r="N218">
        <f t="shared" si="54"/>
        <v>1</v>
      </c>
      <c r="O218">
        <f t="shared" si="55"/>
        <v>0</v>
      </c>
      <c r="P218">
        <f t="shared" si="56"/>
        <v>0</v>
      </c>
      <c r="Q218" s="16">
        <f t="shared" si="57"/>
        <v>0</v>
      </c>
      <c r="R218">
        <f t="shared" si="58"/>
        <v>0</v>
      </c>
      <c r="S218">
        <f t="shared" si="59"/>
        <v>0</v>
      </c>
    </row>
    <row r="219" spans="1:19" x14ac:dyDescent="0.25">
      <c r="A219" t="s">
        <v>311</v>
      </c>
      <c r="B219" t="s">
        <v>248</v>
      </c>
      <c r="C219" s="1">
        <v>25996</v>
      </c>
      <c r="D219" t="s">
        <v>9</v>
      </c>
      <c r="E219" t="str">
        <f t="shared" si="45"/>
        <v>marzec</v>
      </c>
      <c r="F219" t="b">
        <f t="shared" si="46"/>
        <v>1</v>
      </c>
      <c r="G219">
        <f t="shared" si="47"/>
        <v>1</v>
      </c>
      <c r="H219" s="13">
        <f t="shared" si="48"/>
        <v>45</v>
      </c>
      <c r="I219" s="13" t="b">
        <f t="shared" si="49"/>
        <v>0</v>
      </c>
      <c r="J219" s="14" t="str">
        <f t="shared" si="50"/>
        <v>0,15%</v>
      </c>
      <c r="K219" s="15">
        <f t="shared" si="51"/>
        <v>37.5</v>
      </c>
      <c r="L219" s="15">
        <f t="shared" si="52"/>
        <v>37.5</v>
      </c>
      <c r="M219" t="str">
        <f t="shared" si="53"/>
        <v>kobieta</v>
      </c>
      <c r="N219">
        <f t="shared" si="54"/>
        <v>0</v>
      </c>
      <c r="O219">
        <f t="shared" si="55"/>
        <v>0</v>
      </c>
      <c r="P219">
        <f t="shared" si="56"/>
        <v>1</v>
      </c>
      <c r="Q219" s="16">
        <f t="shared" si="57"/>
        <v>0</v>
      </c>
      <c r="R219">
        <f t="shared" si="58"/>
        <v>0</v>
      </c>
      <c r="S219">
        <f t="shared" si="59"/>
        <v>0</v>
      </c>
    </row>
    <row r="220" spans="1:19" x14ac:dyDescent="0.25">
      <c r="A220" t="s">
        <v>312</v>
      </c>
      <c r="B220" t="s">
        <v>134</v>
      </c>
      <c r="C220" s="1">
        <v>33040</v>
      </c>
      <c r="D220" t="s">
        <v>12</v>
      </c>
      <c r="E220" t="str">
        <f t="shared" si="45"/>
        <v>czerwiec</v>
      </c>
      <c r="F220" t="b">
        <f t="shared" si="46"/>
        <v>1</v>
      </c>
      <c r="G220">
        <f t="shared" si="47"/>
        <v>1</v>
      </c>
      <c r="H220" s="13">
        <f t="shared" si="48"/>
        <v>26</v>
      </c>
      <c r="I220" s="13" t="b">
        <f t="shared" si="49"/>
        <v>0</v>
      </c>
      <c r="J220" s="14" t="str">
        <f t="shared" si="50"/>
        <v>0,1%</v>
      </c>
      <c r="K220" s="15">
        <f t="shared" si="51"/>
        <v>25</v>
      </c>
      <c r="L220" s="15">
        <f t="shared" si="52"/>
        <v>25</v>
      </c>
      <c r="M220" t="str">
        <f t="shared" si="53"/>
        <v>kobieta</v>
      </c>
      <c r="N220">
        <f t="shared" si="54"/>
        <v>1</v>
      </c>
      <c r="O220">
        <f t="shared" si="55"/>
        <v>0</v>
      </c>
      <c r="P220">
        <f t="shared" si="56"/>
        <v>0</v>
      </c>
      <c r="Q220" s="16">
        <f t="shared" si="57"/>
        <v>0</v>
      </c>
      <c r="R220">
        <f t="shared" si="58"/>
        <v>0</v>
      </c>
      <c r="S220">
        <f t="shared" si="59"/>
        <v>0</v>
      </c>
    </row>
    <row r="221" spans="1:19" x14ac:dyDescent="0.25">
      <c r="A221" t="s">
        <v>313</v>
      </c>
      <c r="B221" t="s">
        <v>20</v>
      </c>
      <c r="C221" s="1">
        <v>30671</v>
      </c>
      <c r="D221" t="s">
        <v>9</v>
      </c>
      <c r="E221" t="str">
        <f t="shared" si="45"/>
        <v>grudzień</v>
      </c>
      <c r="F221" t="b">
        <f t="shared" si="46"/>
        <v>1</v>
      </c>
      <c r="G221">
        <f t="shared" si="47"/>
        <v>1</v>
      </c>
      <c r="H221" s="13">
        <f t="shared" si="48"/>
        <v>33</v>
      </c>
      <c r="I221" s="13" t="b">
        <f t="shared" si="49"/>
        <v>0</v>
      </c>
      <c r="J221" s="14" t="str">
        <f t="shared" si="50"/>
        <v>0,15%</v>
      </c>
      <c r="K221" s="15">
        <f t="shared" si="51"/>
        <v>37.5</v>
      </c>
      <c r="L221" s="15">
        <f t="shared" si="52"/>
        <v>37.5</v>
      </c>
      <c r="M221" t="str">
        <f t="shared" si="53"/>
        <v>kobieta</v>
      </c>
      <c r="N221">
        <f t="shared" si="54"/>
        <v>0</v>
      </c>
      <c r="O221">
        <f t="shared" si="55"/>
        <v>1</v>
      </c>
      <c r="P221">
        <f t="shared" si="56"/>
        <v>0</v>
      </c>
      <c r="Q221" s="16">
        <f t="shared" si="57"/>
        <v>0</v>
      </c>
      <c r="R221">
        <f t="shared" si="58"/>
        <v>0</v>
      </c>
      <c r="S221">
        <f t="shared" si="59"/>
        <v>0</v>
      </c>
    </row>
    <row r="222" spans="1:19" x14ac:dyDescent="0.25">
      <c r="A222" t="s">
        <v>314</v>
      </c>
      <c r="B222" t="s">
        <v>37</v>
      </c>
      <c r="C222" s="1">
        <v>25243</v>
      </c>
      <c r="D222" t="s">
        <v>12</v>
      </c>
      <c r="E222" t="str">
        <f t="shared" si="45"/>
        <v>luty</v>
      </c>
      <c r="F222" t="b">
        <f t="shared" si="46"/>
        <v>1</v>
      </c>
      <c r="G222">
        <f t="shared" si="47"/>
        <v>1</v>
      </c>
      <c r="H222" s="13">
        <f t="shared" si="48"/>
        <v>47</v>
      </c>
      <c r="I222" s="13" t="b">
        <f t="shared" si="49"/>
        <v>0</v>
      </c>
      <c r="J222" s="14" t="str">
        <f t="shared" si="50"/>
        <v>0,12%</v>
      </c>
      <c r="K222" s="15">
        <f t="shared" si="51"/>
        <v>29.999999999999996</v>
      </c>
      <c r="L222" s="15">
        <f t="shared" si="52"/>
        <v>29.999999999999996</v>
      </c>
      <c r="M222" t="str">
        <f t="shared" si="53"/>
        <v>kobieta</v>
      </c>
      <c r="N222">
        <f t="shared" si="54"/>
        <v>0</v>
      </c>
      <c r="O222">
        <f t="shared" si="55"/>
        <v>0</v>
      </c>
      <c r="P222">
        <f t="shared" si="56"/>
        <v>1</v>
      </c>
      <c r="Q222" s="16">
        <f t="shared" si="57"/>
        <v>0</v>
      </c>
      <c r="R222">
        <f t="shared" si="58"/>
        <v>0</v>
      </c>
      <c r="S222">
        <f t="shared" si="59"/>
        <v>0</v>
      </c>
    </row>
    <row r="223" spans="1:19" x14ac:dyDescent="0.25">
      <c r="A223" t="s">
        <v>315</v>
      </c>
      <c r="B223" t="s">
        <v>20</v>
      </c>
      <c r="C223" s="1">
        <v>27639</v>
      </c>
      <c r="D223" t="s">
        <v>12</v>
      </c>
      <c r="E223" t="str">
        <f t="shared" si="45"/>
        <v>wrzesień</v>
      </c>
      <c r="F223" t="b">
        <f t="shared" si="46"/>
        <v>1</v>
      </c>
      <c r="G223">
        <f t="shared" si="47"/>
        <v>1</v>
      </c>
      <c r="H223" s="13">
        <f t="shared" si="48"/>
        <v>41</v>
      </c>
      <c r="I223" s="13" t="b">
        <f t="shared" si="49"/>
        <v>0</v>
      </c>
      <c r="J223" s="14" t="str">
        <f t="shared" si="50"/>
        <v>0,15%</v>
      </c>
      <c r="K223" s="15">
        <f t="shared" si="51"/>
        <v>37.5</v>
      </c>
      <c r="L223" s="15">
        <f t="shared" si="52"/>
        <v>37.5</v>
      </c>
      <c r="M223" t="str">
        <f t="shared" si="53"/>
        <v>kobieta</v>
      </c>
      <c r="N223">
        <f t="shared" si="54"/>
        <v>0</v>
      </c>
      <c r="O223">
        <f t="shared" si="55"/>
        <v>0</v>
      </c>
      <c r="P223">
        <f t="shared" si="56"/>
        <v>1</v>
      </c>
      <c r="Q223" s="16">
        <f t="shared" si="57"/>
        <v>0</v>
      </c>
      <c r="R223">
        <f t="shared" si="58"/>
        <v>0</v>
      </c>
      <c r="S223">
        <f t="shared" si="59"/>
        <v>0</v>
      </c>
    </row>
    <row r="224" spans="1:19" x14ac:dyDescent="0.25">
      <c r="A224" t="s">
        <v>316</v>
      </c>
      <c r="B224" t="s">
        <v>169</v>
      </c>
      <c r="C224" s="1">
        <v>25644</v>
      </c>
      <c r="D224" t="s">
        <v>12</v>
      </c>
      <c r="E224" t="str">
        <f t="shared" si="45"/>
        <v>marzec</v>
      </c>
      <c r="F224" t="b">
        <f t="shared" si="46"/>
        <v>0</v>
      </c>
      <c r="G224">
        <f t="shared" si="47"/>
        <v>0</v>
      </c>
      <c r="H224" s="13">
        <f t="shared" si="48"/>
        <v>46</v>
      </c>
      <c r="I224" s="13" t="b">
        <f t="shared" si="49"/>
        <v>0</v>
      </c>
      <c r="J224" s="14" t="str">
        <f t="shared" si="50"/>
        <v>0,12%</v>
      </c>
      <c r="K224" s="15">
        <f t="shared" si="51"/>
        <v>36</v>
      </c>
      <c r="L224" s="15">
        <f t="shared" si="52"/>
        <v>36</v>
      </c>
      <c r="M224" t="str">
        <f t="shared" si="53"/>
        <v>mężczyzna</v>
      </c>
      <c r="N224">
        <f t="shared" si="54"/>
        <v>0</v>
      </c>
      <c r="O224">
        <f t="shared" si="55"/>
        <v>0</v>
      </c>
      <c r="P224">
        <f t="shared" si="56"/>
        <v>1</v>
      </c>
      <c r="Q224" s="16">
        <f t="shared" si="57"/>
        <v>0</v>
      </c>
      <c r="R224">
        <f t="shared" si="58"/>
        <v>0</v>
      </c>
      <c r="S224">
        <f t="shared" si="59"/>
        <v>0</v>
      </c>
    </row>
    <row r="225" spans="1:19" x14ac:dyDescent="0.25">
      <c r="A225" t="s">
        <v>317</v>
      </c>
      <c r="B225" t="s">
        <v>318</v>
      </c>
      <c r="C225" s="1">
        <v>27683</v>
      </c>
      <c r="D225" t="s">
        <v>6</v>
      </c>
      <c r="E225" t="str">
        <f t="shared" si="45"/>
        <v>październik</v>
      </c>
      <c r="F225" t="b">
        <f t="shared" si="46"/>
        <v>1</v>
      </c>
      <c r="G225">
        <f t="shared" si="47"/>
        <v>1</v>
      </c>
      <c r="H225" s="13">
        <f t="shared" si="48"/>
        <v>41</v>
      </c>
      <c r="I225" s="13" t="b">
        <f t="shared" si="49"/>
        <v>0</v>
      </c>
      <c r="J225" s="14" t="str">
        <f t="shared" si="50"/>
        <v>0,15%</v>
      </c>
      <c r="K225" s="15">
        <f t="shared" si="51"/>
        <v>37.5</v>
      </c>
      <c r="L225" s="15">
        <f t="shared" si="52"/>
        <v>37.5</v>
      </c>
      <c r="M225" t="str">
        <f t="shared" si="53"/>
        <v>kobieta</v>
      </c>
      <c r="N225">
        <f t="shared" si="54"/>
        <v>0</v>
      </c>
      <c r="O225">
        <f t="shared" si="55"/>
        <v>0</v>
      </c>
      <c r="P225">
        <f t="shared" si="56"/>
        <v>1</v>
      </c>
      <c r="Q225" s="16">
        <f t="shared" si="57"/>
        <v>0</v>
      </c>
      <c r="R225">
        <f t="shared" si="58"/>
        <v>0</v>
      </c>
      <c r="S225">
        <f t="shared" si="59"/>
        <v>0</v>
      </c>
    </row>
    <row r="226" spans="1:19" x14ac:dyDescent="0.25">
      <c r="A226" t="s">
        <v>174</v>
      </c>
      <c r="B226" t="s">
        <v>319</v>
      </c>
      <c r="C226" s="1">
        <v>32765</v>
      </c>
      <c r="D226" t="s">
        <v>9</v>
      </c>
      <c r="E226" t="str">
        <f t="shared" si="45"/>
        <v>wrzesień</v>
      </c>
      <c r="F226" t="b">
        <f t="shared" si="46"/>
        <v>1</v>
      </c>
      <c r="G226">
        <f t="shared" si="47"/>
        <v>1</v>
      </c>
      <c r="H226" s="13">
        <f t="shared" si="48"/>
        <v>27</v>
      </c>
      <c r="I226" s="13" t="b">
        <f t="shared" si="49"/>
        <v>0</v>
      </c>
      <c r="J226" s="14" t="str">
        <f t="shared" si="50"/>
        <v>0,1%</v>
      </c>
      <c r="K226" s="15">
        <f t="shared" si="51"/>
        <v>25</v>
      </c>
      <c r="L226" s="15">
        <f t="shared" si="52"/>
        <v>25</v>
      </c>
      <c r="M226" t="str">
        <f t="shared" si="53"/>
        <v>kobieta</v>
      </c>
      <c r="N226">
        <f t="shared" si="54"/>
        <v>1</v>
      </c>
      <c r="O226">
        <f t="shared" si="55"/>
        <v>0</v>
      </c>
      <c r="P226">
        <f t="shared" si="56"/>
        <v>0</v>
      </c>
      <c r="Q226" s="16">
        <f t="shared" si="57"/>
        <v>0</v>
      </c>
      <c r="R226">
        <f t="shared" si="58"/>
        <v>0</v>
      </c>
      <c r="S226">
        <f t="shared" si="59"/>
        <v>0</v>
      </c>
    </row>
    <row r="227" spans="1:19" x14ac:dyDescent="0.25">
      <c r="A227" t="s">
        <v>243</v>
      </c>
      <c r="B227" t="s">
        <v>121</v>
      </c>
      <c r="C227" s="1">
        <v>26380</v>
      </c>
      <c r="D227" t="s">
        <v>9</v>
      </c>
      <c r="E227" t="str">
        <f t="shared" si="45"/>
        <v>marzec</v>
      </c>
      <c r="F227" t="b">
        <f t="shared" si="46"/>
        <v>1</v>
      </c>
      <c r="G227">
        <f t="shared" si="47"/>
        <v>1</v>
      </c>
      <c r="H227" s="13">
        <f t="shared" si="48"/>
        <v>44</v>
      </c>
      <c r="I227" s="13" t="b">
        <f t="shared" si="49"/>
        <v>0</v>
      </c>
      <c r="J227" s="14" t="str">
        <f t="shared" si="50"/>
        <v>0,15%</v>
      </c>
      <c r="K227" s="15">
        <f t="shared" si="51"/>
        <v>37.5</v>
      </c>
      <c r="L227" s="15">
        <f t="shared" si="52"/>
        <v>37.5</v>
      </c>
      <c r="M227" t="str">
        <f t="shared" si="53"/>
        <v>kobieta</v>
      </c>
      <c r="N227">
        <f t="shared" si="54"/>
        <v>0</v>
      </c>
      <c r="O227">
        <f t="shared" si="55"/>
        <v>0</v>
      </c>
      <c r="P227">
        <f t="shared" si="56"/>
        <v>1</v>
      </c>
      <c r="Q227" s="16">
        <f t="shared" si="57"/>
        <v>0</v>
      </c>
      <c r="R227">
        <f t="shared" si="58"/>
        <v>0</v>
      </c>
      <c r="S227">
        <f t="shared" si="59"/>
        <v>0</v>
      </c>
    </row>
    <row r="228" spans="1:19" x14ac:dyDescent="0.25">
      <c r="A228" t="s">
        <v>320</v>
      </c>
      <c r="B228" t="s">
        <v>81</v>
      </c>
      <c r="C228" s="1">
        <v>21508</v>
      </c>
      <c r="D228" t="s">
        <v>6</v>
      </c>
      <c r="E228" t="str">
        <f t="shared" si="45"/>
        <v>listopad</v>
      </c>
      <c r="F228" t="b">
        <f t="shared" si="46"/>
        <v>1</v>
      </c>
      <c r="G228">
        <f t="shared" si="47"/>
        <v>1</v>
      </c>
      <c r="H228" s="13">
        <f t="shared" si="48"/>
        <v>58</v>
      </c>
      <c r="I228" s="13" t="b">
        <f t="shared" si="49"/>
        <v>0</v>
      </c>
      <c r="J228" s="14" t="str">
        <f t="shared" si="50"/>
        <v>0,12%</v>
      </c>
      <c r="K228" s="15">
        <f t="shared" si="51"/>
        <v>29.999999999999996</v>
      </c>
      <c r="L228" s="15">
        <f t="shared" si="52"/>
        <v>29.999999999999996</v>
      </c>
      <c r="M228" t="str">
        <f t="shared" si="53"/>
        <v>kobieta</v>
      </c>
      <c r="N228">
        <f t="shared" si="54"/>
        <v>0</v>
      </c>
      <c r="O228">
        <f t="shared" si="55"/>
        <v>0</v>
      </c>
      <c r="P228">
        <f t="shared" si="56"/>
        <v>0</v>
      </c>
      <c r="Q228" s="16">
        <f t="shared" si="57"/>
        <v>1</v>
      </c>
      <c r="R228">
        <f t="shared" si="58"/>
        <v>0</v>
      </c>
      <c r="S228">
        <f t="shared" si="59"/>
        <v>0</v>
      </c>
    </row>
    <row r="229" spans="1:19" x14ac:dyDescent="0.25">
      <c r="A229" t="s">
        <v>321</v>
      </c>
      <c r="B229" t="s">
        <v>11</v>
      </c>
      <c r="C229" s="1">
        <v>32790</v>
      </c>
      <c r="D229" t="s">
        <v>6</v>
      </c>
      <c r="E229" t="str">
        <f t="shared" si="45"/>
        <v>październik</v>
      </c>
      <c r="F229" t="b">
        <f t="shared" si="46"/>
        <v>1</v>
      </c>
      <c r="G229">
        <f t="shared" si="47"/>
        <v>1</v>
      </c>
      <c r="H229" s="13">
        <f t="shared" si="48"/>
        <v>27</v>
      </c>
      <c r="I229" s="13" t="b">
        <f t="shared" si="49"/>
        <v>0</v>
      </c>
      <c r="J229" s="14" t="str">
        <f t="shared" si="50"/>
        <v>0,1%</v>
      </c>
      <c r="K229" s="15">
        <f t="shared" si="51"/>
        <v>25</v>
      </c>
      <c r="L229" s="15">
        <f t="shared" si="52"/>
        <v>25</v>
      </c>
      <c r="M229" t="str">
        <f t="shared" si="53"/>
        <v>kobieta</v>
      </c>
      <c r="N229">
        <f t="shared" si="54"/>
        <v>1</v>
      </c>
      <c r="O229">
        <f t="shared" si="55"/>
        <v>0</v>
      </c>
      <c r="P229">
        <f t="shared" si="56"/>
        <v>0</v>
      </c>
      <c r="Q229" s="16">
        <f t="shared" si="57"/>
        <v>0</v>
      </c>
      <c r="R229">
        <f t="shared" si="58"/>
        <v>0</v>
      </c>
      <c r="S229">
        <f t="shared" si="59"/>
        <v>0</v>
      </c>
    </row>
    <row r="230" spans="1:19" x14ac:dyDescent="0.25">
      <c r="A230" t="s">
        <v>164</v>
      </c>
      <c r="B230" t="s">
        <v>322</v>
      </c>
      <c r="C230" s="1">
        <v>24303</v>
      </c>
      <c r="D230" t="s">
        <v>6</v>
      </c>
      <c r="E230" t="str">
        <f t="shared" si="45"/>
        <v>lipiec</v>
      </c>
      <c r="F230" t="b">
        <f t="shared" si="46"/>
        <v>1</v>
      </c>
      <c r="G230">
        <f t="shared" si="47"/>
        <v>1</v>
      </c>
      <c r="H230" s="13">
        <f t="shared" si="48"/>
        <v>50</v>
      </c>
      <c r="I230" s="13" t="b">
        <f t="shared" si="49"/>
        <v>0</v>
      </c>
      <c r="J230" s="14" t="str">
        <f t="shared" si="50"/>
        <v>0,12%</v>
      </c>
      <c r="K230" s="15">
        <f t="shared" si="51"/>
        <v>29.999999999999996</v>
      </c>
      <c r="L230" s="15">
        <f t="shared" si="52"/>
        <v>29.999999999999996</v>
      </c>
      <c r="M230" t="str">
        <f t="shared" si="53"/>
        <v>kobieta</v>
      </c>
      <c r="N230">
        <f t="shared" si="54"/>
        <v>0</v>
      </c>
      <c r="O230">
        <f t="shared" si="55"/>
        <v>0</v>
      </c>
      <c r="P230">
        <f t="shared" si="56"/>
        <v>0</v>
      </c>
      <c r="Q230" s="16">
        <f t="shared" si="57"/>
        <v>1</v>
      </c>
      <c r="R230">
        <f t="shared" si="58"/>
        <v>0</v>
      </c>
      <c r="S230">
        <f t="shared" si="59"/>
        <v>0</v>
      </c>
    </row>
    <row r="231" spans="1:19" x14ac:dyDescent="0.25">
      <c r="A231" t="s">
        <v>323</v>
      </c>
      <c r="B231" t="s">
        <v>300</v>
      </c>
      <c r="C231" s="1">
        <v>30747</v>
      </c>
      <c r="D231" t="s">
        <v>9</v>
      </c>
      <c r="E231" t="str">
        <f t="shared" si="45"/>
        <v>marzec</v>
      </c>
      <c r="F231" t="b">
        <f t="shared" si="46"/>
        <v>1</v>
      </c>
      <c r="G231">
        <f t="shared" si="47"/>
        <v>1</v>
      </c>
      <c r="H231" s="13">
        <f t="shared" si="48"/>
        <v>32</v>
      </c>
      <c r="I231" s="13" t="b">
        <f t="shared" si="49"/>
        <v>0</v>
      </c>
      <c r="J231" s="14" t="str">
        <f t="shared" si="50"/>
        <v>0,15%</v>
      </c>
      <c r="K231" s="15">
        <f t="shared" si="51"/>
        <v>37.5</v>
      </c>
      <c r="L231" s="15">
        <f t="shared" si="52"/>
        <v>37.5</v>
      </c>
      <c r="M231" t="str">
        <f t="shared" si="53"/>
        <v>kobieta</v>
      </c>
      <c r="N231">
        <f t="shared" si="54"/>
        <v>0</v>
      </c>
      <c r="O231">
        <f t="shared" si="55"/>
        <v>1</v>
      </c>
      <c r="P231">
        <f t="shared" si="56"/>
        <v>0</v>
      </c>
      <c r="Q231" s="16">
        <f t="shared" si="57"/>
        <v>0</v>
      </c>
      <c r="R231">
        <f t="shared" si="58"/>
        <v>0</v>
      </c>
      <c r="S231">
        <f t="shared" si="59"/>
        <v>0</v>
      </c>
    </row>
    <row r="232" spans="1:19" x14ac:dyDescent="0.25">
      <c r="A232" t="s">
        <v>324</v>
      </c>
      <c r="B232" t="s">
        <v>49</v>
      </c>
      <c r="C232" s="1">
        <v>19853</v>
      </c>
      <c r="D232" t="s">
        <v>12</v>
      </c>
      <c r="E232" t="str">
        <f t="shared" si="45"/>
        <v>maj</v>
      </c>
      <c r="F232" t="b">
        <f t="shared" si="46"/>
        <v>0</v>
      </c>
      <c r="G232">
        <f t="shared" si="47"/>
        <v>0</v>
      </c>
      <c r="H232" s="13">
        <f t="shared" si="48"/>
        <v>62</v>
      </c>
      <c r="I232" s="13" t="b">
        <f t="shared" si="49"/>
        <v>1</v>
      </c>
      <c r="J232" s="14" t="str">
        <f t="shared" si="50"/>
        <v>0,12%</v>
      </c>
      <c r="K232" s="15">
        <f t="shared" si="51"/>
        <v>36</v>
      </c>
      <c r="L232" s="15">
        <f t="shared" si="52"/>
        <v>85</v>
      </c>
      <c r="M232" t="str">
        <f t="shared" si="53"/>
        <v>mężczyzna</v>
      </c>
      <c r="N232">
        <f t="shared" si="54"/>
        <v>0</v>
      </c>
      <c r="O232">
        <f t="shared" si="55"/>
        <v>0</v>
      </c>
      <c r="P232">
        <f t="shared" si="56"/>
        <v>0</v>
      </c>
      <c r="Q232" s="16">
        <f t="shared" si="57"/>
        <v>0</v>
      </c>
      <c r="R232">
        <f t="shared" si="58"/>
        <v>1</v>
      </c>
      <c r="S232">
        <f t="shared" si="59"/>
        <v>0</v>
      </c>
    </row>
    <row r="233" spans="1:19" x14ac:dyDescent="0.25">
      <c r="A233" t="s">
        <v>325</v>
      </c>
      <c r="B233" t="s">
        <v>20</v>
      </c>
      <c r="C233" s="1">
        <v>32147</v>
      </c>
      <c r="D233" t="s">
        <v>12</v>
      </c>
      <c r="E233" t="str">
        <f t="shared" si="45"/>
        <v>styczeń</v>
      </c>
      <c r="F233" t="b">
        <f t="shared" si="46"/>
        <v>1</v>
      </c>
      <c r="G233">
        <f t="shared" si="47"/>
        <v>1</v>
      </c>
      <c r="H233" s="13">
        <f t="shared" si="48"/>
        <v>28</v>
      </c>
      <c r="I233" s="13" t="b">
        <f t="shared" si="49"/>
        <v>0</v>
      </c>
      <c r="J233" s="14" t="str">
        <f t="shared" si="50"/>
        <v>0,1%</v>
      </c>
      <c r="K233" s="15">
        <f t="shared" si="51"/>
        <v>25</v>
      </c>
      <c r="L233" s="15">
        <f t="shared" si="52"/>
        <v>25</v>
      </c>
      <c r="M233" t="str">
        <f t="shared" si="53"/>
        <v>kobieta</v>
      </c>
      <c r="N233">
        <f t="shared" si="54"/>
        <v>1</v>
      </c>
      <c r="O233">
        <f t="shared" si="55"/>
        <v>0</v>
      </c>
      <c r="P233">
        <f t="shared" si="56"/>
        <v>0</v>
      </c>
      <c r="Q233" s="16">
        <f t="shared" si="57"/>
        <v>0</v>
      </c>
      <c r="R233">
        <f t="shared" si="58"/>
        <v>0</v>
      </c>
      <c r="S233">
        <f t="shared" si="59"/>
        <v>0</v>
      </c>
    </row>
    <row r="234" spans="1:19" x14ac:dyDescent="0.25">
      <c r="A234" t="s">
        <v>326</v>
      </c>
      <c r="B234" t="s">
        <v>327</v>
      </c>
      <c r="C234" s="1">
        <v>17904</v>
      </c>
      <c r="D234" t="s">
        <v>12</v>
      </c>
      <c r="E234" t="str">
        <f t="shared" si="45"/>
        <v>styczeń</v>
      </c>
      <c r="F234" t="b">
        <f t="shared" si="46"/>
        <v>0</v>
      </c>
      <c r="G234">
        <f t="shared" si="47"/>
        <v>0</v>
      </c>
      <c r="H234" s="13">
        <f t="shared" si="48"/>
        <v>67</v>
      </c>
      <c r="I234" s="13" t="b">
        <f t="shared" si="49"/>
        <v>1</v>
      </c>
      <c r="J234" s="14" t="str">
        <f t="shared" si="50"/>
        <v>0,12%</v>
      </c>
      <c r="K234" s="15">
        <f t="shared" si="51"/>
        <v>36</v>
      </c>
      <c r="L234" s="15">
        <f t="shared" si="52"/>
        <v>85</v>
      </c>
      <c r="M234" t="str">
        <f t="shared" si="53"/>
        <v>mężczyzna</v>
      </c>
      <c r="N234">
        <f t="shared" si="54"/>
        <v>0</v>
      </c>
      <c r="O234">
        <f t="shared" si="55"/>
        <v>0</v>
      </c>
      <c r="P234">
        <f t="shared" si="56"/>
        <v>0</v>
      </c>
      <c r="Q234" s="16">
        <f t="shared" si="57"/>
        <v>0</v>
      </c>
      <c r="R234">
        <f t="shared" si="58"/>
        <v>1</v>
      </c>
      <c r="S234">
        <f t="shared" si="59"/>
        <v>0</v>
      </c>
    </row>
    <row r="235" spans="1:19" x14ac:dyDescent="0.25">
      <c r="A235" t="s">
        <v>328</v>
      </c>
      <c r="B235" t="s">
        <v>157</v>
      </c>
      <c r="C235" s="1">
        <v>20057</v>
      </c>
      <c r="D235" t="s">
        <v>12</v>
      </c>
      <c r="E235" t="str">
        <f t="shared" si="45"/>
        <v>listopad</v>
      </c>
      <c r="F235" t="b">
        <f t="shared" si="46"/>
        <v>1</v>
      </c>
      <c r="G235">
        <f t="shared" si="47"/>
        <v>1</v>
      </c>
      <c r="H235" s="13">
        <f t="shared" si="48"/>
        <v>62</v>
      </c>
      <c r="I235" s="13" t="b">
        <f t="shared" si="49"/>
        <v>1</v>
      </c>
      <c r="J235" s="14" t="str">
        <f t="shared" si="50"/>
        <v>0,12%</v>
      </c>
      <c r="K235" s="15">
        <f t="shared" si="51"/>
        <v>29.999999999999996</v>
      </c>
      <c r="L235" s="15">
        <f t="shared" si="52"/>
        <v>79</v>
      </c>
      <c r="M235" t="str">
        <f t="shared" si="53"/>
        <v>kobieta</v>
      </c>
      <c r="N235">
        <f t="shared" si="54"/>
        <v>0</v>
      </c>
      <c r="O235">
        <f t="shared" si="55"/>
        <v>0</v>
      </c>
      <c r="P235">
        <f t="shared" si="56"/>
        <v>0</v>
      </c>
      <c r="Q235" s="16">
        <f t="shared" si="57"/>
        <v>0</v>
      </c>
      <c r="R235">
        <f t="shared" si="58"/>
        <v>1</v>
      </c>
      <c r="S235">
        <f t="shared" si="59"/>
        <v>0</v>
      </c>
    </row>
    <row r="236" spans="1:19" x14ac:dyDescent="0.25">
      <c r="A236" t="s">
        <v>329</v>
      </c>
      <c r="B236" t="s">
        <v>146</v>
      </c>
      <c r="C236" s="1">
        <v>30863</v>
      </c>
      <c r="D236" t="s">
        <v>9</v>
      </c>
      <c r="E236" t="str">
        <f t="shared" si="45"/>
        <v>czerwiec</v>
      </c>
      <c r="F236" t="b">
        <f t="shared" si="46"/>
        <v>0</v>
      </c>
      <c r="G236">
        <f t="shared" si="47"/>
        <v>0</v>
      </c>
      <c r="H236" s="13">
        <f t="shared" si="48"/>
        <v>32</v>
      </c>
      <c r="I236" s="13" t="b">
        <f t="shared" si="49"/>
        <v>0</v>
      </c>
      <c r="J236" s="14" t="str">
        <f t="shared" si="50"/>
        <v>0,15%</v>
      </c>
      <c r="K236" s="15">
        <f t="shared" si="51"/>
        <v>45</v>
      </c>
      <c r="L236" s="15">
        <f t="shared" si="52"/>
        <v>45</v>
      </c>
      <c r="M236" t="str">
        <f t="shared" si="53"/>
        <v>mężczyzna</v>
      </c>
      <c r="N236">
        <f t="shared" si="54"/>
        <v>0</v>
      </c>
      <c r="O236">
        <f t="shared" si="55"/>
        <v>1</v>
      </c>
      <c r="P236">
        <f t="shared" si="56"/>
        <v>0</v>
      </c>
      <c r="Q236" s="16">
        <f t="shared" si="57"/>
        <v>0</v>
      </c>
      <c r="R236">
        <f t="shared" si="58"/>
        <v>0</v>
      </c>
      <c r="S236">
        <f t="shared" si="59"/>
        <v>0</v>
      </c>
    </row>
    <row r="237" spans="1:19" x14ac:dyDescent="0.25">
      <c r="A237" t="s">
        <v>330</v>
      </c>
      <c r="B237" t="s">
        <v>139</v>
      </c>
      <c r="C237" s="1">
        <v>22435</v>
      </c>
      <c r="D237" t="s">
        <v>6</v>
      </c>
      <c r="E237" t="str">
        <f t="shared" si="45"/>
        <v>czerwiec</v>
      </c>
      <c r="F237" t="b">
        <f t="shared" si="46"/>
        <v>0</v>
      </c>
      <c r="G237">
        <f t="shared" si="47"/>
        <v>0</v>
      </c>
      <c r="H237" s="13">
        <f t="shared" si="48"/>
        <v>55</v>
      </c>
      <c r="I237" s="13" t="b">
        <f t="shared" si="49"/>
        <v>0</v>
      </c>
      <c r="J237" s="14" t="str">
        <f t="shared" si="50"/>
        <v>0,12%</v>
      </c>
      <c r="K237" s="15">
        <f t="shared" si="51"/>
        <v>36</v>
      </c>
      <c r="L237" s="15">
        <f t="shared" si="52"/>
        <v>36</v>
      </c>
      <c r="M237" t="str">
        <f t="shared" si="53"/>
        <v>mężczyzna</v>
      </c>
      <c r="N237">
        <f t="shared" si="54"/>
        <v>0</v>
      </c>
      <c r="O237">
        <f t="shared" si="55"/>
        <v>0</v>
      </c>
      <c r="P237">
        <f t="shared" si="56"/>
        <v>0</v>
      </c>
      <c r="Q237" s="16">
        <f t="shared" si="57"/>
        <v>1</v>
      </c>
      <c r="R237">
        <f t="shared" si="58"/>
        <v>0</v>
      </c>
      <c r="S237">
        <f t="shared" si="59"/>
        <v>0</v>
      </c>
    </row>
    <row r="238" spans="1:19" x14ac:dyDescent="0.25">
      <c r="A238" t="s">
        <v>130</v>
      </c>
      <c r="B238" t="s">
        <v>84</v>
      </c>
      <c r="C238" s="1">
        <v>17048</v>
      </c>
      <c r="D238" t="s">
        <v>12</v>
      </c>
      <c r="E238" t="str">
        <f t="shared" si="45"/>
        <v>wrzesień</v>
      </c>
      <c r="F238" t="b">
        <f t="shared" si="46"/>
        <v>1</v>
      </c>
      <c r="G238">
        <f t="shared" si="47"/>
        <v>1</v>
      </c>
      <c r="H238" s="13">
        <f t="shared" si="48"/>
        <v>70</v>
      </c>
      <c r="I238" s="13" t="b">
        <f t="shared" si="49"/>
        <v>1</v>
      </c>
      <c r="J238" s="14" t="str">
        <f t="shared" si="50"/>
        <v>0,12%</v>
      </c>
      <c r="K238" s="15">
        <f t="shared" si="51"/>
        <v>29.999999999999996</v>
      </c>
      <c r="L238" s="15">
        <f t="shared" si="52"/>
        <v>79</v>
      </c>
      <c r="M238" t="str">
        <f t="shared" si="53"/>
        <v>kobieta</v>
      </c>
      <c r="N238">
        <f t="shared" si="54"/>
        <v>0</v>
      </c>
      <c r="O238">
        <f t="shared" si="55"/>
        <v>0</v>
      </c>
      <c r="P238">
        <f t="shared" si="56"/>
        <v>0</v>
      </c>
      <c r="Q238" s="16">
        <f t="shared" si="57"/>
        <v>0</v>
      </c>
      <c r="R238">
        <f t="shared" si="58"/>
        <v>0</v>
      </c>
      <c r="S238">
        <f t="shared" si="59"/>
        <v>1</v>
      </c>
    </row>
    <row r="239" spans="1:19" x14ac:dyDescent="0.25">
      <c r="A239" t="s">
        <v>331</v>
      </c>
      <c r="B239" t="s">
        <v>332</v>
      </c>
      <c r="C239" s="1">
        <v>24732</v>
      </c>
      <c r="D239" t="s">
        <v>6</v>
      </c>
      <c r="E239" t="str">
        <f t="shared" si="45"/>
        <v>wrzesień</v>
      </c>
      <c r="F239" t="b">
        <f t="shared" si="46"/>
        <v>0</v>
      </c>
      <c r="G239">
        <f t="shared" si="47"/>
        <v>0</v>
      </c>
      <c r="H239" s="13">
        <f t="shared" si="48"/>
        <v>49</v>
      </c>
      <c r="I239" s="13" t="b">
        <f t="shared" si="49"/>
        <v>0</v>
      </c>
      <c r="J239" s="14" t="str">
        <f t="shared" si="50"/>
        <v>0,12%</v>
      </c>
      <c r="K239" s="15">
        <f t="shared" si="51"/>
        <v>36</v>
      </c>
      <c r="L239" s="15">
        <f t="shared" si="52"/>
        <v>36</v>
      </c>
      <c r="M239" t="str">
        <f t="shared" si="53"/>
        <v>mężczyzna</v>
      </c>
      <c r="N239">
        <f t="shared" si="54"/>
        <v>0</v>
      </c>
      <c r="O239">
        <f t="shared" si="55"/>
        <v>0</v>
      </c>
      <c r="P239">
        <f t="shared" si="56"/>
        <v>1</v>
      </c>
      <c r="Q239" s="16">
        <f t="shared" si="57"/>
        <v>0</v>
      </c>
      <c r="R239">
        <f t="shared" si="58"/>
        <v>0</v>
      </c>
      <c r="S239">
        <f t="shared" si="59"/>
        <v>0</v>
      </c>
    </row>
    <row r="240" spans="1:19" x14ac:dyDescent="0.25">
      <c r="A240" t="s">
        <v>333</v>
      </c>
      <c r="B240" t="s">
        <v>11</v>
      </c>
      <c r="C240" s="1">
        <v>18589</v>
      </c>
      <c r="D240" t="s">
        <v>6</v>
      </c>
      <c r="E240" t="str">
        <f t="shared" si="45"/>
        <v>listopad</v>
      </c>
      <c r="F240" t="b">
        <f t="shared" si="46"/>
        <v>1</v>
      </c>
      <c r="G240">
        <f t="shared" si="47"/>
        <v>1</v>
      </c>
      <c r="H240" s="13">
        <f t="shared" si="48"/>
        <v>66</v>
      </c>
      <c r="I240" s="13" t="b">
        <f t="shared" si="49"/>
        <v>1</v>
      </c>
      <c r="J240" s="14" t="str">
        <f t="shared" si="50"/>
        <v>0,12%</v>
      </c>
      <c r="K240" s="15">
        <f t="shared" si="51"/>
        <v>29.999999999999996</v>
      </c>
      <c r="L240" s="15">
        <f t="shared" si="52"/>
        <v>79</v>
      </c>
      <c r="M240" t="str">
        <f t="shared" si="53"/>
        <v>kobieta</v>
      </c>
      <c r="N240">
        <f t="shared" si="54"/>
        <v>0</v>
      </c>
      <c r="O240">
        <f t="shared" si="55"/>
        <v>0</v>
      </c>
      <c r="P240">
        <f t="shared" si="56"/>
        <v>0</v>
      </c>
      <c r="Q240" s="16">
        <f t="shared" si="57"/>
        <v>0</v>
      </c>
      <c r="R240">
        <f t="shared" si="58"/>
        <v>1</v>
      </c>
      <c r="S240">
        <f t="shared" si="59"/>
        <v>0</v>
      </c>
    </row>
    <row r="241" spans="1:19" x14ac:dyDescent="0.25">
      <c r="A241" t="s">
        <v>334</v>
      </c>
      <c r="B241" t="s">
        <v>49</v>
      </c>
      <c r="C241" s="1">
        <v>20727</v>
      </c>
      <c r="D241" t="s">
        <v>12</v>
      </c>
      <c r="E241" t="str">
        <f t="shared" si="45"/>
        <v>wrzesień</v>
      </c>
      <c r="F241" t="b">
        <f t="shared" si="46"/>
        <v>0</v>
      </c>
      <c r="G241">
        <f t="shared" si="47"/>
        <v>0</v>
      </c>
      <c r="H241" s="13">
        <f t="shared" si="48"/>
        <v>60</v>
      </c>
      <c r="I241" s="13" t="b">
        <f t="shared" si="49"/>
        <v>0</v>
      </c>
      <c r="J241" s="14" t="str">
        <f t="shared" si="50"/>
        <v>0,12%</v>
      </c>
      <c r="K241" s="15">
        <f t="shared" si="51"/>
        <v>36</v>
      </c>
      <c r="L241" s="15">
        <f t="shared" si="52"/>
        <v>36</v>
      </c>
      <c r="M241" t="str">
        <f t="shared" si="53"/>
        <v>mężczyzna</v>
      </c>
      <c r="N241">
        <f t="shared" si="54"/>
        <v>0</v>
      </c>
      <c r="O241">
        <f t="shared" si="55"/>
        <v>0</v>
      </c>
      <c r="P241">
        <f t="shared" si="56"/>
        <v>0</v>
      </c>
      <c r="Q241" s="16">
        <f t="shared" si="57"/>
        <v>0</v>
      </c>
      <c r="R241">
        <f t="shared" si="58"/>
        <v>1</v>
      </c>
      <c r="S241">
        <f t="shared" si="59"/>
        <v>0</v>
      </c>
    </row>
    <row r="242" spans="1:19" x14ac:dyDescent="0.25">
      <c r="A242" t="s">
        <v>335</v>
      </c>
      <c r="B242" t="s">
        <v>114</v>
      </c>
      <c r="C242" s="1">
        <v>23401</v>
      </c>
      <c r="D242" t="s">
        <v>6</v>
      </c>
      <c r="E242" t="str">
        <f t="shared" si="45"/>
        <v>styczeń</v>
      </c>
      <c r="F242" t="b">
        <f t="shared" si="46"/>
        <v>0</v>
      </c>
      <c r="G242">
        <f t="shared" si="47"/>
        <v>0</v>
      </c>
      <c r="H242" s="13">
        <f t="shared" si="48"/>
        <v>52</v>
      </c>
      <c r="I242" s="13" t="b">
        <f t="shared" si="49"/>
        <v>0</v>
      </c>
      <c r="J242" s="14" t="str">
        <f t="shared" si="50"/>
        <v>0,12%</v>
      </c>
      <c r="K242" s="15">
        <f t="shared" si="51"/>
        <v>36</v>
      </c>
      <c r="L242" s="15">
        <f t="shared" si="52"/>
        <v>36</v>
      </c>
      <c r="M242" t="str">
        <f t="shared" si="53"/>
        <v>mężczyzna</v>
      </c>
      <c r="N242">
        <f t="shared" si="54"/>
        <v>0</v>
      </c>
      <c r="O242">
        <f t="shared" si="55"/>
        <v>0</v>
      </c>
      <c r="P242">
        <f t="shared" si="56"/>
        <v>0</v>
      </c>
      <c r="Q242" s="16">
        <f t="shared" si="57"/>
        <v>1</v>
      </c>
      <c r="R242">
        <f t="shared" si="58"/>
        <v>0</v>
      </c>
      <c r="S242">
        <f t="shared" si="59"/>
        <v>0</v>
      </c>
    </row>
    <row r="243" spans="1:19" x14ac:dyDescent="0.25">
      <c r="A243" t="s">
        <v>336</v>
      </c>
      <c r="B243" t="s">
        <v>337</v>
      </c>
      <c r="C243" s="1">
        <v>17084</v>
      </c>
      <c r="D243" t="s">
        <v>6</v>
      </c>
      <c r="E243" t="str">
        <f t="shared" si="45"/>
        <v>październik</v>
      </c>
      <c r="F243" t="b">
        <f t="shared" si="46"/>
        <v>1</v>
      </c>
      <c r="G243">
        <f t="shared" si="47"/>
        <v>1</v>
      </c>
      <c r="H243" s="13">
        <f t="shared" si="48"/>
        <v>70</v>
      </c>
      <c r="I243" s="13" t="b">
        <f t="shared" si="49"/>
        <v>1</v>
      </c>
      <c r="J243" s="14" t="str">
        <f t="shared" si="50"/>
        <v>0,12%</v>
      </c>
      <c r="K243" s="15">
        <f t="shared" si="51"/>
        <v>29.999999999999996</v>
      </c>
      <c r="L243" s="15">
        <f t="shared" si="52"/>
        <v>79</v>
      </c>
      <c r="M243" t="str">
        <f t="shared" si="53"/>
        <v>kobieta</v>
      </c>
      <c r="N243">
        <f t="shared" si="54"/>
        <v>0</v>
      </c>
      <c r="O243">
        <f t="shared" si="55"/>
        <v>0</v>
      </c>
      <c r="P243">
        <f t="shared" si="56"/>
        <v>0</v>
      </c>
      <c r="Q243" s="16">
        <f t="shared" si="57"/>
        <v>0</v>
      </c>
      <c r="R243">
        <f t="shared" si="58"/>
        <v>0</v>
      </c>
      <c r="S243">
        <f t="shared" si="59"/>
        <v>1</v>
      </c>
    </row>
    <row r="244" spans="1:19" x14ac:dyDescent="0.25">
      <c r="A244" t="s">
        <v>338</v>
      </c>
      <c r="B244" t="s">
        <v>8</v>
      </c>
      <c r="C244" s="1">
        <v>30481</v>
      </c>
      <c r="D244" t="s">
        <v>12</v>
      </c>
      <c r="E244" t="str">
        <f t="shared" si="45"/>
        <v>czerwiec</v>
      </c>
      <c r="F244" t="b">
        <f t="shared" si="46"/>
        <v>0</v>
      </c>
      <c r="G244">
        <f t="shared" si="47"/>
        <v>0</v>
      </c>
      <c r="H244" s="13">
        <f t="shared" si="48"/>
        <v>33</v>
      </c>
      <c r="I244" s="13" t="b">
        <f t="shared" si="49"/>
        <v>0</v>
      </c>
      <c r="J244" s="14" t="str">
        <f t="shared" si="50"/>
        <v>0,15%</v>
      </c>
      <c r="K244" s="15">
        <f t="shared" si="51"/>
        <v>45</v>
      </c>
      <c r="L244" s="15">
        <f t="shared" si="52"/>
        <v>45</v>
      </c>
      <c r="M244" t="str">
        <f t="shared" si="53"/>
        <v>mężczyzna</v>
      </c>
      <c r="N244">
        <f t="shared" si="54"/>
        <v>0</v>
      </c>
      <c r="O244">
        <f t="shared" si="55"/>
        <v>1</v>
      </c>
      <c r="P244">
        <f t="shared" si="56"/>
        <v>0</v>
      </c>
      <c r="Q244" s="16">
        <f t="shared" si="57"/>
        <v>0</v>
      </c>
      <c r="R244">
        <f t="shared" si="58"/>
        <v>0</v>
      </c>
      <c r="S244">
        <f t="shared" si="59"/>
        <v>0</v>
      </c>
    </row>
    <row r="245" spans="1:19" x14ac:dyDescent="0.25">
      <c r="A245" t="s">
        <v>339</v>
      </c>
      <c r="B245" t="s">
        <v>20</v>
      </c>
      <c r="C245" s="1">
        <v>20651</v>
      </c>
      <c r="D245" t="s">
        <v>12</v>
      </c>
      <c r="E245" t="str">
        <f t="shared" si="45"/>
        <v>lipiec</v>
      </c>
      <c r="F245" t="b">
        <f t="shared" si="46"/>
        <v>1</v>
      </c>
      <c r="G245">
        <f t="shared" si="47"/>
        <v>1</v>
      </c>
      <c r="H245" s="13">
        <f t="shared" si="48"/>
        <v>60</v>
      </c>
      <c r="I245" s="13" t="b">
        <f t="shared" si="49"/>
        <v>0</v>
      </c>
      <c r="J245" s="14" t="str">
        <f t="shared" si="50"/>
        <v>0,12%</v>
      </c>
      <c r="K245" s="15">
        <f t="shared" si="51"/>
        <v>29.999999999999996</v>
      </c>
      <c r="L245" s="15">
        <f t="shared" si="52"/>
        <v>29.999999999999996</v>
      </c>
      <c r="M245" t="str">
        <f t="shared" si="53"/>
        <v>kobieta</v>
      </c>
      <c r="N245">
        <f t="shared" si="54"/>
        <v>0</v>
      </c>
      <c r="O245">
        <f t="shared" si="55"/>
        <v>0</v>
      </c>
      <c r="P245">
        <f t="shared" si="56"/>
        <v>0</v>
      </c>
      <c r="Q245" s="16">
        <f t="shared" si="57"/>
        <v>0</v>
      </c>
      <c r="R245">
        <f t="shared" si="58"/>
        <v>1</v>
      </c>
      <c r="S245">
        <f t="shared" si="59"/>
        <v>0</v>
      </c>
    </row>
    <row r="246" spans="1:19" x14ac:dyDescent="0.25">
      <c r="A246" t="s">
        <v>340</v>
      </c>
      <c r="B246" t="s">
        <v>185</v>
      </c>
      <c r="C246" s="1">
        <v>32580</v>
      </c>
      <c r="D246" t="s">
        <v>12</v>
      </c>
      <c r="E246" t="str">
        <f t="shared" si="45"/>
        <v>marzec</v>
      </c>
      <c r="F246" t="b">
        <f t="shared" si="46"/>
        <v>1</v>
      </c>
      <c r="G246">
        <f t="shared" si="47"/>
        <v>1</v>
      </c>
      <c r="H246" s="13">
        <f t="shared" si="48"/>
        <v>27</v>
      </c>
      <c r="I246" s="13" t="b">
        <f t="shared" si="49"/>
        <v>0</v>
      </c>
      <c r="J246" s="14" t="str">
        <f t="shared" si="50"/>
        <v>0,1%</v>
      </c>
      <c r="K246" s="15">
        <f t="shared" si="51"/>
        <v>25</v>
      </c>
      <c r="L246" s="15">
        <f t="shared" si="52"/>
        <v>25</v>
      </c>
      <c r="M246" t="str">
        <f t="shared" si="53"/>
        <v>kobieta</v>
      </c>
      <c r="N246">
        <f t="shared" si="54"/>
        <v>1</v>
      </c>
      <c r="O246">
        <f t="shared" si="55"/>
        <v>0</v>
      </c>
      <c r="P246">
        <f t="shared" si="56"/>
        <v>0</v>
      </c>
      <c r="Q246" s="16">
        <f t="shared" si="57"/>
        <v>0</v>
      </c>
      <c r="R246">
        <f t="shared" si="58"/>
        <v>0</v>
      </c>
      <c r="S246">
        <f t="shared" si="59"/>
        <v>0</v>
      </c>
    </row>
    <row r="247" spans="1:19" x14ac:dyDescent="0.25">
      <c r="A247" t="s">
        <v>341</v>
      </c>
      <c r="B247" t="s">
        <v>139</v>
      </c>
      <c r="C247" s="1">
        <v>18233</v>
      </c>
      <c r="D247" t="s">
        <v>12</v>
      </c>
      <c r="E247" t="str">
        <f t="shared" si="45"/>
        <v>grudzień</v>
      </c>
      <c r="F247" t="b">
        <f t="shared" si="46"/>
        <v>0</v>
      </c>
      <c r="G247">
        <f t="shared" si="47"/>
        <v>0</v>
      </c>
      <c r="H247" s="13">
        <f t="shared" si="48"/>
        <v>67</v>
      </c>
      <c r="I247" s="13" t="b">
        <f t="shared" si="49"/>
        <v>1</v>
      </c>
      <c r="J247" s="14" t="str">
        <f t="shared" si="50"/>
        <v>0,12%</v>
      </c>
      <c r="K247" s="15">
        <f t="shared" si="51"/>
        <v>36</v>
      </c>
      <c r="L247" s="15">
        <f t="shared" si="52"/>
        <v>85</v>
      </c>
      <c r="M247" t="str">
        <f t="shared" si="53"/>
        <v>mężczyzna</v>
      </c>
      <c r="N247">
        <f t="shared" si="54"/>
        <v>0</v>
      </c>
      <c r="O247">
        <f t="shared" si="55"/>
        <v>0</v>
      </c>
      <c r="P247">
        <f t="shared" si="56"/>
        <v>0</v>
      </c>
      <c r="Q247" s="16">
        <f t="shared" si="57"/>
        <v>0</v>
      </c>
      <c r="R247">
        <f t="shared" si="58"/>
        <v>1</v>
      </c>
      <c r="S247">
        <f t="shared" si="59"/>
        <v>0</v>
      </c>
    </row>
    <row r="248" spans="1:19" x14ac:dyDescent="0.25">
      <c r="A248" t="s">
        <v>342</v>
      </c>
      <c r="B248" t="s">
        <v>177</v>
      </c>
      <c r="C248" s="1">
        <v>24225</v>
      </c>
      <c r="D248" t="s">
        <v>6</v>
      </c>
      <c r="E248" t="str">
        <f t="shared" si="45"/>
        <v>kwiecień</v>
      </c>
      <c r="F248" t="b">
        <f t="shared" si="46"/>
        <v>1</v>
      </c>
      <c r="G248">
        <f t="shared" si="47"/>
        <v>1</v>
      </c>
      <c r="H248" s="13">
        <f t="shared" si="48"/>
        <v>50</v>
      </c>
      <c r="I248" s="13" t="b">
        <f t="shared" si="49"/>
        <v>0</v>
      </c>
      <c r="J248" s="14" t="str">
        <f t="shared" si="50"/>
        <v>0,12%</v>
      </c>
      <c r="K248" s="15">
        <f t="shared" si="51"/>
        <v>29.999999999999996</v>
      </c>
      <c r="L248" s="15">
        <f t="shared" si="52"/>
        <v>29.999999999999996</v>
      </c>
      <c r="M248" t="str">
        <f t="shared" si="53"/>
        <v>kobieta</v>
      </c>
      <c r="N248">
        <f t="shared" si="54"/>
        <v>0</v>
      </c>
      <c r="O248">
        <f t="shared" si="55"/>
        <v>0</v>
      </c>
      <c r="P248">
        <f t="shared" si="56"/>
        <v>0</v>
      </c>
      <c r="Q248" s="16">
        <f t="shared" si="57"/>
        <v>1</v>
      </c>
      <c r="R248">
        <f t="shared" si="58"/>
        <v>0</v>
      </c>
      <c r="S248">
        <f t="shared" si="59"/>
        <v>0</v>
      </c>
    </row>
    <row r="249" spans="1:19" x14ac:dyDescent="0.25">
      <c r="A249" t="s">
        <v>343</v>
      </c>
      <c r="B249" t="s">
        <v>45</v>
      </c>
      <c r="C249" s="1">
        <v>27299</v>
      </c>
      <c r="D249" t="s">
        <v>6</v>
      </c>
      <c r="E249" t="str">
        <f t="shared" si="45"/>
        <v>wrzesień</v>
      </c>
      <c r="F249" t="b">
        <f t="shared" si="46"/>
        <v>1</v>
      </c>
      <c r="G249">
        <f t="shared" si="47"/>
        <v>1</v>
      </c>
      <c r="H249" s="13">
        <f t="shared" si="48"/>
        <v>42</v>
      </c>
      <c r="I249" s="13" t="b">
        <f t="shared" si="49"/>
        <v>0</v>
      </c>
      <c r="J249" s="14" t="str">
        <f t="shared" si="50"/>
        <v>0,15%</v>
      </c>
      <c r="K249" s="15">
        <f t="shared" si="51"/>
        <v>37.5</v>
      </c>
      <c r="L249" s="15">
        <f t="shared" si="52"/>
        <v>37.5</v>
      </c>
      <c r="M249" t="str">
        <f t="shared" si="53"/>
        <v>kobieta</v>
      </c>
      <c r="N249">
        <f t="shared" si="54"/>
        <v>0</v>
      </c>
      <c r="O249">
        <f t="shared" si="55"/>
        <v>0</v>
      </c>
      <c r="P249">
        <f t="shared" si="56"/>
        <v>1</v>
      </c>
      <c r="Q249" s="16">
        <f t="shared" si="57"/>
        <v>0</v>
      </c>
      <c r="R249">
        <f t="shared" si="58"/>
        <v>0</v>
      </c>
      <c r="S249">
        <f t="shared" si="59"/>
        <v>0</v>
      </c>
    </row>
    <row r="250" spans="1:19" x14ac:dyDescent="0.25">
      <c r="A250" t="s">
        <v>344</v>
      </c>
      <c r="B250" t="s">
        <v>345</v>
      </c>
      <c r="C250" s="1">
        <v>18398</v>
      </c>
      <c r="D250" t="s">
        <v>12</v>
      </c>
      <c r="E250" t="str">
        <f t="shared" si="45"/>
        <v>maj</v>
      </c>
      <c r="F250" t="b">
        <f t="shared" si="46"/>
        <v>1</v>
      </c>
      <c r="G250">
        <f t="shared" si="47"/>
        <v>1</v>
      </c>
      <c r="H250" s="13">
        <f t="shared" si="48"/>
        <v>66</v>
      </c>
      <c r="I250" s="13" t="b">
        <f t="shared" si="49"/>
        <v>1</v>
      </c>
      <c r="J250" s="14" t="str">
        <f t="shared" si="50"/>
        <v>0,12%</v>
      </c>
      <c r="K250" s="15">
        <f t="shared" si="51"/>
        <v>29.999999999999996</v>
      </c>
      <c r="L250" s="15">
        <f t="shared" si="52"/>
        <v>79</v>
      </c>
      <c r="M250" t="str">
        <f t="shared" si="53"/>
        <v>kobieta</v>
      </c>
      <c r="N250">
        <f t="shared" si="54"/>
        <v>0</v>
      </c>
      <c r="O250">
        <f t="shared" si="55"/>
        <v>0</v>
      </c>
      <c r="P250">
        <f t="shared" si="56"/>
        <v>0</v>
      </c>
      <c r="Q250" s="16">
        <f t="shared" si="57"/>
        <v>0</v>
      </c>
      <c r="R250">
        <f t="shared" si="58"/>
        <v>1</v>
      </c>
      <c r="S250">
        <f t="shared" si="59"/>
        <v>0</v>
      </c>
    </row>
    <row r="251" spans="1:19" x14ac:dyDescent="0.25">
      <c r="A251" t="s">
        <v>329</v>
      </c>
      <c r="B251" t="s">
        <v>194</v>
      </c>
      <c r="C251" s="1">
        <v>34400</v>
      </c>
      <c r="D251" t="s">
        <v>12</v>
      </c>
      <c r="E251" t="str">
        <f t="shared" si="45"/>
        <v>marzec</v>
      </c>
      <c r="F251" t="b">
        <f t="shared" si="46"/>
        <v>1</v>
      </c>
      <c r="G251">
        <f t="shared" si="47"/>
        <v>1</v>
      </c>
      <c r="H251" s="13">
        <f t="shared" si="48"/>
        <v>22</v>
      </c>
      <c r="I251" s="13" t="b">
        <f t="shared" si="49"/>
        <v>0</v>
      </c>
      <c r="J251" s="14" t="str">
        <f t="shared" si="50"/>
        <v>0,1%</v>
      </c>
      <c r="K251" s="15">
        <f t="shared" si="51"/>
        <v>25</v>
      </c>
      <c r="L251" s="15">
        <f t="shared" si="52"/>
        <v>25</v>
      </c>
      <c r="M251" t="str">
        <f t="shared" si="53"/>
        <v>kobieta</v>
      </c>
      <c r="N251">
        <f t="shared" si="54"/>
        <v>1</v>
      </c>
      <c r="O251">
        <f t="shared" si="55"/>
        <v>0</v>
      </c>
      <c r="P251">
        <f t="shared" si="56"/>
        <v>0</v>
      </c>
      <c r="Q251" s="16">
        <f t="shared" si="57"/>
        <v>0</v>
      </c>
      <c r="R251">
        <f t="shared" si="58"/>
        <v>0</v>
      </c>
      <c r="S251">
        <f t="shared" si="59"/>
        <v>0</v>
      </c>
    </row>
    <row r="252" spans="1:19" x14ac:dyDescent="0.25">
      <c r="A252" t="s">
        <v>51</v>
      </c>
      <c r="B252" t="s">
        <v>346</v>
      </c>
      <c r="C252" s="1">
        <v>21513</v>
      </c>
      <c r="D252" t="s">
        <v>12</v>
      </c>
      <c r="E252" t="str">
        <f t="shared" si="45"/>
        <v>listopad</v>
      </c>
      <c r="F252" t="b">
        <f t="shared" si="46"/>
        <v>1</v>
      </c>
      <c r="G252">
        <f t="shared" si="47"/>
        <v>1</v>
      </c>
      <c r="H252" s="13">
        <f t="shared" si="48"/>
        <v>58</v>
      </c>
      <c r="I252" s="13" t="b">
        <f t="shared" si="49"/>
        <v>0</v>
      </c>
      <c r="J252" s="14" t="str">
        <f t="shared" si="50"/>
        <v>0,12%</v>
      </c>
      <c r="K252" s="15">
        <f t="shared" si="51"/>
        <v>29.999999999999996</v>
      </c>
      <c r="L252" s="15">
        <f t="shared" si="52"/>
        <v>29.999999999999996</v>
      </c>
      <c r="M252" t="str">
        <f t="shared" si="53"/>
        <v>kobieta</v>
      </c>
      <c r="N252">
        <f t="shared" si="54"/>
        <v>0</v>
      </c>
      <c r="O252">
        <f t="shared" si="55"/>
        <v>0</v>
      </c>
      <c r="P252">
        <f t="shared" si="56"/>
        <v>0</v>
      </c>
      <c r="Q252" s="16">
        <f t="shared" si="57"/>
        <v>1</v>
      </c>
      <c r="R252">
        <f t="shared" si="58"/>
        <v>0</v>
      </c>
      <c r="S252">
        <f t="shared" si="59"/>
        <v>0</v>
      </c>
    </row>
    <row r="253" spans="1:19" x14ac:dyDescent="0.25">
      <c r="A253" t="s">
        <v>347</v>
      </c>
      <c r="B253" t="s">
        <v>236</v>
      </c>
      <c r="C253" s="1">
        <v>31749</v>
      </c>
      <c r="D253" t="s">
        <v>6</v>
      </c>
      <c r="E253" t="str">
        <f t="shared" si="45"/>
        <v>grudzień</v>
      </c>
      <c r="F253" t="b">
        <f t="shared" si="46"/>
        <v>1</v>
      </c>
      <c r="G253">
        <f t="shared" si="47"/>
        <v>1</v>
      </c>
      <c r="H253" s="13">
        <f t="shared" si="48"/>
        <v>30</v>
      </c>
      <c r="I253" s="13" t="b">
        <f t="shared" si="49"/>
        <v>0</v>
      </c>
      <c r="J253" s="14" t="str">
        <f t="shared" si="50"/>
        <v>0,1%</v>
      </c>
      <c r="K253" s="15">
        <f t="shared" si="51"/>
        <v>25</v>
      </c>
      <c r="L253" s="15">
        <f t="shared" si="52"/>
        <v>25</v>
      </c>
      <c r="M253" t="str">
        <f t="shared" si="53"/>
        <v>kobieta</v>
      </c>
      <c r="N253">
        <f t="shared" si="54"/>
        <v>0</v>
      </c>
      <c r="O253">
        <f t="shared" si="55"/>
        <v>1</v>
      </c>
      <c r="P253">
        <f t="shared" si="56"/>
        <v>0</v>
      </c>
      <c r="Q253" s="16">
        <f t="shared" si="57"/>
        <v>0</v>
      </c>
      <c r="R253">
        <f t="shared" si="58"/>
        <v>0</v>
      </c>
      <c r="S253">
        <f t="shared" si="59"/>
        <v>0</v>
      </c>
    </row>
    <row r="254" spans="1:19" x14ac:dyDescent="0.25">
      <c r="A254" t="s">
        <v>348</v>
      </c>
      <c r="B254" t="s">
        <v>5</v>
      </c>
      <c r="C254" s="1">
        <v>34235</v>
      </c>
      <c r="D254" t="s">
        <v>6</v>
      </c>
      <c r="E254" t="str">
        <f t="shared" si="45"/>
        <v>wrzesień</v>
      </c>
      <c r="F254" t="b">
        <f t="shared" si="46"/>
        <v>1</v>
      </c>
      <c r="G254">
        <f t="shared" si="47"/>
        <v>1</v>
      </c>
      <c r="H254" s="13">
        <f t="shared" si="48"/>
        <v>23</v>
      </c>
      <c r="I254" s="13" t="b">
        <f t="shared" si="49"/>
        <v>0</v>
      </c>
      <c r="J254" s="14" t="str">
        <f t="shared" si="50"/>
        <v>0,1%</v>
      </c>
      <c r="K254" s="15">
        <f t="shared" si="51"/>
        <v>25</v>
      </c>
      <c r="L254" s="15">
        <f t="shared" si="52"/>
        <v>25</v>
      </c>
      <c r="M254" t="str">
        <f t="shared" si="53"/>
        <v>kobieta</v>
      </c>
      <c r="N254">
        <f t="shared" si="54"/>
        <v>1</v>
      </c>
      <c r="O254">
        <f t="shared" si="55"/>
        <v>0</v>
      </c>
      <c r="P254">
        <f t="shared" si="56"/>
        <v>0</v>
      </c>
      <c r="Q254" s="16">
        <f t="shared" si="57"/>
        <v>0</v>
      </c>
      <c r="R254">
        <f t="shared" si="58"/>
        <v>0</v>
      </c>
      <c r="S254">
        <f t="shared" si="59"/>
        <v>0</v>
      </c>
    </row>
    <row r="255" spans="1:19" x14ac:dyDescent="0.25">
      <c r="A255" t="s">
        <v>349</v>
      </c>
      <c r="B255" t="s">
        <v>131</v>
      </c>
      <c r="C255" s="1">
        <v>19183</v>
      </c>
      <c r="D255" t="s">
        <v>9</v>
      </c>
      <c r="E255" t="str">
        <f t="shared" si="45"/>
        <v>lipiec</v>
      </c>
      <c r="F255" t="b">
        <f t="shared" si="46"/>
        <v>1</v>
      </c>
      <c r="G255">
        <f t="shared" si="47"/>
        <v>1</v>
      </c>
      <c r="H255" s="13">
        <f t="shared" si="48"/>
        <v>64</v>
      </c>
      <c r="I255" s="13" t="b">
        <f t="shared" si="49"/>
        <v>1</v>
      </c>
      <c r="J255" s="14" t="str">
        <f t="shared" si="50"/>
        <v>0,12%</v>
      </c>
      <c r="K255" s="15">
        <f t="shared" si="51"/>
        <v>29.999999999999996</v>
      </c>
      <c r="L255" s="15">
        <f t="shared" si="52"/>
        <v>79</v>
      </c>
      <c r="M255" t="str">
        <f t="shared" si="53"/>
        <v>kobieta</v>
      </c>
      <c r="N255">
        <f t="shared" si="54"/>
        <v>0</v>
      </c>
      <c r="O255">
        <f t="shared" si="55"/>
        <v>0</v>
      </c>
      <c r="P255">
        <f t="shared" si="56"/>
        <v>0</v>
      </c>
      <c r="Q255" s="16">
        <f t="shared" si="57"/>
        <v>0</v>
      </c>
      <c r="R255">
        <f t="shared" si="58"/>
        <v>1</v>
      </c>
      <c r="S255">
        <f t="shared" si="59"/>
        <v>0</v>
      </c>
    </row>
    <row r="256" spans="1:19" x14ac:dyDescent="0.25">
      <c r="A256" t="s">
        <v>350</v>
      </c>
      <c r="B256" t="s">
        <v>8</v>
      </c>
      <c r="C256" s="1">
        <v>27424</v>
      </c>
      <c r="D256" t="s">
        <v>12</v>
      </c>
      <c r="E256" t="str">
        <f t="shared" si="45"/>
        <v>styczeń</v>
      </c>
      <c r="F256" t="b">
        <f t="shared" si="46"/>
        <v>0</v>
      </c>
      <c r="G256">
        <f t="shared" si="47"/>
        <v>0</v>
      </c>
      <c r="H256" s="13">
        <f t="shared" si="48"/>
        <v>41</v>
      </c>
      <c r="I256" s="13" t="b">
        <f t="shared" si="49"/>
        <v>0</v>
      </c>
      <c r="J256" s="14" t="str">
        <f t="shared" si="50"/>
        <v>0,15%</v>
      </c>
      <c r="K256" s="15">
        <f t="shared" si="51"/>
        <v>45</v>
      </c>
      <c r="L256" s="15">
        <f t="shared" si="52"/>
        <v>45</v>
      </c>
      <c r="M256" t="str">
        <f t="shared" si="53"/>
        <v>mężczyzna</v>
      </c>
      <c r="N256">
        <f t="shared" si="54"/>
        <v>0</v>
      </c>
      <c r="O256">
        <f t="shared" si="55"/>
        <v>0</v>
      </c>
      <c r="P256">
        <f t="shared" si="56"/>
        <v>1</v>
      </c>
      <c r="Q256" s="16">
        <f t="shared" si="57"/>
        <v>0</v>
      </c>
      <c r="R256">
        <f t="shared" si="58"/>
        <v>0</v>
      </c>
      <c r="S256">
        <f t="shared" si="59"/>
        <v>0</v>
      </c>
    </row>
    <row r="257" spans="1:19" x14ac:dyDescent="0.25">
      <c r="A257" t="s">
        <v>351</v>
      </c>
      <c r="B257" t="s">
        <v>152</v>
      </c>
      <c r="C257" s="1">
        <v>23665</v>
      </c>
      <c r="D257" t="s">
        <v>12</v>
      </c>
      <c r="E257" t="str">
        <f t="shared" si="45"/>
        <v>październik</v>
      </c>
      <c r="F257" t="b">
        <f t="shared" si="46"/>
        <v>0</v>
      </c>
      <c r="G257">
        <f t="shared" si="47"/>
        <v>0</v>
      </c>
      <c r="H257" s="13">
        <f t="shared" si="48"/>
        <v>52</v>
      </c>
      <c r="I257" s="13" t="b">
        <f t="shared" si="49"/>
        <v>0</v>
      </c>
      <c r="J257" s="14" t="str">
        <f t="shared" si="50"/>
        <v>0,12%</v>
      </c>
      <c r="K257" s="15">
        <f t="shared" si="51"/>
        <v>36</v>
      </c>
      <c r="L257" s="15">
        <f t="shared" si="52"/>
        <v>36</v>
      </c>
      <c r="M257" t="str">
        <f t="shared" si="53"/>
        <v>mężczyzna</v>
      </c>
      <c r="N257">
        <f t="shared" si="54"/>
        <v>0</v>
      </c>
      <c r="O257">
        <f t="shared" si="55"/>
        <v>0</v>
      </c>
      <c r="P257">
        <f t="shared" si="56"/>
        <v>0</v>
      </c>
      <c r="Q257" s="16">
        <f t="shared" si="57"/>
        <v>1</v>
      </c>
      <c r="R257">
        <f t="shared" si="58"/>
        <v>0</v>
      </c>
      <c r="S257">
        <f t="shared" si="59"/>
        <v>0</v>
      </c>
    </row>
    <row r="258" spans="1:19" x14ac:dyDescent="0.25">
      <c r="A258" t="s">
        <v>352</v>
      </c>
      <c r="B258" t="s">
        <v>11</v>
      </c>
      <c r="C258" s="1">
        <v>17649</v>
      </c>
      <c r="D258" t="s">
        <v>6</v>
      </c>
      <c r="E258" t="str">
        <f t="shared" si="45"/>
        <v>kwiecień</v>
      </c>
      <c r="F258" t="b">
        <f t="shared" si="46"/>
        <v>1</v>
      </c>
      <c r="G258">
        <f t="shared" si="47"/>
        <v>1</v>
      </c>
      <c r="H258" s="13">
        <f t="shared" si="48"/>
        <v>68</v>
      </c>
      <c r="I258" s="13" t="b">
        <f t="shared" si="49"/>
        <v>1</v>
      </c>
      <c r="J258" s="14" t="str">
        <f t="shared" si="50"/>
        <v>0,12%</v>
      </c>
      <c r="K258" s="15">
        <f t="shared" si="51"/>
        <v>29.999999999999996</v>
      </c>
      <c r="L258" s="15">
        <f t="shared" si="52"/>
        <v>79</v>
      </c>
      <c r="M258" t="str">
        <f t="shared" si="53"/>
        <v>kobieta</v>
      </c>
      <c r="N258">
        <f t="shared" si="54"/>
        <v>0</v>
      </c>
      <c r="O258">
        <f t="shared" si="55"/>
        <v>0</v>
      </c>
      <c r="P258">
        <f t="shared" si="56"/>
        <v>0</v>
      </c>
      <c r="Q258" s="16">
        <f t="shared" si="57"/>
        <v>0</v>
      </c>
      <c r="R258">
        <f t="shared" si="58"/>
        <v>1</v>
      </c>
      <c r="S258">
        <f t="shared" si="59"/>
        <v>0</v>
      </c>
    </row>
    <row r="259" spans="1:19" x14ac:dyDescent="0.25">
      <c r="A259" t="s">
        <v>353</v>
      </c>
      <c r="B259" t="s">
        <v>354</v>
      </c>
      <c r="C259" s="1">
        <v>25530</v>
      </c>
      <c r="D259" t="s">
        <v>6</v>
      </c>
      <c r="E259" t="str">
        <f t="shared" ref="E259:E322" si="60">TEXT(C259,"mmmm")</f>
        <v>listopad</v>
      </c>
      <c r="F259" t="b">
        <f t="shared" ref="F259:F322" si="61">IF(RIGHT(B259,1) = "a", TRUE, FALSE)</f>
        <v>1</v>
      </c>
      <c r="G259">
        <f t="shared" ref="G259:G322" si="62">IF(F259 = TRUE,1,0)</f>
        <v>1</v>
      </c>
      <c r="H259" s="13">
        <f t="shared" ref="H259:H322" si="63" xml:space="preserve"> 2016 - YEAR(C259)</f>
        <v>47</v>
      </c>
      <c r="I259" s="13" t="b">
        <f t="shared" ref="I259:I322" si="64">IF(H259&gt; 60, TRUE,FALSE)</f>
        <v>0</v>
      </c>
      <c r="J259" s="14" t="str">
        <f t="shared" ref="J259:J322" si="65">IF(H259&lt;= 30, "0,1%",IF(H259&gt;=46, "0,12%","0,15%"))</f>
        <v>0,12%</v>
      </c>
      <c r="K259" s="15">
        <f t="shared" ref="K259:K322" si="66">IF(F259 = TRUE, 25000 * J259,30000*J259)</f>
        <v>29.999999999999996</v>
      </c>
      <c r="L259" s="15">
        <f t="shared" ref="L259:L322" si="67">IF(I259 = TRUE, K259+49,K259)</f>
        <v>29.999999999999996</v>
      </c>
      <c r="M259" t="str">
        <f t="shared" ref="M259:M322" si="68">IF(F259 = TRUE, "kobieta", "mężczyzna")</f>
        <v>kobieta</v>
      </c>
      <c r="N259">
        <f t="shared" ref="N259:N322" si="69">IF(AND(H259&gt;=20,H259&lt;=29),1,0)</f>
        <v>0</v>
      </c>
      <c r="O259">
        <f t="shared" ref="O259:O322" si="70">IF(AND(H259&gt;=30,H259&lt;=39),1,0)</f>
        <v>0</v>
      </c>
      <c r="P259">
        <f t="shared" ref="P259:P322" si="71">IF(AND(H259&gt;=40,H259&lt;=49),1,0)</f>
        <v>1</v>
      </c>
      <c r="Q259" s="16">
        <f t="shared" ref="Q259:Q322" si="72">IF(AND(H259&gt;=50,H259&lt;=59),1,0)</f>
        <v>0</v>
      </c>
      <c r="R259">
        <f t="shared" ref="R259:R322" si="73">IF(AND(H259&gt;=60,H259&lt;=69),1,0)</f>
        <v>0</v>
      </c>
      <c r="S259">
        <f t="shared" ref="S259:S322" si="74">IF(AND(H259&gt;=70,H259&lt;=79),1,0)</f>
        <v>0</v>
      </c>
    </row>
    <row r="260" spans="1:19" x14ac:dyDescent="0.25">
      <c r="A260" t="s">
        <v>355</v>
      </c>
      <c r="B260" t="s">
        <v>356</v>
      </c>
      <c r="C260" s="1">
        <v>34758</v>
      </c>
      <c r="D260" t="s">
        <v>9</v>
      </c>
      <c r="E260" t="str">
        <f t="shared" si="60"/>
        <v>luty</v>
      </c>
      <c r="F260" t="b">
        <f t="shared" si="61"/>
        <v>1</v>
      </c>
      <c r="G260">
        <f t="shared" si="62"/>
        <v>1</v>
      </c>
      <c r="H260" s="13">
        <f t="shared" si="63"/>
        <v>21</v>
      </c>
      <c r="I260" s="13" t="b">
        <f t="shared" si="64"/>
        <v>0</v>
      </c>
      <c r="J260" s="14" t="str">
        <f t="shared" si="65"/>
        <v>0,1%</v>
      </c>
      <c r="K260" s="15">
        <f t="shared" si="66"/>
        <v>25</v>
      </c>
      <c r="L260" s="15">
        <f t="shared" si="67"/>
        <v>25</v>
      </c>
      <c r="M260" t="str">
        <f t="shared" si="68"/>
        <v>kobieta</v>
      </c>
      <c r="N260">
        <f t="shared" si="69"/>
        <v>1</v>
      </c>
      <c r="O260">
        <f t="shared" si="70"/>
        <v>0</v>
      </c>
      <c r="P260">
        <f t="shared" si="71"/>
        <v>0</v>
      </c>
      <c r="Q260" s="16">
        <f t="shared" si="72"/>
        <v>0</v>
      </c>
      <c r="R260">
        <f t="shared" si="73"/>
        <v>0</v>
      </c>
      <c r="S260">
        <f t="shared" si="74"/>
        <v>0</v>
      </c>
    </row>
    <row r="261" spans="1:19" x14ac:dyDescent="0.25">
      <c r="A261" t="s">
        <v>19</v>
      </c>
      <c r="B261" t="s">
        <v>357</v>
      </c>
      <c r="C261" s="1">
        <v>17531</v>
      </c>
      <c r="D261" t="s">
        <v>12</v>
      </c>
      <c r="E261" t="str">
        <f t="shared" si="60"/>
        <v>grudzień</v>
      </c>
      <c r="F261" t="b">
        <f t="shared" si="61"/>
        <v>0</v>
      </c>
      <c r="G261">
        <f t="shared" si="62"/>
        <v>0</v>
      </c>
      <c r="H261" s="13">
        <f t="shared" si="63"/>
        <v>69</v>
      </c>
      <c r="I261" s="13" t="b">
        <f t="shared" si="64"/>
        <v>1</v>
      </c>
      <c r="J261" s="14" t="str">
        <f t="shared" si="65"/>
        <v>0,12%</v>
      </c>
      <c r="K261" s="15">
        <f t="shared" si="66"/>
        <v>36</v>
      </c>
      <c r="L261" s="15">
        <f t="shared" si="67"/>
        <v>85</v>
      </c>
      <c r="M261" t="str">
        <f t="shared" si="68"/>
        <v>mężczyzna</v>
      </c>
      <c r="N261">
        <f t="shared" si="69"/>
        <v>0</v>
      </c>
      <c r="O261">
        <f t="shared" si="70"/>
        <v>0</v>
      </c>
      <c r="P261">
        <f t="shared" si="71"/>
        <v>0</v>
      </c>
      <c r="Q261" s="16">
        <f t="shared" si="72"/>
        <v>0</v>
      </c>
      <c r="R261">
        <f t="shared" si="73"/>
        <v>1</v>
      </c>
      <c r="S261">
        <f t="shared" si="74"/>
        <v>0</v>
      </c>
    </row>
    <row r="262" spans="1:19" x14ac:dyDescent="0.25">
      <c r="A262" t="s">
        <v>358</v>
      </c>
      <c r="B262" t="s">
        <v>8</v>
      </c>
      <c r="C262" s="1">
        <v>32482</v>
      </c>
      <c r="D262" t="s">
        <v>6</v>
      </c>
      <c r="E262" t="str">
        <f t="shared" si="60"/>
        <v>grudzień</v>
      </c>
      <c r="F262" t="b">
        <f t="shared" si="61"/>
        <v>0</v>
      </c>
      <c r="G262">
        <f t="shared" si="62"/>
        <v>0</v>
      </c>
      <c r="H262" s="13">
        <f t="shared" si="63"/>
        <v>28</v>
      </c>
      <c r="I262" s="13" t="b">
        <f t="shared" si="64"/>
        <v>0</v>
      </c>
      <c r="J262" s="14" t="str">
        <f t="shared" si="65"/>
        <v>0,1%</v>
      </c>
      <c r="K262" s="15">
        <f t="shared" si="66"/>
        <v>30</v>
      </c>
      <c r="L262" s="15">
        <f t="shared" si="67"/>
        <v>30</v>
      </c>
      <c r="M262" t="str">
        <f t="shared" si="68"/>
        <v>mężczyzna</v>
      </c>
      <c r="N262">
        <f t="shared" si="69"/>
        <v>1</v>
      </c>
      <c r="O262">
        <f t="shared" si="70"/>
        <v>0</v>
      </c>
      <c r="P262">
        <f t="shared" si="71"/>
        <v>0</v>
      </c>
      <c r="Q262" s="16">
        <f t="shared" si="72"/>
        <v>0</v>
      </c>
      <c r="R262">
        <f t="shared" si="73"/>
        <v>0</v>
      </c>
      <c r="S262">
        <f t="shared" si="74"/>
        <v>0</v>
      </c>
    </row>
    <row r="263" spans="1:19" x14ac:dyDescent="0.25">
      <c r="A263" t="s">
        <v>359</v>
      </c>
      <c r="B263" t="s">
        <v>246</v>
      </c>
      <c r="C263" s="1">
        <v>34533</v>
      </c>
      <c r="D263" t="s">
        <v>12</v>
      </c>
      <c r="E263" t="str">
        <f t="shared" si="60"/>
        <v>lipiec</v>
      </c>
      <c r="F263" t="b">
        <f t="shared" si="61"/>
        <v>0</v>
      </c>
      <c r="G263">
        <f t="shared" si="62"/>
        <v>0</v>
      </c>
      <c r="H263" s="13">
        <f t="shared" si="63"/>
        <v>22</v>
      </c>
      <c r="I263" s="13" t="b">
        <f t="shared" si="64"/>
        <v>0</v>
      </c>
      <c r="J263" s="14" t="str">
        <f t="shared" si="65"/>
        <v>0,1%</v>
      </c>
      <c r="K263" s="15">
        <f t="shared" si="66"/>
        <v>30</v>
      </c>
      <c r="L263" s="15">
        <f t="shared" si="67"/>
        <v>30</v>
      </c>
      <c r="M263" t="str">
        <f t="shared" si="68"/>
        <v>mężczyzna</v>
      </c>
      <c r="N263">
        <f t="shared" si="69"/>
        <v>1</v>
      </c>
      <c r="O263">
        <f t="shared" si="70"/>
        <v>0</v>
      </c>
      <c r="P263">
        <f t="shared" si="71"/>
        <v>0</v>
      </c>
      <c r="Q263" s="16">
        <f t="shared" si="72"/>
        <v>0</v>
      </c>
      <c r="R263">
        <f t="shared" si="73"/>
        <v>0</v>
      </c>
      <c r="S263">
        <f t="shared" si="74"/>
        <v>0</v>
      </c>
    </row>
    <row r="264" spans="1:19" x14ac:dyDescent="0.25">
      <c r="A264" t="s">
        <v>308</v>
      </c>
      <c r="B264" t="s">
        <v>79</v>
      </c>
      <c r="C264" s="1">
        <v>28491</v>
      </c>
      <c r="D264" t="s">
        <v>12</v>
      </c>
      <c r="E264" t="str">
        <f t="shared" si="60"/>
        <v>styczeń</v>
      </c>
      <c r="F264" t="b">
        <f t="shared" si="61"/>
        <v>1</v>
      </c>
      <c r="G264">
        <f t="shared" si="62"/>
        <v>1</v>
      </c>
      <c r="H264" s="13">
        <f t="shared" si="63"/>
        <v>38</v>
      </c>
      <c r="I264" s="13" t="b">
        <f t="shared" si="64"/>
        <v>0</v>
      </c>
      <c r="J264" s="14" t="str">
        <f t="shared" si="65"/>
        <v>0,15%</v>
      </c>
      <c r="K264" s="15">
        <f t="shared" si="66"/>
        <v>37.5</v>
      </c>
      <c r="L264" s="15">
        <f t="shared" si="67"/>
        <v>37.5</v>
      </c>
      <c r="M264" t="str">
        <f t="shared" si="68"/>
        <v>kobieta</v>
      </c>
      <c r="N264">
        <f t="shared" si="69"/>
        <v>0</v>
      </c>
      <c r="O264">
        <f t="shared" si="70"/>
        <v>1</v>
      </c>
      <c r="P264">
        <f t="shared" si="71"/>
        <v>0</v>
      </c>
      <c r="Q264" s="16">
        <f t="shared" si="72"/>
        <v>0</v>
      </c>
      <c r="R264">
        <f t="shared" si="73"/>
        <v>0</v>
      </c>
      <c r="S264">
        <f t="shared" si="74"/>
        <v>0</v>
      </c>
    </row>
    <row r="265" spans="1:19" x14ac:dyDescent="0.25">
      <c r="A265" t="s">
        <v>360</v>
      </c>
      <c r="B265" t="s">
        <v>361</v>
      </c>
      <c r="C265" s="1">
        <v>32689</v>
      </c>
      <c r="D265" t="s">
        <v>9</v>
      </c>
      <c r="E265" t="str">
        <f t="shared" si="60"/>
        <v>czerwiec</v>
      </c>
      <c r="F265" t="b">
        <f t="shared" si="61"/>
        <v>1</v>
      </c>
      <c r="G265">
        <f t="shared" si="62"/>
        <v>1</v>
      </c>
      <c r="H265" s="13">
        <f t="shared" si="63"/>
        <v>27</v>
      </c>
      <c r="I265" s="13" t="b">
        <f t="shared" si="64"/>
        <v>0</v>
      </c>
      <c r="J265" s="14" t="str">
        <f t="shared" si="65"/>
        <v>0,1%</v>
      </c>
      <c r="K265" s="15">
        <f t="shared" si="66"/>
        <v>25</v>
      </c>
      <c r="L265" s="15">
        <f t="shared" si="67"/>
        <v>25</v>
      </c>
      <c r="M265" t="str">
        <f t="shared" si="68"/>
        <v>kobieta</v>
      </c>
      <c r="N265">
        <f t="shared" si="69"/>
        <v>1</v>
      </c>
      <c r="O265">
        <f t="shared" si="70"/>
        <v>0</v>
      </c>
      <c r="P265">
        <f t="shared" si="71"/>
        <v>0</v>
      </c>
      <c r="Q265" s="16">
        <f t="shared" si="72"/>
        <v>0</v>
      </c>
      <c r="R265">
        <f t="shared" si="73"/>
        <v>0</v>
      </c>
      <c r="S265">
        <f t="shared" si="74"/>
        <v>0</v>
      </c>
    </row>
    <row r="266" spans="1:19" x14ac:dyDescent="0.25">
      <c r="A266" t="s">
        <v>162</v>
      </c>
      <c r="B266" t="s">
        <v>362</v>
      </c>
      <c r="C266" s="1">
        <v>27112</v>
      </c>
      <c r="D266" t="s">
        <v>6</v>
      </c>
      <c r="E266" t="str">
        <f t="shared" si="60"/>
        <v>marzec</v>
      </c>
      <c r="F266" t="b">
        <f t="shared" si="61"/>
        <v>1</v>
      </c>
      <c r="G266">
        <f t="shared" si="62"/>
        <v>1</v>
      </c>
      <c r="H266" s="13">
        <f t="shared" si="63"/>
        <v>42</v>
      </c>
      <c r="I266" s="13" t="b">
        <f t="shared" si="64"/>
        <v>0</v>
      </c>
      <c r="J266" s="14" t="str">
        <f t="shared" si="65"/>
        <v>0,15%</v>
      </c>
      <c r="K266" s="15">
        <f t="shared" si="66"/>
        <v>37.5</v>
      </c>
      <c r="L266" s="15">
        <f t="shared" si="67"/>
        <v>37.5</v>
      </c>
      <c r="M266" t="str">
        <f t="shared" si="68"/>
        <v>kobieta</v>
      </c>
      <c r="N266">
        <f t="shared" si="69"/>
        <v>0</v>
      </c>
      <c r="O266">
        <f t="shared" si="70"/>
        <v>0</v>
      </c>
      <c r="P266">
        <f t="shared" si="71"/>
        <v>1</v>
      </c>
      <c r="Q266" s="16">
        <f t="shared" si="72"/>
        <v>0</v>
      </c>
      <c r="R266">
        <f t="shared" si="73"/>
        <v>0</v>
      </c>
      <c r="S266">
        <f t="shared" si="74"/>
        <v>0</v>
      </c>
    </row>
    <row r="267" spans="1:19" x14ac:dyDescent="0.25">
      <c r="A267" t="s">
        <v>363</v>
      </c>
      <c r="B267" t="s">
        <v>16</v>
      </c>
      <c r="C267" s="1">
        <v>29259</v>
      </c>
      <c r="D267" t="s">
        <v>12</v>
      </c>
      <c r="E267" t="str">
        <f t="shared" si="60"/>
        <v>luty</v>
      </c>
      <c r="F267" t="b">
        <f t="shared" si="61"/>
        <v>1</v>
      </c>
      <c r="G267">
        <f t="shared" si="62"/>
        <v>1</v>
      </c>
      <c r="H267" s="13">
        <f t="shared" si="63"/>
        <v>36</v>
      </c>
      <c r="I267" s="13" t="b">
        <f t="shared" si="64"/>
        <v>0</v>
      </c>
      <c r="J267" s="14" t="str">
        <f t="shared" si="65"/>
        <v>0,15%</v>
      </c>
      <c r="K267" s="15">
        <f t="shared" si="66"/>
        <v>37.5</v>
      </c>
      <c r="L267" s="15">
        <f t="shared" si="67"/>
        <v>37.5</v>
      </c>
      <c r="M267" t="str">
        <f t="shared" si="68"/>
        <v>kobieta</v>
      </c>
      <c r="N267">
        <f t="shared" si="69"/>
        <v>0</v>
      </c>
      <c r="O267">
        <f t="shared" si="70"/>
        <v>1</v>
      </c>
      <c r="P267">
        <f t="shared" si="71"/>
        <v>0</v>
      </c>
      <c r="Q267" s="16">
        <f t="shared" si="72"/>
        <v>0</v>
      </c>
      <c r="R267">
        <f t="shared" si="73"/>
        <v>0</v>
      </c>
      <c r="S267">
        <f t="shared" si="74"/>
        <v>0</v>
      </c>
    </row>
    <row r="268" spans="1:19" x14ac:dyDescent="0.25">
      <c r="A268" t="s">
        <v>83</v>
      </c>
      <c r="B268" t="s">
        <v>123</v>
      </c>
      <c r="C268" s="1">
        <v>18437</v>
      </c>
      <c r="D268" t="s">
        <v>6</v>
      </c>
      <c r="E268" t="str">
        <f t="shared" si="60"/>
        <v>czerwiec</v>
      </c>
      <c r="F268" t="b">
        <f t="shared" si="61"/>
        <v>1</v>
      </c>
      <c r="G268">
        <f t="shared" si="62"/>
        <v>1</v>
      </c>
      <c r="H268" s="13">
        <f t="shared" si="63"/>
        <v>66</v>
      </c>
      <c r="I268" s="13" t="b">
        <f t="shared" si="64"/>
        <v>1</v>
      </c>
      <c r="J268" s="14" t="str">
        <f t="shared" si="65"/>
        <v>0,12%</v>
      </c>
      <c r="K268" s="15">
        <f t="shared" si="66"/>
        <v>29.999999999999996</v>
      </c>
      <c r="L268" s="15">
        <f t="shared" si="67"/>
        <v>79</v>
      </c>
      <c r="M268" t="str">
        <f t="shared" si="68"/>
        <v>kobieta</v>
      </c>
      <c r="N268">
        <f t="shared" si="69"/>
        <v>0</v>
      </c>
      <c r="O268">
        <f t="shared" si="70"/>
        <v>0</v>
      </c>
      <c r="P268">
        <f t="shared" si="71"/>
        <v>0</v>
      </c>
      <c r="Q268" s="16">
        <f t="shared" si="72"/>
        <v>0</v>
      </c>
      <c r="R268">
        <f t="shared" si="73"/>
        <v>1</v>
      </c>
      <c r="S268">
        <f t="shared" si="74"/>
        <v>0</v>
      </c>
    </row>
    <row r="269" spans="1:19" x14ac:dyDescent="0.25">
      <c r="A269" t="s">
        <v>364</v>
      </c>
      <c r="B269" t="s">
        <v>194</v>
      </c>
      <c r="C269" s="1">
        <v>34406</v>
      </c>
      <c r="D269" t="s">
        <v>12</v>
      </c>
      <c r="E269" t="str">
        <f t="shared" si="60"/>
        <v>marzec</v>
      </c>
      <c r="F269" t="b">
        <f t="shared" si="61"/>
        <v>1</v>
      </c>
      <c r="G269">
        <f t="shared" si="62"/>
        <v>1</v>
      </c>
      <c r="H269" s="13">
        <f t="shared" si="63"/>
        <v>22</v>
      </c>
      <c r="I269" s="13" t="b">
        <f t="shared" si="64"/>
        <v>0</v>
      </c>
      <c r="J269" s="14" t="str">
        <f t="shared" si="65"/>
        <v>0,1%</v>
      </c>
      <c r="K269" s="15">
        <f t="shared" si="66"/>
        <v>25</v>
      </c>
      <c r="L269" s="15">
        <f t="shared" si="67"/>
        <v>25</v>
      </c>
      <c r="M269" t="str">
        <f t="shared" si="68"/>
        <v>kobieta</v>
      </c>
      <c r="N269">
        <f t="shared" si="69"/>
        <v>1</v>
      </c>
      <c r="O269">
        <f t="shared" si="70"/>
        <v>0</v>
      </c>
      <c r="P269">
        <f t="shared" si="71"/>
        <v>0</v>
      </c>
      <c r="Q269" s="16">
        <f t="shared" si="72"/>
        <v>0</v>
      </c>
      <c r="R269">
        <f t="shared" si="73"/>
        <v>0</v>
      </c>
      <c r="S269">
        <f t="shared" si="74"/>
        <v>0</v>
      </c>
    </row>
    <row r="270" spans="1:19" x14ac:dyDescent="0.25">
      <c r="A270" t="s">
        <v>365</v>
      </c>
      <c r="B270" t="s">
        <v>366</v>
      </c>
      <c r="C270" s="1">
        <v>26689</v>
      </c>
      <c r="D270" t="s">
        <v>12</v>
      </c>
      <c r="E270" t="str">
        <f t="shared" si="60"/>
        <v>styczeń</v>
      </c>
      <c r="F270" t="b">
        <f t="shared" si="61"/>
        <v>0</v>
      </c>
      <c r="G270">
        <f t="shared" si="62"/>
        <v>0</v>
      </c>
      <c r="H270" s="13">
        <f t="shared" si="63"/>
        <v>43</v>
      </c>
      <c r="I270" s="13" t="b">
        <f t="shared" si="64"/>
        <v>0</v>
      </c>
      <c r="J270" s="14" t="str">
        <f t="shared" si="65"/>
        <v>0,15%</v>
      </c>
      <c r="K270" s="15">
        <f t="shared" si="66"/>
        <v>45</v>
      </c>
      <c r="L270" s="15">
        <f t="shared" si="67"/>
        <v>45</v>
      </c>
      <c r="M270" t="str">
        <f t="shared" si="68"/>
        <v>mężczyzna</v>
      </c>
      <c r="N270">
        <f t="shared" si="69"/>
        <v>0</v>
      </c>
      <c r="O270">
        <f t="shared" si="70"/>
        <v>0</v>
      </c>
      <c r="P270">
        <f t="shared" si="71"/>
        <v>1</v>
      </c>
      <c r="Q270" s="16">
        <f t="shared" si="72"/>
        <v>0</v>
      </c>
      <c r="R270">
        <f t="shared" si="73"/>
        <v>0</v>
      </c>
      <c r="S270">
        <f t="shared" si="74"/>
        <v>0</v>
      </c>
    </row>
    <row r="271" spans="1:19" x14ac:dyDescent="0.25">
      <c r="A271" t="s">
        <v>174</v>
      </c>
      <c r="B271" t="s">
        <v>52</v>
      </c>
      <c r="C271" s="1">
        <v>24391</v>
      </c>
      <c r="D271" t="s">
        <v>6</v>
      </c>
      <c r="E271" t="str">
        <f t="shared" si="60"/>
        <v>październik</v>
      </c>
      <c r="F271" t="b">
        <f t="shared" si="61"/>
        <v>1</v>
      </c>
      <c r="G271">
        <f t="shared" si="62"/>
        <v>1</v>
      </c>
      <c r="H271" s="13">
        <f t="shared" si="63"/>
        <v>50</v>
      </c>
      <c r="I271" s="13" t="b">
        <f t="shared" si="64"/>
        <v>0</v>
      </c>
      <c r="J271" s="14" t="str">
        <f t="shared" si="65"/>
        <v>0,12%</v>
      </c>
      <c r="K271" s="15">
        <f t="shared" si="66"/>
        <v>29.999999999999996</v>
      </c>
      <c r="L271" s="15">
        <f t="shared" si="67"/>
        <v>29.999999999999996</v>
      </c>
      <c r="M271" t="str">
        <f t="shared" si="68"/>
        <v>kobieta</v>
      </c>
      <c r="N271">
        <f t="shared" si="69"/>
        <v>0</v>
      </c>
      <c r="O271">
        <f t="shared" si="70"/>
        <v>0</v>
      </c>
      <c r="P271">
        <f t="shared" si="71"/>
        <v>0</v>
      </c>
      <c r="Q271" s="16">
        <f t="shared" si="72"/>
        <v>1</v>
      </c>
      <c r="R271">
        <f t="shared" si="73"/>
        <v>0</v>
      </c>
      <c r="S271">
        <f t="shared" si="74"/>
        <v>0</v>
      </c>
    </row>
    <row r="272" spans="1:19" x14ac:dyDescent="0.25">
      <c r="A272" t="s">
        <v>367</v>
      </c>
      <c r="B272" t="s">
        <v>368</v>
      </c>
      <c r="C272" s="1">
        <v>22010</v>
      </c>
      <c r="D272" t="s">
        <v>12</v>
      </c>
      <c r="E272" t="str">
        <f t="shared" si="60"/>
        <v>kwiecień</v>
      </c>
      <c r="F272" t="b">
        <f t="shared" si="61"/>
        <v>1</v>
      </c>
      <c r="G272">
        <f t="shared" si="62"/>
        <v>1</v>
      </c>
      <c r="H272" s="13">
        <f t="shared" si="63"/>
        <v>56</v>
      </c>
      <c r="I272" s="13" t="b">
        <f t="shared" si="64"/>
        <v>0</v>
      </c>
      <c r="J272" s="14" t="str">
        <f t="shared" si="65"/>
        <v>0,12%</v>
      </c>
      <c r="K272" s="15">
        <f t="shared" si="66"/>
        <v>29.999999999999996</v>
      </c>
      <c r="L272" s="15">
        <f t="shared" si="67"/>
        <v>29.999999999999996</v>
      </c>
      <c r="M272" t="str">
        <f t="shared" si="68"/>
        <v>kobieta</v>
      </c>
      <c r="N272">
        <f t="shared" si="69"/>
        <v>0</v>
      </c>
      <c r="O272">
        <f t="shared" si="70"/>
        <v>0</v>
      </c>
      <c r="P272">
        <f t="shared" si="71"/>
        <v>0</v>
      </c>
      <c r="Q272" s="16">
        <f t="shared" si="72"/>
        <v>1</v>
      </c>
      <c r="R272">
        <f t="shared" si="73"/>
        <v>0</v>
      </c>
      <c r="S272">
        <f t="shared" si="74"/>
        <v>0</v>
      </c>
    </row>
    <row r="273" spans="1:19" x14ac:dyDescent="0.25">
      <c r="A273" t="s">
        <v>369</v>
      </c>
      <c r="B273" t="s">
        <v>332</v>
      </c>
      <c r="C273" s="1">
        <v>17207</v>
      </c>
      <c r="D273" t="s">
        <v>9</v>
      </c>
      <c r="E273" t="str">
        <f t="shared" si="60"/>
        <v>luty</v>
      </c>
      <c r="F273" t="b">
        <f t="shared" si="61"/>
        <v>0</v>
      </c>
      <c r="G273">
        <f t="shared" si="62"/>
        <v>0</v>
      </c>
      <c r="H273" s="13">
        <f t="shared" si="63"/>
        <v>69</v>
      </c>
      <c r="I273" s="13" t="b">
        <f t="shared" si="64"/>
        <v>1</v>
      </c>
      <c r="J273" s="14" t="str">
        <f t="shared" si="65"/>
        <v>0,12%</v>
      </c>
      <c r="K273" s="15">
        <f t="shared" si="66"/>
        <v>36</v>
      </c>
      <c r="L273" s="15">
        <f t="shared" si="67"/>
        <v>85</v>
      </c>
      <c r="M273" t="str">
        <f t="shared" si="68"/>
        <v>mężczyzna</v>
      </c>
      <c r="N273">
        <f t="shared" si="69"/>
        <v>0</v>
      </c>
      <c r="O273">
        <f t="shared" si="70"/>
        <v>0</v>
      </c>
      <c r="P273">
        <f t="shared" si="71"/>
        <v>0</v>
      </c>
      <c r="Q273" s="16">
        <f t="shared" si="72"/>
        <v>0</v>
      </c>
      <c r="R273">
        <f t="shared" si="73"/>
        <v>1</v>
      </c>
      <c r="S273">
        <f t="shared" si="74"/>
        <v>0</v>
      </c>
    </row>
    <row r="274" spans="1:19" x14ac:dyDescent="0.25">
      <c r="A274" t="s">
        <v>370</v>
      </c>
      <c r="B274" t="s">
        <v>160</v>
      </c>
      <c r="C274" s="1">
        <v>22547</v>
      </c>
      <c r="D274" t="s">
        <v>6</v>
      </c>
      <c r="E274" t="str">
        <f t="shared" si="60"/>
        <v>wrzesień</v>
      </c>
      <c r="F274" t="b">
        <f t="shared" si="61"/>
        <v>0</v>
      </c>
      <c r="G274">
        <f t="shared" si="62"/>
        <v>0</v>
      </c>
      <c r="H274" s="13">
        <f t="shared" si="63"/>
        <v>55</v>
      </c>
      <c r="I274" s="13" t="b">
        <f t="shared" si="64"/>
        <v>0</v>
      </c>
      <c r="J274" s="14" t="str">
        <f t="shared" si="65"/>
        <v>0,12%</v>
      </c>
      <c r="K274" s="15">
        <f t="shared" si="66"/>
        <v>36</v>
      </c>
      <c r="L274" s="15">
        <f t="shared" si="67"/>
        <v>36</v>
      </c>
      <c r="M274" t="str">
        <f t="shared" si="68"/>
        <v>mężczyzna</v>
      </c>
      <c r="N274">
        <f t="shared" si="69"/>
        <v>0</v>
      </c>
      <c r="O274">
        <f t="shared" si="70"/>
        <v>0</v>
      </c>
      <c r="P274">
        <f t="shared" si="71"/>
        <v>0</v>
      </c>
      <c r="Q274" s="16">
        <f t="shared" si="72"/>
        <v>1</v>
      </c>
      <c r="R274">
        <f t="shared" si="73"/>
        <v>0</v>
      </c>
      <c r="S274">
        <f t="shared" si="74"/>
        <v>0</v>
      </c>
    </row>
    <row r="275" spans="1:19" x14ac:dyDescent="0.25">
      <c r="A275" t="s">
        <v>371</v>
      </c>
      <c r="B275" t="s">
        <v>372</v>
      </c>
      <c r="C275" s="1">
        <v>20722</v>
      </c>
      <c r="D275" t="s">
        <v>12</v>
      </c>
      <c r="E275" t="str">
        <f t="shared" si="60"/>
        <v>wrzesień</v>
      </c>
      <c r="F275" t="b">
        <f t="shared" si="61"/>
        <v>1</v>
      </c>
      <c r="G275">
        <f t="shared" si="62"/>
        <v>1</v>
      </c>
      <c r="H275" s="13">
        <f t="shared" si="63"/>
        <v>60</v>
      </c>
      <c r="I275" s="13" t="b">
        <f t="shared" si="64"/>
        <v>0</v>
      </c>
      <c r="J275" s="14" t="str">
        <f t="shared" si="65"/>
        <v>0,12%</v>
      </c>
      <c r="K275" s="15">
        <f t="shared" si="66"/>
        <v>29.999999999999996</v>
      </c>
      <c r="L275" s="15">
        <f t="shared" si="67"/>
        <v>29.999999999999996</v>
      </c>
      <c r="M275" t="str">
        <f t="shared" si="68"/>
        <v>kobieta</v>
      </c>
      <c r="N275">
        <f t="shared" si="69"/>
        <v>0</v>
      </c>
      <c r="O275">
        <f t="shared" si="70"/>
        <v>0</v>
      </c>
      <c r="P275">
        <f t="shared" si="71"/>
        <v>0</v>
      </c>
      <c r="Q275" s="16">
        <f t="shared" si="72"/>
        <v>0</v>
      </c>
      <c r="R275">
        <f t="shared" si="73"/>
        <v>1</v>
      </c>
      <c r="S275">
        <f t="shared" si="74"/>
        <v>0</v>
      </c>
    </row>
    <row r="276" spans="1:19" x14ac:dyDescent="0.25">
      <c r="A276" t="s">
        <v>373</v>
      </c>
      <c r="B276" t="s">
        <v>29</v>
      </c>
      <c r="C276" s="1">
        <v>24900</v>
      </c>
      <c r="D276" t="s">
        <v>12</v>
      </c>
      <c r="E276" t="str">
        <f t="shared" si="60"/>
        <v>marzec</v>
      </c>
      <c r="F276" t="b">
        <f t="shared" si="61"/>
        <v>0</v>
      </c>
      <c r="G276">
        <f t="shared" si="62"/>
        <v>0</v>
      </c>
      <c r="H276" s="13">
        <f t="shared" si="63"/>
        <v>48</v>
      </c>
      <c r="I276" s="13" t="b">
        <f t="shared" si="64"/>
        <v>0</v>
      </c>
      <c r="J276" s="14" t="str">
        <f t="shared" si="65"/>
        <v>0,12%</v>
      </c>
      <c r="K276" s="15">
        <f t="shared" si="66"/>
        <v>36</v>
      </c>
      <c r="L276" s="15">
        <f t="shared" si="67"/>
        <v>36</v>
      </c>
      <c r="M276" t="str">
        <f t="shared" si="68"/>
        <v>mężczyzna</v>
      </c>
      <c r="N276">
        <f t="shared" si="69"/>
        <v>0</v>
      </c>
      <c r="O276">
        <f t="shared" si="70"/>
        <v>0</v>
      </c>
      <c r="P276">
        <f t="shared" si="71"/>
        <v>1</v>
      </c>
      <c r="Q276" s="16">
        <f t="shared" si="72"/>
        <v>0</v>
      </c>
      <c r="R276">
        <f t="shared" si="73"/>
        <v>0</v>
      </c>
      <c r="S276">
        <f t="shared" si="74"/>
        <v>0</v>
      </c>
    </row>
    <row r="277" spans="1:19" x14ac:dyDescent="0.25">
      <c r="A277" t="s">
        <v>374</v>
      </c>
      <c r="B277" t="s">
        <v>37</v>
      </c>
      <c r="C277" s="1">
        <v>20808</v>
      </c>
      <c r="D277" t="s">
        <v>12</v>
      </c>
      <c r="E277" t="str">
        <f t="shared" si="60"/>
        <v>grudzień</v>
      </c>
      <c r="F277" t="b">
        <f t="shared" si="61"/>
        <v>1</v>
      </c>
      <c r="G277">
        <f t="shared" si="62"/>
        <v>1</v>
      </c>
      <c r="H277" s="13">
        <f t="shared" si="63"/>
        <v>60</v>
      </c>
      <c r="I277" s="13" t="b">
        <f t="shared" si="64"/>
        <v>0</v>
      </c>
      <c r="J277" s="14" t="str">
        <f t="shared" si="65"/>
        <v>0,12%</v>
      </c>
      <c r="K277" s="15">
        <f t="shared" si="66"/>
        <v>29.999999999999996</v>
      </c>
      <c r="L277" s="15">
        <f t="shared" si="67"/>
        <v>29.999999999999996</v>
      </c>
      <c r="M277" t="str">
        <f t="shared" si="68"/>
        <v>kobieta</v>
      </c>
      <c r="N277">
        <f t="shared" si="69"/>
        <v>0</v>
      </c>
      <c r="O277">
        <f t="shared" si="70"/>
        <v>0</v>
      </c>
      <c r="P277">
        <f t="shared" si="71"/>
        <v>0</v>
      </c>
      <c r="Q277" s="16">
        <f t="shared" si="72"/>
        <v>0</v>
      </c>
      <c r="R277">
        <f t="shared" si="73"/>
        <v>1</v>
      </c>
      <c r="S277">
        <f t="shared" si="74"/>
        <v>0</v>
      </c>
    </row>
    <row r="278" spans="1:19" x14ac:dyDescent="0.25">
      <c r="A278" t="s">
        <v>375</v>
      </c>
      <c r="B278" t="s">
        <v>131</v>
      </c>
      <c r="C278" s="1">
        <v>30235</v>
      </c>
      <c r="D278" t="s">
        <v>12</v>
      </c>
      <c r="E278" t="str">
        <f t="shared" si="60"/>
        <v>październik</v>
      </c>
      <c r="F278" t="b">
        <f t="shared" si="61"/>
        <v>1</v>
      </c>
      <c r="G278">
        <f t="shared" si="62"/>
        <v>1</v>
      </c>
      <c r="H278" s="13">
        <f t="shared" si="63"/>
        <v>34</v>
      </c>
      <c r="I278" s="13" t="b">
        <f t="shared" si="64"/>
        <v>0</v>
      </c>
      <c r="J278" s="14" t="str">
        <f t="shared" si="65"/>
        <v>0,15%</v>
      </c>
      <c r="K278" s="15">
        <f t="shared" si="66"/>
        <v>37.5</v>
      </c>
      <c r="L278" s="15">
        <f t="shared" si="67"/>
        <v>37.5</v>
      </c>
      <c r="M278" t="str">
        <f t="shared" si="68"/>
        <v>kobieta</v>
      </c>
      <c r="N278">
        <f t="shared" si="69"/>
        <v>0</v>
      </c>
      <c r="O278">
        <f t="shared" si="70"/>
        <v>1</v>
      </c>
      <c r="P278">
        <f t="shared" si="71"/>
        <v>0</v>
      </c>
      <c r="Q278" s="16">
        <f t="shared" si="72"/>
        <v>0</v>
      </c>
      <c r="R278">
        <f t="shared" si="73"/>
        <v>0</v>
      </c>
      <c r="S278">
        <f t="shared" si="74"/>
        <v>0</v>
      </c>
    </row>
    <row r="279" spans="1:19" x14ac:dyDescent="0.25">
      <c r="A279" t="s">
        <v>376</v>
      </c>
      <c r="B279" t="s">
        <v>257</v>
      </c>
      <c r="C279" s="1">
        <v>21221</v>
      </c>
      <c r="D279" t="s">
        <v>9</v>
      </c>
      <c r="E279" t="str">
        <f t="shared" si="60"/>
        <v>luty</v>
      </c>
      <c r="F279" t="b">
        <f t="shared" si="61"/>
        <v>0</v>
      </c>
      <c r="G279">
        <f t="shared" si="62"/>
        <v>0</v>
      </c>
      <c r="H279" s="13">
        <f t="shared" si="63"/>
        <v>58</v>
      </c>
      <c r="I279" s="13" t="b">
        <f t="shared" si="64"/>
        <v>0</v>
      </c>
      <c r="J279" s="14" t="str">
        <f t="shared" si="65"/>
        <v>0,12%</v>
      </c>
      <c r="K279" s="15">
        <f t="shared" si="66"/>
        <v>36</v>
      </c>
      <c r="L279" s="15">
        <f t="shared" si="67"/>
        <v>36</v>
      </c>
      <c r="M279" t="str">
        <f t="shared" si="68"/>
        <v>mężczyzna</v>
      </c>
      <c r="N279">
        <f t="shared" si="69"/>
        <v>0</v>
      </c>
      <c r="O279">
        <f t="shared" si="70"/>
        <v>0</v>
      </c>
      <c r="P279">
        <f t="shared" si="71"/>
        <v>0</v>
      </c>
      <c r="Q279" s="16">
        <f t="shared" si="72"/>
        <v>1</v>
      </c>
      <c r="R279">
        <f t="shared" si="73"/>
        <v>0</v>
      </c>
      <c r="S279">
        <f t="shared" si="74"/>
        <v>0</v>
      </c>
    </row>
    <row r="280" spans="1:19" x14ac:dyDescent="0.25">
      <c r="A280" t="s">
        <v>377</v>
      </c>
      <c r="B280" t="s">
        <v>45</v>
      </c>
      <c r="C280" s="1">
        <v>20193</v>
      </c>
      <c r="D280" t="s">
        <v>6</v>
      </c>
      <c r="E280" t="str">
        <f t="shared" si="60"/>
        <v>kwiecień</v>
      </c>
      <c r="F280" t="b">
        <f t="shared" si="61"/>
        <v>1</v>
      </c>
      <c r="G280">
        <f t="shared" si="62"/>
        <v>1</v>
      </c>
      <c r="H280" s="13">
        <f t="shared" si="63"/>
        <v>61</v>
      </c>
      <c r="I280" s="13" t="b">
        <f t="shared" si="64"/>
        <v>1</v>
      </c>
      <c r="J280" s="14" t="str">
        <f t="shared" si="65"/>
        <v>0,12%</v>
      </c>
      <c r="K280" s="15">
        <f t="shared" si="66"/>
        <v>29.999999999999996</v>
      </c>
      <c r="L280" s="15">
        <f t="shared" si="67"/>
        <v>79</v>
      </c>
      <c r="M280" t="str">
        <f t="shared" si="68"/>
        <v>kobieta</v>
      </c>
      <c r="N280">
        <f t="shared" si="69"/>
        <v>0</v>
      </c>
      <c r="O280">
        <f t="shared" si="70"/>
        <v>0</v>
      </c>
      <c r="P280">
        <f t="shared" si="71"/>
        <v>0</v>
      </c>
      <c r="Q280" s="16">
        <f t="shared" si="72"/>
        <v>0</v>
      </c>
      <c r="R280">
        <f t="shared" si="73"/>
        <v>1</v>
      </c>
      <c r="S280">
        <f t="shared" si="74"/>
        <v>0</v>
      </c>
    </row>
    <row r="281" spans="1:19" x14ac:dyDescent="0.25">
      <c r="A281" t="s">
        <v>378</v>
      </c>
      <c r="B281" t="s">
        <v>141</v>
      </c>
      <c r="C281" s="1">
        <v>17137</v>
      </c>
      <c r="D281" t="s">
        <v>6</v>
      </c>
      <c r="E281" t="str">
        <f t="shared" si="60"/>
        <v>grudzień</v>
      </c>
      <c r="F281" t="b">
        <f t="shared" si="61"/>
        <v>0</v>
      </c>
      <c r="G281">
        <f t="shared" si="62"/>
        <v>0</v>
      </c>
      <c r="H281" s="13">
        <f t="shared" si="63"/>
        <v>70</v>
      </c>
      <c r="I281" s="13" t="b">
        <f t="shared" si="64"/>
        <v>1</v>
      </c>
      <c r="J281" s="14" t="str">
        <f t="shared" si="65"/>
        <v>0,12%</v>
      </c>
      <c r="K281" s="15">
        <f t="shared" si="66"/>
        <v>36</v>
      </c>
      <c r="L281" s="15">
        <f t="shared" si="67"/>
        <v>85</v>
      </c>
      <c r="M281" t="str">
        <f t="shared" si="68"/>
        <v>mężczyzna</v>
      </c>
      <c r="N281">
        <f t="shared" si="69"/>
        <v>0</v>
      </c>
      <c r="O281">
        <f t="shared" si="70"/>
        <v>0</v>
      </c>
      <c r="P281">
        <f t="shared" si="71"/>
        <v>0</v>
      </c>
      <c r="Q281" s="16">
        <f t="shared" si="72"/>
        <v>0</v>
      </c>
      <c r="R281">
        <f t="shared" si="73"/>
        <v>0</v>
      </c>
      <c r="S281">
        <f t="shared" si="74"/>
        <v>1</v>
      </c>
    </row>
    <row r="282" spans="1:19" x14ac:dyDescent="0.25">
      <c r="A282" t="s">
        <v>379</v>
      </c>
      <c r="B282" t="s">
        <v>49</v>
      </c>
      <c r="C282" s="1">
        <v>32802</v>
      </c>
      <c r="D282" t="s">
        <v>6</v>
      </c>
      <c r="E282" t="str">
        <f t="shared" si="60"/>
        <v>październik</v>
      </c>
      <c r="F282" t="b">
        <f t="shared" si="61"/>
        <v>0</v>
      </c>
      <c r="G282">
        <f t="shared" si="62"/>
        <v>0</v>
      </c>
      <c r="H282" s="13">
        <f t="shared" si="63"/>
        <v>27</v>
      </c>
      <c r="I282" s="13" t="b">
        <f t="shared" si="64"/>
        <v>0</v>
      </c>
      <c r="J282" s="14" t="str">
        <f t="shared" si="65"/>
        <v>0,1%</v>
      </c>
      <c r="K282" s="15">
        <f t="shared" si="66"/>
        <v>30</v>
      </c>
      <c r="L282" s="15">
        <f t="shared" si="67"/>
        <v>30</v>
      </c>
      <c r="M282" t="str">
        <f t="shared" si="68"/>
        <v>mężczyzna</v>
      </c>
      <c r="N282">
        <f t="shared" si="69"/>
        <v>1</v>
      </c>
      <c r="O282">
        <f t="shared" si="70"/>
        <v>0</v>
      </c>
      <c r="P282">
        <f t="shared" si="71"/>
        <v>0</v>
      </c>
      <c r="Q282" s="16">
        <f t="shared" si="72"/>
        <v>0</v>
      </c>
      <c r="R282">
        <f t="shared" si="73"/>
        <v>0</v>
      </c>
      <c r="S282">
        <f t="shared" si="74"/>
        <v>0</v>
      </c>
    </row>
    <row r="283" spans="1:19" x14ac:dyDescent="0.25">
      <c r="A283" t="s">
        <v>240</v>
      </c>
      <c r="B283" t="s">
        <v>20</v>
      </c>
      <c r="C283" s="1">
        <v>25839</v>
      </c>
      <c r="D283" t="s">
        <v>12</v>
      </c>
      <c r="E283" t="str">
        <f t="shared" si="60"/>
        <v>wrzesień</v>
      </c>
      <c r="F283" t="b">
        <f t="shared" si="61"/>
        <v>1</v>
      </c>
      <c r="G283">
        <f t="shared" si="62"/>
        <v>1</v>
      </c>
      <c r="H283" s="13">
        <f t="shared" si="63"/>
        <v>46</v>
      </c>
      <c r="I283" s="13" t="b">
        <f t="shared" si="64"/>
        <v>0</v>
      </c>
      <c r="J283" s="14" t="str">
        <f t="shared" si="65"/>
        <v>0,12%</v>
      </c>
      <c r="K283" s="15">
        <f t="shared" si="66"/>
        <v>29.999999999999996</v>
      </c>
      <c r="L283" s="15">
        <f t="shared" si="67"/>
        <v>29.999999999999996</v>
      </c>
      <c r="M283" t="str">
        <f t="shared" si="68"/>
        <v>kobieta</v>
      </c>
      <c r="N283">
        <f t="shared" si="69"/>
        <v>0</v>
      </c>
      <c r="O283">
        <f t="shared" si="70"/>
        <v>0</v>
      </c>
      <c r="P283">
        <f t="shared" si="71"/>
        <v>1</v>
      </c>
      <c r="Q283" s="16">
        <f t="shared" si="72"/>
        <v>0</v>
      </c>
      <c r="R283">
        <f t="shared" si="73"/>
        <v>0</v>
      </c>
      <c r="S283">
        <f t="shared" si="74"/>
        <v>0</v>
      </c>
    </row>
    <row r="284" spans="1:19" x14ac:dyDescent="0.25">
      <c r="A284" t="s">
        <v>275</v>
      </c>
      <c r="B284" t="s">
        <v>380</v>
      </c>
      <c r="C284" s="1">
        <v>32028</v>
      </c>
      <c r="D284" t="s">
        <v>12</v>
      </c>
      <c r="E284" t="str">
        <f t="shared" si="60"/>
        <v>wrzesień</v>
      </c>
      <c r="F284" t="b">
        <f t="shared" si="61"/>
        <v>0</v>
      </c>
      <c r="G284">
        <f t="shared" si="62"/>
        <v>0</v>
      </c>
      <c r="H284" s="13">
        <f t="shared" si="63"/>
        <v>29</v>
      </c>
      <c r="I284" s="13" t="b">
        <f t="shared" si="64"/>
        <v>0</v>
      </c>
      <c r="J284" s="14" t="str">
        <f t="shared" si="65"/>
        <v>0,1%</v>
      </c>
      <c r="K284" s="15">
        <f t="shared" si="66"/>
        <v>30</v>
      </c>
      <c r="L284" s="15">
        <f t="shared" si="67"/>
        <v>30</v>
      </c>
      <c r="M284" t="str">
        <f t="shared" si="68"/>
        <v>mężczyzna</v>
      </c>
      <c r="N284">
        <f t="shared" si="69"/>
        <v>1</v>
      </c>
      <c r="O284">
        <f t="shared" si="70"/>
        <v>0</v>
      </c>
      <c r="P284">
        <f t="shared" si="71"/>
        <v>0</v>
      </c>
      <c r="Q284" s="16">
        <f t="shared" si="72"/>
        <v>0</v>
      </c>
      <c r="R284">
        <f t="shared" si="73"/>
        <v>0</v>
      </c>
      <c r="S284">
        <f t="shared" si="74"/>
        <v>0</v>
      </c>
    </row>
    <row r="285" spans="1:19" x14ac:dyDescent="0.25">
      <c r="A285" t="s">
        <v>317</v>
      </c>
      <c r="B285" t="s">
        <v>192</v>
      </c>
      <c r="C285" s="1">
        <v>31556</v>
      </c>
      <c r="D285" t="s">
        <v>6</v>
      </c>
      <c r="E285" t="str">
        <f t="shared" si="60"/>
        <v>maj</v>
      </c>
      <c r="F285" t="b">
        <f t="shared" si="61"/>
        <v>1</v>
      </c>
      <c r="G285">
        <f t="shared" si="62"/>
        <v>1</v>
      </c>
      <c r="H285" s="13">
        <f t="shared" si="63"/>
        <v>30</v>
      </c>
      <c r="I285" s="13" t="b">
        <f t="shared" si="64"/>
        <v>0</v>
      </c>
      <c r="J285" s="14" t="str">
        <f t="shared" si="65"/>
        <v>0,1%</v>
      </c>
      <c r="K285" s="15">
        <f t="shared" si="66"/>
        <v>25</v>
      </c>
      <c r="L285" s="15">
        <f t="shared" si="67"/>
        <v>25</v>
      </c>
      <c r="M285" t="str">
        <f t="shared" si="68"/>
        <v>kobieta</v>
      </c>
      <c r="N285">
        <f t="shared" si="69"/>
        <v>0</v>
      </c>
      <c r="O285">
        <f t="shared" si="70"/>
        <v>1</v>
      </c>
      <c r="P285">
        <f t="shared" si="71"/>
        <v>0</v>
      </c>
      <c r="Q285" s="16">
        <f t="shared" si="72"/>
        <v>0</v>
      </c>
      <c r="R285">
        <f t="shared" si="73"/>
        <v>0</v>
      </c>
      <c r="S285">
        <f t="shared" si="74"/>
        <v>0</v>
      </c>
    </row>
    <row r="286" spans="1:19" x14ac:dyDescent="0.25">
      <c r="A286" t="s">
        <v>381</v>
      </c>
      <c r="B286" t="s">
        <v>54</v>
      </c>
      <c r="C286" s="1">
        <v>19153</v>
      </c>
      <c r="D286" t="s">
        <v>6</v>
      </c>
      <c r="E286" t="str">
        <f t="shared" si="60"/>
        <v>czerwiec</v>
      </c>
      <c r="F286" t="b">
        <f t="shared" si="61"/>
        <v>1</v>
      </c>
      <c r="G286">
        <f t="shared" si="62"/>
        <v>1</v>
      </c>
      <c r="H286" s="13">
        <f t="shared" si="63"/>
        <v>64</v>
      </c>
      <c r="I286" s="13" t="b">
        <f t="shared" si="64"/>
        <v>1</v>
      </c>
      <c r="J286" s="14" t="str">
        <f t="shared" si="65"/>
        <v>0,12%</v>
      </c>
      <c r="K286" s="15">
        <f t="shared" si="66"/>
        <v>29.999999999999996</v>
      </c>
      <c r="L286" s="15">
        <f t="shared" si="67"/>
        <v>79</v>
      </c>
      <c r="M286" t="str">
        <f t="shared" si="68"/>
        <v>kobieta</v>
      </c>
      <c r="N286">
        <f t="shared" si="69"/>
        <v>0</v>
      </c>
      <c r="O286">
        <f t="shared" si="70"/>
        <v>0</v>
      </c>
      <c r="P286">
        <f t="shared" si="71"/>
        <v>0</v>
      </c>
      <c r="Q286" s="16">
        <f t="shared" si="72"/>
        <v>0</v>
      </c>
      <c r="R286">
        <f t="shared" si="73"/>
        <v>1</v>
      </c>
      <c r="S286">
        <f t="shared" si="74"/>
        <v>0</v>
      </c>
    </row>
    <row r="287" spans="1:19" x14ac:dyDescent="0.25">
      <c r="A287" t="s">
        <v>382</v>
      </c>
      <c r="B287" t="s">
        <v>383</v>
      </c>
      <c r="C287" s="1">
        <v>21934</v>
      </c>
      <c r="D287" t="s">
        <v>6</v>
      </c>
      <c r="E287" t="str">
        <f t="shared" si="60"/>
        <v>styczeń</v>
      </c>
      <c r="F287" t="b">
        <f t="shared" si="61"/>
        <v>1</v>
      </c>
      <c r="G287">
        <f t="shared" si="62"/>
        <v>1</v>
      </c>
      <c r="H287" s="13">
        <f t="shared" si="63"/>
        <v>56</v>
      </c>
      <c r="I287" s="13" t="b">
        <f t="shared" si="64"/>
        <v>0</v>
      </c>
      <c r="J287" s="14" t="str">
        <f t="shared" si="65"/>
        <v>0,12%</v>
      </c>
      <c r="K287" s="15">
        <f t="shared" si="66"/>
        <v>29.999999999999996</v>
      </c>
      <c r="L287" s="15">
        <f t="shared" si="67"/>
        <v>29.999999999999996</v>
      </c>
      <c r="M287" t="str">
        <f t="shared" si="68"/>
        <v>kobieta</v>
      </c>
      <c r="N287">
        <f t="shared" si="69"/>
        <v>0</v>
      </c>
      <c r="O287">
        <f t="shared" si="70"/>
        <v>0</v>
      </c>
      <c r="P287">
        <f t="shared" si="71"/>
        <v>0</v>
      </c>
      <c r="Q287" s="16">
        <f t="shared" si="72"/>
        <v>1</v>
      </c>
      <c r="R287">
        <f t="shared" si="73"/>
        <v>0</v>
      </c>
      <c r="S287">
        <f t="shared" si="74"/>
        <v>0</v>
      </c>
    </row>
    <row r="288" spans="1:19" x14ac:dyDescent="0.25">
      <c r="A288" t="s">
        <v>384</v>
      </c>
      <c r="B288" t="s">
        <v>361</v>
      </c>
      <c r="C288" s="1">
        <v>28187</v>
      </c>
      <c r="D288" t="s">
        <v>12</v>
      </c>
      <c r="E288" t="str">
        <f t="shared" si="60"/>
        <v>marzec</v>
      </c>
      <c r="F288" t="b">
        <f t="shared" si="61"/>
        <v>1</v>
      </c>
      <c r="G288">
        <f t="shared" si="62"/>
        <v>1</v>
      </c>
      <c r="H288" s="13">
        <f t="shared" si="63"/>
        <v>39</v>
      </c>
      <c r="I288" s="13" t="b">
        <f t="shared" si="64"/>
        <v>0</v>
      </c>
      <c r="J288" s="14" t="str">
        <f t="shared" si="65"/>
        <v>0,15%</v>
      </c>
      <c r="K288" s="15">
        <f t="shared" si="66"/>
        <v>37.5</v>
      </c>
      <c r="L288" s="15">
        <f t="shared" si="67"/>
        <v>37.5</v>
      </c>
      <c r="M288" t="str">
        <f t="shared" si="68"/>
        <v>kobieta</v>
      </c>
      <c r="N288">
        <f t="shared" si="69"/>
        <v>0</v>
      </c>
      <c r="O288">
        <f t="shared" si="70"/>
        <v>1</v>
      </c>
      <c r="P288">
        <f t="shared" si="71"/>
        <v>0</v>
      </c>
      <c r="Q288" s="16">
        <f t="shared" si="72"/>
        <v>0</v>
      </c>
      <c r="R288">
        <f t="shared" si="73"/>
        <v>0</v>
      </c>
      <c r="S288">
        <f t="shared" si="74"/>
        <v>0</v>
      </c>
    </row>
    <row r="289" spans="1:19" x14ac:dyDescent="0.25">
      <c r="A289" t="s">
        <v>385</v>
      </c>
      <c r="B289" t="s">
        <v>252</v>
      </c>
      <c r="C289" s="1">
        <v>34291</v>
      </c>
      <c r="D289" t="s">
        <v>12</v>
      </c>
      <c r="E289" t="str">
        <f t="shared" si="60"/>
        <v>listopad</v>
      </c>
      <c r="F289" t="b">
        <f t="shared" si="61"/>
        <v>0</v>
      </c>
      <c r="G289">
        <f t="shared" si="62"/>
        <v>0</v>
      </c>
      <c r="H289" s="13">
        <f t="shared" si="63"/>
        <v>23</v>
      </c>
      <c r="I289" s="13" t="b">
        <f t="shared" si="64"/>
        <v>0</v>
      </c>
      <c r="J289" s="14" t="str">
        <f t="shared" si="65"/>
        <v>0,1%</v>
      </c>
      <c r="K289" s="15">
        <f t="shared" si="66"/>
        <v>30</v>
      </c>
      <c r="L289" s="15">
        <f t="shared" si="67"/>
        <v>30</v>
      </c>
      <c r="M289" t="str">
        <f t="shared" si="68"/>
        <v>mężczyzna</v>
      </c>
      <c r="N289">
        <f t="shared" si="69"/>
        <v>1</v>
      </c>
      <c r="O289">
        <f t="shared" si="70"/>
        <v>0</v>
      </c>
      <c r="P289">
        <f t="shared" si="71"/>
        <v>0</v>
      </c>
      <c r="Q289" s="16">
        <f t="shared" si="72"/>
        <v>0</v>
      </c>
      <c r="R289">
        <f t="shared" si="73"/>
        <v>0</v>
      </c>
      <c r="S289">
        <f t="shared" si="74"/>
        <v>0</v>
      </c>
    </row>
    <row r="290" spans="1:19" x14ac:dyDescent="0.25">
      <c r="A290" t="s">
        <v>386</v>
      </c>
      <c r="B290" t="s">
        <v>107</v>
      </c>
      <c r="C290" s="1">
        <v>24652</v>
      </c>
      <c r="D290" t="s">
        <v>6</v>
      </c>
      <c r="E290" t="str">
        <f t="shared" si="60"/>
        <v>czerwiec</v>
      </c>
      <c r="F290" t="b">
        <f t="shared" si="61"/>
        <v>1</v>
      </c>
      <c r="G290">
        <f t="shared" si="62"/>
        <v>1</v>
      </c>
      <c r="H290" s="13">
        <f t="shared" si="63"/>
        <v>49</v>
      </c>
      <c r="I290" s="13" t="b">
        <f t="shared" si="64"/>
        <v>0</v>
      </c>
      <c r="J290" s="14" t="str">
        <f t="shared" si="65"/>
        <v>0,12%</v>
      </c>
      <c r="K290" s="15">
        <f t="shared" si="66"/>
        <v>29.999999999999996</v>
      </c>
      <c r="L290" s="15">
        <f t="shared" si="67"/>
        <v>29.999999999999996</v>
      </c>
      <c r="M290" t="str">
        <f t="shared" si="68"/>
        <v>kobieta</v>
      </c>
      <c r="N290">
        <f t="shared" si="69"/>
        <v>0</v>
      </c>
      <c r="O290">
        <f t="shared" si="70"/>
        <v>0</v>
      </c>
      <c r="P290">
        <f t="shared" si="71"/>
        <v>1</v>
      </c>
      <c r="Q290" s="16">
        <f t="shared" si="72"/>
        <v>0</v>
      </c>
      <c r="R290">
        <f t="shared" si="73"/>
        <v>0</v>
      </c>
      <c r="S290">
        <f t="shared" si="74"/>
        <v>0</v>
      </c>
    </row>
    <row r="291" spans="1:19" x14ac:dyDescent="0.25">
      <c r="A291" t="s">
        <v>387</v>
      </c>
      <c r="B291" t="s">
        <v>121</v>
      </c>
      <c r="C291" s="1">
        <v>18010</v>
      </c>
      <c r="D291" t="s">
        <v>6</v>
      </c>
      <c r="E291" t="str">
        <f t="shared" si="60"/>
        <v>kwiecień</v>
      </c>
      <c r="F291" t="b">
        <f t="shared" si="61"/>
        <v>1</v>
      </c>
      <c r="G291">
        <f t="shared" si="62"/>
        <v>1</v>
      </c>
      <c r="H291" s="13">
        <f t="shared" si="63"/>
        <v>67</v>
      </c>
      <c r="I291" s="13" t="b">
        <f t="shared" si="64"/>
        <v>1</v>
      </c>
      <c r="J291" s="14" t="str">
        <f t="shared" si="65"/>
        <v>0,12%</v>
      </c>
      <c r="K291" s="15">
        <f t="shared" si="66"/>
        <v>29.999999999999996</v>
      </c>
      <c r="L291" s="15">
        <f t="shared" si="67"/>
        <v>79</v>
      </c>
      <c r="M291" t="str">
        <f t="shared" si="68"/>
        <v>kobieta</v>
      </c>
      <c r="N291">
        <f t="shared" si="69"/>
        <v>0</v>
      </c>
      <c r="O291">
        <f t="shared" si="70"/>
        <v>0</v>
      </c>
      <c r="P291">
        <f t="shared" si="71"/>
        <v>0</v>
      </c>
      <c r="Q291" s="16">
        <f t="shared" si="72"/>
        <v>0</v>
      </c>
      <c r="R291">
        <f t="shared" si="73"/>
        <v>1</v>
      </c>
      <c r="S291">
        <f t="shared" si="74"/>
        <v>0</v>
      </c>
    </row>
    <row r="292" spans="1:19" x14ac:dyDescent="0.25">
      <c r="A292" t="s">
        <v>388</v>
      </c>
      <c r="B292" t="s">
        <v>368</v>
      </c>
      <c r="C292" s="1">
        <v>26506</v>
      </c>
      <c r="D292" t="s">
        <v>40</v>
      </c>
      <c r="E292" t="str">
        <f t="shared" si="60"/>
        <v>lipiec</v>
      </c>
      <c r="F292" t="b">
        <f t="shared" si="61"/>
        <v>1</v>
      </c>
      <c r="G292">
        <f t="shared" si="62"/>
        <v>1</v>
      </c>
      <c r="H292" s="13">
        <f t="shared" si="63"/>
        <v>44</v>
      </c>
      <c r="I292" s="13" t="b">
        <f t="shared" si="64"/>
        <v>0</v>
      </c>
      <c r="J292" s="14" t="str">
        <f t="shared" si="65"/>
        <v>0,15%</v>
      </c>
      <c r="K292" s="15">
        <f t="shared" si="66"/>
        <v>37.5</v>
      </c>
      <c r="L292" s="15">
        <f t="shared" si="67"/>
        <v>37.5</v>
      </c>
      <c r="M292" t="str">
        <f t="shared" si="68"/>
        <v>kobieta</v>
      </c>
      <c r="N292">
        <f t="shared" si="69"/>
        <v>0</v>
      </c>
      <c r="O292">
        <f t="shared" si="70"/>
        <v>0</v>
      </c>
      <c r="P292">
        <f t="shared" si="71"/>
        <v>1</v>
      </c>
      <c r="Q292" s="16">
        <f t="shared" si="72"/>
        <v>0</v>
      </c>
      <c r="R292">
        <f t="shared" si="73"/>
        <v>0</v>
      </c>
      <c r="S292">
        <f t="shared" si="74"/>
        <v>0</v>
      </c>
    </row>
    <row r="293" spans="1:19" x14ac:dyDescent="0.25">
      <c r="A293" t="s">
        <v>389</v>
      </c>
      <c r="B293" t="s">
        <v>160</v>
      </c>
      <c r="C293" s="1">
        <v>30368</v>
      </c>
      <c r="D293" t="s">
        <v>40</v>
      </c>
      <c r="E293" t="str">
        <f t="shared" si="60"/>
        <v>luty</v>
      </c>
      <c r="F293" t="b">
        <f t="shared" si="61"/>
        <v>0</v>
      </c>
      <c r="G293">
        <f t="shared" si="62"/>
        <v>0</v>
      </c>
      <c r="H293" s="13">
        <f t="shared" si="63"/>
        <v>33</v>
      </c>
      <c r="I293" s="13" t="b">
        <f t="shared" si="64"/>
        <v>0</v>
      </c>
      <c r="J293" s="14" t="str">
        <f t="shared" si="65"/>
        <v>0,15%</v>
      </c>
      <c r="K293" s="15">
        <f t="shared" si="66"/>
        <v>45</v>
      </c>
      <c r="L293" s="15">
        <f t="shared" si="67"/>
        <v>45</v>
      </c>
      <c r="M293" t="str">
        <f t="shared" si="68"/>
        <v>mężczyzna</v>
      </c>
      <c r="N293">
        <f t="shared" si="69"/>
        <v>0</v>
      </c>
      <c r="O293">
        <f t="shared" si="70"/>
        <v>1</v>
      </c>
      <c r="P293">
        <f t="shared" si="71"/>
        <v>0</v>
      </c>
      <c r="Q293" s="16">
        <f t="shared" si="72"/>
        <v>0</v>
      </c>
      <c r="R293">
        <f t="shared" si="73"/>
        <v>0</v>
      </c>
      <c r="S293">
        <f t="shared" si="74"/>
        <v>0</v>
      </c>
    </row>
    <row r="294" spans="1:19" x14ac:dyDescent="0.25">
      <c r="A294" t="s">
        <v>162</v>
      </c>
      <c r="B294" t="s">
        <v>54</v>
      </c>
      <c r="C294" s="1">
        <v>16991</v>
      </c>
      <c r="D294" t="s">
        <v>12</v>
      </c>
      <c r="E294" t="str">
        <f t="shared" si="60"/>
        <v>lipiec</v>
      </c>
      <c r="F294" t="b">
        <f t="shared" si="61"/>
        <v>1</v>
      </c>
      <c r="G294">
        <f t="shared" si="62"/>
        <v>1</v>
      </c>
      <c r="H294" s="13">
        <f t="shared" si="63"/>
        <v>70</v>
      </c>
      <c r="I294" s="13" t="b">
        <f t="shared" si="64"/>
        <v>1</v>
      </c>
      <c r="J294" s="14" t="str">
        <f t="shared" si="65"/>
        <v>0,12%</v>
      </c>
      <c r="K294" s="15">
        <f t="shared" si="66"/>
        <v>29.999999999999996</v>
      </c>
      <c r="L294" s="15">
        <f t="shared" si="67"/>
        <v>79</v>
      </c>
      <c r="M294" t="str">
        <f t="shared" si="68"/>
        <v>kobieta</v>
      </c>
      <c r="N294">
        <f t="shared" si="69"/>
        <v>0</v>
      </c>
      <c r="O294">
        <f t="shared" si="70"/>
        <v>0</v>
      </c>
      <c r="P294">
        <f t="shared" si="71"/>
        <v>0</v>
      </c>
      <c r="Q294" s="16">
        <f t="shared" si="72"/>
        <v>0</v>
      </c>
      <c r="R294">
        <f t="shared" si="73"/>
        <v>0</v>
      </c>
      <c r="S294">
        <f t="shared" si="74"/>
        <v>1</v>
      </c>
    </row>
    <row r="295" spans="1:19" x14ac:dyDescent="0.25">
      <c r="A295" t="s">
        <v>390</v>
      </c>
      <c r="B295" t="s">
        <v>152</v>
      </c>
      <c r="C295" s="1">
        <v>23950</v>
      </c>
      <c r="D295" t="s">
        <v>12</v>
      </c>
      <c r="E295" t="str">
        <f t="shared" si="60"/>
        <v>lipiec</v>
      </c>
      <c r="F295" t="b">
        <f t="shared" si="61"/>
        <v>0</v>
      </c>
      <c r="G295">
        <f t="shared" si="62"/>
        <v>0</v>
      </c>
      <c r="H295" s="13">
        <f t="shared" si="63"/>
        <v>51</v>
      </c>
      <c r="I295" s="13" t="b">
        <f t="shared" si="64"/>
        <v>0</v>
      </c>
      <c r="J295" s="14" t="str">
        <f t="shared" si="65"/>
        <v>0,12%</v>
      </c>
      <c r="K295" s="15">
        <f t="shared" si="66"/>
        <v>36</v>
      </c>
      <c r="L295" s="15">
        <f t="shared" si="67"/>
        <v>36</v>
      </c>
      <c r="M295" t="str">
        <f t="shared" si="68"/>
        <v>mężczyzna</v>
      </c>
      <c r="N295">
        <f t="shared" si="69"/>
        <v>0</v>
      </c>
      <c r="O295">
        <f t="shared" si="70"/>
        <v>0</v>
      </c>
      <c r="P295">
        <f t="shared" si="71"/>
        <v>0</v>
      </c>
      <c r="Q295" s="16">
        <f t="shared" si="72"/>
        <v>1</v>
      </c>
      <c r="R295">
        <f t="shared" si="73"/>
        <v>0</v>
      </c>
      <c r="S295">
        <f t="shared" si="74"/>
        <v>0</v>
      </c>
    </row>
    <row r="296" spans="1:19" x14ac:dyDescent="0.25">
      <c r="A296" t="s">
        <v>391</v>
      </c>
      <c r="B296" t="s">
        <v>47</v>
      </c>
      <c r="C296" s="1">
        <v>26871</v>
      </c>
      <c r="D296" t="s">
        <v>12</v>
      </c>
      <c r="E296" t="str">
        <f t="shared" si="60"/>
        <v>lipiec</v>
      </c>
      <c r="F296" t="b">
        <f t="shared" si="61"/>
        <v>1</v>
      </c>
      <c r="G296">
        <f t="shared" si="62"/>
        <v>1</v>
      </c>
      <c r="H296" s="13">
        <f t="shared" si="63"/>
        <v>43</v>
      </c>
      <c r="I296" s="13" t="b">
        <f t="shared" si="64"/>
        <v>0</v>
      </c>
      <c r="J296" s="14" t="str">
        <f t="shared" si="65"/>
        <v>0,15%</v>
      </c>
      <c r="K296" s="15">
        <f t="shared" si="66"/>
        <v>37.5</v>
      </c>
      <c r="L296" s="15">
        <f t="shared" si="67"/>
        <v>37.5</v>
      </c>
      <c r="M296" t="str">
        <f t="shared" si="68"/>
        <v>kobieta</v>
      </c>
      <c r="N296">
        <f t="shared" si="69"/>
        <v>0</v>
      </c>
      <c r="O296">
        <f t="shared" si="70"/>
        <v>0</v>
      </c>
      <c r="P296">
        <f t="shared" si="71"/>
        <v>1</v>
      </c>
      <c r="Q296" s="16">
        <f t="shared" si="72"/>
        <v>0</v>
      </c>
      <c r="R296">
        <f t="shared" si="73"/>
        <v>0</v>
      </c>
      <c r="S296">
        <f t="shared" si="74"/>
        <v>0</v>
      </c>
    </row>
    <row r="297" spans="1:19" x14ac:dyDescent="0.25">
      <c r="A297" t="s">
        <v>392</v>
      </c>
      <c r="B297" t="s">
        <v>260</v>
      </c>
      <c r="C297" s="1">
        <v>17268</v>
      </c>
      <c r="D297" t="s">
        <v>40</v>
      </c>
      <c r="E297" t="str">
        <f t="shared" si="60"/>
        <v>kwiecień</v>
      </c>
      <c r="F297" t="b">
        <f t="shared" si="61"/>
        <v>0</v>
      </c>
      <c r="G297">
        <f t="shared" si="62"/>
        <v>0</v>
      </c>
      <c r="H297" s="13">
        <f t="shared" si="63"/>
        <v>69</v>
      </c>
      <c r="I297" s="13" t="b">
        <f t="shared" si="64"/>
        <v>1</v>
      </c>
      <c r="J297" s="14" t="str">
        <f t="shared" si="65"/>
        <v>0,12%</v>
      </c>
      <c r="K297" s="15">
        <f t="shared" si="66"/>
        <v>36</v>
      </c>
      <c r="L297" s="15">
        <f t="shared" si="67"/>
        <v>85</v>
      </c>
      <c r="M297" t="str">
        <f t="shared" si="68"/>
        <v>mężczyzna</v>
      </c>
      <c r="N297">
        <f t="shared" si="69"/>
        <v>0</v>
      </c>
      <c r="O297">
        <f t="shared" si="70"/>
        <v>0</v>
      </c>
      <c r="P297">
        <f t="shared" si="71"/>
        <v>0</v>
      </c>
      <c r="Q297" s="16">
        <f t="shared" si="72"/>
        <v>0</v>
      </c>
      <c r="R297">
        <f t="shared" si="73"/>
        <v>1</v>
      </c>
      <c r="S297">
        <f t="shared" si="74"/>
        <v>0</v>
      </c>
    </row>
    <row r="298" spans="1:19" x14ac:dyDescent="0.25">
      <c r="A298" t="s">
        <v>393</v>
      </c>
      <c r="B298" t="s">
        <v>394</v>
      </c>
      <c r="C298" s="1">
        <v>31612</v>
      </c>
      <c r="D298" t="s">
        <v>6</v>
      </c>
      <c r="E298" t="str">
        <f t="shared" si="60"/>
        <v>lipiec</v>
      </c>
      <c r="F298" t="b">
        <f t="shared" si="61"/>
        <v>1</v>
      </c>
      <c r="G298">
        <f t="shared" si="62"/>
        <v>1</v>
      </c>
      <c r="H298" s="13">
        <f t="shared" si="63"/>
        <v>30</v>
      </c>
      <c r="I298" s="13" t="b">
        <f t="shared" si="64"/>
        <v>0</v>
      </c>
      <c r="J298" s="14" t="str">
        <f t="shared" si="65"/>
        <v>0,1%</v>
      </c>
      <c r="K298" s="15">
        <f t="shared" si="66"/>
        <v>25</v>
      </c>
      <c r="L298" s="15">
        <f t="shared" si="67"/>
        <v>25</v>
      </c>
      <c r="M298" t="str">
        <f t="shared" si="68"/>
        <v>kobieta</v>
      </c>
      <c r="N298">
        <f t="shared" si="69"/>
        <v>0</v>
      </c>
      <c r="O298">
        <f t="shared" si="70"/>
        <v>1</v>
      </c>
      <c r="P298">
        <f t="shared" si="71"/>
        <v>0</v>
      </c>
      <c r="Q298" s="16">
        <f t="shared" si="72"/>
        <v>0</v>
      </c>
      <c r="R298">
        <f t="shared" si="73"/>
        <v>0</v>
      </c>
      <c r="S298">
        <f t="shared" si="74"/>
        <v>0</v>
      </c>
    </row>
    <row r="299" spans="1:19" x14ac:dyDescent="0.25">
      <c r="A299" t="s">
        <v>395</v>
      </c>
      <c r="B299" t="s">
        <v>131</v>
      </c>
      <c r="C299" s="1">
        <v>21264</v>
      </c>
      <c r="D299" t="s">
        <v>12</v>
      </c>
      <c r="E299" t="str">
        <f t="shared" si="60"/>
        <v>marzec</v>
      </c>
      <c r="F299" t="b">
        <f t="shared" si="61"/>
        <v>1</v>
      </c>
      <c r="G299">
        <f t="shared" si="62"/>
        <v>1</v>
      </c>
      <c r="H299" s="13">
        <f t="shared" si="63"/>
        <v>58</v>
      </c>
      <c r="I299" s="13" t="b">
        <f t="shared" si="64"/>
        <v>0</v>
      </c>
      <c r="J299" s="14" t="str">
        <f t="shared" si="65"/>
        <v>0,12%</v>
      </c>
      <c r="K299" s="15">
        <f t="shared" si="66"/>
        <v>29.999999999999996</v>
      </c>
      <c r="L299" s="15">
        <f t="shared" si="67"/>
        <v>29.999999999999996</v>
      </c>
      <c r="M299" t="str">
        <f t="shared" si="68"/>
        <v>kobieta</v>
      </c>
      <c r="N299">
        <f t="shared" si="69"/>
        <v>0</v>
      </c>
      <c r="O299">
        <f t="shared" si="70"/>
        <v>0</v>
      </c>
      <c r="P299">
        <f t="shared" si="71"/>
        <v>0</v>
      </c>
      <c r="Q299" s="16">
        <f t="shared" si="72"/>
        <v>1</v>
      </c>
      <c r="R299">
        <f t="shared" si="73"/>
        <v>0</v>
      </c>
      <c r="S299">
        <f t="shared" si="74"/>
        <v>0</v>
      </c>
    </row>
    <row r="300" spans="1:19" x14ac:dyDescent="0.25">
      <c r="A300" t="s">
        <v>396</v>
      </c>
      <c r="B300" t="s">
        <v>236</v>
      </c>
      <c r="C300" s="1">
        <v>29622</v>
      </c>
      <c r="D300" t="s">
        <v>40</v>
      </c>
      <c r="E300" t="str">
        <f t="shared" si="60"/>
        <v>luty</v>
      </c>
      <c r="F300" t="b">
        <f t="shared" si="61"/>
        <v>1</v>
      </c>
      <c r="G300">
        <f t="shared" si="62"/>
        <v>1</v>
      </c>
      <c r="H300" s="13">
        <f t="shared" si="63"/>
        <v>35</v>
      </c>
      <c r="I300" s="13" t="b">
        <f t="shared" si="64"/>
        <v>0</v>
      </c>
      <c r="J300" s="14" t="str">
        <f t="shared" si="65"/>
        <v>0,15%</v>
      </c>
      <c r="K300" s="15">
        <f t="shared" si="66"/>
        <v>37.5</v>
      </c>
      <c r="L300" s="15">
        <f t="shared" si="67"/>
        <v>37.5</v>
      </c>
      <c r="M300" t="str">
        <f t="shared" si="68"/>
        <v>kobieta</v>
      </c>
      <c r="N300">
        <f t="shared" si="69"/>
        <v>0</v>
      </c>
      <c r="O300">
        <f t="shared" si="70"/>
        <v>1</v>
      </c>
      <c r="P300">
        <f t="shared" si="71"/>
        <v>0</v>
      </c>
      <c r="Q300" s="16">
        <f t="shared" si="72"/>
        <v>0</v>
      </c>
      <c r="R300">
        <f t="shared" si="73"/>
        <v>0</v>
      </c>
      <c r="S300">
        <f t="shared" si="74"/>
        <v>0</v>
      </c>
    </row>
    <row r="301" spans="1:19" x14ac:dyDescent="0.25">
      <c r="A301" t="s">
        <v>162</v>
      </c>
      <c r="B301" t="s">
        <v>20</v>
      </c>
      <c r="C301" s="1">
        <v>30875</v>
      </c>
      <c r="D301" t="s">
        <v>6</v>
      </c>
      <c r="E301" t="str">
        <f t="shared" si="60"/>
        <v>lipiec</v>
      </c>
      <c r="F301" t="b">
        <f t="shared" si="61"/>
        <v>1</v>
      </c>
      <c r="G301">
        <f t="shared" si="62"/>
        <v>1</v>
      </c>
      <c r="H301" s="13">
        <f t="shared" si="63"/>
        <v>32</v>
      </c>
      <c r="I301" s="13" t="b">
        <f t="shared" si="64"/>
        <v>0</v>
      </c>
      <c r="J301" s="14" t="str">
        <f t="shared" si="65"/>
        <v>0,15%</v>
      </c>
      <c r="K301" s="15">
        <f t="shared" si="66"/>
        <v>37.5</v>
      </c>
      <c r="L301" s="15">
        <f t="shared" si="67"/>
        <v>37.5</v>
      </c>
      <c r="M301" t="str">
        <f t="shared" si="68"/>
        <v>kobieta</v>
      </c>
      <c r="N301">
        <f t="shared" si="69"/>
        <v>0</v>
      </c>
      <c r="O301">
        <f t="shared" si="70"/>
        <v>1</v>
      </c>
      <c r="P301">
        <f t="shared" si="71"/>
        <v>0</v>
      </c>
      <c r="Q301" s="16">
        <f t="shared" si="72"/>
        <v>0</v>
      </c>
      <c r="R301">
        <f t="shared" si="73"/>
        <v>0</v>
      </c>
      <c r="S301">
        <f t="shared" si="74"/>
        <v>0</v>
      </c>
    </row>
    <row r="302" spans="1:19" x14ac:dyDescent="0.25">
      <c r="A302" t="s">
        <v>397</v>
      </c>
      <c r="B302" t="s">
        <v>107</v>
      </c>
      <c r="C302" s="1">
        <v>31924</v>
      </c>
      <c r="D302" t="s">
        <v>12</v>
      </c>
      <c r="E302" t="str">
        <f t="shared" si="60"/>
        <v>maj</v>
      </c>
      <c r="F302" t="b">
        <f t="shared" si="61"/>
        <v>1</v>
      </c>
      <c r="G302">
        <f t="shared" si="62"/>
        <v>1</v>
      </c>
      <c r="H302" s="13">
        <f t="shared" si="63"/>
        <v>29</v>
      </c>
      <c r="I302" s="13" t="b">
        <f t="shared" si="64"/>
        <v>0</v>
      </c>
      <c r="J302" s="14" t="str">
        <f t="shared" si="65"/>
        <v>0,1%</v>
      </c>
      <c r="K302" s="15">
        <f t="shared" si="66"/>
        <v>25</v>
      </c>
      <c r="L302" s="15">
        <f t="shared" si="67"/>
        <v>25</v>
      </c>
      <c r="M302" t="str">
        <f t="shared" si="68"/>
        <v>kobieta</v>
      </c>
      <c r="N302">
        <f t="shared" si="69"/>
        <v>1</v>
      </c>
      <c r="O302">
        <f t="shared" si="70"/>
        <v>0</v>
      </c>
      <c r="P302">
        <f t="shared" si="71"/>
        <v>0</v>
      </c>
      <c r="Q302" s="16">
        <f t="shared" si="72"/>
        <v>0</v>
      </c>
      <c r="R302">
        <f t="shared" si="73"/>
        <v>0</v>
      </c>
      <c r="S302">
        <f t="shared" si="74"/>
        <v>0</v>
      </c>
    </row>
    <row r="303" spans="1:19" x14ac:dyDescent="0.25">
      <c r="A303" t="s">
        <v>398</v>
      </c>
      <c r="B303" t="s">
        <v>399</v>
      </c>
      <c r="C303" s="1">
        <v>23384</v>
      </c>
      <c r="D303" t="s">
        <v>12</v>
      </c>
      <c r="E303" t="str">
        <f t="shared" si="60"/>
        <v>styczeń</v>
      </c>
      <c r="F303" t="b">
        <f t="shared" si="61"/>
        <v>0</v>
      </c>
      <c r="G303">
        <f t="shared" si="62"/>
        <v>0</v>
      </c>
      <c r="H303" s="13">
        <f t="shared" si="63"/>
        <v>52</v>
      </c>
      <c r="I303" s="13" t="b">
        <f t="shared" si="64"/>
        <v>0</v>
      </c>
      <c r="J303" s="14" t="str">
        <f t="shared" si="65"/>
        <v>0,12%</v>
      </c>
      <c r="K303" s="15">
        <f t="shared" si="66"/>
        <v>36</v>
      </c>
      <c r="L303" s="15">
        <f t="shared" si="67"/>
        <v>36</v>
      </c>
      <c r="M303" t="str">
        <f t="shared" si="68"/>
        <v>mężczyzna</v>
      </c>
      <c r="N303">
        <f t="shared" si="69"/>
        <v>0</v>
      </c>
      <c r="O303">
        <f t="shared" si="70"/>
        <v>0</v>
      </c>
      <c r="P303">
        <f t="shared" si="71"/>
        <v>0</v>
      </c>
      <c r="Q303" s="16">
        <f t="shared" si="72"/>
        <v>1</v>
      </c>
      <c r="R303">
        <f t="shared" si="73"/>
        <v>0</v>
      </c>
      <c r="S303">
        <f t="shared" si="74"/>
        <v>0</v>
      </c>
    </row>
    <row r="304" spans="1:19" x14ac:dyDescent="0.25">
      <c r="A304" t="s">
        <v>400</v>
      </c>
      <c r="B304" t="s">
        <v>401</v>
      </c>
      <c r="C304" s="1">
        <v>32097</v>
      </c>
      <c r="D304" t="s">
        <v>6</v>
      </c>
      <c r="E304" t="str">
        <f t="shared" si="60"/>
        <v>listopad</v>
      </c>
      <c r="F304" t="b">
        <f t="shared" si="61"/>
        <v>0</v>
      </c>
      <c r="G304">
        <f t="shared" si="62"/>
        <v>0</v>
      </c>
      <c r="H304" s="13">
        <f t="shared" si="63"/>
        <v>29</v>
      </c>
      <c r="I304" s="13" t="b">
        <f t="shared" si="64"/>
        <v>0</v>
      </c>
      <c r="J304" s="14" t="str">
        <f t="shared" si="65"/>
        <v>0,1%</v>
      </c>
      <c r="K304" s="15">
        <f t="shared" si="66"/>
        <v>30</v>
      </c>
      <c r="L304" s="15">
        <f t="shared" si="67"/>
        <v>30</v>
      </c>
      <c r="M304" t="str">
        <f t="shared" si="68"/>
        <v>mężczyzna</v>
      </c>
      <c r="N304">
        <f t="shared" si="69"/>
        <v>1</v>
      </c>
      <c r="O304">
        <f t="shared" si="70"/>
        <v>0</v>
      </c>
      <c r="P304">
        <f t="shared" si="71"/>
        <v>0</v>
      </c>
      <c r="Q304" s="16">
        <f t="shared" si="72"/>
        <v>0</v>
      </c>
      <c r="R304">
        <f t="shared" si="73"/>
        <v>0</v>
      </c>
      <c r="S304">
        <f t="shared" si="74"/>
        <v>0</v>
      </c>
    </row>
    <row r="305" spans="1:19" x14ac:dyDescent="0.25">
      <c r="A305" t="s">
        <v>402</v>
      </c>
      <c r="B305" t="s">
        <v>403</v>
      </c>
      <c r="C305" s="1">
        <v>22555</v>
      </c>
      <c r="D305" t="s">
        <v>40</v>
      </c>
      <c r="E305" t="str">
        <f t="shared" si="60"/>
        <v>październik</v>
      </c>
      <c r="F305" t="b">
        <f t="shared" si="61"/>
        <v>1</v>
      </c>
      <c r="G305">
        <f t="shared" si="62"/>
        <v>1</v>
      </c>
      <c r="H305" s="13">
        <f t="shared" si="63"/>
        <v>55</v>
      </c>
      <c r="I305" s="13" t="b">
        <f t="shared" si="64"/>
        <v>0</v>
      </c>
      <c r="J305" s="14" t="str">
        <f t="shared" si="65"/>
        <v>0,12%</v>
      </c>
      <c r="K305" s="15">
        <f t="shared" si="66"/>
        <v>29.999999999999996</v>
      </c>
      <c r="L305" s="15">
        <f t="shared" si="67"/>
        <v>29.999999999999996</v>
      </c>
      <c r="M305" t="str">
        <f t="shared" si="68"/>
        <v>kobieta</v>
      </c>
      <c r="N305">
        <f t="shared" si="69"/>
        <v>0</v>
      </c>
      <c r="O305">
        <f t="shared" si="70"/>
        <v>0</v>
      </c>
      <c r="P305">
        <f t="shared" si="71"/>
        <v>0</v>
      </c>
      <c r="Q305" s="16">
        <f t="shared" si="72"/>
        <v>1</v>
      </c>
      <c r="R305">
        <f t="shared" si="73"/>
        <v>0</v>
      </c>
      <c r="S305">
        <f t="shared" si="74"/>
        <v>0</v>
      </c>
    </row>
    <row r="306" spans="1:19" x14ac:dyDescent="0.25">
      <c r="A306" t="s">
        <v>317</v>
      </c>
      <c r="B306" t="s">
        <v>20</v>
      </c>
      <c r="C306" s="1">
        <v>22508</v>
      </c>
      <c r="D306" t="s">
        <v>12</v>
      </c>
      <c r="E306" t="str">
        <f t="shared" si="60"/>
        <v>sierpień</v>
      </c>
      <c r="F306" t="b">
        <f t="shared" si="61"/>
        <v>1</v>
      </c>
      <c r="G306">
        <f t="shared" si="62"/>
        <v>1</v>
      </c>
      <c r="H306" s="13">
        <f t="shared" si="63"/>
        <v>55</v>
      </c>
      <c r="I306" s="13" t="b">
        <f t="shared" si="64"/>
        <v>0</v>
      </c>
      <c r="J306" s="14" t="str">
        <f t="shared" si="65"/>
        <v>0,12%</v>
      </c>
      <c r="K306" s="15">
        <f t="shared" si="66"/>
        <v>29.999999999999996</v>
      </c>
      <c r="L306" s="15">
        <f t="shared" si="67"/>
        <v>29.999999999999996</v>
      </c>
      <c r="M306" t="str">
        <f t="shared" si="68"/>
        <v>kobieta</v>
      </c>
      <c r="N306">
        <f t="shared" si="69"/>
        <v>0</v>
      </c>
      <c r="O306">
        <f t="shared" si="70"/>
        <v>0</v>
      </c>
      <c r="P306">
        <f t="shared" si="71"/>
        <v>0</v>
      </c>
      <c r="Q306" s="16">
        <f t="shared" si="72"/>
        <v>1</v>
      </c>
      <c r="R306">
        <f t="shared" si="73"/>
        <v>0</v>
      </c>
      <c r="S306">
        <f t="shared" si="74"/>
        <v>0</v>
      </c>
    </row>
    <row r="307" spans="1:19" x14ac:dyDescent="0.25">
      <c r="A307" t="s">
        <v>404</v>
      </c>
      <c r="B307" t="s">
        <v>72</v>
      </c>
      <c r="C307" s="1">
        <v>29510</v>
      </c>
      <c r="D307" t="s">
        <v>6</v>
      </c>
      <c r="E307" t="str">
        <f t="shared" si="60"/>
        <v>październik</v>
      </c>
      <c r="F307" t="b">
        <f t="shared" si="61"/>
        <v>0</v>
      </c>
      <c r="G307">
        <f t="shared" si="62"/>
        <v>0</v>
      </c>
      <c r="H307" s="13">
        <f t="shared" si="63"/>
        <v>36</v>
      </c>
      <c r="I307" s="13" t="b">
        <f t="shared" si="64"/>
        <v>0</v>
      </c>
      <c r="J307" s="14" t="str">
        <f t="shared" si="65"/>
        <v>0,15%</v>
      </c>
      <c r="K307" s="15">
        <f t="shared" si="66"/>
        <v>45</v>
      </c>
      <c r="L307" s="15">
        <f t="shared" si="67"/>
        <v>45</v>
      </c>
      <c r="M307" t="str">
        <f t="shared" si="68"/>
        <v>mężczyzna</v>
      </c>
      <c r="N307">
        <f t="shared" si="69"/>
        <v>0</v>
      </c>
      <c r="O307">
        <f t="shared" si="70"/>
        <v>1</v>
      </c>
      <c r="P307">
        <f t="shared" si="71"/>
        <v>0</v>
      </c>
      <c r="Q307" s="16">
        <f t="shared" si="72"/>
        <v>0</v>
      </c>
      <c r="R307">
        <f t="shared" si="73"/>
        <v>0</v>
      </c>
      <c r="S307">
        <f t="shared" si="74"/>
        <v>0</v>
      </c>
    </row>
    <row r="308" spans="1:19" x14ac:dyDescent="0.25">
      <c r="A308" t="s">
        <v>405</v>
      </c>
      <c r="B308" t="s">
        <v>406</v>
      </c>
      <c r="C308" s="1">
        <v>22398</v>
      </c>
      <c r="D308" t="s">
        <v>12</v>
      </c>
      <c r="E308" t="str">
        <f t="shared" si="60"/>
        <v>kwiecień</v>
      </c>
      <c r="F308" t="b">
        <f t="shared" si="61"/>
        <v>0</v>
      </c>
      <c r="G308">
        <f t="shared" si="62"/>
        <v>0</v>
      </c>
      <c r="H308" s="13">
        <f t="shared" si="63"/>
        <v>55</v>
      </c>
      <c r="I308" s="13" t="b">
        <f t="shared" si="64"/>
        <v>0</v>
      </c>
      <c r="J308" s="14" t="str">
        <f t="shared" si="65"/>
        <v>0,12%</v>
      </c>
      <c r="K308" s="15">
        <f t="shared" si="66"/>
        <v>36</v>
      </c>
      <c r="L308" s="15">
        <f t="shared" si="67"/>
        <v>36</v>
      </c>
      <c r="M308" t="str">
        <f t="shared" si="68"/>
        <v>mężczyzna</v>
      </c>
      <c r="N308">
        <f t="shared" si="69"/>
        <v>0</v>
      </c>
      <c r="O308">
        <f t="shared" si="70"/>
        <v>0</v>
      </c>
      <c r="P308">
        <f t="shared" si="71"/>
        <v>0</v>
      </c>
      <c r="Q308" s="16">
        <f t="shared" si="72"/>
        <v>1</v>
      </c>
      <c r="R308">
        <f t="shared" si="73"/>
        <v>0</v>
      </c>
      <c r="S308">
        <f t="shared" si="74"/>
        <v>0</v>
      </c>
    </row>
    <row r="309" spans="1:19" x14ac:dyDescent="0.25">
      <c r="A309" t="s">
        <v>407</v>
      </c>
      <c r="B309" t="s">
        <v>20</v>
      </c>
      <c r="C309" s="1">
        <v>28394</v>
      </c>
      <c r="D309" t="s">
        <v>9</v>
      </c>
      <c r="E309" t="str">
        <f t="shared" si="60"/>
        <v>wrzesień</v>
      </c>
      <c r="F309" t="b">
        <f t="shared" si="61"/>
        <v>1</v>
      </c>
      <c r="G309">
        <f t="shared" si="62"/>
        <v>1</v>
      </c>
      <c r="H309" s="13">
        <f t="shared" si="63"/>
        <v>39</v>
      </c>
      <c r="I309" s="13" t="b">
        <f t="shared" si="64"/>
        <v>0</v>
      </c>
      <c r="J309" s="14" t="str">
        <f t="shared" si="65"/>
        <v>0,15%</v>
      </c>
      <c r="K309" s="15">
        <f t="shared" si="66"/>
        <v>37.5</v>
      </c>
      <c r="L309" s="15">
        <f t="shared" si="67"/>
        <v>37.5</v>
      </c>
      <c r="M309" t="str">
        <f t="shared" si="68"/>
        <v>kobieta</v>
      </c>
      <c r="N309">
        <f t="shared" si="69"/>
        <v>0</v>
      </c>
      <c r="O309">
        <f t="shared" si="70"/>
        <v>1</v>
      </c>
      <c r="P309">
        <f t="shared" si="71"/>
        <v>0</v>
      </c>
      <c r="Q309" s="16">
        <f t="shared" si="72"/>
        <v>0</v>
      </c>
      <c r="R309">
        <f t="shared" si="73"/>
        <v>0</v>
      </c>
      <c r="S309">
        <f t="shared" si="74"/>
        <v>0</v>
      </c>
    </row>
    <row r="310" spans="1:19" x14ac:dyDescent="0.25">
      <c r="A310" t="s">
        <v>408</v>
      </c>
      <c r="B310" t="s">
        <v>139</v>
      </c>
      <c r="C310" s="1">
        <v>16244</v>
      </c>
      <c r="D310" t="s">
        <v>6</v>
      </c>
      <c r="E310" t="str">
        <f t="shared" si="60"/>
        <v>czerwiec</v>
      </c>
      <c r="F310" t="b">
        <f t="shared" si="61"/>
        <v>0</v>
      </c>
      <c r="G310">
        <f t="shared" si="62"/>
        <v>0</v>
      </c>
      <c r="H310" s="13">
        <f t="shared" si="63"/>
        <v>72</v>
      </c>
      <c r="I310" s="13" t="b">
        <f t="shared" si="64"/>
        <v>1</v>
      </c>
      <c r="J310" s="14" t="str">
        <f t="shared" si="65"/>
        <v>0,12%</v>
      </c>
      <c r="K310" s="15">
        <f t="shared" si="66"/>
        <v>36</v>
      </c>
      <c r="L310" s="15">
        <f t="shared" si="67"/>
        <v>85</v>
      </c>
      <c r="M310" t="str">
        <f t="shared" si="68"/>
        <v>mężczyzna</v>
      </c>
      <c r="N310">
        <f t="shared" si="69"/>
        <v>0</v>
      </c>
      <c r="O310">
        <f t="shared" si="70"/>
        <v>0</v>
      </c>
      <c r="P310">
        <f t="shared" si="71"/>
        <v>0</v>
      </c>
      <c r="Q310" s="16">
        <f t="shared" si="72"/>
        <v>0</v>
      </c>
      <c r="R310">
        <f t="shared" si="73"/>
        <v>0</v>
      </c>
      <c r="S310">
        <f t="shared" si="74"/>
        <v>1</v>
      </c>
    </row>
    <row r="311" spans="1:19" x14ac:dyDescent="0.25">
      <c r="A311" t="s">
        <v>409</v>
      </c>
      <c r="B311" t="s">
        <v>167</v>
      </c>
      <c r="C311" s="1">
        <v>32836</v>
      </c>
      <c r="D311" t="s">
        <v>12</v>
      </c>
      <c r="E311" t="str">
        <f t="shared" si="60"/>
        <v>listopad</v>
      </c>
      <c r="F311" t="b">
        <f t="shared" si="61"/>
        <v>0</v>
      </c>
      <c r="G311">
        <f t="shared" si="62"/>
        <v>0</v>
      </c>
      <c r="H311" s="13">
        <f t="shared" si="63"/>
        <v>27</v>
      </c>
      <c r="I311" s="13" t="b">
        <f t="shared" si="64"/>
        <v>0</v>
      </c>
      <c r="J311" s="14" t="str">
        <f t="shared" si="65"/>
        <v>0,1%</v>
      </c>
      <c r="K311" s="15">
        <f t="shared" si="66"/>
        <v>30</v>
      </c>
      <c r="L311" s="15">
        <f t="shared" si="67"/>
        <v>30</v>
      </c>
      <c r="M311" t="str">
        <f t="shared" si="68"/>
        <v>mężczyzna</v>
      </c>
      <c r="N311">
        <f t="shared" si="69"/>
        <v>1</v>
      </c>
      <c r="O311">
        <f t="shared" si="70"/>
        <v>0</v>
      </c>
      <c r="P311">
        <f t="shared" si="71"/>
        <v>0</v>
      </c>
      <c r="Q311" s="16">
        <f t="shared" si="72"/>
        <v>0</v>
      </c>
      <c r="R311">
        <f t="shared" si="73"/>
        <v>0</v>
      </c>
      <c r="S311">
        <f t="shared" si="74"/>
        <v>0</v>
      </c>
    </row>
    <row r="312" spans="1:19" x14ac:dyDescent="0.25">
      <c r="A312" t="s">
        <v>410</v>
      </c>
      <c r="B312" t="s">
        <v>141</v>
      </c>
      <c r="C312" s="1">
        <v>23528</v>
      </c>
      <c r="D312" t="s">
        <v>6</v>
      </c>
      <c r="E312" t="str">
        <f t="shared" si="60"/>
        <v>maj</v>
      </c>
      <c r="F312" t="b">
        <f t="shared" si="61"/>
        <v>0</v>
      </c>
      <c r="G312">
        <f t="shared" si="62"/>
        <v>0</v>
      </c>
      <c r="H312" s="13">
        <f t="shared" si="63"/>
        <v>52</v>
      </c>
      <c r="I312" s="13" t="b">
        <f t="shared" si="64"/>
        <v>0</v>
      </c>
      <c r="J312" s="14" t="str">
        <f t="shared" si="65"/>
        <v>0,12%</v>
      </c>
      <c r="K312" s="15">
        <f t="shared" si="66"/>
        <v>36</v>
      </c>
      <c r="L312" s="15">
        <f t="shared" si="67"/>
        <v>36</v>
      </c>
      <c r="M312" t="str">
        <f t="shared" si="68"/>
        <v>mężczyzna</v>
      </c>
      <c r="N312">
        <f t="shared" si="69"/>
        <v>0</v>
      </c>
      <c r="O312">
        <f t="shared" si="70"/>
        <v>0</v>
      </c>
      <c r="P312">
        <f t="shared" si="71"/>
        <v>0</v>
      </c>
      <c r="Q312" s="16">
        <f t="shared" si="72"/>
        <v>1</v>
      </c>
      <c r="R312">
        <f t="shared" si="73"/>
        <v>0</v>
      </c>
      <c r="S312">
        <f t="shared" si="74"/>
        <v>0</v>
      </c>
    </row>
    <row r="313" spans="1:19" x14ac:dyDescent="0.25">
      <c r="A313" t="s">
        <v>411</v>
      </c>
      <c r="B313" t="s">
        <v>412</v>
      </c>
      <c r="C313" s="1">
        <v>28489</v>
      </c>
      <c r="D313" t="s">
        <v>12</v>
      </c>
      <c r="E313" t="str">
        <f t="shared" si="60"/>
        <v>grudzień</v>
      </c>
      <c r="F313" t="b">
        <f t="shared" si="61"/>
        <v>1</v>
      </c>
      <c r="G313">
        <f t="shared" si="62"/>
        <v>1</v>
      </c>
      <c r="H313" s="13">
        <f t="shared" si="63"/>
        <v>39</v>
      </c>
      <c r="I313" s="13" t="b">
        <f t="shared" si="64"/>
        <v>0</v>
      </c>
      <c r="J313" s="14" t="str">
        <f t="shared" si="65"/>
        <v>0,15%</v>
      </c>
      <c r="K313" s="15">
        <f t="shared" si="66"/>
        <v>37.5</v>
      </c>
      <c r="L313" s="15">
        <f t="shared" si="67"/>
        <v>37.5</v>
      </c>
      <c r="M313" t="str">
        <f t="shared" si="68"/>
        <v>kobieta</v>
      </c>
      <c r="N313">
        <f t="shared" si="69"/>
        <v>0</v>
      </c>
      <c r="O313">
        <f t="shared" si="70"/>
        <v>1</v>
      </c>
      <c r="P313">
        <f t="shared" si="71"/>
        <v>0</v>
      </c>
      <c r="Q313" s="16">
        <f t="shared" si="72"/>
        <v>0</v>
      </c>
      <c r="R313">
        <f t="shared" si="73"/>
        <v>0</v>
      </c>
      <c r="S313">
        <f t="shared" si="74"/>
        <v>0</v>
      </c>
    </row>
    <row r="314" spans="1:19" x14ac:dyDescent="0.25">
      <c r="A314" t="s">
        <v>413</v>
      </c>
      <c r="B314" t="s">
        <v>399</v>
      </c>
      <c r="C314" s="1">
        <v>20920</v>
      </c>
      <c r="D314" t="s">
        <v>12</v>
      </c>
      <c r="E314" t="str">
        <f t="shared" si="60"/>
        <v>kwiecień</v>
      </c>
      <c r="F314" t="b">
        <f t="shared" si="61"/>
        <v>0</v>
      </c>
      <c r="G314">
        <f t="shared" si="62"/>
        <v>0</v>
      </c>
      <c r="H314" s="13">
        <f t="shared" si="63"/>
        <v>59</v>
      </c>
      <c r="I314" s="13" t="b">
        <f t="shared" si="64"/>
        <v>0</v>
      </c>
      <c r="J314" s="14" t="str">
        <f t="shared" si="65"/>
        <v>0,12%</v>
      </c>
      <c r="K314" s="15">
        <f t="shared" si="66"/>
        <v>36</v>
      </c>
      <c r="L314" s="15">
        <f t="shared" si="67"/>
        <v>36</v>
      </c>
      <c r="M314" t="str">
        <f t="shared" si="68"/>
        <v>mężczyzna</v>
      </c>
      <c r="N314">
        <f t="shared" si="69"/>
        <v>0</v>
      </c>
      <c r="O314">
        <f t="shared" si="70"/>
        <v>0</v>
      </c>
      <c r="P314">
        <f t="shared" si="71"/>
        <v>0</v>
      </c>
      <c r="Q314" s="16">
        <f t="shared" si="72"/>
        <v>1</v>
      </c>
      <c r="R314">
        <f t="shared" si="73"/>
        <v>0</v>
      </c>
      <c r="S314">
        <f t="shared" si="74"/>
        <v>0</v>
      </c>
    </row>
    <row r="315" spans="1:19" x14ac:dyDescent="0.25">
      <c r="A315" t="s">
        <v>414</v>
      </c>
      <c r="B315" t="s">
        <v>11</v>
      </c>
      <c r="C315" s="1">
        <v>34164</v>
      </c>
      <c r="D315" t="s">
        <v>6</v>
      </c>
      <c r="E315" t="str">
        <f t="shared" si="60"/>
        <v>lipiec</v>
      </c>
      <c r="F315" t="b">
        <f t="shared" si="61"/>
        <v>1</v>
      </c>
      <c r="G315">
        <f t="shared" si="62"/>
        <v>1</v>
      </c>
      <c r="H315" s="13">
        <f t="shared" si="63"/>
        <v>23</v>
      </c>
      <c r="I315" s="13" t="b">
        <f t="shared" si="64"/>
        <v>0</v>
      </c>
      <c r="J315" s="14" t="str">
        <f t="shared" si="65"/>
        <v>0,1%</v>
      </c>
      <c r="K315" s="15">
        <f t="shared" si="66"/>
        <v>25</v>
      </c>
      <c r="L315" s="15">
        <f t="shared" si="67"/>
        <v>25</v>
      </c>
      <c r="M315" t="str">
        <f t="shared" si="68"/>
        <v>kobieta</v>
      </c>
      <c r="N315">
        <f t="shared" si="69"/>
        <v>1</v>
      </c>
      <c r="O315">
        <f t="shared" si="70"/>
        <v>0</v>
      </c>
      <c r="P315">
        <f t="shared" si="71"/>
        <v>0</v>
      </c>
      <c r="Q315" s="16">
        <f t="shared" si="72"/>
        <v>0</v>
      </c>
      <c r="R315">
        <f t="shared" si="73"/>
        <v>0</v>
      </c>
      <c r="S315">
        <f t="shared" si="74"/>
        <v>0</v>
      </c>
    </row>
    <row r="316" spans="1:19" x14ac:dyDescent="0.25">
      <c r="A316" t="s">
        <v>415</v>
      </c>
      <c r="B316" t="s">
        <v>246</v>
      </c>
      <c r="C316" s="1">
        <v>32341</v>
      </c>
      <c r="D316" t="s">
        <v>6</v>
      </c>
      <c r="E316" t="str">
        <f t="shared" si="60"/>
        <v>lipiec</v>
      </c>
      <c r="F316" t="b">
        <f t="shared" si="61"/>
        <v>0</v>
      </c>
      <c r="G316">
        <f t="shared" si="62"/>
        <v>0</v>
      </c>
      <c r="H316" s="13">
        <f t="shared" si="63"/>
        <v>28</v>
      </c>
      <c r="I316" s="13" t="b">
        <f t="shared" si="64"/>
        <v>0</v>
      </c>
      <c r="J316" s="14" t="str">
        <f t="shared" si="65"/>
        <v>0,1%</v>
      </c>
      <c r="K316" s="15">
        <f t="shared" si="66"/>
        <v>30</v>
      </c>
      <c r="L316" s="15">
        <f t="shared" si="67"/>
        <v>30</v>
      </c>
      <c r="M316" t="str">
        <f t="shared" si="68"/>
        <v>mężczyzna</v>
      </c>
      <c r="N316">
        <f t="shared" si="69"/>
        <v>1</v>
      </c>
      <c r="O316">
        <f t="shared" si="70"/>
        <v>0</v>
      </c>
      <c r="P316">
        <f t="shared" si="71"/>
        <v>0</v>
      </c>
      <c r="Q316" s="16">
        <f t="shared" si="72"/>
        <v>0</v>
      </c>
      <c r="R316">
        <f t="shared" si="73"/>
        <v>0</v>
      </c>
      <c r="S316">
        <f t="shared" si="74"/>
        <v>0</v>
      </c>
    </row>
    <row r="317" spans="1:19" x14ac:dyDescent="0.25">
      <c r="A317" t="s">
        <v>416</v>
      </c>
      <c r="B317" t="s">
        <v>194</v>
      </c>
      <c r="C317" s="1">
        <v>16640</v>
      </c>
      <c r="D317" t="s">
        <v>12</v>
      </c>
      <c r="E317" t="str">
        <f t="shared" si="60"/>
        <v>lipiec</v>
      </c>
      <c r="F317" t="b">
        <f t="shared" si="61"/>
        <v>1</v>
      </c>
      <c r="G317">
        <f t="shared" si="62"/>
        <v>1</v>
      </c>
      <c r="H317" s="13">
        <f t="shared" si="63"/>
        <v>71</v>
      </c>
      <c r="I317" s="13" t="b">
        <f t="shared" si="64"/>
        <v>1</v>
      </c>
      <c r="J317" s="14" t="str">
        <f t="shared" si="65"/>
        <v>0,12%</v>
      </c>
      <c r="K317" s="15">
        <f t="shared" si="66"/>
        <v>29.999999999999996</v>
      </c>
      <c r="L317" s="15">
        <f t="shared" si="67"/>
        <v>79</v>
      </c>
      <c r="M317" t="str">
        <f t="shared" si="68"/>
        <v>kobieta</v>
      </c>
      <c r="N317">
        <f t="shared" si="69"/>
        <v>0</v>
      </c>
      <c r="O317">
        <f t="shared" si="70"/>
        <v>0</v>
      </c>
      <c r="P317">
        <f t="shared" si="71"/>
        <v>0</v>
      </c>
      <c r="Q317" s="16">
        <f t="shared" si="72"/>
        <v>0</v>
      </c>
      <c r="R317">
        <f t="shared" si="73"/>
        <v>0</v>
      </c>
      <c r="S317">
        <f t="shared" si="74"/>
        <v>1</v>
      </c>
    </row>
    <row r="318" spans="1:19" x14ac:dyDescent="0.25">
      <c r="A318" t="s">
        <v>417</v>
      </c>
      <c r="B318" t="s">
        <v>418</v>
      </c>
      <c r="C318" s="1">
        <v>28217</v>
      </c>
      <c r="D318" t="s">
        <v>12</v>
      </c>
      <c r="E318" t="str">
        <f t="shared" si="60"/>
        <v>kwiecień</v>
      </c>
      <c r="F318" t="b">
        <f t="shared" si="61"/>
        <v>0</v>
      </c>
      <c r="G318">
        <f t="shared" si="62"/>
        <v>0</v>
      </c>
      <c r="H318" s="13">
        <f t="shared" si="63"/>
        <v>39</v>
      </c>
      <c r="I318" s="13" t="b">
        <f t="shared" si="64"/>
        <v>0</v>
      </c>
      <c r="J318" s="14" t="str">
        <f t="shared" si="65"/>
        <v>0,15%</v>
      </c>
      <c r="K318" s="15">
        <f t="shared" si="66"/>
        <v>45</v>
      </c>
      <c r="L318" s="15">
        <f t="shared" si="67"/>
        <v>45</v>
      </c>
      <c r="M318" t="str">
        <f t="shared" si="68"/>
        <v>mężczyzna</v>
      </c>
      <c r="N318">
        <f t="shared" si="69"/>
        <v>0</v>
      </c>
      <c r="O318">
        <f t="shared" si="70"/>
        <v>1</v>
      </c>
      <c r="P318">
        <f t="shared" si="71"/>
        <v>0</v>
      </c>
      <c r="Q318" s="16">
        <f t="shared" si="72"/>
        <v>0</v>
      </c>
      <c r="R318">
        <f t="shared" si="73"/>
        <v>0</v>
      </c>
      <c r="S318">
        <f t="shared" si="74"/>
        <v>0</v>
      </c>
    </row>
    <row r="319" spans="1:19" x14ac:dyDescent="0.25">
      <c r="A319" t="s">
        <v>190</v>
      </c>
      <c r="B319" t="s">
        <v>419</v>
      </c>
      <c r="C319" s="1">
        <v>32646</v>
      </c>
      <c r="D319" t="s">
        <v>40</v>
      </c>
      <c r="E319" t="str">
        <f t="shared" si="60"/>
        <v>maj</v>
      </c>
      <c r="F319" t="b">
        <f t="shared" si="61"/>
        <v>0</v>
      </c>
      <c r="G319">
        <f t="shared" si="62"/>
        <v>0</v>
      </c>
      <c r="H319" s="13">
        <f t="shared" si="63"/>
        <v>27</v>
      </c>
      <c r="I319" s="13" t="b">
        <f t="shared" si="64"/>
        <v>0</v>
      </c>
      <c r="J319" s="14" t="str">
        <f t="shared" si="65"/>
        <v>0,1%</v>
      </c>
      <c r="K319" s="15">
        <f t="shared" si="66"/>
        <v>30</v>
      </c>
      <c r="L319" s="15">
        <f t="shared" si="67"/>
        <v>30</v>
      </c>
      <c r="M319" t="str">
        <f t="shared" si="68"/>
        <v>mężczyzna</v>
      </c>
      <c r="N319">
        <f t="shared" si="69"/>
        <v>1</v>
      </c>
      <c r="O319">
        <f t="shared" si="70"/>
        <v>0</v>
      </c>
      <c r="P319">
        <f t="shared" si="71"/>
        <v>0</v>
      </c>
      <c r="Q319" s="16">
        <f t="shared" si="72"/>
        <v>0</v>
      </c>
      <c r="R319">
        <f t="shared" si="73"/>
        <v>0</v>
      </c>
      <c r="S319">
        <f t="shared" si="74"/>
        <v>0</v>
      </c>
    </row>
    <row r="320" spans="1:19" x14ac:dyDescent="0.25">
      <c r="A320" t="s">
        <v>420</v>
      </c>
      <c r="B320" t="s">
        <v>5</v>
      </c>
      <c r="C320" s="1">
        <v>28636</v>
      </c>
      <c r="D320" t="s">
        <v>40</v>
      </c>
      <c r="E320" t="str">
        <f t="shared" si="60"/>
        <v>maj</v>
      </c>
      <c r="F320" t="b">
        <f t="shared" si="61"/>
        <v>1</v>
      </c>
      <c r="G320">
        <f t="shared" si="62"/>
        <v>1</v>
      </c>
      <c r="H320" s="13">
        <f t="shared" si="63"/>
        <v>38</v>
      </c>
      <c r="I320" s="13" t="b">
        <f t="shared" si="64"/>
        <v>0</v>
      </c>
      <c r="J320" s="14" t="str">
        <f t="shared" si="65"/>
        <v>0,15%</v>
      </c>
      <c r="K320" s="15">
        <f t="shared" si="66"/>
        <v>37.5</v>
      </c>
      <c r="L320" s="15">
        <f t="shared" si="67"/>
        <v>37.5</v>
      </c>
      <c r="M320" t="str">
        <f t="shared" si="68"/>
        <v>kobieta</v>
      </c>
      <c r="N320">
        <f t="shared" si="69"/>
        <v>0</v>
      </c>
      <c r="O320">
        <f t="shared" si="70"/>
        <v>1</v>
      </c>
      <c r="P320">
        <f t="shared" si="71"/>
        <v>0</v>
      </c>
      <c r="Q320" s="16">
        <f t="shared" si="72"/>
        <v>0</v>
      </c>
      <c r="R320">
        <f t="shared" si="73"/>
        <v>0</v>
      </c>
      <c r="S320">
        <f t="shared" si="74"/>
        <v>0</v>
      </c>
    </row>
    <row r="321" spans="1:19" x14ac:dyDescent="0.25">
      <c r="A321" t="s">
        <v>421</v>
      </c>
      <c r="B321" t="s">
        <v>8</v>
      </c>
      <c r="C321" s="1">
        <v>30418</v>
      </c>
      <c r="D321" t="s">
        <v>12</v>
      </c>
      <c r="E321" t="str">
        <f t="shared" si="60"/>
        <v>kwiecień</v>
      </c>
      <c r="F321" t="b">
        <f t="shared" si="61"/>
        <v>0</v>
      </c>
      <c r="G321">
        <f t="shared" si="62"/>
        <v>0</v>
      </c>
      <c r="H321" s="13">
        <f t="shared" si="63"/>
        <v>33</v>
      </c>
      <c r="I321" s="13" t="b">
        <f t="shared" si="64"/>
        <v>0</v>
      </c>
      <c r="J321" s="14" t="str">
        <f t="shared" si="65"/>
        <v>0,15%</v>
      </c>
      <c r="K321" s="15">
        <f t="shared" si="66"/>
        <v>45</v>
      </c>
      <c r="L321" s="15">
        <f t="shared" si="67"/>
        <v>45</v>
      </c>
      <c r="M321" t="str">
        <f t="shared" si="68"/>
        <v>mężczyzna</v>
      </c>
      <c r="N321">
        <f t="shared" si="69"/>
        <v>0</v>
      </c>
      <c r="O321">
        <f t="shared" si="70"/>
        <v>1</v>
      </c>
      <c r="P321">
        <f t="shared" si="71"/>
        <v>0</v>
      </c>
      <c r="Q321" s="16">
        <f t="shared" si="72"/>
        <v>0</v>
      </c>
      <c r="R321">
        <f t="shared" si="73"/>
        <v>0</v>
      </c>
      <c r="S321">
        <f t="shared" si="74"/>
        <v>0</v>
      </c>
    </row>
    <row r="322" spans="1:19" x14ac:dyDescent="0.25">
      <c r="A322" t="s">
        <v>110</v>
      </c>
      <c r="B322" t="s">
        <v>368</v>
      </c>
      <c r="C322" s="1">
        <v>33971</v>
      </c>
      <c r="D322" t="s">
        <v>12</v>
      </c>
      <c r="E322" t="str">
        <f t="shared" si="60"/>
        <v>styczeń</v>
      </c>
      <c r="F322" t="b">
        <f t="shared" si="61"/>
        <v>1</v>
      </c>
      <c r="G322">
        <f t="shared" si="62"/>
        <v>1</v>
      </c>
      <c r="H322" s="13">
        <f t="shared" si="63"/>
        <v>23</v>
      </c>
      <c r="I322" s="13" t="b">
        <f t="shared" si="64"/>
        <v>0</v>
      </c>
      <c r="J322" s="14" t="str">
        <f t="shared" si="65"/>
        <v>0,1%</v>
      </c>
      <c r="K322" s="15">
        <f t="shared" si="66"/>
        <v>25</v>
      </c>
      <c r="L322" s="15">
        <f t="shared" si="67"/>
        <v>25</v>
      </c>
      <c r="M322" t="str">
        <f t="shared" si="68"/>
        <v>kobieta</v>
      </c>
      <c r="N322">
        <f t="shared" si="69"/>
        <v>1</v>
      </c>
      <c r="O322">
        <f t="shared" si="70"/>
        <v>0</v>
      </c>
      <c r="P322">
        <f t="shared" si="71"/>
        <v>0</v>
      </c>
      <c r="Q322" s="16">
        <f t="shared" si="72"/>
        <v>0</v>
      </c>
      <c r="R322">
        <f t="shared" si="73"/>
        <v>0</v>
      </c>
      <c r="S322">
        <f t="shared" si="74"/>
        <v>0</v>
      </c>
    </row>
    <row r="323" spans="1:19" x14ac:dyDescent="0.25">
      <c r="A323" t="s">
        <v>422</v>
      </c>
      <c r="B323" t="s">
        <v>52</v>
      </c>
      <c r="C323" s="1">
        <v>26974</v>
      </c>
      <c r="D323" t="s">
        <v>12</v>
      </c>
      <c r="E323" t="str">
        <f t="shared" ref="E323:E332" si="75">TEXT(C323,"mmmm")</f>
        <v>listopad</v>
      </c>
      <c r="F323" t="b">
        <f t="shared" ref="F323:F332" si="76">IF(RIGHT(B323,1) = "a", TRUE, FALSE)</f>
        <v>1</v>
      </c>
      <c r="G323">
        <f t="shared" ref="G323:G332" si="77">IF(F323 = TRUE,1,0)</f>
        <v>1</v>
      </c>
      <c r="H323" s="13">
        <f t="shared" ref="H323:H332" si="78" xml:space="preserve"> 2016 - YEAR(C323)</f>
        <v>43</v>
      </c>
      <c r="I323" s="13" t="b">
        <f t="shared" ref="I323:I332" si="79">IF(H323&gt; 60, TRUE,FALSE)</f>
        <v>0</v>
      </c>
      <c r="J323" s="14" t="str">
        <f t="shared" ref="J323:J332" si="80">IF(H323&lt;= 30, "0,1%",IF(H323&gt;=46, "0,12%","0,15%"))</f>
        <v>0,15%</v>
      </c>
      <c r="K323" s="15">
        <f t="shared" ref="K323:K332" si="81">IF(F323 = TRUE, 25000 * J323,30000*J323)</f>
        <v>37.5</v>
      </c>
      <c r="L323" s="15">
        <f t="shared" ref="L323:L332" si="82">IF(I323 = TRUE, K323+49,K323)</f>
        <v>37.5</v>
      </c>
      <c r="M323" t="str">
        <f t="shared" ref="M323:M332" si="83">IF(F323 = TRUE, "kobieta", "mężczyzna")</f>
        <v>kobieta</v>
      </c>
      <c r="N323">
        <f t="shared" ref="N323:N332" si="84">IF(AND(H323&gt;=20,H323&lt;=29),1,0)</f>
        <v>0</v>
      </c>
      <c r="O323">
        <f t="shared" ref="O323:O332" si="85">IF(AND(H323&gt;=30,H323&lt;=39),1,0)</f>
        <v>0</v>
      </c>
      <c r="P323">
        <f t="shared" ref="P323:P332" si="86">IF(AND(H323&gt;=40,H323&lt;=49),1,0)</f>
        <v>1</v>
      </c>
      <c r="Q323" s="16">
        <f t="shared" ref="Q323:Q332" si="87">IF(AND(H323&gt;=50,H323&lt;=59),1,0)</f>
        <v>0</v>
      </c>
      <c r="R323">
        <f t="shared" ref="R323:R332" si="88">IF(AND(H323&gt;=60,H323&lt;=69),1,0)</f>
        <v>0</v>
      </c>
      <c r="S323">
        <f t="shared" ref="S323:S332" si="89">IF(AND(H323&gt;=70,H323&lt;=79),1,0)</f>
        <v>0</v>
      </c>
    </row>
    <row r="324" spans="1:19" x14ac:dyDescent="0.25">
      <c r="A324" t="s">
        <v>423</v>
      </c>
      <c r="B324" t="s">
        <v>47</v>
      </c>
      <c r="C324" s="1">
        <v>21339</v>
      </c>
      <c r="D324" t="s">
        <v>12</v>
      </c>
      <c r="E324" t="str">
        <f t="shared" si="75"/>
        <v>czerwiec</v>
      </c>
      <c r="F324" t="b">
        <f t="shared" si="76"/>
        <v>1</v>
      </c>
      <c r="G324">
        <f t="shared" si="77"/>
        <v>1</v>
      </c>
      <c r="H324" s="13">
        <f t="shared" si="78"/>
        <v>58</v>
      </c>
      <c r="I324" s="13" t="b">
        <f t="shared" si="79"/>
        <v>0</v>
      </c>
      <c r="J324" s="14" t="str">
        <f t="shared" si="80"/>
        <v>0,12%</v>
      </c>
      <c r="K324" s="15">
        <f t="shared" si="81"/>
        <v>29.999999999999996</v>
      </c>
      <c r="L324" s="15">
        <f t="shared" si="82"/>
        <v>29.999999999999996</v>
      </c>
      <c r="M324" t="str">
        <f t="shared" si="83"/>
        <v>kobieta</v>
      </c>
      <c r="N324">
        <f t="shared" si="84"/>
        <v>0</v>
      </c>
      <c r="O324">
        <f t="shared" si="85"/>
        <v>0</v>
      </c>
      <c r="P324">
        <f t="shared" si="86"/>
        <v>0</v>
      </c>
      <c r="Q324" s="16">
        <f t="shared" si="87"/>
        <v>1</v>
      </c>
      <c r="R324">
        <f t="shared" si="88"/>
        <v>0</v>
      </c>
      <c r="S324">
        <f t="shared" si="89"/>
        <v>0</v>
      </c>
    </row>
    <row r="325" spans="1:19" x14ac:dyDescent="0.25">
      <c r="A325" t="s">
        <v>424</v>
      </c>
      <c r="B325" t="s">
        <v>90</v>
      </c>
      <c r="C325" s="1">
        <v>25150</v>
      </c>
      <c r="D325" t="s">
        <v>6</v>
      </c>
      <c r="E325" t="str">
        <f t="shared" si="75"/>
        <v>listopad</v>
      </c>
      <c r="F325" t="b">
        <f t="shared" si="76"/>
        <v>0</v>
      </c>
      <c r="G325">
        <f t="shared" si="77"/>
        <v>0</v>
      </c>
      <c r="H325" s="13">
        <f t="shared" si="78"/>
        <v>48</v>
      </c>
      <c r="I325" s="13" t="b">
        <f t="shared" si="79"/>
        <v>0</v>
      </c>
      <c r="J325" s="14" t="str">
        <f t="shared" si="80"/>
        <v>0,12%</v>
      </c>
      <c r="K325" s="15">
        <f t="shared" si="81"/>
        <v>36</v>
      </c>
      <c r="L325" s="15">
        <f t="shared" si="82"/>
        <v>36</v>
      </c>
      <c r="M325" t="str">
        <f t="shared" si="83"/>
        <v>mężczyzna</v>
      </c>
      <c r="N325">
        <f t="shared" si="84"/>
        <v>0</v>
      </c>
      <c r="O325">
        <f t="shared" si="85"/>
        <v>0</v>
      </c>
      <c r="P325">
        <f t="shared" si="86"/>
        <v>1</v>
      </c>
      <c r="Q325" s="16">
        <f t="shared" si="87"/>
        <v>0</v>
      </c>
      <c r="R325">
        <f t="shared" si="88"/>
        <v>0</v>
      </c>
      <c r="S325">
        <f t="shared" si="89"/>
        <v>0</v>
      </c>
    </row>
    <row r="326" spans="1:19" x14ac:dyDescent="0.25">
      <c r="A326" t="s">
        <v>425</v>
      </c>
      <c r="B326" t="s">
        <v>8</v>
      </c>
      <c r="C326" s="1">
        <v>20340</v>
      </c>
      <c r="D326" t="s">
        <v>12</v>
      </c>
      <c r="E326" t="str">
        <f t="shared" si="75"/>
        <v>wrzesień</v>
      </c>
      <c r="F326" t="b">
        <f t="shared" si="76"/>
        <v>0</v>
      </c>
      <c r="G326">
        <f t="shared" si="77"/>
        <v>0</v>
      </c>
      <c r="H326" s="13">
        <f t="shared" si="78"/>
        <v>61</v>
      </c>
      <c r="I326" s="13" t="b">
        <f t="shared" si="79"/>
        <v>1</v>
      </c>
      <c r="J326" s="14" t="str">
        <f t="shared" si="80"/>
        <v>0,12%</v>
      </c>
      <c r="K326" s="15">
        <f t="shared" si="81"/>
        <v>36</v>
      </c>
      <c r="L326" s="15">
        <f t="shared" si="82"/>
        <v>85</v>
      </c>
      <c r="M326" t="str">
        <f t="shared" si="83"/>
        <v>mężczyzna</v>
      </c>
      <c r="N326">
        <f t="shared" si="84"/>
        <v>0</v>
      </c>
      <c r="O326">
        <f t="shared" si="85"/>
        <v>0</v>
      </c>
      <c r="P326">
        <f t="shared" si="86"/>
        <v>0</v>
      </c>
      <c r="Q326" s="16">
        <f t="shared" si="87"/>
        <v>0</v>
      </c>
      <c r="R326">
        <f t="shared" si="88"/>
        <v>1</v>
      </c>
      <c r="S326">
        <f t="shared" si="89"/>
        <v>0</v>
      </c>
    </row>
    <row r="327" spans="1:19" x14ac:dyDescent="0.25">
      <c r="A327" t="s">
        <v>426</v>
      </c>
      <c r="B327" t="s">
        <v>131</v>
      </c>
      <c r="C327" s="1">
        <v>16045</v>
      </c>
      <c r="D327" t="s">
        <v>6</v>
      </c>
      <c r="E327" t="str">
        <f t="shared" si="75"/>
        <v>grudzień</v>
      </c>
      <c r="F327" t="b">
        <f t="shared" si="76"/>
        <v>1</v>
      </c>
      <c r="G327">
        <f t="shared" si="77"/>
        <v>1</v>
      </c>
      <c r="H327" s="13">
        <f t="shared" si="78"/>
        <v>73</v>
      </c>
      <c r="I327" s="13" t="b">
        <f t="shared" si="79"/>
        <v>1</v>
      </c>
      <c r="J327" s="14" t="str">
        <f t="shared" si="80"/>
        <v>0,12%</v>
      </c>
      <c r="K327" s="15">
        <f t="shared" si="81"/>
        <v>29.999999999999996</v>
      </c>
      <c r="L327" s="15">
        <f t="shared" si="82"/>
        <v>79</v>
      </c>
      <c r="M327" t="str">
        <f t="shared" si="83"/>
        <v>kobieta</v>
      </c>
      <c r="N327">
        <f t="shared" si="84"/>
        <v>0</v>
      </c>
      <c r="O327">
        <f t="shared" si="85"/>
        <v>0</v>
      </c>
      <c r="P327">
        <f t="shared" si="86"/>
        <v>0</v>
      </c>
      <c r="Q327" s="16">
        <f t="shared" si="87"/>
        <v>0</v>
      </c>
      <c r="R327">
        <f t="shared" si="88"/>
        <v>0</v>
      </c>
      <c r="S327">
        <f t="shared" si="89"/>
        <v>1</v>
      </c>
    </row>
    <row r="328" spans="1:19" x14ac:dyDescent="0.25">
      <c r="A328" t="s">
        <v>427</v>
      </c>
      <c r="B328" t="s">
        <v>37</v>
      </c>
      <c r="C328" s="1">
        <v>18568</v>
      </c>
      <c r="D328" t="s">
        <v>12</v>
      </c>
      <c r="E328" t="str">
        <f t="shared" si="75"/>
        <v>listopad</v>
      </c>
      <c r="F328" t="b">
        <f t="shared" si="76"/>
        <v>1</v>
      </c>
      <c r="G328">
        <f t="shared" si="77"/>
        <v>1</v>
      </c>
      <c r="H328" s="13">
        <f t="shared" si="78"/>
        <v>66</v>
      </c>
      <c r="I328" s="13" t="b">
        <f t="shared" si="79"/>
        <v>1</v>
      </c>
      <c r="J328" s="14" t="str">
        <f t="shared" si="80"/>
        <v>0,12%</v>
      </c>
      <c r="K328" s="15">
        <f t="shared" si="81"/>
        <v>29.999999999999996</v>
      </c>
      <c r="L328" s="15">
        <f t="shared" si="82"/>
        <v>79</v>
      </c>
      <c r="M328" t="str">
        <f t="shared" si="83"/>
        <v>kobieta</v>
      </c>
      <c r="N328">
        <f t="shared" si="84"/>
        <v>0</v>
      </c>
      <c r="O328">
        <f t="shared" si="85"/>
        <v>0</v>
      </c>
      <c r="P328">
        <f t="shared" si="86"/>
        <v>0</v>
      </c>
      <c r="Q328" s="16">
        <f t="shared" si="87"/>
        <v>0</v>
      </c>
      <c r="R328">
        <f t="shared" si="88"/>
        <v>1</v>
      </c>
      <c r="S328">
        <f t="shared" si="89"/>
        <v>0</v>
      </c>
    </row>
    <row r="329" spans="1:19" x14ac:dyDescent="0.25">
      <c r="A329" t="s">
        <v>311</v>
      </c>
      <c r="B329" t="s">
        <v>199</v>
      </c>
      <c r="C329" s="1">
        <v>33976</v>
      </c>
      <c r="D329" t="s">
        <v>12</v>
      </c>
      <c r="E329" t="str">
        <f t="shared" si="75"/>
        <v>styczeń</v>
      </c>
      <c r="F329" t="b">
        <f t="shared" si="76"/>
        <v>1</v>
      </c>
      <c r="G329">
        <f t="shared" si="77"/>
        <v>1</v>
      </c>
      <c r="H329" s="13">
        <f t="shared" si="78"/>
        <v>23</v>
      </c>
      <c r="I329" s="13" t="b">
        <f t="shared" si="79"/>
        <v>0</v>
      </c>
      <c r="J329" s="14" t="str">
        <f t="shared" si="80"/>
        <v>0,1%</v>
      </c>
      <c r="K329" s="15">
        <f t="shared" si="81"/>
        <v>25</v>
      </c>
      <c r="L329" s="15">
        <f t="shared" si="82"/>
        <v>25</v>
      </c>
      <c r="M329" t="str">
        <f t="shared" si="83"/>
        <v>kobieta</v>
      </c>
      <c r="N329">
        <f t="shared" si="84"/>
        <v>1</v>
      </c>
      <c r="O329">
        <f t="shared" si="85"/>
        <v>0</v>
      </c>
      <c r="P329">
        <f t="shared" si="86"/>
        <v>0</v>
      </c>
      <c r="Q329" s="16">
        <f t="shared" si="87"/>
        <v>0</v>
      </c>
      <c r="R329">
        <f t="shared" si="88"/>
        <v>0</v>
      </c>
      <c r="S329">
        <f t="shared" si="89"/>
        <v>0</v>
      </c>
    </row>
    <row r="330" spans="1:19" x14ac:dyDescent="0.25">
      <c r="A330" t="s">
        <v>428</v>
      </c>
      <c r="B330" t="s">
        <v>429</v>
      </c>
      <c r="C330" s="1">
        <v>30720</v>
      </c>
      <c r="D330" t="s">
        <v>12</v>
      </c>
      <c r="E330" t="str">
        <f t="shared" si="75"/>
        <v>luty</v>
      </c>
      <c r="F330" t="b">
        <f t="shared" si="76"/>
        <v>1</v>
      </c>
      <c r="G330">
        <f t="shared" si="77"/>
        <v>1</v>
      </c>
      <c r="H330" s="13">
        <f t="shared" si="78"/>
        <v>32</v>
      </c>
      <c r="I330" s="13" t="b">
        <f t="shared" si="79"/>
        <v>0</v>
      </c>
      <c r="J330" s="14" t="str">
        <f t="shared" si="80"/>
        <v>0,15%</v>
      </c>
      <c r="K330" s="15">
        <f t="shared" si="81"/>
        <v>37.5</v>
      </c>
      <c r="L330" s="15">
        <f t="shared" si="82"/>
        <v>37.5</v>
      </c>
      <c r="M330" t="str">
        <f t="shared" si="83"/>
        <v>kobieta</v>
      </c>
      <c r="N330">
        <f t="shared" si="84"/>
        <v>0</v>
      </c>
      <c r="O330">
        <f t="shared" si="85"/>
        <v>1</v>
      </c>
      <c r="P330">
        <f t="shared" si="86"/>
        <v>0</v>
      </c>
      <c r="Q330" s="16">
        <f t="shared" si="87"/>
        <v>0</v>
      </c>
      <c r="R330">
        <f t="shared" si="88"/>
        <v>0</v>
      </c>
      <c r="S330">
        <f t="shared" si="89"/>
        <v>0</v>
      </c>
    </row>
    <row r="331" spans="1:19" x14ac:dyDescent="0.25">
      <c r="A331" t="s">
        <v>430</v>
      </c>
      <c r="B331" t="s">
        <v>141</v>
      </c>
      <c r="C331" s="1">
        <v>22604</v>
      </c>
      <c r="D331" t="s">
        <v>9</v>
      </c>
      <c r="E331" t="str">
        <f t="shared" si="75"/>
        <v>listopad</v>
      </c>
      <c r="F331" t="b">
        <f t="shared" si="76"/>
        <v>0</v>
      </c>
      <c r="G331">
        <f t="shared" si="77"/>
        <v>0</v>
      </c>
      <c r="H331" s="13">
        <f t="shared" si="78"/>
        <v>55</v>
      </c>
      <c r="I331" s="13" t="b">
        <f t="shared" si="79"/>
        <v>0</v>
      </c>
      <c r="J331" s="14" t="str">
        <f t="shared" si="80"/>
        <v>0,12%</v>
      </c>
      <c r="K331" s="15">
        <f t="shared" si="81"/>
        <v>36</v>
      </c>
      <c r="L331" s="15">
        <f t="shared" si="82"/>
        <v>36</v>
      </c>
      <c r="M331" t="str">
        <f t="shared" si="83"/>
        <v>mężczyzna</v>
      </c>
      <c r="N331">
        <f t="shared" si="84"/>
        <v>0</v>
      </c>
      <c r="O331">
        <f t="shared" si="85"/>
        <v>0</v>
      </c>
      <c r="P331">
        <f t="shared" si="86"/>
        <v>0</v>
      </c>
      <c r="Q331" s="16">
        <f t="shared" si="87"/>
        <v>1</v>
      </c>
      <c r="R331">
        <f t="shared" si="88"/>
        <v>0</v>
      </c>
      <c r="S331">
        <f t="shared" si="89"/>
        <v>0</v>
      </c>
    </row>
    <row r="332" spans="1:19" x14ac:dyDescent="0.25">
      <c r="A332" t="s">
        <v>431</v>
      </c>
      <c r="B332" t="s">
        <v>368</v>
      </c>
      <c r="C332" s="1">
        <v>19123</v>
      </c>
      <c r="D332" t="s">
        <v>12</v>
      </c>
      <c r="E332" t="str">
        <f t="shared" si="75"/>
        <v>maj</v>
      </c>
      <c r="F332" t="b">
        <f t="shared" si="76"/>
        <v>1</v>
      </c>
      <c r="G332">
        <f t="shared" si="77"/>
        <v>1</v>
      </c>
      <c r="H332" s="13">
        <f t="shared" si="78"/>
        <v>64</v>
      </c>
      <c r="I332" s="13" t="b">
        <f t="shared" si="79"/>
        <v>1</v>
      </c>
      <c r="J332" s="14" t="str">
        <f t="shared" si="80"/>
        <v>0,12%</v>
      </c>
      <c r="K332" s="15">
        <f t="shared" si="81"/>
        <v>29.999999999999996</v>
      </c>
      <c r="L332" s="15">
        <f t="shared" si="82"/>
        <v>79</v>
      </c>
      <c r="M332" t="str">
        <f t="shared" si="83"/>
        <v>kobieta</v>
      </c>
      <c r="N332">
        <f t="shared" si="84"/>
        <v>0</v>
      </c>
      <c r="O332">
        <f t="shared" si="85"/>
        <v>0</v>
      </c>
      <c r="P332">
        <f t="shared" si="86"/>
        <v>0</v>
      </c>
      <c r="Q332" s="16">
        <f t="shared" si="87"/>
        <v>0</v>
      </c>
      <c r="R332">
        <f t="shared" si="88"/>
        <v>1</v>
      </c>
      <c r="S332">
        <f t="shared" si="89"/>
        <v>0</v>
      </c>
    </row>
    <row r="334" spans="1:19" x14ac:dyDescent="0.25">
      <c r="N334">
        <f>COUNTIF(N2:N332,1)</f>
        <v>62</v>
      </c>
      <c r="O334">
        <f>COUNTIF(O2:O332,1)</f>
        <v>56</v>
      </c>
      <c r="P334">
        <f>COUNTIF(P2:P332,1)</f>
        <v>64</v>
      </c>
      <c r="Q334">
        <f>COUNTIF(Q2:Q332,1)</f>
        <v>56</v>
      </c>
      <c r="R334">
        <f>COUNTIF(R2:R332,1)</f>
        <v>71</v>
      </c>
      <c r="S334">
        <f>COUNTIF(S2:S332,1)</f>
        <v>22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1</vt:i4>
      </vt:variant>
    </vt:vector>
  </HeadingPairs>
  <TitlesOfParts>
    <vt:vector size="7" baseType="lpstr">
      <vt:lpstr>Arkusz2</vt:lpstr>
      <vt:lpstr>Arkusz4</vt:lpstr>
      <vt:lpstr>Arkusz5</vt:lpstr>
      <vt:lpstr>Arkusz6</vt:lpstr>
      <vt:lpstr>Arkusz7</vt:lpstr>
      <vt:lpstr>Arkusz1</vt:lpstr>
      <vt:lpstr>Arkusz1!ubezpieczenia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Leszczyński Piotr 4 (STUD)</cp:lastModifiedBy>
  <dcterms:created xsi:type="dcterms:W3CDTF">2015-06-05T18:19:34Z</dcterms:created>
  <dcterms:modified xsi:type="dcterms:W3CDTF">2024-11-26T19:50:06Z</dcterms:modified>
</cp:coreProperties>
</file>