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ksandrmalinko/Desktop/1_SEM_MIREA/IST/1/"/>
    </mc:Choice>
  </mc:AlternateContent>
  <xr:revisionPtr revIDLastSave="0" documentId="13_ncr:1_{2EBC1211-9B25-4F46-BF76-137A8C3A0C88}" xr6:coauthVersionLast="47" xr6:coauthVersionMax="47" xr10:uidLastSave="{00000000-0000-0000-0000-000000000000}"/>
  <bookViews>
    <workbookView xWindow="0" yWindow="0" windowWidth="25600" windowHeight="16000" xr2:uid="{CF984BB2-C2BC-D047-867C-906B59872663}"/>
  </bookViews>
  <sheets>
    <sheet name="Лист1" sheetId="1" r:id="rId1"/>
  </sheets>
  <definedNames>
    <definedName name="dataset" localSheetId="0">Лист1!$A$1:$J$31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61" i="1" l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26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5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8" i="1"/>
  <c r="Z29" i="1"/>
  <c r="Z27" i="1"/>
  <c r="Z26" i="1"/>
  <c r="P1" i="1"/>
  <c r="M13" i="1"/>
  <c r="M14" i="1"/>
  <c r="M15" i="1"/>
  <c r="M16" i="1"/>
  <c r="M17" i="1"/>
  <c r="M18" i="1"/>
  <c r="M19" i="1"/>
  <c r="M20" i="1"/>
  <c r="M40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R58" i="1"/>
  <c r="R57" i="1"/>
  <c r="R55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4" i="1"/>
  <c r="R33" i="1"/>
  <c r="R32" i="1"/>
  <c r="R31" i="1"/>
  <c r="R30" i="1"/>
  <c r="R29" i="1"/>
  <c r="R28" i="1"/>
  <c r="R27" i="1"/>
  <c r="R25" i="1"/>
  <c r="R24" i="1"/>
  <c r="R21" i="1"/>
  <c r="R18" i="1"/>
  <c r="R14" i="1"/>
  <c r="R11" i="1"/>
  <c r="R10" i="1"/>
  <c r="R9" i="1"/>
  <c r="R8" i="1"/>
  <c r="R7" i="1"/>
  <c r="R6" i="1"/>
  <c r="R12" i="1"/>
  <c r="R56" i="1"/>
  <c r="R54" i="1"/>
  <c r="R53" i="1"/>
  <c r="R52" i="1"/>
  <c r="R51" i="1"/>
  <c r="R50" i="1"/>
  <c r="R49" i="1"/>
  <c r="R35" i="1"/>
  <c r="R26" i="1"/>
  <c r="R23" i="1"/>
  <c r="R22" i="1"/>
  <c r="R20" i="1"/>
  <c r="R19" i="1"/>
  <c r="R17" i="1"/>
  <c r="R16" i="1"/>
  <c r="R15" i="1"/>
  <c r="R13" i="1"/>
  <c r="M5" i="1"/>
  <c r="M12" i="1"/>
  <c r="M11" i="1"/>
  <c r="M10" i="1"/>
  <c r="M9" i="1"/>
  <c r="M8" i="1"/>
  <c r="M7" i="1"/>
  <c r="M6" i="1"/>
  <c r="C32" i="1"/>
  <c r="D32" i="1"/>
  <c r="E32" i="1"/>
  <c r="F32" i="1"/>
  <c r="G32" i="1"/>
  <c r="H32" i="1"/>
  <c r="M39" i="1" s="1"/>
  <c r="I32" i="1"/>
  <c r="J32" i="1"/>
  <c r="B3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C57C0A-AEA8-AA44-B19F-B41AD5B3FE0D}" name="dataset" type="6" refreshedVersion="7" background="1" saveData="1">
    <textPr codePage="65001" sourceFile="/Users/aleksandrmalinko/Downloads/1_SEM_MIREA/IST/1/dataset.csv" decimal="," thousands=" 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<sst xmlns="http://schemas.openxmlformats.org/spreadsheetml/2006/main" count="302" uniqueCount="118">
  <si>
    <t>Номер транзакции</t>
  </si>
  <si>
    <t>холодильник</t>
  </si>
  <si>
    <t>микроволновка</t>
  </si>
  <si>
    <t>пылесос</t>
  </si>
  <si>
    <t>гриль</t>
  </si>
  <si>
    <t>посудомойка</t>
  </si>
  <si>
    <t>плита</t>
  </si>
  <si>
    <t>телевизор</t>
  </si>
  <si>
    <t>миксер</t>
  </si>
  <si>
    <t>утюг</t>
  </si>
  <si>
    <t>Сумма по столбцу</t>
  </si>
  <si>
    <t>Пороговое значение частоты</t>
  </si>
  <si>
    <t>F1{холодильник,микроволновка,пылесос,гриль,посудомойка,плита,телевизор,миксер,утюг}</t>
  </si>
  <si>
    <t>микроволновка - пылесос</t>
  </si>
  <si>
    <t>микроволновка - гриль</t>
  </si>
  <si>
    <t>микроволновка - посудомойка</t>
  </si>
  <si>
    <t>микроволновка - плита</t>
  </si>
  <si>
    <t>микроволновка - телевизор</t>
  </si>
  <si>
    <t>микроволновка - миксер</t>
  </si>
  <si>
    <t>микроволновка - утюг</t>
  </si>
  <si>
    <t>пылесос - гриль</t>
  </si>
  <si>
    <t>пылесос - посудомойка</t>
  </si>
  <si>
    <t>пылесос - плита</t>
  </si>
  <si>
    <t>пылесос - телевизор</t>
  </si>
  <si>
    <t>пылесос - миксер</t>
  </si>
  <si>
    <t>пылесос - утюг</t>
  </si>
  <si>
    <t>гриль - посудомойка</t>
  </si>
  <si>
    <t>гриль - плита</t>
  </si>
  <si>
    <t>гриль - телевизор</t>
  </si>
  <si>
    <t>гриль - миксер</t>
  </si>
  <si>
    <t>гриль - утюг</t>
  </si>
  <si>
    <t>посудомойка - плита</t>
  </si>
  <si>
    <t>посудомойка - телевизор</t>
  </si>
  <si>
    <t>посудомойка - миксер</t>
  </si>
  <si>
    <t>посудомойка - утюг</t>
  </si>
  <si>
    <t>плита - телевизор</t>
  </si>
  <si>
    <t>плита - миксер</t>
  </si>
  <si>
    <t>плита - утюг</t>
  </si>
  <si>
    <t>телевизор - миксер</t>
  </si>
  <si>
    <t>телевизор - утюг</t>
  </si>
  <si>
    <t>миксер - утюг</t>
  </si>
  <si>
    <t>холодильник - микроволновка</t>
  </si>
  <si>
    <t>холодильник - гриль</t>
  </si>
  <si>
    <t>холодильник - посудомойка</t>
  </si>
  <si>
    <t>холодильник - плита</t>
  </si>
  <si>
    <t>холодильник - телевизор</t>
  </si>
  <si>
    <t>холодильник - миксер</t>
  </si>
  <si>
    <t>холодильник - пылесос</t>
  </si>
  <si>
    <t>холодильник - утюг</t>
  </si>
  <si>
    <t>Предметный набор</t>
  </si>
  <si>
    <t>Частота появления</t>
  </si>
  <si>
    <t>Предмет 1</t>
  </si>
  <si>
    <t>Предмет 2</t>
  </si>
  <si>
    <t>Предмет 3</t>
  </si>
  <si>
    <t>Холодильник</t>
  </si>
  <si>
    <t>Пылесос</t>
  </si>
  <si>
    <t>Гриль</t>
  </si>
  <si>
    <t>Плита</t>
  </si>
  <si>
    <t>Миксер</t>
  </si>
  <si>
    <t>Утюг</t>
  </si>
  <si>
    <t>Микроволновка</t>
  </si>
  <si>
    <t>Телевизор</t>
  </si>
  <si>
    <t>Посудомойка</t>
  </si>
  <si>
    <t>F2{{холодильник, микроволновка, пылесос},{холодильник, микроволновка, гриль},{холодильник, микроволновка, плита},{холодильник, микроволновка, телефизор},{холодильник, микроволновка, миксер},{холодильник, микроволновка, утюг},{холодильник, пылесос, гриль},{холодильник, пылесос, плита},{холодильник, пылесос, телевизор},{холодильник, пылесос, миксер},{холодильник, пылесос, утюг},{холодильник, плита, теелвизор},{холодильник, плита, миксер},{холодильник, плита, утюг},{холодильник, телевизор, миксер},{холодильник, телевизор, утюг},{холодильник, миксер, утюг},{микроволновка, пылесос, гриль},{микроволновка, пылесос, плита},{микроволновка, пылесос, телевизор},{микроволновка, пылесос, миксер},{микроволновка, пылесос, утюг},{микроволновка, гриль, плита},{микроволновка, гриль, телевизор},{микроволновка, гриль, миксер},{микроволновка, гриль, утюг},{микроволновка, плита, телевизор},{микроволновка, плита, миксер},{микроволновка, плита, утюг},{микроволновка, телевизор, миксер},{микроволновка, телевизор, утюг},{микроволновка, миксер, утюг},{пылесос, гриль, плита},{пылесос, гриль, утюг},{пылесос, плита, утюг},{гриль, посудомойка, плита},{гриль, посудомойка, телевизор},{гриль, посудомойка, миксер},{гриль, посудомойка, утюг},{гриль, плита, телевизор},{гриль, плита, миксер},{гриль, плита, утюг},{гриль, телевизор, миксер},{гриль, телевизор, утюг}, {гриль, миксер, утюг}, {плита, телевизор, утюг}, {плита, миксер, утюг}, {телевизор, миксер, утюг}}</t>
  </si>
  <si>
    <t>F3{{холодильник, пылесос, плита},{гриль, плита, утюг},{гриль, телевизор, миксер},{гриль, миксер, утюг},{телевизор, миксер, утюг}}</t>
  </si>
  <si>
    <t>Если условие, то следствие</t>
  </si>
  <si>
    <t>Поддержка</t>
  </si>
  <si>
    <t>Достоверность</t>
  </si>
  <si>
    <t>Если {Холодильник и Пылесос}, то {Плита}</t>
  </si>
  <si>
    <t>Если {Гриль и Плита}, то {Утюг}</t>
  </si>
  <si>
    <t>Если {Холодильник и Плита}, то {Пылесос}</t>
  </si>
  <si>
    <t>Если {Пылесос и Плита}, то {Холодильник}</t>
  </si>
  <si>
    <t>Если {Гриль и Утюг}, то {Плита}</t>
  </si>
  <si>
    <t>Если {Утюг и Плита}, то {Гриль}</t>
  </si>
  <si>
    <t>Если {Гриль и Телевизор}, то {Миксер}</t>
  </si>
  <si>
    <t>Если {Гриль и Миксер}, то {Телевизор}</t>
  </si>
  <si>
    <t>Если {Миксер и Телевизор}, то {Гриль}</t>
  </si>
  <si>
    <t>Если {Гриль и Миксер}, то {Утюг}</t>
  </si>
  <si>
    <t>Если {Гриль и Утюг}, то {Миксер}</t>
  </si>
  <si>
    <t>Если {Утюг и Миксер}, то {Гриль}</t>
  </si>
  <si>
    <t>Если {Телевизор и Миксер}, то {Утюг}</t>
  </si>
  <si>
    <t>Если {Телевизор и Утюг}, то {Миксер}</t>
  </si>
  <si>
    <t>Если {Миксер и Утюг}, то {Телевизор}</t>
  </si>
  <si>
    <t>Ассоциации с двумя предметами в условии для трехпредметных наборов</t>
  </si>
  <si>
    <t>Значимость</t>
  </si>
  <si>
    <t>Ассоциации с один предметом в условии</t>
  </si>
  <si>
    <t>микроволновка - холодильник</t>
  </si>
  <si>
    <t>пылесос - холодильник</t>
  </si>
  <si>
    <t xml:space="preserve">гриль - холодильник </t>
  </si>
  <si>
    <t>плита - холодильник</t>
  </si>
  <si>
    <t>телевизор - холодильник</t>
  </si>
  <si>
    <t>миксер - холодильник</t>
  </si>
  <si>
    <t>утюг - холодильник</t>
  </si>
  <si>
    <t>пылесос - микроволновка</t>
  </si>
  <si>
    <t>гриль - микроволновка</t>
  </si>
  <si>
    <t>плита - микроволновка</t>
  </si>
  <si>
    <t>телевизор - микроволновка</t>
  </si>
  <si>
    <t>миксер - микроволновка</t>
  </si>
  <si>
    <t>утюг - микроволновка</t>
  </si>
  <si>
    <t>гриль - пылесос</t>
  </si>
  <si>
    <t>плита - пылесос</t>
  </si>
  <si>
    <t>утюг - пылесос</t>
  </si>
  <si>
    <t>посудомойка - гриль</t>
  </si>
  <si>
    <t>плита - гриль</t>
  </si>
  <si>
    <t>телевизор - гриль</t>
  </si>
  <si>
    <t>миксер - гриль</t>
  </si>
  <si>
    <t>утюг - гриль</t>
  </si>
  <si>
    <t>миксер - посудомойка</t>
  </si>
  <si>
    <t>телевизор - плита</t>
  </si>
  <si>
    <t>миксер - плита</t>
  </si>
  <si>
    <t>утюг - плита</t>
  </si>
  <si>
    <t>миксер - телевизор</t>
  </si>
  <si>
    <t>утюг - телевизор</t>
  </si>
  <si>
    <t>утюг - миксер</t>
  </si>
  <si>
    <t>Поддержка S – доля транзакций, содержащих одновременно условие A и следствие B. Достоверность С – доля транзакций, содержащий и условие A, и след- ствие B, к числу транзакций, содержащих только условие A.</t>
  </si>
  <si>
    <t>Общее количество транзакций</t>
  </si>
  <si>
    <t>Достоверность &gt;= 80%</t>
  </si>
  <si>
    <t>80% &gt;= Достоверность &gt;= 60%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</si>
</sst>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2">
    <xf numFmtId="0" fontId="0" fillId="0" borderId="0" xfId="0"/>
    <xf numFmtId="0" fontId="1" fillId="0" borderId="2" xfId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2" borderId="0" xfId="0" applyFill="1"/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" xfId="0" applyBorder="1" applyAlignment="1"/>
    <xf numFmtId="0" fontId="2" fillId="0" borderId="2" xfId="0" applyFont="1" applyBorder="1"/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/>
    <xf numFmtId="0" fontId="2" fillId="0" borderId="2" xfId="0" applyFont="1" applyBorder="1" applyAlignment="1"/>
    <xf numFmtId="2" fontId="0" fillId="0" borderId="2" xfId="0" applyNumberFormat="1" applyBorder="1"/>
    <xf numFmtId="2" fontId="0" fillId="0" borderId="2" xfId="0" applyNumberFormat="1" applyBorder="1" applyAlignment="1"/>
    <xf numFmtId="0" fontId="0" fillId="3" borderId="0" xfId="0" applyFill="1"/>
  </cellXfs>
  <cellStyles count="2">
    <cellStyle name="Заголовок 2" xfId="1" builtinId="17"/>
    <cellStyle name="Обычный" xfId="0" builtinId="0"/>
  </cellStyles>
  <dxfs count="11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theme="9"/>
      </font>
    </dxf>
    <dxf>
      <fill>
        <patternFill>
          <bgColor theme="9"/>
        </patternFill>
      </fill>
    </dxf>
    <dxf>
      <font>
        <color theme="1"/>
      </font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set" connectionId="1" xr16:uid="{0A350E09-7719-3047-94CC-B5C5E87B9FB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95169-E68E-FC4E-AA60-A21F42D2C393}">
  <dimension ref="A1:AF498"/>
  <sheetViews>
    <sheetView tabSelected="1" topLeftCell="T1" zoomScale="83" workbookViewId="0">
      <pane ySplit="1" topLeftCell="A2" activePane="bottomLeft" state="frozen"/>
      <selection pane="bottomLeft" activeCell="AG28" sqref="AG28"/>
    </sheetView>
  </sheetViews>
  <sheetFormatPr baseColWidth="10" defaultRowHeight="16" x14ac:dyDescent="0.2"/>
  <cols>
    <col min="1" max="1" width="22.1640625" customWidth="1"/>
    <col min="2" max="2" width="16" customWidth="1"/>
    <col min="3" max="3" width="19.1640625" customWidth="1"/>
    <col min="4" max="4" width="11.1640625" customWidth="1"/>
    <col min="5" max="5" width="8.83203125" customWidth="1"/>
    <col min="6" max="6" width="16.6640625" customWidth="1"/>
    <col min="7" max="7" width="10.6640625" customWidth="1"/>
    <col min="8" max="8" width="11.5" customWidth="1"/>
    <col min="9" max="9" width="10.33203125" customWidth="1"/>
    <col min="10" max="10" width="11.33203125" customWidth="1"/>
    <col min="11" max="11" width="13.33203125" customWidth="1"/>
    <col min="12" max="12" width="36.6640625" customWidth="1"/>
    <col min="13" max="13" width="20.1640625" customWidth="1"/>
    <col min="15" max="15" width="27.1640625" customWidth="1"/>
    <col min="16" max="16" width="18.33203125" customWidth="1"/>
    <col min="17" max="17" width="19.6640625" customWidth="1"/>
    <col min="31" max="31" width="27.5" customWidth="1"/>
  </cols>
  <sheetData>
    <row r="1" spans="1:3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19" t="s">
        <v>11</v>
      </c>
      <c r="M1" s="2">
        <v>7</v>
      </c>
      <c r="O1" s="28" t="s">
        <v>115</v>
      </c>
      <c r="P1" s="20">
        <f>COUNT(A2:A31)</f>
        <v>30</v>
      </c>
      <c r="U1" t="s">
        <v>114</v>
      </c>
    </row>
    <row r="2" spans="1:32" ht="17" x14ac:dyDescent="0.2">
      <c r="A2" s="1">
        <v>0</v>
      </c>
      <c r="B2" s="2">
        <v>0</v>
      </c>
      <c r="C2" s="2">
        <v>0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0</v>
      </c>
      <c r="J2" s="2">
        <v>0</v>
      </c>
      <c r="N2" s="5"/>
      <c r="O2" s="5"/>
      <c r="P2" s="5"/>
      <c r="Q2" s="5"/>
    </row>
    <row r="3" spans="1:32" ht="17" x14ac:dyDescent="0.2">
      <c r="A3" s="1">
        <v>1</v>
      </c>
      <c r="B3" s="2">
        <v>0</v>
      </c>
      <c r="C3" s="2">
        <v>0</v>
      </c>
      <c r="D3" s="2">
        <v>0</v>
      </c>
      <c r="E3" s="2">
        <v>1</v>
      </c>
      <c r="F3" s="2">
        <v>1</v>
      </c>
      <c r="G3" s="2">
        <v>1</v>
      </c>
      <c r="H3" s="2">
        <v>0</v>
      </c>
      <c r="I3" s="2">
        <v>1</v>
      </c>
      <c r="J3" s="2">
        <v>1</v>
      </c>
      <c r="L3" s="5"/>
      <c r="M3" s="5"/>
      <c r="N3" s="5"/>
      <c r="O3" s="5"/>
      <c r="P3" s="5"/>
      <c r="Q3" s="5"/>
      <c r="U3" s="10" t="s">
        <v>83</v>
      </c>
      <c r="V3" s="10"/>
      <c r="W3" s="10"/>
      <c r="X3" s="10"/>
      <c r="Y3" s="10"/>
      <c r="Z3" s="10"/>
      <c r="AA3" s="10"/>
      <c r="AB3" s="10"/>
    </row>
    <row r="4" spans="1:32" ht="17" x14ac:dyDescent="0.2">
      <c r="A4" s="1">
        <v>2</v>
      </c>
      <c r="B4" s="2">
        <v>1</v>
      </c>
      <c r="C4" s="2">
        <v>0</v>
      </c>
      <c r="D4" s="2">
        <v>1</v>
      </c>
      <c r="E4" s="2">
        <v>0</v>
      </c>
      <c r="F4" s="2">
        <v>0</v>
      </c>
      <c r="G4" s="2">
        <v>1</v>
      </c>
      <c r="H4" s="2">
        <v>0</v>
      </c>
      <c r="I4" s="2">
        <v>1</v>
      </c>
      <c r="J4" s="2">
        <v>1</v>
      </c>
      <c r="L4" s="21" t="s">
        <v>49</v>
      </c>
      <c r="M4" s="21" t="s">
        <v>50</v>
      </c>
      <c r="O4" s="6" t="s">
        <v>49</v>
      </c>
      <c r="P4" s="6"/>
      <c r="Q4" s="6"/>
      <c r="R4" s="7" t="s">
        <v>50</v>
      </c>
      <c r="S4" s="7"/>
      <c r="U4" s="6" t="s">
        <v>65</v>
      </c>
      <c r="V4" s="6"/>
      <c r="W4" s="6"/>
      <c r="X4" s="6"/>
      <c r="Y4" s="6"/>
      <c r="Z4" s="3" t="s">
        <v>66</v>
      </c>
      <c r="AA4" s="18" t="s">
        <v>67</v>
      </c>
      <c r="AB4" s="3" t="s">
        <v>84</v>
      </c>
      <c r="AE4" t="s">
        <v>116</v>
      </c>
      <c r="AF4" s="4"/>
    </row>
    <row r="5" spans="1:32" ht="17" x14ac:dyDescent="0.2">
      <c r="A5" s="1">
        <v>3</v>
      </c>
      <c r="B5" s="2">
        <v>1</v>
      </c>
      <c r="C5" s="2">
        <v>0</v>
      </c>
      <c r="D5" s="2">
        <v>0</v>
      </c>
      <c r="E5" s="2">
        <v>1</v>
      </c>
      <c r="F5" s="2">
        <v>0</v>
      </c>
      <c r="G5" s="2">
        <v>1</v>
      </c>
      <c r="H5" s="2">
        <v>0</v>
      </c>
      <c r="I5" s="2">
        <v>1</v>
      </c>
      <c r="J5" s="2">
        <v>1</v>
      </c>
      <c r="L5" s="21" t="s">
        <v>41</v>
      </c>
      <c r="M5" s="21">
        <f>SUMIFS($B$2:$B$31,$B$2:$B$31,1,$C$2:$C$31,1)</f>
        <v>8</v>
      </c>
      <c r="O5" s="3" t="s">
        <v>51</v>
      </c>
      <c r="P5" s="3" t="s">
        <v>52</v>
      </c>
      <c r="Q5" s="3" t="s">
        <v>53</v>
      </c>
      <c r="R5" s="7"/>
      <c r="S5" s="7"/>
      <c r="U5" s="6" t="s">
        <v>68</v>
      </c>
      <c r="V5" s="6"/>
      <c r="W5" s="6"/>
      <c r="X5" s="6"/>
      <c r="Y5" s="6"/>
      <c r="Z5" s="29">
        <f>R13/P1</f>
        <v>0.23333333333333334</v>
      </c>
      <c r="AA5" s="30">
        <f>R13/M6</f>
        <v>0.7</v>
      </c>
      <c r="AB5" s="29">
        <f>Z5*AA5</f>
        <v>0.16333333333333333</v>
      </c>
      <c r="AE5" t="s">
        <v>117</v>
      </c>
      <c r="AF5" s="31"/>
    </row>
    <row r="6" spans="1:32" ht="17" x14ac:dyDescent="0.2">
      <c r="A6" s="1">
        <v>4</v>
      </c>
      <c r="B6" s="2">
        <v>1</v>
      </c>
      <c r="C6" s="2">
        <v>1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1</v>
      </c>
      <c r="J6" s="2">
        <v>1</v>
      </c>
      <c r="L6" s="21" t="s">
        <v>47</v>
      </c>
      <c r="M6" s="21">
        <f>SUMIFS($B$2:$B$31,$B$2:$B$31,1,$D$2:$D$31,1)</f>
        <v>10</v>
      </c>
      <c r="O6" s="3" t="s">
        <v>54</v>
      </c>
      <c r="P6" s="3" t="s">
        <v>60</v>
      </c>
      <c r="Q6" s="3" t="s">
        <v>55</v>
      </c>
      <c r="R6" s="6">
        <f>SUMIFS($B$2:$B$31,$B$2:$B$31,1,$C$2:$C$31,1,$D$2:$D$31,1)</f>
        <v>4</v>
      </c>
      <c r="S6" s="6"/>
      <c r="U6" s="6" t="s">
        <v>70</v>
      </c>
      <c r="V6" s="6"/>
      <c r="W6" s="6"/>
      <c r="X6" s="6"/>
      <c r="Y6" s="6"/>
      <c r="Z6" s="29">
        <f>R13/P1</f>
        <v>0.23333333333333334</v>
      </c>
      <c r="AA6" s="30">
        <f>R13/M9</f>
        <v>0.63636363636363635</v>
      </c>
      <c r="AB6" s="29">
        <f t="shared" ref="AB6:AB19" si="0">Z6*AA6</f>
        <v>0.1484848484848485</v>
      </c>
    </row>
    <row r="7" spans="1:32" ht="17" x14ac:dyDescent="0.2">
      <c r="A7" s="1">
        <v>5</v>
      </c>
      <c r="B7" s="2">
        <v>1</v>
      </c>
      <c r="C7" s="2">
        <v>1</v>
      </c>
      <c r="D7" s="2">
        <v>1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1</v>
      </c>
      <c r="L7" s="21" t="s">
        <v>42</v>
      </c>
      <c r="M7" s="21">
        <f>SUMIFS($B$2:$B$31,$B$2:$B$31,1,$E$2:$E$31,1)</f>
        <v>9</v>
      </c>
      <c r="O7" s="3" t="s">
        <v>54</v>
      </c>
      <c r="P7" s="3" t="s">
        <v>60</v>
      </c>
      <c r="Q7" s="3" t="s">
        <v>56</v>
      </c>
      <c r="R7" s="6">
        <f>SUMIFS($B$2:$B$31,$B$2:$B$31,1,$C$2:$C$31,1,$E$2:$E$31,1)</f>
        <v>5</v>
      </c>
      <c r="S7" s="6"/>
      <c r="U7" s="6" t="s">
        <v>71</v>
      </c>
      <c r="V7" s="6"/>
      <c r="W7" s="6"/>
      <c r="X7" s="6"/>
      <c r="Y7" s="6"/>
      <c r="Z7" s="29">
        <f>R13/P1</f>
        <v>0.23333333333333334</v>
      </c>
      <c r="AA7" s="30">
        <f>R13/M22</f>
        <v>0.7</v>
      </c>
      <c r="AB7" s="29">
        <f t="shared" si="0"/>
        <v>0.16333333333333333</v>
      </c>
    </row>
    <row r="8" spans="1:32" ht="17" x14ac:dyDescent="0.2">
      <c r="A8" s="1">
        <v>6</v>
      </c>
      <c r="B8" s="2">
        <v>0</v>
      </c>
      <c r="C8" s="2">
        <v>0</v>
      </c>
      <c r="D8" s="2">
        <v>1</v>
      </c>
      <c r="E8" s="2">
        <v>1</v>
      </c>
      <c r="F8" s="2">
        <v>1</v>
      </c>
      <c r="G8" s="2">
        <v>1</v>
      </c>
      <c r="H8" s="2">
        <v>0</v>
      </c>
      <c r="I8" s="2">
        <v>0</v>
      </c>
      <c r="J8" s="2">
        <v>1</v>
      </c>
      <c r="L8" s="21" t="s">
        <v>43</v>
      </c>
      <c r="M8" s="21">
        <f>SUMIFS($B$2:$B$31,$B$2:$B$31,1,$F$2:$F$31,1)</f>
        <v>4</v>
      </c>
      <c r="O8" s="3" t="s">
        <v>54</v>
      </c>
      <c r="P8" s="3" t="s">
        <v>60</v>
      </c>
      <c r="Q8" s="3" t="s">
        <v>57</v>
      </c>
      <c r="R8" s="6">
        <f>SUMIFS($B$2:$B$31,$B$2:$B$31,1,$C$2:$C$31,1,$G$2:$G$31,1)</f>
        <v>4</v>
      </c>
      <c r="S8" s="6"/>
      <c r="U8" s="6" t="s">
        <v>69</v>
      </c>
      <c r="V8" s="6"/>
      <c r="W8" s="6"/>
      <c r="X8" s="6"/>
      <c r="Y8" s="6"/>
      <c r="Z8" s="29">
        <f>R51/P1</f>
        <v>0.23333333333333334</v>
      </c>
      <c r="AA8" s="30">
        <f>R51/M27</f>
        <v>0.58333333333333337</v>
      </c>
      <c r="AB8" s="29">
        <f t="shared" si="0"/>
        <v>0.13611111111111113</v>
      </c>
    </row>
    <row r="9" spans="1:32" ht="17" x14ac:dyDescent="0.2">
      <c r="A9" s="1">
        <v>7</v>
      </c>
      <c r="B9" s="2">
        <v>1</v>
      </c>
      <c r="C9" s="2">
        <v>0</v>
      </c>
      <c r="D9" s="2">
        <v>0</v>
      </c>
      <c r="E9" s="2">
        <v>1</v>
      </c>
      <c r="F9" s="2">
        <v>1</v>
      </c>
      <c r="G9" s="2">
        <v>0</v>
      </c>
      <c r="H9" s="2">
        <v>1</v>
      </c>
      <c r="I9" s="2">
        <v>1</v>
      </c>
      <c r="J9" s="2">
        <v>0</v>
      </c>
      <c r="L9" s="21" t="s">
        <v>44</v>
      </c>
      <c r="M9" s="21">
        <f>SUMIFS($B$2:$B$31,$B$2:$B$31,1,$G$2:$G$31,1)</f>
        <v>11</v>
      </c>
      <c r="O9" s="3" t="s">
        <v>54</v>
      </c>
      <c r="P9" s="3" t="s">
        <v>60</v>
      </c>
      <c r="Q9" s="3" t="s">
        <v>61</v>
      </c>
      <c r="R9" s="6">
        <f>SUMIFS($B$2:$B$31,$B$2:$B$31,1,$C$2:$C$31,1,$H$2:$H$31,1)</f>
        <v>2</v>
      </c>
      <c r="S9" s="6"/>
      <c r="U9" s="6" t="s">
        <v>72</v>
      </c>
      <c r="V9" s="6"/>
      <c r="W9" s="6"/>
      <c r="X9" s="6"/>
      <c r="Y9" s="6"/>
      <c r="Z9" s="29">
        <f>R51/P1</f>
        <v>0.23333333333333334</v>
      </c>
      <c r="AA9" s="30">
        <f>R51/M30</f>
        <v>0.58333333333333337</v>
      </c>
      <c r="AB9" s="29">
        <f t="shared" si="0"/>
        <v>0.13611111111111113</v>
      </c>
    </row>
    <row r="10" spans="1:32" ht="17" x14ac:dyDescent="0.2">
      <c r="A10" s="1">
        <v>8</v>
      </c>
      <c r="B10" s="2">
        <v>1</v>
      </c>
      <c r="C10" s="2">
        <v>1</v>
      </c>
      <c r="D10" s="2">
        <v>0</v>
      </c>
      <c r="E10" s="2">
        <v>1</v>
      </c>
      <c r="F10" s="2">
        <v>0</v>
      </c>
      <c r="G10" s="2">
        <v>1</v>
      </c>
      <c r="H10" s="2">
        <v>0</v>
      </c>
      <c r="I10" s="2">
        <v>0</v>
      </c>
      <c r="J10" s="2">
        <v>1</v>
      </c>
      <c r="L10" s="21" t="s">
        <v>45</v>
      </c>
      <c r="M10" s="21">
        <f>SUMIFS($B$2:$B$31,$B$2:$B$31,1,$H$2:$H$31,1)</f>
        <v>7</v>
      </c>
      <c r="O10" s="3" t="s">
        <v>54</v>
      </c>
      <c r="P10" s="3" t="s">
        <v>60</v>
      </c>
      <c r="Q10" s="3" t="s">
        <v>58</v>
      </c>
      <c r="R10" s="6">
        <f>SUMIFS($B$2:$B$31,$B$2:$B$31,1,$C$2:$C$31,1,$I$2:$I$31,1)</f>
        <v>2</v>
      </c>
      <c r="S10" s="6"/>
      <c r="U10" s="6" t="s">
        <v>73</v>
      </c>
      <c r="V10" s="6"/>
      <c r="W10" s="6"/>
      <c r="X10" s="6"/>
      <c r="Y10" s="6"/>
      <c r="Z10" s="29">
        <f>R51/P1</f>
        <v>0.23333333333333334</v>
      </c>
      <c r="AA10" s="30">
        <f>R51/M37</f>
        <v>0.7</v>
      </c>
      <c r="AB10" s="29">
        <f t="shared" si="0"/>
        <v>0.16333333333333333</v>
      </c>
    </row>
    <row r="11" spans="1:32" ht="17" x14ac:dyDescent="0.2">
      <c r="A11" s="1">
        <v>9</v>
      </c>
      <c r="B11" s="2">
        <v>1</v>
      </c>
      <c r="C11" s="2">
        <v>0</v>
      </c>
      <c r="D11" s="2">
        <v>1</v>
      </c>
      <c r="E11" s="2">
        <v>1</v>
      </c>
      <c r="F11" s="2">
        <v>0</v>
      </c>
      <c r="G11" s="2">
        <v>1</v>
      </c>
      <c r="H11" s="2">
        <v>1</v>
      </c>
      <c r="I11" s="2">
        <v>0</v>
      </c>
      <c r="J11" s="2">
        <v>0</v>
      </c>
      <c r="L11" s="21" t="s">
        <v>46</v>
      </c>
      <c r="M11" s="21">
        <f>SUMIFS($B$2:$B$31,$B$2:$B$31,1,$I$2:$I$31,1)</f>
        <v>9</v>
      </c>
      <c r="O11" s="3" t="s">
        <v>54</v>
      </c>
      <c r="P11" s="3" t="s">
        <v>60</v>
      </c>
      <c r="Q11" s="3" t="s">
        <v>59</v>
      </c>
      <c r="R11" s="6">
        <f>SUMIFS($B$2:$B$31,$B$2:$B$31,1,$C$2:$C$31,1,$J$2:$J$31,1)</f>
        <v>6</v>
      </c>
      <c r="S11" s="6"/>
      <c r="U11" s="6" t="s">
        <v>74</v>
      </c>
      <c r="V11" s="6"/>
      <c r="W11" s="6"/>
      <c r="X11" s="6"/>
      <c r="Y11" s="6"/>
      <c r="Z11" s="29">
        <f>R52/P1</f>
        <v>0.23333333333333334</v>
      </c>
      <c r="AA11" s="30">
        <f>R52/M28</f>
        <v>0.58333333333333337</v>
      </c>
      <c r="AB11" s="29">
        <f t="shared" si="0"/>
        <v>0.13611111111111113</v>
      </c>
    </row>
    <row r="12" spans="1:32" ht="18" thickBot="1" x14ac:dyDescent="0.25">
      <c r="A12" s="1">
        <v>10</v>
      </c>
      <c r="B12" s="2">
        <v>0</v>
      </c>
      <c r="C12" s="2">
        <v>1</v>
      </c>
      <c r="D12" s="2">
        <v>0</v>
      </c>
      <c r="E12" s="2">
        <v>1</v>
      </c>
      <c r="F12" s="2">
        <v>0</v>
      </c>
      <c r="G12" s="2">
        <v>1</v>
      </c>
      <c r="H12" s="2">
        <v>1</v>
      </c>
      <c r="I12" s="2">
        <v>0</v>
      </c>
      <c r="J12" s="2">
        <v>1</v>
      </c>
      <c r="L12" s="25" t="s">
        <v>48</v>
      </c>
      <c r="M12" s="25">
        <f>SUMIFS($B$2:$B$31,$B$2:$B$31,1,$J$2:$J$31,1)</f>
        <v>10</v>
      </c>
      <c r="O12" s="3" t="s">
        <v>54</v>
      </c>
      <c r="P12" s="3" t="s">
        <v>55</v>
      </c>
      <c r="Q12" s="3" t="s">
        <v>56</v>
      </c>
      <c r="R12" s="6">
        <f>SUMIFS($B$2:$B$31,$B$2:$B$31,1,$D$2:$D$31,1,$E$2:$E$31,1)</f>
        <v>4</v>
      </c>
      <c r="S12" s="6"/>
      <c r="U12" s="6" t="s">
        <v>75</v>
      </c>
      <c r="V12" s="6"/>
      <c r="W12" s="6"/>
      <c r="X12" s="6"/>
      <c r="Y12" s="6"/>
      <c r="Z12" s="29">
        <f>R52/P1</f>
        <v>0.23333333333333334</v>
      </c>
      <c r="AA12" s="30">
        <f>R52/M29</f>
        <v>0.7</v>
      </c>
      <c r="AB12" s="29">
        <f t="shared" si="0"/>
        <v>0.16333333333333333</v>
      </c>
    </row>
    <row r="13" spans="1:32" ht="18" thickTop="1" x14ac:dyDescent="0.2">
      <c r="A13" s="1">
        <v>11</v>
      </c>
      <c r="B13" s="2">
        <v>1</v>
      </c>
      <c r="C13" s="2">
        <v>0</v>
      </c>
      <c r="D13" s="2">
        <v>1</v>
      </c>
      <c r="E13" s="2">
        <v>1</v>
      </c>
      <c r="F13" s="2">
        <v>0</v>
      </c>
      <c r="G13" s="2">
        <v>1</v>
      </c>
      <c r="H13" s="2">
        <v>1</v>
      </c>
      <c r="I13" s="2">
        <v>0</v>
      </c>
      <c r="J13" s="2">
        <v>0</v>
      </c>
      <c r="L13" s="23" t="s">
        <v>13</v>
      </c>
      <c r="M13" s="24">
        <f>SUMIFS($C$2:$C$31,$C$2:$C$31,1,$D$2:$D$31,1)</f>
        <v>7</v>
      </c>
      <c r="O13" s="3" t="s">
        <v>54</v>
      </c>
      <c r="P13" s="3" t="s">
        <v>55</v>
      </c>
      <c r="Q13" s="3" t="s">
        <v>57</v>
      </c>
      <c r="R13" s="6">
        <f>SUMIFS($B$2:$B$31,$B$2:$B$31,1,$D$2:$D$31,1,$G$2:$G$31,1)</f>
        <v>7</v>
      </c>
      <c r="S13" s="6"/>
      <c r="U13" s="6" t="s">
        <v>76</v>
      </c>
      <c r="V13" s="6"/>
      <c r="W13" s="6"/>
      <c r="X13" s="6"/>
      <c r="Y13" s="6"/>
      <c r="Z13" s="29">
        <f>R52/P1</f>
        <v>0.23333333333333334</v>
      </c>
      <c r="AA13" s="30">
        <f>R52/M38</f>
        <v>0.58333333333333337</v>
      </c>
      <c r="AB13" s="29">
        <f t="shared" si="0"/>
        <v>0.13611111111111113</v>
      </c>
    </row>
    <row r="14" spans="1:32" ht="17" x14ac:dyDescent="0.2">
      <c r="A14" s="1">
        <v>12</v>
      </c>
      <c r="B14" s="2">
        <v>0</v>
      </c>
      <c r="C14" s="2">
        <v>1</v>
      </c>
      <c r="D14" s="2">
        <v>1</v>
      </c>
      <c r="E14" s="2">
        <v>1</v>
      </c>
      <c r="F14" s="2">
        <v>1</v>
      </c>
      <c r="G14" s="2">
        <v>0</v>
      </c>
      <c r="H14" s="2">
        <v>0</v>
      </c>
      <c r="I14" s="2">
        <v>1</v>
      </c>
      <c r="J14" s="2">
        <v>0</v>
      </c>
      <c r="L14" s="21" t="s">
        <v>14</v>
      </c>
      <c r="M14" s="22">
        <f>SUMIFS($C$2:$C$31,$C$2:$C$31,1,$E$2:$E$31,1)</f>
        <v>10</v>
      </c>
      <c r="O14" s="3" t="s">
        <v>54</v>
      </c>
      <c r="P14" s="3" t="s">
        <v>55</v>
      </c>
      <c r="Q14" s="11" t="s">
        <v>61</v>
      </c>
      <c r="R14" s="6">
        <f>SUMIFS($B$2:$B$31,$B$2:$B$31,1,$D$2:$D$31,1,$H$2:$H$31,1)</f>
        <v>3</v>
      </c>
      <c r="S14" s="6"/>
      <c r="U14" s="6" t="s">
        <v>77</v>
      </c>
      <c r="V14" s="6"/>
      <c r="W14" s="6"/>
      <c r="X14" s="6"/>
      <c r="Y14" s="6"/>
      <c r="Z14" s="29">
        <f>R54/P1</f>
        <v>0.23333333333333334</v>
      </c>
      <c r="AA14" s="30">
        <f>R54/M29</f>
        <v>0.7</v>
      </c>
      <c r="AB14" s="29">
        <f t="shared" si="0"/>
        <v>0.16333333333333333</v>
      </c>
    </row>
    <row r="15" spans="1:32" ht="17" x14ac:dyDescent="0.2">
      <c r="A15" s="1">
        <v>13</v>
      </c>
      <c r="B15" s="2">
        <v>1</v>
      </c>
      <c r="C15" s="2">
        <v>1</v>
      </c>
      <c r="D15" s="2">
        <v>1</v>
      </c>
      <c r="E15" s="2">
        <v>0</v>
      </c>
      <c r="F15" s="2">
        <v>1</v>
      </c>
      <c r="G15" s="2">
        <v>0</v>
      </c>
      <c r="H15" s="2">
        <v>0</v>
      </c>
      <c r="I15" s="2">
        <v>0</v>
      </c>
      <c r="J15" s="2">
        <v>1</v>
      </c>
      <c r="L15" s="21" t="s">
        <v>15</v>
      </c>
      <c r="M15" s="22">
        <f>SUMIFS($C$2:$C$31,$C$2:$C$31,1,$F$2:$F$31,1)</f>
        <v>3</v>
      </c>
      <c r="O15" s="3" t="s">
        <v>54</v>
      </c>
      <c r="P15" s="3" t="s">
        <v>55</v>
      </c>
      <c r="Q15" s="3" t="s">
        <v>58</v>
      </c>
      <c r="R15" s="6">
        <f>SUMIFS($B$2:$B$31,$B$2:$B$31,1,$D$2:$D$31,1,$I$2:$I$31,1)</f>
        <v>4</v>
      </c>
      <c r="S15" s="6"/>
      <c r="U15" s="6" t="s">
        <v>78</v>
      </c>
      <c r="V15" s="6"/>
      <c r="W15" s="6"/>
      <c r="X15" s="6"/>
      <c r="Y15" s="6"/>
      <c r="Z15" s="29">
        <f>R54/P1</f>
        <v>0.23333333333333334</v>
      </c>
      <c r="AA15" s="30">
        <f>R54/M30</f>
        <v>0.58333333333333337</v>
      </c>
      <c r="AB15" s="29">
        <f t="shared" si="0"/>
        <v>0.13611111111111113</v>
      </c>
    </row>
    <row r="16" spans="1:32" ht="17" x14ac:dyDescent="0.2">
      <c r="A16" s="1">
        <v>14</v>
      </c>
      <c r="B16" s="2">
        <v>0</v>
      </c>
      <c r="C16" s="2">
        <v>1</v>
      </c>
      <c r="D16" s="2">
        <v>0</v>
      </c>
      <c r="E16" s="2">
        <v>1</v>
      </c>
      <c r="F16" s="2">
        <v>0</v>
      </c>
      <c r="G16" s="2">
        <v>0</v>
      </c>
      <c r="H16" s="2">
        <v>1</v>
      </c>
      <c r="I16" s="2">
        <v>1</v>
      </c>
      <c r="J16" s="2">
        <v>1</v>
      </c>
      <c r="L16" s="21" t="s">
        <v>16</v>
      </c>
      <c r="M16" s="22">
        <f>SUMIFS($C$2:$C$31,$C$2:$C$31,1,$G$2:$G$31,1)</f>
        <v>7</v>
      </c>
      <c r="O16" s="3" t="s">
        <v>54</v>
      </c>
      <c r="P16" s="3" t="s">
        <v>55</v>
      </c>
      <c r="Q16" s="3" t="s">
        <v>59</v>
      </c>
      <c r="R16" s="6">
        <f>SUMIFS($B$2:$B$31,$B$2:$B$31,1,$D$2:$D$31,1,$J$2:$J$31,1)</f>
        <v>6</v>
      </c>
      <c r="S16" s="6"/>
      <c r="U16" s="6" t="s">
        <v>79</v>
      </c>
      <c r="V16" s="6"/>
      <c r="W16" s="6"/>
      <c r="X16" s="6"/>
      <c r="Y16" s="6"/>
      <c r="Z16" s="29">
        <f>R54/P1</f>
        <v>0.23333333333333334</v>
      </c>
      <c r="AA16" s="30">
        <f>R54/M40</f>
        <v>0.58333333333333337</v>
      </c>
      <c r="AB16" s="29">
        <f t="shared" si="0"/>
        <v>0.13611111111111113</v>
      </c>
    </row>
    <row r="17" spans="1:28" ht="17" x14ac:dyDescent="0.2">
      <c r="A17" s="1">
        <v>15</v>
      </c>
      <c r="B17" s="2">
        <v>0</v>
      </c>
      <c r="C17" s="2">
        <v>1</v>
      </c>
      <c r="D17" s="2">
        <v>0</v>
      </c>
      <c r="E17" s="2">
        <v>1</v>
      </c>
      <c r="F17" s="2">
        <v>0</v>
      </c>
      <c r="G17" s="2">
        <v>0</v>
      </c>
      <c r="H17" s="2">
        <v>1</v>
      </c>
      <c r="I17" s="2">
        <v>1</v>
      </c>
      <c r="J17" s="2">
        <v>1</v>
      </c>
      <c r="L17" s="21" t="s">
        <v>17</v>
      </c>
      <c r="M17" s="22">
        <f>SUMIFS($C$2:$C$31,$C$2:$C$31,1,$H$2:$H$31,1)</f>
        <v>8</v>
      </c>
      <c r="O17" s="3" t="s">
        <v>54</v>
      </c>
      <c r="P17" s="3" t="s">
        <v>56</v>
      </c>
      <c r="Q17" s="3" t="s">
        <v>57</v>
      </c>
      <c r="R17" s="6">
        <f>SUMIFS($B$2:$B$31,$B$2:$B$31,1,$E$2:$E$31,1,$G$2:$G$31,1)</f>
        <v>6</v>
      </c>
      <c r="S17" s="6"/>
      <c r="U17" s="6" t="s">
        <v>80</v>
      </c>
      <c r="V17" s="6"/>
      <c r="W17" s="6"/>
      <c r="X17" s="6"/>
      <c r="Y17" s="6"/>
      <c r="Z17" s="29">
        <f>R58/P1</f>
        <v>0.23333333333333334</v>
      </c>
      <c r="AA17" s="30">
        <f>R58/M38</f>
        <v>0.58333333333333337</v>
      </c>
      <c r="AB17" s="29">
        <f t="shared" si="0"/>
        <v>0.13611111111111113</v>
      </c>
    </row>
    <row r="18" spans="1:28" ht="17" x14ac:dyDescent="0.2">
      <c r="A18" s="1">
        <v>16</v>
      </c>
      <c r="B18" s="2">
        <v>0</v>
      </c>
      <c r="C18" s="2">
        <v>1</v>
      </c>
      <c r="D18" s="2">
        <v>1</v>
      </c>
      <c r="E18" s="2">
        <v>1</v>
      </c>
      <c r="F18" s="2">
        <v>0</v>
      </c>
      <c r="G18" s="2">
        <v>1</v>
      </c>
      <c r="H18" s="2">
        <v>1</v>
      </c>
      <c r="I18" s="2">
        <v>0</v>
      </c>
      <c r="J18" s="2">
        <v>0</v>
      </c>
      <c r="L18" s="21" t="s">
        <v>18</v>
      </c>
      <c r="M18" s="22">
        <f>SUMIFS($C$2:$C$31,$C$2:$C$31,1,$I$2:$I$31,1)</f>
        <v>7</v>
      </c>
      <c r="O18" s="3" t="s">
        <v>54</v>
      </c>
      <c r="P18" s="3" t="s">
        <v>56</v>
      </c>
      <c r="Q18" s="11" t="s">
        <v>61</v>
      </c>
      <c r="R18" s="6">
        <f>SUMIFS($B$2:$B$31,$B$2:$B$31,1,$E$2:$E$31,1,$H$2:$H$31,1)</f>
        <v>4</v>
      </c>
      <c r="S18" s="6"/>
      <c r="U18" s="6" t="s">
        <v>81</v>
      </c>
      <c r="V18" s="6"/>
      <c r="W18" s="6"/>
      <c r="X18" s="6"/>
      <c r="Y18" s="6"/>
      <c r="Z18" s="29">
        <f>R58/P1</f>
        <v>0.23333333333333334</v>
      </c>
      <c r="AA18" s="30">
        <f>R58/M39</f>
        <v>0.875</v>
      </c>
      <c r="AB18" s="29">
        <f t="shared" si="0"/>
        <v>0.20416666666666666</v>
      </c>
    </row>
    <row r="19" spans="1:28" ht="18" thickBot="1" x14ac:dyDescent="0.25">
      <c r="A19" s="1">
        <v>17</v>
      </c>
      <c r="B19" s="2">
        <v>1</v>
      </c>
      <c r="C19" s="2">
        <v>1</v>
      </c>
      <c r="D19" s="2">
        <v>1</v>
      </c>
      <c r="E19" s="2">
        <v>1</v>
      </c>
      <c r="F19" s="2">
        <v>0</v>
      </c>
      <c r="G19" s="2">
        <v>1</v>
      </c>
      <c r="H19" s="2">
        <v>0</v>
      </c>
      <c r="I19" s="2">
        <v>0</v>
      </c>
      <c r="J19" s="2">
        <v>0</v>
      </c>
      <c r="L19" s="25" t="s">
        <v>19</v>
      </c>
      <c r="M19" s="26">
        <f>SUMIFS($C$2:$C$31,$C$2:$C$31,1,$J$2:$J$31,1)</f>
        <v>10</v>
      </c>
      <c r="O19" s="3" t="s">
        <v>54</v>
      </c>
      <c r="P19" s="3" t="s">
        <v>56</v>
      </c>
      <c r="Q19" s="11" t="s">
        <v>58</v>
      </c>
      <c r="R19" s="6">
        <f>SUMIFS($B$2:$B$31,$B$2:$B$31,1,$E$2:$E$31,1,$I$2:$I$31,1)</f>
        <v>3</v>
      </c>
      <c r="S19" s="6"/>
      <c r="U19" s="6" t="s">
        <v>82</v>
      </c>
      <c r="V19" s="6"/>
      <c r="W19" s="6"/>
      <c r="X19" s="6"/>
      <c r="Y19" s="6"/>
      <c r="Z19" s="29">
        <f>R58/P1</f>
        <v>0.23333333333333334</v>
      </c>
      <c r="AA19" s="30">
        <f>R58/M40</f>
        <v>0.58333333333333337</v>
      </c>
      <c r="AB19" s="29">
        <f t="shared" si="0"/>
        <v>0.13611111111111113</v>
      </c>
    </row>
    <row r="20" spans="1:28" ht="18" thickTop="1" x14ac:dyDescent="0.2">
      <c r="A20" s="1">
        <v>18</v>
      </c>
      <c r="B20" s="2">
        <v>1</v>
      </c>
      <c r="C20" s="2">
        <v>0</v>
      </c>
      <c r="D20" s="2">
        <v>1</v>
      </c>
      <c r="E20" s="2">
        <v>0</v>
      </c>
      <c r="F20" s="2">
        <v>0</v>
      </c>
      <c r="G20" s="2">
        <v>1</v>
      </c>
      <c r="H20" s="2">
        <v>0</v>
      </c>
      <c r="I20" s="2">
        <v>1</v>
      </c>
      <c r="J20" s="2">
        <v>1</v>
      </c>
      <c r="L20" s="23" t="s">
        <v>20</v>
      </c>
      <c r="M20" s="23">
        <f>SUMIFS($D$2:$D$31,$D$2:$D$31,1,$E$2:$E$31,1)</f>
        <v>8</v>
      </c>
      <c r="O20" s="3" t="s">
        <v>54</v>
      </c>
      <c r="P20" s="3" t="s">
        <v>56</v>
      </c>
      <c r="Q20" s="3" t="s">
        <v>59</v>
      </c>
      <c r="R20" s="6">
        <f>SUMIFS($B$2:$B$31,$B$2:$B$31,1,$E$2:$E$31,1,$J$2:$J$31,1)</f>
        <v>4</v>
      </c>
      <c r="S20" s="6"/>
      <c r="U20" s="9"/>
      <c r="V20" s="9"/>
      <c r="W20" s="9"/>
      <c r="X20" s="9"/>
      <c r="Y20" s="9"/>
      <c r="Z20" s="8"/>
      <c r="AA20" s="15"/>
    </row>
    <row r="21" spans="1:28" ht="17" x14ac:dyDescent="0.2">
      <c r="A21" s="1">
        <v>19</v>
      </c>
      <c r="B21" s="2">
        <v>0</v>
      </c>
      <c r="C21" s="2">
        <v>0</v>
      </c>
      <c r="D21" s="2">
        <v>0</v>
      </c>
      <c r="E21" s="2">
        <v>1</v>
      </c>
      <c r="F21" s="2">
        <v>1</v>
      </c>
      <c r="G21" s="2">
        <v>0</v>
      </c>
      <c r="H21" s="2">
        <v>1</v>
      </c>
      <c r="I21" s="2">
        <v>1</v>
      </c>
      <c r="J21" s="2">
        <v>1</v>
      </c>
      <c r="L21" s="21" t="s">
        <v>21</v>
      </c>
      <c r="M21" s="21">
        <f>SUMIFS($D$2:$D$31,$D$2:$D$31,1,$F$2:$F$31,1)</f>
        <v>5</v>
      </c>
      <c r="O21" s="3" t="s">
        <v>54</v>
      </c>
      <c r="P21" s="3" t="s">
        <v>57</v>
      </c>
      <c r="Q21" s="3" t="s">
        <v>61</v>
      </c>
      <c r="R21" s="6">
        <f>SUMIFS($B$2:$B$31,$B$2:$B$31,1,$G$2:$G$31,1,$H$2:$H$31,1)</f>
        <v>4</v>
      </c>
      <c r="S21" s="6"/>
      <c r="U21" s="9"/>
      <c r="V21" s="9"/>
      <c r="W21" s="9"/>
      <c r="X21" s="9"/>
      <c r="Y21" s="9"/>
      <c r="Z21" s="8"/>
      <c r="AA21" s="15"/>
    </row>
    <row r="22" spans="1:28" ht="17" x14ac:dyDescent="0.2">
      <c r="A22" s="1">
        <v>20</v>
      </c>
      <c r="B22" s="2">
        <v>1</v>
      </c>
      <c r="C22" s="2">
        <v>0</v>
      </c>
      <c r="D22" s="2">
        <v>1</v>
      </c>
      <c r="E22" s="2">
        <v>0</v>
      </c>
      <c r="F22" s="2">
        <v>1</v>
      </c>
      <c r="G22" s="2">
        <v>0</v>
      </c>
      <c r="H22" s="2">
        <v>0</v>
      </c>
      <c r="I22" s="2">
        <v>1</v>
      </c>
      <c r="J22" s="2">
        <v>1</v>
      </c>
      <c r="L22" s="21" t="s">
        <v>22</v>
      </c>
      <c r="M22" s="21">
        <f>SUMIFS($D$2:$D$31,$D$2:$D$31,1,$G$2:$G$31,1)</f>
        <v>10</v>
      </c>
      <c r="O22" s="3" t="s">
        <v>54</v>
      </c>
      <c r="P22" s="3" t="s">
        <v>57</v>
      </c>
      <c r="Q22" s="3" t="s">
        <v>58</v>
      </c>
      <c r="R22" s="6">
        <f>SUMIFS($B$2:$B$31,$B$2:$B$31,1,$G$2:$G$31,1,$I$2:$I$31,1)</f>
        <v>5</v>
      </c>
      <c r="S22" s="6"/>
      <c r="U22" s="9"/>
      <c r="V22" s="9"/>
      <c r="W22" s="9"/>
      <c r="X22" s="9"/>
      <c r="Y22" s="9"/>
      <c r="Z22" s="8"/>
      <c r="AA22" s="15"/>
    </row>
    <row r="23" spans="1:28" ht="17" x14ac:dyDescent="0.2">
      <c r="A23" s="1">
        <v>21</v>
      </c>
      <c r="B23" s="2">
        <v>1</v>
      </c>
      <c r="C23" s="2">
        <v>1</v>
      </c>
      <c r="D23" s="2">
        <v>1</v>
      </c>
      <c r="E23" s="2">
        <v>0</v>
      </c>
      <c r="F23" s="2">
        <v>0</v>
      </c>
      <c r="G23" s="2">
        <v>1</v>
      </c>
      <c r="H23" s="2">
        <v>0</v>
      </c>
      <c r="I23" s="2">
        <v>0</v>
      </c>
      <c r="J23" s="2">
        <v>1</v>
      </c>
      <c r="L23" s="21" t="s">
        <v>23</v>
      </c>
      <c r="M23" s="21">
        <f>SUMIFS($D$2:$D$31,$D$2:$D$31,1,$H$2:$H$31,1)</f>
        <v>6</v>
      </c>
      <c r="O23" s="3" t="s">
        <v>54</v>
      </c>
      <c r="P23" s="3" t="s">
        <v>57</v>
      </c>
      <c r="Q23" s="3" t="s">
        <v>59</v>
      </c>
      <c r="R23" s="6">
        <f>SUMIFS($B$2:$B$31,$B$2:$B$31,1,$G$2:$G$31,1,$J$2:$J$31,1)</f>
        <v>6</v>
      </c>
      <c r="S23" s="6"/>
      <c r="U23" s="9"/>
      <c r="V23" s="9"/>
      <c r="W23" s="9"/>
      <c r="X23" s="9"/>
      <c r="Y23" s="9"/>
      <c r="Z23" s="8"/>
      <c r="AA23" s="15"/>
    </row>
    <row r="24" spans="1:28" ht="17" x14ac:dyDescent="0.2">
      <c r="A24" s="1">
        <v>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1</v>
      </c>
      <c r="H24" s="2">
        <v>1</v>
      </c>
      <c r="I24" s="2">
        <v>1</v>
      </c>
      <c r="J24" s="2">
        <v>1</v>
      </c>
      <c r="L24" s="21" t="s">
        <v>24</v>
      </c>
      <c r="M24" s="21">
        <f>SUMIFS($D$2:$D$31,$D$2:$D$31,1,$I$2:$I$31,1)</f>
        <v>6</v>
      </c>
      <c r="O24" s="3" t="s">
        <v>54</v>
      </c>
      <c r="P24" s="3" t="s">
        <v>61</v>
      </c>
      <c r="Q24" s="3" t="s">
        <v>58</v>
      </c>
      <c r="R24" s="6">
        <f>SUMIFS($B$2:$B$31,$B$2:$B$31,1,$H$2:$H$31,1,$I$2:$I$31,1)</f>
        <v>5</v>
      </c>
      <c r="S24" s="6"/>
      <c r="U24" s="10" t="s">
        <v>85</v>
      </c>
      <c r="V24" s="10"/>
      <c r="W24" s="10"/>
      <c r="X24" s="10"/>
      <c r="Y24" s="10"/>
      <c r="Z24" s="10"/>
      <c r="AA24" s="10"/>
      <c r="AB24" s="10"/>
    </row>
    <row r="25" spans="1:28" ht="18" thickBot="1" x14ac:dyDescent="0.25">
      <c r="A25" s="1">
        <v>23</v>
      </c>
      <c r="B25" s="2">
        <v>0</v>
      </c>
      <c r="C25" s="2">
        <v>0</v>
      </c>
      <c r="D25" s="2">
        <v>0</v>
      </c>
      <c r="E25" s="2">
        <v>1</v>
      </c>
      <c r="F25" s="2">
        <v>1</v>
      </c>
      <c r="G25" s="2">
        <v>0</v>
      </c>
      <c r="H25" s="2">
        <v>1</v>
      </c>
      <c r="I25" s="2">
        <v>1</v>
      </c>
      <c r="J25" s="2">
        <v>1</v>
      </c>
      <c r="L25" s="25" t="s">
        <v>25</v>
      </c>
      <c r="M25" s="25">
        <f>SUMIFS($D$2:$D$31,$D$2:$D$31,1,$J$2:$J$31,1)</f>
        <v>8</v>
      </c>
      <c r="O25" s="3" t="s">
        <v>54</v>
      </c>
      <c r="P25" s="3" t="s">
        <v>61</v>
      </c>
      <c r="Q25" s="3" t="s">
        <v>59</v>
      </c>
      <c r="R25" s="6">
        <f>SUMIFS($B$2:$B$31,$B$2:$B$31,1,$H$2:$H$31,1,$J$2:$J$31,1)</f>
        <v>1</v>
      </c>
      <c r="S25" s="6"/>
      <c r="U25" s="6" t="s">
        <v>65</v>
      </c>
      <c r="V25" s="6"/>
      <c r="W25" s="6"/>
      <c r="X25" s="6"/>
      <c r="Y25" s="6"/>
      <c r="Z25" s="3" t="s">
        <v>66</v>
      </c>
      <c r="AA25" s="18" t="s">
        <v>67</v>
      </c>
      <c r="AB25" s="3" t="s">
        <v>84</v>
      </c>
    </row>
    <row r="26" spans="1:28" ht="18" thickTop="1" x14ac:dyDescent="0.2">
      <c r="A26" s="1">
        <v>24</v>
      </c>
      <c r="B26" s="2">
        <v>1</v>
      </c>
      <c r="C26" s="2">
        <v>1</v>
      </c>
      <c r="D26" s="2">
        <v>0</v>
      </c>
      <c r="E26" s="2">
        <v>1</v>
      </c>
      <c r="F26" s="2">
        <v>0</v>
      </c>
      <c r="G26" s="2">
        <v>0</v>
      </c>
      <c r="H26" s="2">
        <v>1</v>
      </c>
      <c r="I26" s="2">
        <v>1</v>
      </c>
      <c r="J26" s="2">
        <v>0</v>
      </c>
      <c r="L26" s="23" t="s">
        <v>26</v>
      </c>
      <c r="M26" s="23">
        <f>SUMIFS($E$2:$E$31,$E$2:$E$31,1,$F$2:$F$31,1)</f>
        <v>7</v>
      </c>
      <c r="O26" s="3" t="s">
        <v>54</v>
      </c>
      <c r="P26" s="3" t="s">
        <v>58</v>
      </c>
      <c r="Q26" s="3" t="s">
        <v>59</v>
      </c>
      <c r="R26" s="6">
        <f>SUMIFS($B$2:$B$31,$B$2:$B$31,1,$I$2:$I$31,1,$J$2:$J$31,1)</f>
        <v>5</v>
      </c>
      <c r="S26" s="6"/>
      <c r="U26" s="12" t="s">
        <v>41</v>
      </c>
      <c r="V26" s="14"/>
      <c r="W26" s="14"/>
      <c r="X26" s="14"/>
      <c r="Y26" s="13"/>
      <c r="Z26" s="29">
        <f>M5/$P$1</f>
        <v>0.26666666666666666</v>
      </c>
      <c r="AA26" s="30">
        <f>M5/B32</f>
        <v>0.47058823529411764</v>
      </c>
      <c r="AB26" s="29">
        <f>Z26*AA26</f>
        <v>0.12549019607843137</v>
      </c>
    </row>
    <row r="27" spans="1:28" ht="17" x14ac:dyDescent="0.2">
      <c r="A27" s="1">
        <v>25</v>
      </c>
      <c r="B27" s="2">
        <v>0</v>
      </c>
      <c r="C27" s="2">
        <v>1</v>
      </c>
      <c r="D27" s="2">
        <v>0</v>
      </c>
      <c r="E27" s="2">
        <v>0</v>
      </c>
      <c r="F27" s="2">
        <v>1</v>
      </c>
      <c r="G27" s="2">
        <v>1</v>
      </c>
      <c r="H27" s="2">
        <v>1</v>
      </c>
      <c r="I27" s="2">
        <v>1</v>
      </c>
      <c r="J27" s="2">
        <v>0</v>
      </c>
      <c r="L27" s="21" t="s">
        <v>27</v>
      </c>
      <c r="M27" s="21">
        <f>SUMIFS($E$2:$E$31,$E$2:$E$31,1,$G$2:$G$31,1)</f>
        <v>12</v>
      </c>
      <c r="O27" s="3" t="s">
        <v>60</v>
      </c>
      <c r="P27" s="3" t="s">
        <v>55</v>
      </c>
      <c r="Q27" s="3" t="s">
        <v>56</v>
      </c>
      <c r="R27" s="6">
        <f>SUMIFS($C$2:$C$31,$C$2:$C$31,1,$D$2:$D$31,1,$E$2:$E$31,1)</f>
        <v>4</v>
      </c>
      <c r="S27" s="6"/>
      <c r="U27" s="12" t="s">
        <v>86</v>
      </c>
      <c r="V27" s="14"/>
      <c r="W27" s="14"/>
      <c r="X27" s="14"/>
      <c r="Y27" s="13"/>
      <c r="Z27" s="29">
        <f>M5/$P$1</f>
        <v>0.26666666666666666</v>
      </c>
      <c r="AA27" s="30">
        <f>M5/C32</f>
        <v>0.53333333333333333</v>
      </c>
      <c r="AB27" s="29">
        <f t="shared" ref="AB27:AB81" si="1">Z27*AA27</f>
        <v>0.14222222222222222</v>
      </c>
    </row>
    <row r="28" spans="1:28" ht="17" x14ac:dyDescent="0.2">
      <c r="A28" s="1">
        <v>26</v>
      </c>
      <c r="B28" s="2">
        <v>1</v>
      </c>
      <c r="C28" s="2">
        <v>1</v>
      </c>
      <c r="D28" s="2">
        <v>0</v>
      </c>
      <c r="E28" s="2">
        <v>1</v>
      </c>
      <c r="F28" s="2">
        <v>0</v>
      </c>
      <c r="G28" s="2">
        <v>1</v>
      </c>
      <c r="H28" s="2">
        <v>0</v>
      </c>
      <c r="I28" s="2">
        <v>0</v>
      </c>
      <c r="J28" s="2">
        <v>1</v>
      </c>
      <c r="L28" s="21" t="s">
        <v>28</v>
      </c>
      <c r="M28" s="21">
        <f>SUMIFS($E$2:$E$31,$E$2:$E$31,1,$H$2:$H$31,1)</f>
        <v>12</v>
      </c>
      <c r="O28" s="3" t="s">
        <v>60</v>
      </c>
      <c r="P28" s="3" t="s">
        <v>55</v>
      </c>
      <c r="Q28" s="3" t="s">
        <v>57</v>
      </c>
      <c r="R28" s="6">
        <f>SUMIFS($C$2:$C$31,$C$2:$C$31,1,$D$2:$D$31,1,$G$2:$G$31,1)</f>
        <v>3</v>
      </c>
      <c r="S28" s="6"/>
      <c r="U28" s="12" t="s">
        <v>47</v>
      </c>
      <c r="V28" s="14"/>
      <c r="W28" s="14"/>
      <c r="X28" s="14"/>
      <c r="Y28" s="13"/>
      <c r="Z28" s="29">
        <f>M6/$P$1</f>
        <v>0.33333333333333331</v>
      </c>
      <c r="AA28" s="30">
        <f>M6/B32</f>
        <v>0.58823529411764708</v>
      </c>
      <c r="AB28" s="29">
        <f t="shared" si="1"/>
        <v>0.19607843137254902</v>
      </c>
    </row>
    <row r="29" spans="1:28" ht="17" x14ac:dyDescent="0.2">
      <c r="A29" s="1">
        <v>27</v>
      </c>
      <c r="B29" s="2">
        <v>1</v>
      </c>
      <c r="C29" s="2">
        <v>0</v>
      </c>
      <c r="D29" s="2">
        <v>0</v>
      </c>
      <c r="E29" s="2">
        <v>0</v>
      </c>
      <c r="F29" s="2">
        <v>1</v>
      </c>
      <c r="G29" s="2">
        <v>1</v>
      </c>
      <c r="H29" s="2">
        <v>1</v>
      </c>
      <c r="I29" s="2">
        <v>1</v>
      </c>
      <c r="J29" s="2">
        <v>0</v>
      </c>
      <c r="L29" s="21" t="s">
        <v>29</v>
      </c>
      <c r="M29" s="21">
        <f>SUMIFS($E$2:$E$31,$E$2:$E$31,1,$I$2:$I$31,1)</f>
        <v>10</v>
      </c>
      <c r="O29" s="3" t="s">
        <v>60</v>
      </c>
      <c r="P29" s="3" t="s">
        <v>55</v>
      </c>
      <c r="Q29" s="3" t="s">
        <v>61</v>
      </c>
      <c r="R29" s="6">
        <f>SUMIFS($C$2:$C$31,$C$2:$C$31,1,$D$2:$D$31,1,$H$2:$H$31,1)</f>
        <v>2</v>
      </c>
      <c r="S29" s="6"/>
      <c r="U29" s="6" t="s">
        <v>87</v>
      </c>
      <c r="V29" s="6"/>
      <c r="W29" s="6"/>
      <c r="X29" s="6"/>
      <c r="Y29" s="6"/>
      <c r="Z29" s="29">
        <f>M6/$P$1</f>
        <v>0.33333333333333331</v>
      </c>
      <c r="AA29" s="30">
        <f>M6/D32</f>
        <v>0.66666666666666663</v>
      </c>
      <c r="AB29" s="29">
        <f t="shared" si="1"/>
        <v>0.22222222222222221</v>
      </c>
    </row>
    <row r="30" spans="1:28" ht="18" thickBot="1" x14ac:dyDescent="0.25">
      <c r="A30" s="1">
        <v>28</v>
      </c>
      <c r="B30" s="2">
        <v>0</v>
      </c>
      <c r="C30" s="2">
        <v>1</v>
      </c>
      <c r="D30" s="2">
        <v>1</v>
      </c>
      <c r="E30" s="2">
        <v>0</v>
      </c>
      <c r="F30" s="2">
        <v>0</v>
      </c>
      <c r="G30" s="2">
        <v>0</v>
      </c>
      <c r="H30" s="2">
        <v>1</v>
      </c>
      <c r="I30" s="2">
        <v>1</v>
      </c>
      <c r="J30" s="2">
        <v>1</v>
      </c>
      <c r="L30" s="25" t="s">
        <v>30</v>
      </c>
      <c r="M30" s="25">
        <f>SUMIFS($E$2:$E$31,$E$2:$E$31,1,$J$2:$J$31,1)</f>
        <v>12</v>
      </c>
      <c r="O30" s="3" t="s">
        <v>60</v>
      </c>
      <c r="P30" s="3" t="s">
        <v>55</v>
      </c>
      <c r="Q30" s="3" t="s">
        <v>58</v>
      </c>
      <c r="R30" s="6">
        <f>SUMIFS($C$2:$C$31,$C$2:$C$31,1,$D$2:$D$31,1,$I$2:$I$31,1)</f>
        <v>2</v>
      </c>
      <c r="S30" s="6"/>
      <c r="U30" s="6" t="s">
        <v>42</v>
      </c>
      <c r="V30" s="6"/>
      <c r="W30" s="6"/>
      <c r="X30" s="6"/>
      <c r="Y30" s="6"/>
      <c r="Z30" s="29">
        <f>M7/P1</f>
        <v>0.3</v>
      </c>
      <c r="AA30" s="30">
        <f>M7/B32</f>
        <v>0.52941176470588236</v>
      </c>
      <c r="AB30" s="29">
        <f t="shared" si="1"/>
        <v>0.1588235294117647</v>
      </c>
    </row>
    <row r="31" spans="1:28" ht="18" thickTop="1" x14ac:dyDescent="0.2">
      <c r="A31" s="1">
        <v>29</v>
      </c>
      <c r="B31" s="2">
        <v>1</v>
      </c>
      <c r="C31" s="2">
        <v>0</v>
      </c>
      <c r="D31" s="2">
        <v>1</v>
      </c>
      <c r="E31" s="2">
        <v>0</v>
      </c>
      <c r="F31" s="2">
        <v>0</v>
      </c>
      <c r="G31" s="2">
        <v>1</v>
      </c>
      <c r="H31" s="2">
        <v>1</v>
      </c>
      <c r="I31" s="2">
        <v>1</v>
      </c>
      <c r="J31" s="2">
        <v>0</v>
      </c>
      <c r="L31" s="23" t="s">
        <v>31</v>
      </c>
      <c r="M31" s="23">
        <f>SUMIFS($F$2:$F$31,$F$2:$F$31,1,$G$2:$G$31,1)</f>
        <v>5</v>
      </c>
      <c r="O31" s="3" t="s">
        <v>60</v>
      </c>
      <c r="P31" s="3" t="s">
        <v>55</v>
      </c>
      <c r="Q31" s="11" t="s">
        <v>59</v>
      </c>
      <c r="R31" s="6">
        <f>SUMIFS($C$2:$C$31,$C$2:$C$31,1,$D$2:$D$31,1,$J$2:$J$31,1)</f>
        <v>4</v>
      </c>
      <c r="S31" s="6"/>
      <c r="U31" s="6" t="s">
        <v>88</v>
      </c>
      <c r="V31" s="6"/>
      <c r="W31" s="6"/>
      <c r="X31" s="6"/>
      <c r="Y31" s="6"/>
      <c r="Z31" s="29">
        <f>M7/P1</f>
        <v>0.3</v>
      </c>
      <c r="AA31" s="30">
        <f>M7/E32</f>
        <v>0.45</v>
      </c>
      <c r="AB31" s="29">
        <f t="shared" si="1"/>
        <v>0.13500000000000001</v>
      </c>
    </row>
    <row r="32" spans="1:28" x14ac:dyDescent="0.2">
      <c r="A32" s="2" t="s">
        <v>10</v>
      </c>
      <c r="B32" s="2">
        <f>SUM(B2:B31)</f>
        <v>17</v>
      </c>
      <c r="C32" s="2">
        <f t="shared" ref="C32:J32" si="2">SUM(C2:C31)</f>
        <v>15</v>
      </c>
      <c r="D32" s="2">
        <f t="shared" si="2"/>
        <v>15</v>
      </c>
      <c r="E32" s="2">
        <f t="shared" si="2"/>
        <v>20</v>
      </c>
      <c r="F32" s="2">
        <f t="shared" si="2"/>
        <v>11</v>
      </c>
      <c r="G32" s="2">
        <f t="shared" si="2"/>
        <v>18</v>
      </c>
      <c r="H32" s="2">
        <f t="shared" si="2"/>
        <v>17</v>
      </c>
      <c r="I32" s="2">
        <f t="shared" si="2"/>
        <v>18</v>
      </c>
      <c r="J32" s="2">
        <f t="shared" si="2"/>
        <v>19</v>
      </c>
      <c r="L32" s="21" t="s">
        <v>32</v>
      </c>
      <c r="M32" s="21">
        <f>SUMIFS($F$2:$F$31,$F$2:$F$31,1,$H$2:$H$31,1)</f>
        <v>6</v>
      </c>
      <c r="O32" s="3" t="s">
        <v>60</v>
      </c>
      <c r="P32" s="3" t="s">
        <v>56</v>
      </c>
      <c r="Q32" s="3" t="s">
        <v>57</v>
      </c>
      <c r="R32" s="6">
        <f>SUMIFS($C$2:$C$31,$C$2:$C$31,1,$E$2:$E$31,1,$G$2:$G$31,1)</f>
        <v>5</v>
      </c>
      <c r="S32" s="6"/>
      <c r="U32" s="6" t="s">
        <v>44</v>
      </c>
      <c r="V32" s="6"/>
      <c r="W32" s="6"/>
      <c r="X32" s="6"/>
      <c r="Y32" s="6"/>
      <c r="Z32" s="29">
        <f>M9/P1</f>
        <v>0.36666666666666664</v>
      </c>
      <c r="AA32" s="30">
        <f>M9/B32</f>
        <v>0.6470588235294118</v>
      </c>
      <c r="AB32" s="29">
        <f t="shared" si="1"/>
        <v>0.2372549019607843</v>
      </c>
    </row>
    <row r="33" spans="1:28" x14ac:dyDescent="0.2">
      <c r="L33" s="21" t="s">
        <v>33</v>
      </c>
      <c r="M33" s="21">
        <f>SUMIFS($F$2:$F$31,$F$2:$F$31,1,$I$2:$I$31,1)</f>
        <v>8</v>
      </c>
      <c r="O33" s="3" t="s">
        <v>60</v>
      </c>
      <c r="P33" s="3" t="s">
        <v>56</v>
      </c>
      <c r="Q33" s="3" t="s">
        <v>61</v>
      </c>
      <c r="R33" s="6">
        <f>SUMIFS($C$2:$C$31,$C$2:$C$31,1,$E$2:$E$31,1,$H$2:$H$31,1)</f>
        <v>5</v>
      </c>
      <c r="S33" s="6"/>
      <c r="U33" s="6" t="s">
        <v>89</v>
      </c>
      <c r="V33" s="6"/>
      <c r="W33" s="6"/>
      <c r="X33" s="6"/>
      <c r="Y33" s="6"/>
      <c r="Z33" s="29">
        <f>M9/P1</f>
        <v>0.36666666666666664</v>
      </c>
      <c r="AA33" s="30">
        <f>M9/G32</f>
        <v>0.61111111111111116</v>
      </c>
      <c r="AB33" s="29">
        <f t="shared" si="1"/>
        <v>0.22407407407407406</v>
      </c>
    </row>
    <row r="34" spans="1:28" ht="17" thickBot="1" x14ac:dyDescent="0.25">
      <c r="A34" s="8" t="s">
        <v>12</v>
      </c>
      <c r="L34" s="25" t="s">
        <v>34</v>
      </c>
      <c r="M34" s="25">
        <f>SUMIFS($F$2:$F$31,$F$2:$F$31,1,$J$2:$J$31,1)</f>
        <v>6</v>
      </c>
      <c r="O34" s="3" t="s">
        <v>60</v>
      </c>
      <c r="P34" s="3" t="s">
        <v>56</v>
      </c>
      <c r="Q34" s="3" t="s">
        <v>58</v>
      </c>
      <c r="R34" s="6">
        <f>SUMIFS($C$2:$C$31,$C$2:$C$31,1,$E$2:$E$31,1,$I$2:$I$31,1)</f>
        <v>4</v>
      </c>
      <c r="S34" s="6"/>
      <c r="U34" s="6" t="s">
        <v>45</v>
      </c>
      <c r="V34" s="6"/>
      <c r="W34" s="6"/>
      <c r="X34" s="6"/>
      <c r="Y34" s="6"/>
      <c r="Z34" s="29">
        <f>M10/P1</f>
        <v>0.23333333333333334</v>
      </c>
      <c r="AA34" s="30">
        <f>M10/B32</f>
        <v>0.41176470588235292</v>
      </c>
      <c r="AB34" s="29">
        <f t="shared" si="1"/>
        <v>9.6078431372549011E-2</v>
      </c>
    </row>
    <row r="35" spans="1:28" ht="17" thickTop="1" x14ac:dyDescent="0.2">
      <c r="A35" s="8" t="s">
        <v>63</v>
      </c>
      <c r="L35" s="23" t="s">
        <v>35</v>
      </c>
      <c r="M35" s="23">
        <f>SUMIFS($G$2:$G$31,$G$2:$G$31,1,$H$2:$H$31,1)</f>
        <v>9</v>
      </c>
      <c r="O35" s="3" t="s">
        <v>60</v>
      </c>
      <c r="P35" s="3" t="s">
        <v>56</v>
      </c>
      <c r="Q35" s="3" t="s">
        <v>59</v>
      </c>
      <c r="R35" s="6">
        <f>SUMIFS($C$2:$C$31,$C$2:$C$31,1,$E$2:$E$31,1,$J$2:$J$31,1)</f>
        <v>6</v>
      </c>
      <c r="S35" s="6"/>
      <c r="U35" s="6" t="s">
        <v>90</v>
      </c>
      <c r="V35" s="6"/>
      <c r="W35" s="6"/>
      <c r="X35" s="6"/>
      <c r="Y35" s="6"/>
      <c r="Z35" s="29">
        <f>M10/P1</f>
        <v>0.23333333333333334</v>
      </c>
      <c r="AA35" s="30">
        <f>M10/H32</f>
        <v>0.41176470588235292</v>
      </c>
      <c r="AB35" s="29">
        <f t="shared" si="1"/>
        <v>9.6078431372549011E-2</v>
      </c>
    </row>
    <row r="36" spans="1:28" x14ac:dyDescent="0.2">
      <c r="A36" s="8" t="s">
        <v>64</v>
      </c>
      <c r="L36" s="21" t="s">
        <v>36</v>
      </c>
      <c r="M36" s="21">
        <f>SUMIFS($G$2:$G$31,$G$2:$G$31,1,$I$2:$I$31,1)</f>
        <v>8</v>
      </c>
      <c r="O36" s="3" t="s">
        <v>60</v>
      </c>
      <c r="P36" s="3" t="s">
        <v>57</v>
      </c>
      <c r="Q36" s="3" t="s">
        <v>61</v>
      </c>
      <c r="R36" s="6">
        <f>SUMIFS($C$2:$C$31,$C$2:$C$31,1,$G$2:$G$31,1,$H$2:$H$31,1)</f>
        <v>3</v>
      </c>
      <c r="S36" s="6"/>
      <c r="U36" s="6" t="s">
        <v>46</v>
      </c>
      <c r="V36" s="6"/>
      <c r="W36" s="6"/>
      <c r="X36" s="6"/>
      <c r="Y36" s="6"/>
      <c r="Z36" s="29">
        <f>M11/P1</f>
        <v>0.3</v>
      </c>
      <c r="AA36" s="30">
        <f>M11/B32</f>
        <v>0.52941176470588236</v>
      </c>
      <c r="AB36" s="29">
        <f t="shared" si="1"/>
        <v>0.1588235294117647</v>
      </c>
    </row>
    <row r="37" spans="1:28" ht="17" thickBot="1" x14ac:dyDescent="0.25">
      <c r="L37" s="25" t="s">
        <v>37</v>
      </c>
      <c r="M37" s="25">
        <f>SUMIFS($G$2:$G$31,$G$2:$G$31,1,$J$2:$J$31,1)</f>
        <v>10</v>
      </c>
      <c r="O37" s="3" t="s">
        <v>60</v>
      </c>
      <c r="P37" s="3" t="s">
        <v>57</v>
      </c>
      <c r="Q37" s="3" t="s">
        <v>58</v>
      </c>
      <c r="R37" s="6">
        <f>SUMIFS($C$2:$C$31,$C$2:$C$31,1,$G$2:$G$31,1,$I$2:$I$31,1)</f>
        <v>1</v>
      </c>
      <c r="S37" s="6"/>
      <c r="U37" s="6" t="s">
        <v>91</v>
      </c>
      <c r="V37" s="6"/>
      <c r="W37" s="6"/>
      <c r="X37" s="6"/>
      <c r="Y37" s="6"/>
      <c r="Z37" s="29">
        <f>M11/P1</f>
        <v>0.3</v>
      </c>
      <c r="AA37" s="30">
        <f>M11/I32</f>
        <v>0.5</v>
      </c>
      <c r="AB37" s="29">
        <f t="shared" si="1"/>
        <v>0.15</v>
      </c>
    </row>
    <row r="38" spans="1:28" ht="17" thickTop="1" x14ac:dyDescent="0.2">
      <c r="L38" s="23" t="s">
        <v>38</v>
      </c>
      <c r="M38" s="23">
        <f>SUMIFS($H$2:$H$31,$H$2:$H$31,1,$I$2:$I$31,1)</f>
        <v>12</v>
      </c>
      <c r="O38" s="3" t="s">
        <v>60</v>
      </c>
      <c r="P38" s="3" t="s">
        <v>57</v>
      </c>
      <c r="Q38" s="3" t="s">
        <v>59</v>
      </c>
      <c r="R38" s="6">
        <f>SUMIFS($C$2:$C$31,$C$2:$C$31,1,$G$2:$G$31,1,$J$2:$J$31,1)</f>
        <v>4</v>
      </c>
      <c r="S38" s="6"/>
      <c r="U38" s="6" t="s">
        <v>48</v>
      </c>
      <c r="V38" s="6"/>
      <c r="W38" s="6"/>
      <c r="X38" s="6"/>
      <c r="Y38" s="6"/>
      <c r="Z38" s="29">
        <f>M12/P1</f>
        <v>0.33333333333333331</v>
      </c>
      <c r="AA38" s="30">
        <f>M12/B32</f>
        <v>0.58823529411764708</v>
      </c>
      <c r="AB38" s="29">
        <f t="shared" si="1"/>
        <v>0.19607843137254902</v>
      </c>
    </row>
    <row r="39" spans="1:28" ht="17" thickBot="1" x14ac:dyDescent="0.25">
      <c r="L39" s="25" t="s">
        <v>39</v>
      </c>
      <c r="M39" s="25">
        <f>SUMIFS($H$3:$H$32,$H$3:$H$32,1,$J$3:$J$32,1)</f>
        <v>8</v>
      </c>
      <c r="O39" s="3" t="s">
        <v>60</v>
      </c>
      <c r="P39" s="3" t="s">
        <v>61</v>
      </c>
      <c r="Q39" s="3" t="s">
        <v>58</v>
      </c>
      <c r="R39" s="6">
        <f>SUMIFS($C$2:$C$31,$C$2:$C$31,1,$H$2:$H$31,1,$I$2:$I$31,1)</f>
        <v>6</v>
      </c>
      <c r="S39" s="6"/>
      <c r="U39" s="6" t="s">
        <v>92</v>
      </c>
      <c r="V39" s="6"/>
      <c r="W39" s="6"/>
      <c r="X39" s="6"/>
      <c r="Y39" s="6"/>
      <c r="Z39" s="29">
        <f>M12/P1</f>
        <v>0.33333333333333331</v>
      </c>
      <c r="AA39" s="30">
        <f>M12/J32</f>
        <v>0.52631578947368418</v>
      </c>
      <c r="AB39" s="29">
        <f t="shared" si="1"/>
        <v>0.17543859649122806</v>
      </c>
    </row>
    <row r="40" spans="1:28" ht="17" thickTop="1" x14ac:dyDescent="0.2">
      <c r="L40" s="23" t="s">
        <v>40</v>
      </c>
      <c r="M40" s="23">
        <f>SUMIFS($I$2:$I$31,$I$2:$I$31,1,$J$2:$J$31,1)</f>
        <v>12</v>
      </c>
      <c r="O40" s="3" t="s">
        <v>60</v>
      </c>
      <c r="P40" s="3" t="s">
        <v>61</v>
      </c>
      <c r="Q40" s="3" t="s">
        <v>59</v>
      </c>
      <c r="R40" s="6">
        <f>SUMIFS($C$2:$C$31,$C$2:$C$31,1,$H$2:$H$31,1,$J$2:$J$31,1)</f>
        <v>5</v>
      </c>
      <c r="S40" s="6"/>
      <c r="U40" s="6" t="s">
        <v>13</v>
      </c>
      <c r="V40" s="6"/>
      <c r="W40" s="6"/>
      <c r="X40" s="6"/>
      <c r="Y40" s="6"/>
      <c r="Z40" s="29">
        <f>M13/P1</f>
        <v>0.23333333333333334</v>
      </c>
      <c r="AA40" s="30">
        <f>M13/C32</f>
        <v>0.46666666666666667</v>
      </c>
      <c r="AB40" s="29">
        <f t="shared" si="1"/>
        <v>0.1088888888888889</v>
      </c>
    </row>
    <row r="41" spans="1:28" x14ac:dyDescent="0.2">
      <c r="G41" s="15"/>
      <c r="H41" s="15"/>
      <c r="I41" s="15"/>
      <c r="J41" s="15"/>
      <c r="K41" s="17"/>
      <c r="O41" s="3" t="s">
        <v>60</v>
      </c>
      <c r="P41" s="3" t="s">
        <v>58</v>
      </c>
      <c r="Q41" s="3" t="s">
        <v>59</v>
      </c>
      <c r="R41" s="6">
        <f>SUMIFS($C$2:$C$31,$C$2:$C$31,1,$I$2:$I$31,1,$J$2:$J$31,1)</f>
        <v>4</v>
      </c>
      <c r="S41" s="6"/>
      <c r="U41" s="6" t="s">
        <v>93</v>
      </c>
      <c r="V41" s="6"/>
      <c r="W41" s="6"/>
      <c r="X41" s="6"/>
      <c r="Y41" s="6"/>
      <c r="Z41" s="29">
        <f>M13/P1</f>
        <v>0.23333333333333334</v>
      </c>
      <c r="AA41" s="30">
        <f>M13/D32</f>
        <v>0.46666666666666667</v>
      </c>
      <c r="AB41" s="29">
        <f t="shared" si="1"/>
        <v>0.1088888888888889</v>
      </c>
    </row>
    <row r="42" spans="1:28" x14ac:dyDescent="0.2">
      <c r="L42" s="16"/>
      <c r="M42" s="16"/>
      <c r="O42" s="3" t="s">
        <v>55</v>
      </c>
      <c r="P42" s="3" t="s">
        <v>56</v>
      </c>
      <c r="Q42" s="3" t="s">
        <v>57</v>
      </c>
      <c r="R42" s="6">
        <f>SUMIFS($D$2:$D$31,$D$2:$D$31,1,$E$2:$E$31,1,$G$2:$G$31,1)</f>
        <v>6</v>
      </c>
      <c r="S42" s="6"/>
      <c r="U42" s="6" t="s">
        <v>14</v>
      </c>
      <c r="V42" s="6"/>
      <c r="W42" s="6"/>
      <c r="X42" s="6"/>
      <c r="Y42" s="6"/>
      <c r="Z42" s="29">
        <f>M14/P1</f>
        <v>0.33333333333333331</v>
      </c>
      <c r="AA42" s="30">
        <f>M14/C32</f>
        <v>0.66666666666666663</v>
      </c>
      <c r="AB42" s="29">
        <f t="shared" si="1"/>
        <v>0.22222222222222221</v>
      </c>
    </row>
    <row r="43" spans="1:28" x14ac:dyDescent="0.2">
      <c r="L43" s="8"/>
      <c r="M43" s="8"/>
      <c r="O43" s="3" t="s">
        <v>55</v>
      </c>
      <c r="P43" s="3" t="s">
        <v>56</v>
      </c>
      <c r="Q43" s="3" t="s">
        <v>59</v>
      </c>
      <c r="R43" s="6">
        <f>SUMIFS($D$2:$D$31,$D$2:$D$31,1,$E$2:$E$31,1,$J$2:$J$31,1)</f>
        <v>2</v>
      </c>
      <c r="S43" s="6"/>
      <c r="U43" s="6" t="s">
        <v>94</v>
      </c>
      <c r="V43" s="6"/>
      <c r="W43" s="6"/>
      <c r="X43" s="6"/>
      <c r="Y43" s="6"/>
      <c r="Z43" s="29">
        <f>M14/P1</f>
        <v>0.33333333333333331</v>
      </c>
      <c r="AA43" s="30">
        <f>M14/E32</f>
        <v>0.5</v>
      </c>
      <c r="AB43" s="29">
        <f t="shared" si="1"/>
        <v>0.16666666666666666</v>
      </c>
    </row>
    <row r="44" spans="1:28" x14ac:dyDescent="0.2">
      <c r="L44" s="8"/>
      <c r="M44" s="8"/>
      <c r="O44" s="3" t="s">
        <v>55</v>
      </c>
      <c r="P44" s="3" t="s">
        <v>57</v>
      </c>
      <c r="Q44" s="3" t="s">
        <v>59</v>
      </c>
      <c r="R44" s="6">
        <f>SUMIFS($D$2:$D$31,$D$2:$D$31,1,$G$2:$G$31,1,$J$2:$J$31,1)</f>
        <v>4</v>
      </c>
      <c r="S44" s="6"/>
      <c r="U44" s="6" t="s">
        <v>16</v>
      </c>
      <c r="V44" s="6"/>
      <c r="W44" s="6"/>
      <c r="X44" s="6"/>
      <c r="Y44" s="6"/>
      <c r="Z44" s="29">
        <f>M16/P1</f>
        <v>0.23333333333333334</v>
      </c>
      <c r="AA44" s="30">
        <f>M16/C32</f>
        <v>0.46666666666666667</v>
      </c>
      <c r="AB44" s="29">
        <f t="shared" si="1"/>
        <v>0.1088888888888889</v>
      </c>
    </row>
    <row r="45" spans="1:28" x14ac:dyDescent="0.2">
      <c r="L45" s="16"/>
      <c r="M45" s="16"/>
      <c r="O45" s="3" t="s">
        <v>56</v>
      </c>
      <c r="P45" s="3" t="s">
        <v>62</v>
      </c>
      <c r="Q45" s="3" t="s">
        <v>57</v>
      </c>
      <c r="R45" s="6">
        <f>SUMIFS($E$2:$E$31,$E$2:$E$31,1,$F$2:$F$31,1,$G$2:$G$31,1)</f>
        <v>3</v>
      </c>
      <c r="S45" s="6"/>
      <c r="U45" s="6" t="s">
        <v>95</v>
      </c>
      <c r="V45" s="6"/>
      <c r="W45" s="6"/>
      <c r="X45" s="6"/>
      <c r="Y45" s="6"/>
      <c r="Z45" s="29">
        <f>M16/P1</f>
        <v>0.23333333333333334</v>
      </c>
      <c r="AA45" s="30">
        <f>M16/G32</f>
        <v>0.3888888888888889</v>
      </c>
      <c r="AB45" s="29">
        <f t="shared" si="1"/>
        <v>9.0740740740740747E-2</v>
      </c>
    </row>
    <row r="46" spans="1:28" x14ac:dyDescent="0.2">
      <c r="L46" s="8"/>
      <c r="M46" s="8"/>
      <c r="O46" s="3" t="s">
        <v>56</v>
      </c>
      <c r="P46" s="3" t="s">
        <v>62</v>
      </c>
      <c r="Q46" s="3" t="s">
        <v>61</v>
      </c>
      <c r="R46" s="6">
        <f>SUMIFS($E$2:$E$31,$E$2:$E$31,1,$F$2:$F$31,1,$H$2:$H$31,1)</f>
        <v>4</v>
      </c>
      <c r="S46" s="6"/>
      <c r="U46" s="6" t="s">
        <v>17</v>
      </c>
      <c r="V46" s="6"/>
      <c r="W46" s="6"/>
      <c r="X46" s="6"/>
      <c r="Y46" s="6"/>
      <c r="Z46" s="29">
        <f>M17/P1</f>
        <v>0.26666666666666666</v>
      </c>
      <c r="AA46" s="30">
        <f>M17/C32</f>
        <v>0.53333333333333333</v>
      </c>
      <c r="AB46" s="29">
        <f t="shared" si="1"/>
        <v>0.14222222222222222</v>
      </c>
    </row>
    <row r="47" spans="1:28" x14ac:dyDescent="0.2">
      <c r="O47" s="3" t="s">
        <v>56</v>
      </c>
      <c r="P47" s="3" t="s">
        <v>62</v>
      </c>
      <c r="Q47" s="3" t="s">
        <v>58</v>
      </c>
      <c r="R47" s="6">
        <f>SUMIFS($E$2:$E$31,$E$2:$E$31,1,$F$2:$F$31,1,$I$2:$I$31,1)</f>
        <v>5</v>
      </c>
      <c r="S47" s="6"/>
      <c r="U47" s="6" t="s">
        <v>96</v>
      </c>
      <c r="V47" s="6"/>
      <c r="W47" s="6"/>
      <c r="X47" s="6"/>
      <c r="Y47" s="6"/>
      <c r="Z47" s="29">
        <f>M17/P1</f>
        <v>0.26666666666666666</v>
      </c>
      <c r="AA47" s="30">
        <f>M17/H32</f>
        <v>0.47058823529411764</v>
      </c>
      <c r="AB47" s="29">
        <f t="shared" si="1"/>
        <v>0.12549019607843137</v>
      </c>
    </row>
    <row r="48" spans="1:28" x14ac:dyDescent="0.2">
      <c r="O48" s="3" t="s">
        <v>56</v>
      </c>
      <c r="P48" s="3" t="s">
        <v>62</v>
      </c>
      <c r="Q48" s="3" t="s">
        <v>59</v>
      </c>
      <c r="R48" s="6">
        <f>SUMIFS($E$2:$E$31,$E$2:$E$31,1,$F$2:$F$31,1,$J$2:$J$31,1)</f>
        <v>4</v>
      </c>
      <c r="S48" s="6"/>
      <c r="U48" s="6" t="s">
        <v>18</v>
      </c>
      <c r="V48" s="6"/>
      <c r="W48" s="6"/>
      <c r="X48" s="6"/>
      <c r="Y48" s="6"/>
      <c r="Z48" s="29">
        <f>M18/P1</f>
        <v>0.23333333333333334</v>
      </c>
      <c r="AA48" s="30">
        <f>M18/C32</f>
        <v>0.46666666666666667</v>
      </c>
      <c r="AB48" s="29">
        <f t="shared" si="1"/>
        <v>0.1088888888888889</v>
      </c>
    </row>
    <row r="49" spans="15:28" x14ac:dyDescent="0.2">
      <c r="O49" s="3" t="s">
        <v>56</v>
      </c>
      <c r="P49" s="3" t="s">
        <v>57</v>
      </c>
      <c r="Q49" s="3" t="s">
        <v>61</v>
      </c>
      <c r="R49" s="6">
        <f>SUMIFS($E$2:$E$31,$E$2:$E$31,1,$G$2:$G$31,1,$H$2:$H$31,1)</f>
        <v>6</v>
      </c>
      <c r="S49" s="6"/>
      <c r="U49" s="6" t="s">
        <v>97</v>
      </c>
      <c r="V49" s="6"/>
      <c r="W49" s="6"/>
      <c r="X49" s="6"/>
      <c r="Y49" s="6"/>
      <c r="Z49" s="29">
        <f>M18/P1</f>
        <v>0.23333333333333334</v>
      </c>
      <c r="AA49" s="30">
        <f>M18/I32</f>
        <v>0.3888888888888889</v>
      </c>
      <c r="AB49" s="29">
        <f t="shared" si="1"/>
        <v>9.0740740740740747E-2</v>
      </c>
    </row>
    <row r="50" spans="15:28" x14ac:dyDescent="0.2">
      <c r="O50" s="3" t="s">
        <v>56</v>
      </c>
      <c r="P50" s="3" t="s">
        <v>57</v>
      </c>
      <c r="Q50" s="3" t="s">
        <v>58</v>
      </c>
      <c r="R50" s="6">
        <f>SUMIFS($E$2:$E$31,$E$2:$E$31,1,$G$2:$G$31,1,$I$2:$I$31,1)</f>
        <v>3</v>
      </c>
      <c r="S50" s="6"/>
      <c r="U50" s="6" t="s">
        <v>19</v>
      </c>
      <c r="V50" s="6"/>
      <c r="W50" s="6"/>
      <c r="X50" s="6"/>
      <c r="Y50" s="6"/>
      <c r="Z50" s="29">
        <f>M19/P1</f>
        <v>0.33333333333333331</v>
      </c>
      <c r="AA50" s="30">
        <f>M19/C32</f>
        <v>0.66666666666666663</v>
      </c>
      <c r="AB50" s="29">
        <f t="shared" si="1"/>
        <v>0.22222222222222221</v>
      </c>
    </row>
    <row r="51" spans="15:28" x14ac:dyDescent="0.2">
      <c r="O51" s="3" t="s">
        <v>56</v>
      </c>
      <c r="P51" s="3" t="s">
        <v>57</v>
      </c>
      <c r="Q51" s="3" t="s">
        <v>59</v>
      </c>
      <c r="R51" s="6">
        <f>SUMIFS($E$2:$E$31,$E$2:$E$31,1,$G$2:$G$31,1,$J$2:$J$31,1)</f>
        <v>7</v>
      </c>
      <c r="S51" s="6"/>
      <c r="U51" s="6" t="s">
        <v>98</v>
      </c>
      <c r="V51" s="6"/>
      <c r="W51" s="6"/>
      <c r="X51" s="6"/>
      <c r="Y51" s="6"/>
      <c r="Z51" s="29">
        <f>M19/P1</f>
        <v>0.33333333333333331</v>
      </c>
      <c r="AA51" s="30">
        <f>M19/J32</f>
        <v>0.52631578947368418</v>
      </c>
      <c r="AB51" s="29">
        <f t="shared" si="1"/>
        <v>0.17543859649122806</v>
      </c>
    </row>
    <row r="52" spans="15:28" x14ac:dyDescent="0.2">
      <c r="O52" s="3" t="s">
        <v>56</v>
      </c>
      <c r="P52" s="3" t="s">
        <v>61</v>
      </c>
      <c r="Q52" s="3" t="s">
        <v>58</v>
      </c>
      <c r="R52" s="6">
        <f>SUMIFS($E$2:$E$31,$E$2:$E$31,1,$H$2:$H$31,1,$I$2:$I$31,1)</f>
        <v>7</v>
      </c>
      <c r="S52" s="6"/>
      <c r="U52" s="6" t="s">
        <v>20</v>
      </c>
      <c r="V52" s="6"/>
      <c r="W52" s="6"/>
      <c r="X52" s="6"/>
      <c r="Y52" s="6"/>
      <c r="Z52" s="29">
        <f>M20/P1</f>
        <v>0.26666666666666666</v>
      </c>
      <c r="AA52" s="30">
        <f>M20/D32</f>
        <v>0.53333333333333333</v>
      </c>
      <c r="AB52" s="29">
        <f t="shared" si="1"/>
        <v>0.14222222222222222</v>
      </c>
    </row>
    <row r="53" spans="15:28" x14ac:dyDescent="0.2">
      <c r="O53" s="3" t="s">
        <v>56</v>
      </c>
      <c r="P53" s="3" t="s">
        <v>61</v>
      </c>
      <c r="Q53" s="3" t="s">
        <v>59</v>
      </c>
      <c r="R53" s="6">
        <f>SUMIFS($E$2:$E$31,$E$2:$E$31,1,$H$2:$H$31,1,$J$2:$J$31,1)</f>
        <v>6</v>
      </c>
      <c r="S53" s="6"/>
      <c r="U53" s="6" t="s">
        <v>99</v>
      </c>
      <c r="V53" s="6"/>
      <c r="W53" s="6"/>
      <c r="X53" s="6"/>
      <c r="Y53" s="6"/>
      <c r="Z53" s="29">
        <f>M25/P1</f>
        <v>0.26666666666666666</v>
      </c>
      <c r="AA53" s="30">
        <f>M20/E32</f>
        <v>0.4</v>
      </c>
      <c r="AB53" s="29">
        <f t="shared" si="1"/>
        <v>0.10666666666666667</v>
      </c>
    </row>
    <row r="54" spans="15:28" x14ac:dyDescent="0.2">
      <c r="O54" s="3" t="s">
        <v>56</v>
      </c>
      <c r="P54" s="3" t="s">
        <v>58</v>
      </c>
      <c r="Q54" s="3" t="s">
        <v>59</v>
      </c>
      <c r="R54" s="6">
        <f>SUMIFS($E$2:$E$31,$E$2:$E$31,1,$I$2:$I$31,1,$J$2:$J$31,1)</f>
        <v>7</v>
      </c>
      <c r="S54" s="6"/>
      <c r="U54" s="6" t="s">
        <v>22</v>
      </c>
      <c r="V54" s="6"/>
      <c r="W54" s="6"/>
      <c r="X54" s="6"/>
      <c r="Y54" s="6"/>
      <c r="Z54" s="29">
        <f>M22/P1</f>
        <v>0.33333333333333331</v>
      </c>
      <c r="AA54" s="30">
        <f>M22/D32</f>
        <v>0.66666666666666663</v>
      </c>
      <c r="AB54" s="29">
        <f t="shared" si="1"/>
        <v>0.22222222222222221</v>
      </c>
    </row>
    <row r="55" spans="15:28" x14ac:dyDescent="0.2">
      <c r="O55" s="3" t="s">
        <v>57</v>
      </c>
      <c r="P55" s="3" t="s">
        <v>61</v>
      </c>
      <c r="Q55" s="3" t="s">
        <v>58</v>
      </c>
      <c r="R55" s="6">
        <f>SUMIFS($G$2:$G$31,$G$2:$G$31,1,$H$2:$H$31,1,$I$2:$I$31,1)</f>
        <v>4</v>
      </c>
      <c r="S55" s="6"/>
      <c r="U55" s="6" t="s">
        <v>100</v>
      </c>
      <c r="V55" s="6"/>
      <c r="W55" s="6"/>
      <c r="X55" s="6"/>
      <c r="Y55" s="6"/>
      <c r="Z55" s="29">
        <f>M22/P1</f>
        <v>0.33333333333333331</v>
      </c>
      <c r="AA55" s="30">
        <f>M22/G32</f>
        <v>0.55555555555555558</v>
      </c>
      <c r="AB55" s="29">
        <f t="shared" si="1"/>
        <v>0.18518518518518517</v>
      </c>
    </row>
    <row r="56" spans="15:28" x14ac:dyDescent="0.2">
      <c r="O56" s="3" t="s">
        <v>57</v>
      </c>
      <c r="P56" s="3" t="s">
        <v>61</v>
      </c>
      <c r="Q56" s="3" t="s">
        <v>59</v>
      </c>
      <c r="R56" s="6">
        <f>SUMIFS($G$2:$G$31,$G$2:$G$31,1,$H$2:$H$31,1,$J$2:$J$31,1)</f>
        <v>2</v>
      </c>
      <c r="S56" s="6"/>
      <c r="U56" s="6" t="s">
        <v>25</v>
      </c>
      <c r="V56" s="6"/>
      <c r="W56" s="6"/>
      <c r="X56" s="6"/>
      <c r="Y56" s="6"/>
      <c r="Z56" s="29">
        <f>M25/P1</f>
        <v>0.26666666666666666</v>
      </c>
      <c r="AA56" s="30">
        <f>M25/D32</f>
        <v>0.53333333333333333</v>
      </c>
      <c r="AB56" s="29">
        <f t="shared" si="1"/>
        <v>0.14222222222222222</v>
      </c>
    </row>
    <row r="57" spans="15:28" x14ac:dyDescent="0.2">
      <c r="O57" s="3" t="s">
        <v>57</v>
      </c>
      <c r="P57" s="3" t="s">
        <v>58</v>
      </c>
      <c r="Q57" s="3" t="s">
        <v>59</v>
      </c>
      <c r="R57" s="6">
        <f>SUMIFS($G$2:$G$31,$G$2:$G$31,1,$I$2:$I$31,1,$J$2:$J$31,1)</f>
        <v>5</v>
      </c>
      <c r="S57" s="6"/>
      <c r="U57" s="6" t="s">
        <v>101</v>
      </c>
      <c r="V57" s="6"/>
      <c r="W57" s="6"/>
      <c r="X57" s="6"/>
      <c r="Y57" s="6"/>
      <c r="Z57" s="29">
        <f>M25/P1</f>
        <v>0.26666666666666666</v>
      </c>
      <c r="AA57" s="30">
        <f>M25/J32</f>
        <v>0.42105263157894735</v>
      </c>
      <c r="AB57" s="29">
        <f t="shared" si="1"/>
        <v>0.11228070175438595</v>
      </c>
    </row>
    <row r="58" spans="15:28" x14ac:dyDescent="0.2">
      <c r="O58" s="3" t="s">
        <v>61</v>
      </c>
      <c r="P58" s="3" t="s">
        <v>58</v>
      </c>
      <c r="Q58" s="3" t="s">
        <v>59</v>
      </c>
      <c r="R58" s="6">
        <f>SUMIFS($H$2:$H$31,$H$2:$H$31,1,$I$2:$I$31,1,$J$2:$J$31,1)</f>
        <v>7</v>
      </c>
      <c r="S58" s="6"/>
      <c r="U58" s="6" t="s">
        <v>26</v>
      </c>
      <c r="V58" s="6"/>
      <c r="W58" s="6"/>
      <c r="X58" s="6"/>
      <c r="Y58" s="6"/>
      <c r="Z58" s="29">
        <f>M26/P1</f>
        <v>0.23333333333333334</v>
      </c>
      <c r="AA58" s="30">
        <f>M26/E32</f>
        <v>0.35</v>
      </c>
      <c r="AB58" s="29">
        <f t="shared" si="1"/>
        <v>8.1666666666666665E-2</v>
      </c>
    </row>
    <row r="59" spans="15:28" x14ac:dyDescent="0.2">
      <c r="U59" s="6" t="s">
        <v>102</v>
      </c>
      <c r="V59" s="6"/>
      <c r="W59" s="6"/>
      <c r="X59" s="6"/>
      <c r="Y59" s="6"/>
      <c r="Z59" s="29">
        <f>M26/P1</f>
        <v>0.23333333333333334</v>
      </c>
      <c r="AA59" s="30">
        <f>M26/F32</f>
        <v>0.63636363636363635</v>
      </c>
      <c r="AB59" s="29">
        <f t="shared" si="1"/>
        <v>0.1484848484848485</v>
      </c>
    </row>
    <row r="60" spans="15:28" x14ac:dyDescent="0.2">
      <c r="U60" s="6" t="s">
        <v>27</v>
      </c>
      <c r="V60" s="6"/>
      <c r="W60" s="6"/>
      <c r="X60" s="6"/>
      <c r="Y60" s="6"/>
      <c r="Z60" s="29">
        <f>M27/P1</f>
        <v>0.4</v>
      </c>
      <c r="AA60" s="30">
        <f>M27/E32</f>
        <v>0.6</v>
      </c>
      <c r="AB60" s="29">
        <f t="shared" si="1"/>
        <v>0.24</v>
      </c>
    </row>
    <row r="61" spans="15:28" x14ac:dyDescent="0.2">
      <c r="U61" s="6" t="s">
        <v>103</v>
      </c>
      <c r="V61" s="6"/>
      <c r="W61" s="6"/>
      <c r="X61" s="6"/>
      <c r="Y61" s="6"/>
      <c r="Z61" s="29">
        <f>M27/P1</f>
        <v>0.4</v>
      </c>
      <c r="AA61" s="30">
        <f>M27/G32</f>
        <v>0.66666666666666663</v>
      </c>
      <c r="AB61" s="29">
        <f>Z61*AA61</f>
        <v>0.26666666666666666</v>
      </c>
    </row>
    <row r="62" spans="15:28" x14ac:dyDescent="0.2">
      <c r="U62" s="6" t="s">
        <v>28</v>
      </c>
      <c r="V62" s="6"/>
      <c r="W62" s="6"/>
      <c r="X62" s="6"/>
      <c r="Y62" s="6"/>
      <c r="Z62" s="29">
        <f>M28/P1</f>
        <v>0.4</v>
      </c>
      <c r="AA62" s="30">
        <f>M28/E32</f>
        <v>0.6</v>
      </c>
      <c r="AB62" s="29">
        <f t="shared" si="1"/>
        <v>0.24</v>
      </c>
    </row>
    <row r="63" spans="15:28" x14ac:dyDescent="0.2">
      <c r="U63" s="6" t="s">
        <v>104</v>
      </c>
      <c r="V63" s="6"/>
      <c r="W63" s="6"/>
      <c r="X63" s="6"/>
      <c r="Y63" s="6"/>
      <c r="Z63" s="29">
        <f>M28/P1</f>
        <v>0.4</v>
      </c>
      <c r="AA63" s="30">
        <f>M28/H32</f>
        <v>0.70588235294117652</v>
      </c>
      <c r="AB63" s="29">
        <f t="shared" si="1"/>
        <v>0.28235294117647064</v>
      </c>
    </row>
    <row r="64" spans="15:28" x14ac:dyDescent="0.2">
      <c r="U64" s="6" t="s">
        <v>29</v>
      </c>
      <c r="V64" s="6"/>
      <c r="W64" s="6"/>
      <c r="X64" s="6"/>
      <c r="Y64" s="6"/>
      <c r="Z64" s="29">
        <f>M29/P1</f>
        <v>0.33333333333333331</v>
      </c>
      <c r="AA64" s="30">
        <f>M29/E32</f>
        <v>0.5</v>
      </c>
      <c r="AB64" s="29">
        <f t="shared" si="1"/>
        <v>0.16666666666666666</v>
      </c>
    </row>
    <row r="65" spans="21:28" x14ac:dyDescent="0.2">
      <c r="U65" s="6" t="s">
        <v>105</v>
      </c>
      <c r="V65" s="6"/>
      <c r="W65" s="6"/>
      <c r="X65" s="6"/>
      <c r="Y65" s="6"/>
      <c r="Z65" s="29">
        <f>M29/P1</f>
        <v>0.33333333333333331</v>
      </c>
      <c r="AA65" s="30">
        <f>M29/I32</f>
        <v>0.55555555555555558</v>
      </c>
      <c r="AB65" s="29">
        <f t="shared" si="1"/>
        <v>0.18518518518518517</v>
      </c>
    </row>
    <row r="66" spans="21:28" x14ac:dyDescent="0.2">
      <c r="U66" s="6" t="s">
        <v>30</v>
      </c>
      <c r="V66" s="6"/>
      <c r="W66" s="6"/>
      <c r="X66" s="6"/>
      <c r="Y66" s="6"/>
      <c r="Z66" s="29">
        <f>M30/P1</f>
        <v>0.4</v>
      </c>
      <c r="AA66" s="30">
        <f>M30/E32</f>
        <v>0.6</v>
      </c>
      <c r="AB66" s="29">
        <f t="shared" si="1"/>
        <v>0.24</v>
      </c>
    </row>
    <row r="67" spans="21:28" x14ac:dyDescent="0.2">
      <c r="U67" s="6" t="s">
        <v>106</v>
      </c>
      <c r="V67" s="6"/>
      <c r="W67" s="6"/>
      <c r="X67" s="6"/>
      <c r="Y67" s="6"/>
      <c r="Z67" s="29">
        <f>M30/P1</f>
        <v>0.4</v>
      </c>
      <c r="AA67" s="30">
        <f>M30/J32</f>
        <v>0.63157894736842102</v>
      </c>
      <c r="AB67" s="29">
        <f t="shared" si="1"/>
        <v>0.25263157894736843</v>
      </c>
    </row>
    <row r="68" spans="21:28" x14ac:dyDescent="0.2">
      <c r="U68" s="6" t="s">
        <v>33</v>
      </c>
      <c r="V68" s="6"/>
      <c r="W68" s="6"/>
      <c r="X68" s="6"/>
      <c r="Y68" s="6"/>
      <c r="Z68" s="29">
        <f>M33/P1</f>
        <v>0.26666666666666666</v>
      </c>
      <c r="AA68" s="30">
        <f>M33/F32</f>
        <v>0.72727272727272729</v>
      </c>
      <c r="AB68" s="29">
        <f t="shared" si="1"/>
        <v>0.19393939393939394</v>
      </c>
    </row>
    <row r="69" spans="21:28" x14ac:dyDescent="0.2">
      <c r="U69" s="6" t="s">
        <v>107</v>
      </c>
      <c r="V69" s="6"/>
      <c r="W69" s="6"/>
      <c r="X69" s="6"/>
      <c r="Y69" s="6"/>
      <c r="Z69" s="29">
        <f>M33/P1</f>
        <v>0.26666666666666666</v>
      </c>
      <c r="AA69" s="30">
        <f>M33/I32</f>
        <v>0.44444444444444442</v>
      </c>
      <c r="AB69" s="29">
        <f t="shared" si="1"/>
        <v>0.11851851851851851</v>
      </c>
    </row>
    <row r="70" spans="21:28" x14ac:dyDescent="0.2">
      <c r="U70" s="6" t="s">
        <v>35</v>
      </c>
      <c r="V70" s="6"/>
      <c r="W70" s="6"/>
      <c r="X70" s="6"/>
      <c r="Y70" s="6"/>
      <c r="Z70" s="29">
        <f>M35/P1</f>
        <v>0.3</v>
      </c>
      <c r="AA70" s="30">
        <f>M35/G32</f>
        <v>0.5</v>
      </c>
      <c r="AB70" s="29">
        <f t="shared" si="1"/>
        <v>0.15</v>
      </c>
    </row>
    <row r="71" spans="21:28" x14ac:dyDescent="0.2">
      <c r="U71" s="6" t="s">
        <v>108</v>
      </c>
      <c r="V71" s="6"/>
      <c r="W71" s="6"/>
      <c r="X71" s="6"/>
      <c r="Y71" s="6"/>
      <c r="Z71" s="29">
        <f>M35/P1</f>
        <v>0.3</v>
      </c>
      <c r="AA71" s="30">
        <f>M35/H32</f>
        <v>0.52941176470588236</v>
      </c>
      <c r="AB71" s="29">
        <f t="shared" si="1"/>
        <v>0.1588235294117647</v>
      </c>
    </row>
    <row r="72" spans="21:28" x14ac:dyDescent="0.2">
      <c r="U72" s="6" t="s">
        <v>36</v>
      </c>
      <c r="V72" s="6"/>
      <c r="W72" s="6"/>
      <c r="X72" s="6"/>
      <c r="Y72" s="6"/>
      <c r="Z72" s="29">
        <f>M36/P1</f>
        <v>0.26666666666666666</v>
      </c>
      <c r="AA72" s="30">
        <f>M36/G32</f>
        <v>0.44444444444444442</v>
      </c>
      <c r="AB72" s="29">
        <f t="shared" si="1"/>
        <v>0.11851851851851851</v>
      </c>
    </row>
    <row r="73" spans="21:28" x14ac:dyDescent="0.2">
      <c r="U73" s="6" t="s">
        <v>109</v>
      </c>
      <c r="V73" s="6"/>
      <c r="W73" s="6"/>
      <c r="X73" s="6"/>
      <c r="Y73" s="6"/>
      <c r="Z73" s="29">
        <f>M36/P1</f>
        <v>0.26666666666666666</v>
      </c>
      <c r="AA73" s="30">
        <f>M36/I32</f>
        <v>0.44444444444444442</v>
      </c>
      <c r="AB73" s="29">
        <f t="shared" si="1"/>
        <v>0.11851851851851851</v>
      </c>
    </row>
    <row r="74" spans="21:28" x14ac:dyDescent="0.2">
      <c r="U74" s="6" t="s">
        <v>37</v>
      </c>
      <c r="V74" s="6"/>
      <c r="W74" s="6"/>
      <c r="X74" s="6"/>
      <c r="Y74" s="6"/>
      <c r="Z74" s="29">
        <f>M37/P1</f>
        <v>0.33333333333333331</v>
      </c>
      <c r="AA74" s="30">
        <f>M37/G32</f>
        <v>0.55555555555555558</v>
      </c>
      <c r="AB74" s="29">
        <f t="shared" si="1"/>
        <v>0.18518518518518517</v>
      </c>
    </row>
    <row r="75" spans="21:28" x14ac:dyDescent="0.2">
      <c r="U75" s="6" t="s">
        <v>110</v>
      </c>
      <c r="V75" s="6"/>
      <c r="W75" s="6"/>
      <c r="X75" s="6"/>
      <c r="Y75" s="6"/>
      <c r="Z75" s="29">
        <f>M37/P1</f>
        <v>0.33333333333333331</v>
      </c>
      <c r="AA75" s="30">
        <f>M37/J32</f>
        <v>0.52631578947368418</v>
      </c>
      <c r="AB75" s="29">
        <f t="shared" si="1"/>
        <v>0.17543859649122806</v>
      </c>
    </row>
    <row r="76" spans="21:28" x14ac:dyDescent="0.2">
      <c r="U76" s="6" t="s">
        <v>38</v>
      </c>
      <c r="V76" s="6"/>
      <c r="W76" s="6"/>
      <c r="X76" s="6"/>
      <c r="Y76" s="6"/>
      <c r="Z76" s="29">
        <f>M38/P1</f>
        <v>0.4</v>
      </c>
      <c r="AA76" s="30">
        <f>M38/H32</f>
        <v>0.70588235294117652</v>
      </c>
      <c r="AB76" s="29">
        <f t="shared" si="1"/>
        <v>0.28235294117647064</v>
      </c>
    </row>
    <row r="77" spans="21:28" x14ac:dyDescent="0.2">
      <c r="U77" s="6" t="s">
        <v>111</v>
      </c>
      <c r="V77" s="6"/>
      <c r="W77" s="6"/>
      <c r="X77" s="6"/>
      <c r="Y77" s="6"/>
      <c r="Z77" s="29">
        <f>M38/P1</f>
        <v>0.4</v>
      </c>
      <c r="AA77" s="30">
        <f>M38/I32</f>
        <v>0.66666666666666663</v>
      </c>
      <c r="AB77" s="29">
        <f t="shared" si="1"/>
        <v>0.26666666666666666</v>
      </c>
    </row>
    <row r="78" spans="21:28" x14ac:dyDescent="0.2">
      <c r="U78" s="6" t="s">
        <v>39</v>
      </c>
      <c r="V78" s="6"/>
      <c r="W78" s="6"/>
      <c r="X78" s="6"/>
      <c r="Y78" s="6"/>
      <c r="Z78" s="29">
        <f>M39/P1</f>
        <v>0.26666666666666666</v>
      </c>
      <c r="AA78" s="30">
        <f>M39/H32</f>
        <v>0.47058823529411764</v>
      </c>
      <c r="AB78" s="29">
        <f t="shared" si="1"/>
        <v>0.12549019607843137</v>
      </c>
    </row>
    <row r="79" spans="21:28" x14ac:dyDescent="0.2">
      <c r="U79" s="6" t="s">
        <v>112</v>
      </c>
      <c r="V79" s="6"/>
      <c r="W79" s="6"/>
      <c r="X79" s="6"/>
      <c r="Y79" s="6"/>
      <c r="Z79" s="29">
        <f>M39/P1</f>
        <v>0.26666666666666666</v>
      </c>
      <c r="AA79" s="30">
        <f>M39/J32</f>
        <v>0.42105263157894735</v>
      </c>
      <c r="AB79" s="29">
        <f t="shared" si="1"/>
        <v>0.11228070175438595</v>
      </c>
    </row>
    <row r="80" spans="21:28" x14ac:dyDescent="0.2">
      <c r="U80" s="6" t="s">
        <v>40</v>
      </c>
      <c r="V80" s="6"/>
      <c r="W80" s="6"/>
      <c r="X80" s="6"/>
      <c r="Y80" s="6"/>
      <c r="Z80" s="29">
        <f>M40/P1</f>
        <v>0.4</v>
      </c>
      <c r="AA80" s="30">
        <f>M40/I32</f>
        <v>0.66666666666666663</v>
      </c>
      <c r="AB80" s="29">
        <f t="shared" si="1"/>
        <v>0.26666666666666666</v>
      </c>
    </row>
    <row r="81" spans="1:28" x14ac:dyDescent="0.2">
      <c r="U81" s="6" t="s">
        <v>113</v>
      </c>
      <c r="V81" s="6"/>
      <c r="W81" s="6"/>
      <c r="X81" s="6"/>
      <c r="Y81" s="6"/>
      <c r="Z81" s="29">
        <f>M40/P1</f>
        <v>0.4</v>
      </c>
      <c r="AA81" s="30">
        <f>M40/J32</f>
        <v>0.63157894736842102</v>
      </c>
      <c r="AB81" s="29">
        <f t="shared" si="1"/>
        <v>0.25263157894736843</v>
      </c>
    </row>
    <row r="91" spans="1:28" x14ac:dyDescent="0.2">
      <c r="A91" s="8"/>
      <c r="B91" s="8"/>
      <c r="C91" s="8"/>
      <c r="D91" s="9"/>
      <c r="E91" s="9"/>
    </row>
    <row r="92" spans="1:28" x14ac:dyDescent="0.2">
      <c r="A92" s="8"/>
      <c r="B92" s="8"/>
      <c r="C92" s="8"/>
      <c r="D92" s="9"/>
      <c r="E92" s="9"/>
    </row>
    <row r="93" spans="1:28" x14ac:dyDescent="0.2">
      <c r="A93" s="8"/>
      <c r="B93" s="8"/>
      <c r="C93" s="8"/>
      <c r="D93" s="9"/>
      <c r="E93" s="9"/>
    </row>
    <row r="94" spans="1:28" x14ac:dyDescent="0.2">
      <c r="A94" s="8"/>
      <c r="B94" s="8"/>
      <c r="C94" s="8"/>
      <c r="D94" s="9"/>
      <c r="E94" s="9"/>
    </row>
    <row r="95" spans="1:28" x14ac:dyDescent="0.2">
      <c r="A95" s="8"/>
      <c r="B95" s="8"/>
      <c r="C95" s="8"/>
      <c r="D95" s="9"/>
      <c r="E95" s="9"/>
    </row>
    <row r="96" spans="1:28" x14ac:dyDescent="0.2">
      <c r="A96" s="8"/>
      <c r="B96" s="8"/>
      <c r="C96" s="8"/>
      <c r="D96" s="9"/>
      <c r="E96" s="9"/>
    </row>
    <row r="97" spans="1:5" x14ac:dyDescent="0.2">
      <c r="A97" s="8"/>
      <c r="B97" s="8"/>
      <c r="C97" s="8"/>
      <c r="D97" s="9"/>
      <c r="E97" s="9"/>
    </row>
    <row r="98" spans="1:5" x14ac:dyDescent="0.2">
      <c r="A98" s="8"/>
      <c r="B98" s="8"/>
      <c r="C98" s="8"/>
      <c r="D98" s="9"/>
      <c r="E98" s="9"/>
    </row>
    <row r="99" spans="1:5" x14ac:dyDescent="0.2">
      <c r="A99" s="8"/>
      <c r="B99" s="8"/>
      <c r="C99" s="8"/>
      <c r="D99" s="9"/>
      <c r="E99" s="9"/>
    </row>
    <row r="100" spans="1:5" x14ac:dyDescent="0.2">
      <c r="A100" s="8"/>
      <c r="B100" s="8"/>
      <c r="C100" s="8"/>
      <c r="D100" s="9"/>
      <c r="E100" s="9"/>
    </row>
    <row r="101" spans="1:5" x14ac:dyDescent="0.2">
      <c r="A101" s="8"/>
      <c r="B101" s="8"/>
      <c r="C101" s="8"/>
      <c r="D101" s="9"/>
      <c r="E101" s="9"/>
    </row>
    <row r="102" spans="1:5" x14ac:dyDescent="0.2">
      <c r="A102" s="8"/>
      <c r="B102" s="8"/>
      <c r="C102" s="8"/>
      <c r="D102" s="9"/>
      <c r="E102" s="9"/>
    </row>
    <row r="103" spans="1:5" x14ac:dyDescent="0.2">
      <c r="A103" s="8"/>
      <c r="B103" s="8"/>
      <c r="C103" s="8"/>
      <c r="D103" s="9"/>
      <c r="E103" s="9"/>
    </row>
    <row r="104" spans="1:5" x14ac:dyDescent="0.2">
      <c r="A104" s="8"/>
      <c r="B104" s="8"/>
      <c r="C104" s="8"/>
      <c r="D104" s="9"/>
      <c r="E104" s="9"/>
    </row>
    <row r="105" spans="1:5" x14ac:dyDescent="0.2">
      <c r="A105" s="8"/>
      <c r="B105" s="8"/>
      <c r="C105" s="8"/>
      <c r="D105" s="9"/>
      <c r="E105" s="9"/>
    </row>
    <row r="106" spans="1:5" x14ac:dyDescent="0.2">
      <c r="A106" s="8"/>
      <c r="B106" s="8"/>
      <c r="C106" s="8"/>
      <c r="D106" s="9"/>
      <c r="E106" s="9"/>
    </row>
    <row r="107" spans="1:5" x14ac:dyDescent="0.2">
      <c r="A107" s="8"/>
      <c r="B107" s="8"/>
      <c r="C107" s="8"/>
      <c r="D107" s="9"/>
      <c r="E107" s="9"/>
    </row>
    <row r="108" spans="1:5" x14ac:dyDescent="0.2">
      <c r="A108" s="8"/>
      <c r="B108" s="8"/>
      <c r="C108" s="8"/>
      <c r="D108" s="9"/>
      <c r="E108" s="9"/>
    </row>
    <row r="109" spans="1:5" x14ac:dyDescent="0.2">
      <c r="A109" s="8"/>
      <c r="B109" s="8"/>
      <c r="C109" s="8"/>
      <c r="D109" s="9"/>
      <c r="E109" s="9"/>
    </row>
    <row r="110" spans="1:5" x14ac:dyDescent="0.2">
      <c r="A110" s="8"/>
      <c r="B110" s="8"/>
      <c r="C110" s="8"/>
      <c r="D110" s="9"/>
      <c r="E110" s="9"/>
    </row>
    <row r="111" spans="1:5" x14ac:dyDescent="0.2">
      <c r="A111" s="8"/>
      <c r="B111" s="8"/>
      <c r="C111" s="8"/>
      <c r="D111" s="9"/>
      <c r="E111" s="9"/>
    </row>
    <row r="112" spans="1:5" x14ac:dyDescent="0.2">
      <c r="A112" s="8"/>
      <c r="B112" s="8"/>
      <c r="C112" s="8"/>
      <c r="D112" s="9"/>
      <c r="E112" s="9"/>
    </row>
    <row r="113" spans="1:5" x14ac:dyDescent="0.2">
      <c r="A113" s="8"/>
      <c r="B113" s="8"/>
      <c r="C113" s="8"/>
      <c r="D113" s="9"/>
      <c r="E113" s="9"/>
    </row>
    <row r="114" spans="1:5" x14ac:dyDescent="0.2">
      <c r="A114" s="8"/>
      <c r="B114" s="8"/>
      <c r="C114" s="8"/>
      <c r="D114" s="9"/>
      <c r="E114" s="9"/>
    </row>
    <row r="115" spans="1:5" x14ac:dyDescent="0.2">
      <c r="A115" s="8"/>
      <c r="B115" s="8"/>
      <c r="C115" s="8"/>
      <c r="D115" s="9"/>
      <c r="E115" s="9"/>
    </row>
    <row r="116" spans="1:5" x14ac:dyDescent="0.2">
      <c r="A116" s="8"/>
      <c r="B116" s="8"/>
      <c r="C116" s="8"/>
      <c r="D116" s="9"/>
      <c r="E116" s="9"/>
    </row>
    <row r="117" spans="1:5" x14ac:dyDescent="0.2">
      <c r="A117" s="8"/>
      <c r="B117" s="8"/>
      <c r="C117" s="8"/>
      <c r="D117" s="9"/>
      <c r="E117" s="9"/>
    </row>
    <row r="118" spans="1:5" x14ac:dyDescent="0.2">
      <c r="A118" s="8"/>
      <c r="B118" s="8"/>
      <c r="C118" s="8"/>
      <c r="D118" s="9"/>
      <c r="E118" s="9"/>
    </row>
    <row r="119" spans="1:5" x14ac:dyDescent="0.2">
      <c r="A119" s="8"/>
      <c r="B119" s="8"/>
      <c r="C119" s="8"/>
      <c r="D119" s="9"/>
      <c r="E119" s="9"/>
    </row>
    <row r="120" spans="1:5" x14ac:dyDescent="0.2">
      <c r="A120" s="8"/>
      <c r="B120" s="8"/>
      <c r="C120" s="8"/>
      <c r="D120" s="9"/>
      <c r="E120" s="9"/>
    </row>
    <row r="121" spans="1:5" x14ac:dyDescent="0.2">
      <c r="A121" s="8"/>
      <c r="B121" s="8"/>
      <c r="C121" s="8"/>
      <c r="D121" s="9"/>
      <c r="E121" s="9"/>
    </row>
    <row r="122" spans="1:5" x14ac:dyDescent="0.2">
      <c r="A122" s="8"/>
      <c r="B122" s="8"/>
      <c r="C122" s="8"/>
      <c r="D122" s="9"/>
      <c r="E122" s="9"/>
    </row>
    <row r="123" spans="1:5" x14ac:dyDescent="0.2">
      <c r="B123" s="8"/>
      <c r="C123" s="8"/>
      <c r="D123" s="9"/>
      <c r="E123" s="9"/>
    </row>
    <row r="124" spans="1:5" x14ac:dyDescent="0.2">
      <c r="B124" s="8"/>
      <c r="C124" s="8"/>
      <c r="D124" s="9"/>
      <c r="E124" s="9"/>
    </row>
    <row r="125" spans="1:5" x14ac:dyDescent="0.2">
      <c r="B125" s="8"/>
      <c r="C125" s="8"/>
      <c r="D125" s="9"/>
      <c r="E125" s="9"/>
    </row>
    <row r="126" spans="1:5" x14ac:dyDescent="0.2">
      <c r="A126" s="8"/>
      <c r="B126" s="8"/>
      <c r="C126" s="8"/>
      <c r="D126" s="9"/>
      <c r="E126" s="9"/>
    </row>
    <row r="127" spans="1:5" x14ac:dyDescent="0.2">
      <c r="A127" s="27"/>
      <c r="B127" s="8"/>
      <c r="C127" s="8"/>
      <c r="D127" s="9"/>
      <c r="E127" s="9"/>
    </row>
    <row r="128" spans="1:5" x14ac:dyDescent="0.2">
      <c r="A128" s="8"/>
      <c r="B128" s="8"/>
      <c r="C128" s="8"/>
      <c r="D128" s="9"/>
      <c r="E128" s="9"/>
    </row>
    <row r="129" spans="1:5" x14ac:dyDescent="0.2">
      <c r="A129" s="8"/>
      <c r="B129" s="8"/>
      <c r="C129" s="8"/>
      <c r="D129" s="9"/>
      <c r="E129" s="9"/>
    </row>
    <row r="130" spans="1:5" x14ac:dyDescent="0.2">
      <c r="A130" s="8"/>
      <c r="B130" s="8"/>
      <c r="C130" s="8"/>
      <c r="D130" s="9"/>
      <c r="E130" s="9"/>
    </row>
    <row r="131" spans="1:5" x14ac:dyDescent="0.2">
      <c r="A131" s="8"/>
      <c r="B131" s="8"/>
      <c r="C131" s="8"/>
      <c r="D131" s="9"/>
      <c r="E131" s="9"/>
    </row>
    <row r="132" spans="1:5" x14ac:dyDescent="0.2">
      <c r="A132" s="8"/>
      <c r="B132" s="8"/>
      <c r="C132" s="8"/>
      <c r="D132" s="9"/>
      <c r="E132" s="9"/>
    </row>
    <row r="133" spans="1:5" x14ac:dyDescent="0.2">
      <c r="A133" s="8"/>
      <c r="B133" s="8"/>
      <c r="C133" s="8"/>
      <c r="D133" s="9"/>
      <c r="E133" s="9"/>
    </row>
    <row r="134" spans="1:5" x14ac:dyDescent="0.2">
      <c r="A134" s="8"/>
      <c r="B134" s="8"/>
      <c r="C134" s="8"/>
      <c r="D134" s="9"/>
      <c r="E134" s="9"/>
    </row>
    <row r="135" spans="1:5" x14ac:dyDescent="0.2">
      <c r="A135" s="8"/>
      <c r="B135" s="8"/>
      <c r="C135" s="8"/>
      <c r="D135" s="9"/>
      <c r="E135" s="9"/>
    </row>
    <row r="136" spans="1:5" x14ac:dyDescent="0.2">
      <c r="A136" s="8"/>
      <c r="B136" s="8"/>
      <c r="C136" s="8"/>
      <c r="D136" s="9"/>
      <c r="E136" s="9"/>
    </row>
    <row r="137" spans="1:5" x14ac:dyDescent="0.2">
      <c r="A137" s="8"/>
      <c r="B137" s="8"/>
      <c r="C137" s="8"/>
      <c r="D137" s="9"/>
      <c r="E137" s="9"/>
    </row>
    <row r="138" spans="1:5" x14ac:dyDescent="0.2">
      <c r="A138" s="8"/>
      <c r="B138" s="8"/>
      <c r="C138" s="8"/>
      <c r="D138" s="9"/>
      <c r="E138" s="9"/>
    </row>
    <row r="139" spans="1:5" x14ac:dyDescent="0.2">
      <c r="A139" s="8"/>
      <c r="B139" s="8"/>
      <c r="C139" s="8"/>
      <c r="D139" s="9"/>
      <c r="E139" s="9"/>
    </row>
    <row r="140" spans="1:5" x14ac:dyDescent="0.2">
      <c r="A140" s="8"/>
      <c r="B140" s="8"/>
      <c r="C140" s="8"/>
      <c r="D140" s="9"/>
      <c r="E140" s="9"/>
    </row>
    <row r="141" spans="1:5" x14ac:dyDescent="0.2">
      <c r="A141" s="8"/>
      <c r="B141" s="8"/>
      <c r="C141" s="8"/>
      <c r="D141" s="9"/>
      <c r="E141" s="9"/>
    </row>
    <row r="142" spans="1:5" x14ac:dyDescent="0.2">
      <c r="A142" s="8"/>
      <c r="B142" s="8"/>
      <c r="C142" s="8"/>
      <c r="D142" s="9"/>
      <c r="E142" s="9"/>
    </row>
    <row r="143" spans="1:5" x14ac:dyDescent="0.2">
      <c r="A143" s="8"/>
      <c r="B143" s="8"/>
      <c r="C143" s="8"/>
      <c r="D143" s="9"/>
      <c r="E143" s="9"/>
    </row>
    <row r="144" spans="1:5" x14ac:dyDescent="0.2">
      <c r="A144" s="8"/>
      <c r="B144" s="8"/>
      <c r="C144" s="8"/>
      <c r="D144" s="9"/>
      <c r="E144" s="9"/>
    </row>
    <row r="145" spans="1:5" x14ac:dyDescent="0.2">
      <c r="A145" s="8"/>
      <c r="B145" s="8"/>
      <c r="C145" s="8"/>
      <c r="D145" s="9"/>
      <c r="E145" s="9"/>
    </row>
    <row r="146" spans="1:5" x14ac:dyDescent="0.2">
      <c r="A146" s="8"/>
      <c r="B146" s="8"/>
      <c r="C146" s="8"/>
      <c r="D146" s="9"/>
      <c r="E146" s="9"/>
    </row>
    <row r="147" spans="1:5" x14ac:dyDescent="0.2">
      <c r="A147" s="8"/>
      <c r="B147" s="8"/>
      <c r="C147" s="8"/>
      <c r="D147" s="9"/>
      <c r="E147" s="9"/>
    </row>
    <row r="148" spans="1:5" x14ac:dyDescent="0.2">
      <c r="A148" s="8"/>
      <c r="B148" s="8"/>
      <c r="C148" s="8"/>
      <c r="D148" s="9"/>
      <c r="E148" s="9"/>
    </row>
    <row r="149" spans="1:5" x14ac:dyDescent="0.2">
      <c r="A149" s="8"/>
      <c r="B149" s="8"/>
      <c r="C149" s="8"/>
      <c r="D149" s="9"/>
      <c r="E149" s="9"/>
    </row>
    <row r="150" spans="1:5" x14ac:dyDescent="0.2">
      <c r="A150" s="8"/>
      <c r="B150" s="8"/>
      <c r="C150" s="8"/>
      <c r="D150" s="9"/>
      <c r="E150" s="9"/>
    </row>
    <row r="151" spans="1:5" x14ac:dyDescent="0.2">
      <c r="A151" s="8"/>
      <c r="B151" s="8"/>
      <c r="C151" s="8"/>
      <c r="D151" s="9"/>
      <c r="E151" s="9"/>
    </row>
    <row r="152" spans="1:5" x14ac:dyDescent="0.2">
      <c r="A152" s="8"/>
      <c r="B152" s="8"/>
      <c r="C152" s="8"/>
      <c r="D152" s="9"/>
      <c r="E152" s="9"/>
    </row>
    <row r="153" spans="1:5" x14ac:dyDescent="0.2">
      <c r="A153" s="8"/>
      <c r="B153" s="8"/>
      <c r="C153" s="8"/>
      <c r="D153" s="9"/>
      <c r="E153" s="9"/>
    </row>
    <row r="154" spans="1:5" x14ac:dyDescent="0.2">
      <c r="A154" s="8"/>
      <c r="B154" s="8"/>
      <c r="C154" s="8"/>
      <c r="D154" s="9"/>
      <c r="E154" s="9"/>
    </row>
    <row r="155" spans="1:5" x14ac:dyDescent="0.2">
      <c r="A155" s="8"/>
      <c r="B155" s="8"/>
      <c r="C155" s="8"/>
      <c r="D155" s="9"/>
      <c r="E155" s="9"/>
    </row>
    <row r="156" spans="1:5" x14ac:dyDescent="0.2">
      <c r="A156" s="8"/>
      <c r="B156" s="8"/>
      <c r="C156" s="8"/>
      <c r="D156" s="9"/>
      <c r="E156" s="9"/>
    </row>
    <row r="157" spans="1:5" x14ac:dyDescent="0.2">
      <c r="A157" s="8"/>
      <c r="B157" s="8"/>
      <c r="C157" s="8"/>
      <c r="D157" s="9"/>
      <c r="E157" s="9"/>
    </row>
    <row r="158" spans="1:5" x14ac:dyDescent="0.2">
      <c r="A158" s="8"/>
      <c r="B158" s="8"/>
      <c r="C158" s="8"/>
      <c r="D158" s="9"/>
      <c r="E158" s="9"/>
    </row>
    <row r="159" spans="1:5" x14ac:dyDescent="0.2">
      <c r="A159" s="8"/>
      <c r="B159" s="8"/>
      <c r="C159" s="8"/>
      <c r="D159" s="9"/>
      <c r="E159" s="9"/>
    </row>
    <row r="160" spans="1:5" x14ac:dyDescent="0.2">
      <c r="A160" s="8"/>
      <c r="B160" s="8"/>
      <c r="C160" s="8"/>
      <c r="D160" s="9"/>
      <c r="E160" s="9"/>
    </row>
    <row r="161" spans="1:5" x14ac:dyDescent="0.2">
      <c r="A161" s="8"/>
      <c r="B161" s="8"/>
      <c r="C161" s="8"/>
      <c r="D161" s="9"/>
      <c r="E161" s="9"/>
    </row>
    <row r="162" spans="1:5" x14ac:dyDescent="0.2">
      <c r="A162" s="8"/>
      <c r="B162" s="8"/>
      <c r="C162" s="8"/>
      <c r="D162" s="9"/>
      <c r="E162" s="9"/>
    </row>
    <row r="163" spans="1:5" x14ac:dyDescent="0.2">
      <c r="A163" s="8"/>
      <c r="B163" s="8"/>
      <c r="C163" s="8"/>
      <c r="D163" s="9"/>
      <c r="E163" s="9"/>
    </row>
    <row r="164" spans="1:5" x14ac:dyDescent="0.2">
      <c r="A164" s="8"/>
      <c r="B164" s="8"/>
      <c r="C164" s="8"/>
      <c r="D164" s="9"/>
      <c r="E164" s="9"/>
    </row>
    <row r="165" spans="1:5" x14ac:dyDescent="0.2">
      <c r="A165" s="8"/>
      <c r="B165" s="8"/>
      <c r="C165" s="8"/>
      <c r="D165" s="9"/>
      <c r="E165" s="9"/>
    </row>
    <row r="166" spans="1:5" x14ac:dyDescent="0.2">
      <c r="A166" s="8"/>
      <c r="B166" s="8"/>
      <c r="C166" s="8"/>
      <c r="D166" s="9"/>
      <c r="E166" s="9"/>
    </row>
    <row r="167" spans="1:5" x14ac:dyDescent="0.2">
      <c r="A167" s="8"/>
      <c r="B167" s="8"/>
      <c r="C167" s="8"/>
      <c r="D167" s="9"/>
      <c r="E167" s="9"/>
    </row>
    <row r="168" spans="1:5" x14ac:dyDescent="0.2">
      <c r="A168" s="8"/>
      <c r="B168" s="8"/>
      <c r="C168" s="8"/>
      <c r="D168" s="9"/>
      <c r="E168" s="9"/>
    </row>
    <row r="169" spans="1:5" x14ac:dyDescent="0.2">
      <c r="A169" s="8"/>
      <c r="B169" s="8"/>
      <c r="C169" s="8"/>
      <c r="D169" s="9"/>
      <c r="E169" s="9"/>
    </row>
    <row r="170" spans="1:5" x14ac:dyDescent="0.2">
      <c r="A170" s="8"/>
      <c r="B170" s="8"/>
      <c r="C170" s="8"/>
      <c r="D170" s="9"/>
      <c r="E170" s="9"/>
    </row>
    <row r="171" spans="1:5" x14ac:dyDescent="0.2">
      <c r="A171" s="8"/>
      <c r="B171" s="8"/>
      <c r="C171" s="8"/>
      <c r="D171" s="9"/>
      <c r="E171" s="9"/>
    </row>
    <row r="172" spans="1:5" x14ac:dyDescent="0.2">
      <c r="A172" s="8"/>
      <c r="B172" s="8"/>
      <c r="C172" s="8"/>
      <c r="D172" s="9"/>
      <c r="E172" s="9"/>
    </row>
    <row r="173" spans="1:5" x14ac:dyDescent="0.2">
      <c r="A173" s="8"/>
      <c r="B173" s="8"/>
      <c r="C173" s="8"/>
      <c r="D173" s="9"/>
      <c r="E173" s="9"/>
    </row>
    <row r="174" spans="1:5" x14ac:dyDescent="0.2">
      <c r="A174" s="8"/>
      <c r="B174" s="8"/>
      <c r="C174" s="8"/>
      <c r="D174" s="9"/>
      <c r="E174" s="9"/>
    </row>
    <row r="175" spans="1:5" x14ac:dyDescent="0.2">
      <c r="A175" s="8"/>
      <c r="B175" s="8"/>
      <c r="C175" s="8"/>
      <c r="D175" s="9"/>
      <c r="E175" s="9"/>
    </row>
    <row r="176" spans="1:5" x14ac:dyDescent="0.2">
      <c r="A176" s="8"/>
      <c r="B176" s="8"/>
      <c r="C176" s="8"/>
      <c r="D176" s="9"/>
      <c r="E176" s="9"/>
    </row>
    <row r="177" spans="1:5" x14ac:dyDescent="0.2">
      <c r="A177" s="8"/>
      <c r="B177" s="8"/>
      <c r="C177" s="8"/>
      <c r="D177" s="9"/>
      <c r="E177" s="9"/>
    </row>
    <row r="178" spans="1:5" x14ac:dyDescent="0.2">
      <c r="A178" s="8"/>
      <c r="B178" s="8"/>
      <c r="C178" s="8"/>
      <c r="D178" s="9"/>
      <c r="E178" s="9"/>
    </row>
    <row r="179" spans="1:5" x14ac:dyDescent="0.2">
      <c r="A179" s="8"/>
      <c r="B179" s="8"/>
      <c r="C179" s="8"/>
      <c r="D179" s="9"/>
      <c r="E179" s="9"/>
    </row>
    <row r="180" spans="1:5" x14ac:dyDescent="0.2">
      <c r="A180" s="8"/>
      <c r="B180" s="8"/>
      <c r="C180" s="8"/>
      <c r="D180" s="9"/>
      <c r="E180" s="9"/>
    </row>
    <row r="181" spans="1:5" x14ac:dyDescent="0.2">
      <c r="A181" s="8"/>
      <c r="B181" s="8"/>
      <c r="C181" s="8"/>
      <c r="D181" s="9"/>
      <c r="E181" s="9"/>
    </row>
    <row r="182" spans="1:5" x14ac:dyDescent="0.2">
      <c r="A182" s="8"/>
      <c r="B182" s="8"/>
      <c r="C182" s="8"/>
      <c r="D182" s="9"/>
      <c r="E182" s="9"/>
    </row>
    <row r="183" spans="1:5" x14ac:dyDescent="0.2">
      <c r="A183" s="8"/>
      <c r="B183" s="8"/>
      <c r="C183" s="8"/>
      <c r="D183" s="9"/>
      <c r="E183" s="9"/>
    </row>
    <row r="184" spans="1:5" x14ac:dyDescent="0.2">
      <c r="A184" s="8"/>
      <c r="B184" s="8"/>
      <c r="C184" s="8"/>
      <c r="D184" s="9"/>
      <c r="E184" s="9"/>
    </row>
    <row r="185" spans="1:5" x14ac:dyDescent="0.2">
      <c r="A185" s="8"/>
      <c r="B185" s="8"/>
      <c r="C185" s="8"/>
      <c r="D185" s="9"/>
      <c r="E185" s="9"/>
    </row>
    <row r="186" spans="1:5" x14ac:dyDescent="0.2">
      <c r="A186" s="8"/>
      <c r="B186" s="8"/>
      <c r="C186" s="8"/>
      <c r="D186" s="9"/>
      <c r="E186" s="9"/>
    </row>
    <row r="187" spans="1:5" x14ac:dyDescent="0.2">
      <c r="A187" s="8"/>
      <c r="B187" s="8"/>
      <c r="C187" s="8"/>
      <c r="D187" s="9"/>
      <c r="E187" s="9"/>
    </row>
    <row r="188" spans="1:5" x14ac:dyDescent="0.2">
      <c r="A188" s="8"/>
      <c r="B188" s="8"/>
      <c r="C188" s="8"/>
      <c r="D188" s="9"/>
      <c r="E188" s="9"/>
    </row>
    <row r="189" spans="1:5" x14ac:dyDescent="0.2">
      <c r="A189" s="8"/>
      <c r="B189" s="8"/>
      <c r="C189" s="8"/>
      <c r="D189" s="9"/>
      <c r="E189" s="9"/>
    </row>
    <row r="190" spans="1:5" x14ac:dyDescent="0.2">
      <c r="A190" s="8"/>
      <c r="B190" s="8"/>
      <c r="C190" s="8"/>
      <c r="D190" s="9"/>
      <c r="E190" s="9"/>
    </row>
    <row r="191" spans="1:5" x14ac:dyDescent="0.2">
      <c r="A191" s="8"/>
      <c r="B191" s="8"/>
      <c r="C191" s="8"/>
      <c r="D191" s="9"/>
      <c r="E191" s="9"/>
    </row>
    <row r="192" spans="1:5" x14ac:dyDescent="0.2">
      <c r="A192" s="8"/>
      <c r="B192" s="8"/>
      <c r="C192" s="8"/>
      <c r="D192" s="9"/>
      <c r="E192" s="9"/>
    </row>
    <row r="193" spans="1:5" x14ac:dyDescent="0.2">
      <c r="A193" s="8"/>
      <c r="B193" s="8"/>
      <c r="C193" s="8"/>
      <c r="D193" s="9"/>
      <c r="E193" s="9"/>
    </row>
    <row r="194" spans="1:5" x14ac:dyDescent="0.2">
      <c r="A194" s="8"/>
      <c r="B194" s="8"/>
      <c r="C194" s="8"/>
      <c r="D194" s="9"/>
      <c r="E194" s="9"/>
    </row>
    <row r="195" spans="1:5" x14ac:dyDescent="0.2">
      <c r="A195" s="8"/>
      <c r="B195" s="8"/>
      <c r="C195" s="8"/>
      <c r="D195" s="9"/>
      <c r="E195" s="9"/>
    </row>
    <row r="196" spans="1:5" x14ac:dyDescent="0.2">
      <c r="A196" s="8"/>
      <c r="B196" s="8"/>
      <c r="C196" s="8"/>
      <c r="D196" s="9"/>
      <c r="E196" s="9"/>
    </row>
    <row r="197" spans="1:5" x14ac:dyDescent="0.2">
      <c r="A197" s="8"/>
      <c r="B197" s="8"/>
      <c r="C197" s="8"/>
      <c r="D197" s="9"/>
      <c r="E197" s="9"/>
    </row>
    <row r="198" spans="1:5" x14ac:dyDescent="0.2">
      <c r="A198" s="8"/>
      <c r="B198" s="8"/>
      <c r="C198" s="8"/>
      <c r="D198" s="9"/>
      <c r="E198" s="9"/>
    </row>
    <row r="199" spans="1:5" x14ac:dyDescent="0.2">
      <c r="A199" s="8"/>
      <c r="B199" s="8"/>
      <c r="C199" s="8"/>
      <c r="D199" s="9"/>
      <c r="E199" s="9"/>
    </row>
    <row r="200" spans="1:5" x14ac:dyDescent="0.2">
      <c r="A200" s="8"/>
      <c r="B200" s="8"/>
      <c r="C200" s="8"/>
      <c r="D200" s="9"/>
      <c r="E200" s="9"/>
    </row>
    <row r="201" spans="1:5" x14ac:dyDescent="0.2">
      <c r="A201" s="8"/>
      <c r="B201" s="8"/>
      <c r="C201" s="8"/>
      <c r="D201" s="9"/>
      <c r="E201" s="9"/>
    </row>
    <row r="202" spans="1:5" x14ac:dyDescent="0.2">
      <c r="A202" s="8"/>
      <c r="B202" s="8"/>
      <c r="C202" s="8"/>
      <c r="D202" s="9"/>
      <c r="E202" s="9"/>
    </row>
    <row r="203" spans="1:5" x14ac:dyDescent="0.2">
      <c r="A203" s="8"/>
      <c r="B203" s="8"/>
      <c r="C203" s="8"/>
      <c r="D203" s="9"/>
      <c r="E203" s="9"/>
    </row>
    <row r="204" spans="1:5" x14ac:dyDescent="0.2">
      <c r="A204" s="8"/>
      <c r="B204" s="8"/>
      <c r="C204" s="8"/>
      <c r="D204" s="9"/>
      <c r="E204" s="9"/>
    </row>
    <row r="205" spans="1:5" x14ac:dyDescent="0.2">
      <c r="A205" s="8"/>
      <c r="B205" s="8"/>
      <c r="C205" s="8"/>
      <c r="D205" s="9"/>
      <c r="E205" s="9"/>
    </row>
    <row r="206" spans="1:5" x14ac:dyDescent="0.2">
      <c r="A206" s="8"/>
      <c r="B206" s="8"/>
      <c r="C206" s="8"/>
      <c r="D206" s="9"/>
      <c r="E206" s="9"/>
    </row>
    <row r="207" spans="1:5" x14ac:dyDescent="0.2">
      <c r="A207" s="8"/>
      <c r="B207" s="8"/>
      <c r="C207" s="8"/>
      <c r="D207" s="9"/>
      <c r="E207" s="9"/>
    </row>
    <row r="208" spans="1:5" x14ac:dyDescent="0.2">
      <c r="A208" s="8"/>
      <c r="B208" s="8"/>
      <c r="C208" s="8"/>
      <c r="D208" s="9"/>
      <c r="E208" s="9"/>
    </row>
    <row r="209" spans="1:5" x14ac:dyDescent="0.2">
      <c r="A209" s="8"/>
      <c r="B209" s="8"/>
      <c r="C209" s="8"/>
      <c r="D209" s="9"/>
      <c r="E209" s="9"/>
    </row>
    <row r="210" spans="1:5" x14ac:dyDescent="0.2">
      <c r="A210" s="8"/>
      <c r="B210" s="8"/>
      <c r="C210" s="8"/>
      <c r="D210" s="9"/>
      <c r="E210" s="9"/>
    </row>
    <row r="211" spans="1:5" x14ac:dyDescent="0.2">
      <c r="A211" s="8"/>
      <c r="B211" s="8"/>
      <c r="C211" s="8"/>
      <c r="D211" s="9"/>
      <c r="E211" s="9"/>
    </row>
    <row r="212" spans="1:5" x14ac:dyDescent="0.2">
      <c r="A212" s="8"/>
      <c r="B212" s="8"/>
      <c r="C212" s="8"/>
      <c r="D212" s="9"/>
      <c r="E212" s="9"/>
    </row>
    <row r="213" spans="1:5" x14ac:dyDescent="0.2">
      <c r="A213" s="8"/>
      <c r="B213" s="8"/>
      <c r="C213" s="8"/>
      <c r="D213" s="9"/>
      <c r="E213" s="9"/>
    </row>
    <row r="214" spans="1:5" x14ac:dyDescent="0.2">
      <c r="A214" s="8"/>
      <c r="B214" s="8"/>
      <c r="C214" s="8"/>
      <c r="D214" s="9"/>
      <c r="E214" s="9"/>
    </row>
    <row r="215" spans="1:5" x14ac:dyDescent="0.2">
      <c r="A215" s="8"/>
      <c r="B215" s="8"/>
      <c r="C215" s="8"/>
      <c r="D215" s="9"/>
      <c r="E215" s="9"/>
    </row>
    <row r="216" spans="1:5" x14ac:dyDescent="0.2">
      <c r="A216" s="8"/>
      <c r="B216" s="8"/>
      <c r="C216" s="8"/>
      <c r="D216" s="9"/>
      <c r="E216" s="9"/>
    </row>
    <row r="217" spans="1:5" x14ac:dyDescent="0.2">
      <c r="A217" s="8"/>
      <c r="B217" s="8"/>
      <c r="C217" s="8"/>
      <c r="D217" s="9"/>
      <c r="E217" s="9"/>
    </row>
    <row r="218" spans="1:5" x14ac:dyDescent="0.2">
      <c r="A218" s="8"/>
      <c r="B218" s="8"/>
      <c r="C218" s="8"/>
      <c r="D218" s="9"/>
      <c r="E218" s="9"/>
    </row>
    <row r="219" spans="1:5" x14ac:dyDescent="0.2">
      <c r="A219" s="8"/>
      <c r="B219" s="8"/>
      <c r="C219" s="8"/>
      <c r="D219" s="9"/>
      <c r="E219" s="9"/>
    </row>
    <row r="220" spans="1:5" x14ac:dyDescent="0.2">
      <c r="A220" s="8"/>
      <c r="B220" s="8"/>
      <c r="C220" s="8"/>
      <c r="D220" s="9"/>
      <c r="E220" s="9"/>
    </row>
    <row r="221" spans="1:5" x14ac:dyDescent="0.2">
      <c r="A221" s="8"/>
      <c r="B221" s="8"/>
      <c r="C221" s="8"/>
      <c r="D221" s="9"/>
      <c r="E221" s="9"/>
    </row>
    <row r="222" spans="1:5" x14ac:dyDescent="0.2">
      <c r="A222" s="8"/>
      <c r="B222" s="8"/>
      <c r="C222" s="8"/>
      <c r="D222" s="9"/>
      <c r="E222" s="9"/>
    </row>
    <row r="223" spans="1:5" x14ac:dyDescent="0.2">
      <c r="A223" s="8"/>
      <c r="B223" s="8"/>
      <c r="C223" s="8"/>
      <c r="D223" s="9"/>
      <c r="E223" s="9"/>
    </row>
    <row r="224" spans="1:5" x14ac:dyDescent="0.2">
      <c r="A224" s="8"/>
      <c r="B224" s="8"/>
      <c r="C224" s="8"/>
      <c r="D224" s="9"/>
      <c r="E224" s="9"/>
    </row>
    <row r="225" spans="1:5" x14ac:dyDescent="0.2">
      <c r="A225" s="8"/>
      <c r="B225" s="8"/>
      <c r="C225" s="8"/>
      <c r="D225" s="9"/>
      <c r="E225" s="9"/>
    </row>
    <row r="226" spans="1:5" x14ac:dyDescent="0.2">
      <c r="A226" s="8"/>
      <c r="B226" s="8"/>
      <c r="C226" s="8"/>
      <c r="D226" s="9"/>
      <c r="E226" s="9"/>
    </row>
    <row r="227" spans="1:5" x14ac:dyDescent="0.2">
      <c r="A227" s="8"/>
      <c r="B227" s="8"/>
      <c r="C227" s="8"/>
      <c r="D227" s="9"/>
      <c r="E227" s="9"/>
    </row>
    <row r="228" spans="1:5" x14ac:dyDescent="0.2">
      <c r="A228" s="8"/>
      <c r="B228" s="8"/>
      <c r="C228" s="8"/>
      <c r="D228" s="9"/>
      <c r="E228" s="9"/>
    </row>
    <row r="229" spans="1:5" x14ac:dyDescent="0.2">
      <c r="A229" s="8"/>
      <c r="B229" s="8"/>
      <c r="C229" s="8"/>
      <c r="D229" s="9"/>
      <c r="E229" s="9"/>
    </row>
    <row r="230" spans="1:5" x14ac:dyDescent="0.2">
      <c r="A230" s="8"/>
      <c r="B230" s="8"/>
      <c r="C230" s="8"/>
      <c r="D230" s="9"/>
      <c r="E230" s="9"/>
    </row>
    <row r="231" spans="1:5" x14ac:dyDescent="0.2">
      <c r="A231" s="8"/>
      <c r="B231" s="8"/>
      <c r="C231" s="8"/>
      <c r="D231" s="9"/>
      <c r="E231" s="9"/>
    </row>
    <row r="232" spans="1:5" x14ac:dyDescent="0.2">
      <c r="A232" s="8"/>
      <c r="B232" s="8"/>
      <c r="C232" s="8"/>
      <c r="D232" s="9"/>
      <c r="E232" s="9"/>
    </row>
    <row r="233" spans="1:5" x14ac:dyDescent="0.2">
      <c r="A233" s="8"/>
      <c r="B233" s="8"/>
      <c r="C233" s="8"/>
      <c r="D233" s="9"/>
      <c r="E233" s="9"/>
    </row>
    <row r="234" spans="1:5" x14ac:dyDescent="0.2">
      <c r="A234" s="8"/>
      <c r="B234" s="8"/>
      <c r="C234" s="8"/>
      <c r="D234" s="9"/>
      <c r="E234" s="9"/>
    </row>
    <row r="235" spans="1:5" x14ac:dyDescent="0.2">
      <c r="A235" s="8"/>
      <c r="B235" s="8"/>
      <c r="C235" s="8"/>
      <c r="D235" s="9"/>
      <c r="E235" s="9"/>
    </row>
    <row r="236" spans="1:5" x14ac:dyDescent="0.2">
      <c r="A236" s="8"/>
      <c r="B236" s="8"/>
      <c r="C236" s="8"/>
      <c r="D236" s="9"/>
      <c r="E236" s="9"/>
    </row>
    <row r="237" spans="1:5" x14ac:dyDescent="0.2">
      <c r="A237" s="8"/>
      <c r="B237" s="8"/>
      <c r="C237" s="8"/>
      <c r="D237" s="9"/>
      <c r="E237" s="9"/>
    </row>
    <row r="238" spans="1:5" x14ac:dyDescent="0.2">
      <c r="A238" s="8"/>
      <c r="B238" s="8"/>
      <c r="C238" s="8"/>
      <c r="D238" s="9"/>
      <c r="E238" s="9"/>
    </row>
    <row r="239" spans="1:5" x14ac:dyDescent="0.2">
      <c r="A239" s="8"/>
      <c r="B239" s="8"/>
      <c r="C239" s="8"/>
      <c r="D239" s="9"/>
      <c r="E239" s="9"/>
    </row>
    <row r="240" spans="1:5" x14ac:dyDescent="0.2">
      <c r="A240" s="8"/>
      <c r="B240" s="8"/>
      <c r="C240" s="8"/>
      <c r="D240" s="9"/>
      <c r="E240" s="9"/>
    </row>
    <row r="241" spans="1:5" x14ac:dyDescent="0.2">
      <c r="A241" s="8"/>
      <c r="B241" s="8"/>
      <c r="C241" s="8"/>
      <c r="D241" s="9"/>
      <c r="E241" s="9"/>
    </row>
    <row r="242" spans="1:5" x14ac:dyDescent="0.2">
      <c r="A242" s="8"/>
      <c r="B242" s="8"/>
      <c r="C242" s="8"/>
      <c r="D242" s="9"/>
      <c r="E242" s="9"/>
    </row>
    <row r="243" spans="1:5" x14ac:dyDescent="0.2">
      <c r="A243" s="8"/>
      <c r="B243" s="8"/>
      <c r="C243" s="8"/>
      <c r="D243" s="9"/>
      <c r="E243" s="9"/>
    </row>
    <row r="244" spans="1:5" x14ac:dyDescent="0.2">
      <c r="A244" s="8"/>
      <c r="B244" s="8"/>
      <c r="C244" s="8"/>
      <c r="D244" s="9"/>
      <c r="E244" s="9"/>
    </row>
    <row r="245" spans="1:5" x14ac:dyDescent="0.2">
      <c r="A245" s="8"/>
      <c r="B245" s="8"/>
      <c r="C245" s="8"/>
      <c r="D245" s="9"/>
      <c r="E245" s="9"/>
    </row>
    <row r="246" spans="1:5" x14ac:dyDescent="0.2">
      <c r="A246" s="8"/>
      <c r="B246" s="8"/>
      <c r="C246" s="8"/>
      <c r="D246" s="9"/>
      <c r="E246" s="9"/>
    </row>
    <row r="247" spans="1:5" x14ac:dyDescent="0.2">
      <c r="A247" s="8"/>
      <c r="B247" s="8"/>
      <c r="C247" s="8"/>
      <c r="D247" s="9"/>
      <c r="E247" s="9"/>
    </row>
    <row r="248" spans="1:5" x14ac:dyDescent="0.2">
      <c r="A248" s="8"/>
      <c r="B248" s="8"/>
      <c r="C248" s="8"/>
      <c r="D248" s="9"/>
      <c r="E248" s="9"/>
    </row>
    <row r="249" spans="1:5" x14ac:dyDescent="0.2">
      <c r="A249" s="8"/>
      <c r="B249" s="8"/>
      <c r="C249" s="8"/>
      <c r="D249" s="9"/>
      <c r="E249" s="9"/>
    </row>
    <row r="250" spans="1:5" x14ac:dyDescent="0.2">
      <c r="A250" s="8"/>
      <c r="B250" s="8"/>
      <c r="C250" s="8"/>
      <c r="D250" s="9"/>
      <c r="E250" s="9"/>
    </row>
    <row r="251" spans="1:5" x14ac:dyDescent="0.2">
      <c r="A251" s="8"/>
      <c r="B251" s="8"/>
      <c r="C251" s="8"/>
      <c r="D251" s="9"/>
      <c r="E251" s="9"/>
    </row>
    <row r="252" spans="1:5" x14ac:dyDescent="0.2">
      <c r="A252" s="8"/>
      <c r="B252" s="8"/>
      <c r="C252" s="8"/>
      <c r="D252" s="9"/>
      <c r="E252" s="9"/>
    </row>
    <row r="253" spans="1:5" x14ac:dyDescent="0.2">
      <c r="A253" s="8"/>
      <c r="B253" s="8"/>
      <c r="C253" s="8"/>
      <c r="D253" s="9"/>
      <c r="E253" s="9"/>
    </row>
    <row r="254" spans="1:5" x14ac:dyDescent="0.2">
      <c r="A254" s="8"/>
      <c r="B254" s="8"/>
      <c r="C254" s="8"/>
      <c r="D254" s="9"/>
      <c r="E254" s="9"/>
    </row>
    <row r="255" spans="1:5" x14ac:dyDescent="0.2">
      <c r="A255" s="8"/>
      <c r="B255" s="8"/>
      <c r="C255" s="8"/>
      <c r="D255" s="9"/>
      <c r="E255" s="9"/>
    </row>
    <row r="256" spans="1:5" x14ac:dyDescent="0.2">
      <c r="A256" s="8"/>
      <c r="B256" s="8"/>
      <c r="C256" s="8"/>
      <c r="D256" s="9"/>
      <c r="E256" s="9"/>
    </row>
    <row r="257" spans="1:5" x14ac:dyDescent="0.2">
      <c r="A257" s="8"/>
      <c r="B257" s="8"/>
      <c r="C257" s="8"/>
      <c r="D257" s="9"/>
      <c r="E257" s="9"/>
    </row>
    <row r="258" spans="1:5" x14ac:dyDescent="0.2">
      <c r="A258" s="8"/>
      <c r="B258" s="8"/>
      <c r="C258" s="8"/>
      <c r="D258" s="9"/>
      <c r="E258" s="9"/>
    </row>
    <row r="259" spans="1:5" x14ac:dyDescent="0.2">
      <c r="A259" s="8"/>
      <c r="B259" s="8"/>
      <c r="C259" s="8"/>
      <c r="D259" s="9"/>
      <c r="E259" s="9"/>
    </row>
    <row r="260" spans="1:5" x14ac:dyDescent="0.2">
      <c r="A260" s="8"/>
      <c r="B260" s="8"/>
      <c r="C260" s="8"/>
      <c r="D260" s="9"/>
      <c r="E260" s="9"/>
    </row>
    <row r="261" spans="1:5" x14ac:dyDescent="0.2">
      <c r="A261" s="8"/>
      <c r="B261" s="8"/>
      <c r="C261" s="8"/>
      <c r="D261" s="9"/>
      <c r="E261" s="9"/>
    </row>
    <row r="262" spans="1:5" x14ac:dyDescent="0.2">
      <c r="A262" s="8"/>
      <c r="B262" s="8"/>
      <c r="C262" s="8"/>
      <c r="D262" s="9"/>
      <c r="E262" s="9"/>
    </row>
    <row r="263" spans="1:5" x14ac:dyDescent="0.2">
      <c r="A263" s="8"/>
      <c r="B263" s="8"/>
      <c r="C263" s="8"/>
      <c r="D263" s="9"/>
      <c r="E263" s="9"/>
    </row>
    <row r="264" spans="1:5" x14ac:dyDescent="0.2">
      <c r="A264" s="8"/>
      <c r="B264" s="8"/>
      <c r="C264" s="8"/>
      <c r="D264" s="9"/>
      <c r="E264" s="9"/>
    </row>
    <row r="265" spans="1:5" x14ac:dyDescent="0.2">
      <c r="A265" s="8"/>
      <c r="B265" s="8"/>
      <c r="C265" s="8"/>
      <c r="D265" s="9"/>
      <c r="E265" s="9"/>
    </row>
    <row r="266" spans="1:5" x14ac:dyDescent="0.2">
      <c r="A266" s="8"/>
      <c r="B266" s="8"/>
      <c r="C266" s="8"/>
      <c r="D266" s="9"/>
      <c r="E266" s="9"/>
    </row>
    <row r="267" spans="1:5" x14ac:dyDescent="0.2">
      <c r="A267" s="8"/>
      <c r="B267" s="8"/>
      <c r="C267" s="8"/>
      <c r="D267" s="9"/>
      <c r="E267" s="9"/>
    </row>
    <row r="268" spans="1:5" x14ac:dyDescent="0.2">
      <c r="A268" s="8"/>
      <c r="B268" s="8"/>
      <c r="C268" s="8"/>
      <c r="D268" s="9"/>
      <c r="E268" s="9"/>
    </row>
    <row r="269" spans="1:5" x14ac:dyDescent="0.2">
      <c r="A269" s="8"/>
      <c r="B269" s="8"/>
      <c r="C269" s="8"/>
      <c r="D269" s="9"/>
      <c r="E269" s="9"/>
    </row>
    <row r="270" spans="1:5" x14ac:dyDescent="0.2">
      <c r="A270" s="8"/>
      <c r="B270" s="8"/>
      <c r="C270" s="8"/>
      <c r="D270" s="9"/>
      <c r="E270" s="9"/>
    </row>
    <row r="271" spans="1:5" x14ac:dyDescent="0.2">
      <c r="A271" s="8"/>
      <c r="B271" s="8"/>
      <c r="C271" s="8"/>
      <c r="D271" s="9"/>
      <c r="E271" s="9"/>
    </row>
    <row r="272" spans="1:5" x14ac:dyDescent="0.2">
      <c r="A272" s="8"/>
      <c r="B272" s="8"/>
      <c r="C272" s="8"/>
      <c r="D272" s="9"/>
      <c r="E272" s="9"/>
    </row>
    <row r="273" spans="1:5" x14ac:dyDescent="0.2">
      <c r="A273" s="8"/>
      <c r="B273" s="8"/>
      <c r="C273" s="8"/>
      <c r="D273" s="9"/>
      <c r="E273" s="9"/>
    </row>
    <row r="274" spans="1:5" x14ac:dyDescent="0.2">
      <c r="A274" s="8"/>
      <c r="B274" s="8"/>
      <c r="C274" s="8"/>
      <c r="D274" s="9"/>
      <c r="E274" s="9"/>
    </row>
    <row r="275" spans="1:5" x14ac:dyDescent="0.2">
      <c r="A275" s="8"/>
      <c r="B275" s="8"/>
      <c r="C275" s="8"/>
      <c r="D275" s="9"/>
      <c r="E275" s="9"/>
    </row>
    <row r="276" spans="1:5" x14ac:dyDescent="0.2">
      <c r="A276" s="8"/>
      <c r="B276" s="8"/>
      <c r="C276" s="8"/>
      <c r="D276" s="9"/>
      <c r="E276" s="9"/>
    </row>
    <row r="277" spans="1:5" x14ac:dyDescent="0.2">
      <c r="A277" s="8"/>
      <c r="B277" s="8"/>
      <c r="C277" s="8"/>
      <c r="D277" s="9"/>
      <c r="E277" s="9"/>
    </row>
    <row r="278" spans="1:5" x14ac:dyDescent="0.2">
      <c r="A278" s="8"/>
      <c r="B278" s="8"/>
      <c r="C278" s="8"/>
      <c r="D278" s="9"/>
      <c r="E278" s="9"/>
    </row>
    <row r="279" spans="1:5" x14ac:dyDescent="0.2">
      <c r="A279" s="8"/>
      <c r="B279" s="8"/>
      <c r="C279" s="8"/>
      <c r="D279" s="9"/>
      <c r="E279" s="9"/>
    </row>
    <row r="280" spans="1:5" x14ac:dyDescent="0.2">
      <c r="A280" s="8"/>
      <c r="B280" s="8"/>
      <c r="C280" s="8"/>
      <c r="D280" s="9"/>
      <c r="E280" s="9"/>
    </row>
    <row r="281" spans="1:5" x14ac:dyDescent="0.2">
      <c r="A281" s="8"/>
      <c r="B281" s="8"/>
      <c r="C281" s="8"/>
      <c r="D281" s="9"/>
      <c r="E281" s="9"/>
    </row>
    <row r="282" spans="1:5" x14ac:dyDescent="0.2">
      <c r="A282" s="8"/>
      <c r="B282" s="8"/>
      <c r="C282" s="8"/>
      <c r="D282" s="9"/>
      <c r="E282" s="9"/>
    </row>
    <row r="283" spans="1:5" x14ac:dyDescent="0.2">
      <c r="A283" s="8"/>
      <c r="B283" s="8"/>
      <c r="C283" s="8"/>
      <c r="D283" s="9"/>
      <c r="E283" s="9"/>
    </row>
    <row r="284" spans="1:5" x14ac:dyDescent="0.2">
      <c r="A284" s="8"/>
      <c r="B284" s="8"/>
      <c r="C284" s="8"/>
      <c r="D284" s="9"/>
      <c r="E284" s="9"/>
    </row>
    <row r="285" spans="1:5" x14ac:dyDescent="0.2">
      <c r="A285" s="8"/>
      <c r="B285" s="8"/>
      <c r="C285" s="8"/>
      <c r="D285" s="9"/>
      <c r="E285" s="9"/>
    </row>
    <row r="286" spans="1:5" x14ac:dyDescent="0.2">
      <c r="A286" s="8"/>
      <c r="B286" s="8"/>
      <c r="C286" s="8"/>
      <c r="D286" s="9"/>
      <c r="E286" s="9"/>
    </row>
    <row r="287" spans="1:5" x14ac:dyDescent="0.2">
      <c r="A287" s="8"/>
      <c r="B287" s="8"/>
      <c r="C287" s="8"/>
      <c r="D287" s="9"/>
      <c r="E287" s="9"/>
    </row>
    <row r="288" spans="1:5" x14ac:dyDescent="0.2">
      <c r="A288" s="8"/>
      <c r="B288" s="8"/>
      <c r="C288" s="8"/>
      <c r="D288" s="9"/>
      <c r="E288" s="9"/>
    </row>
    <row r="289" spans="1:5" x14ac:dyDescent="0.2">
      <c r="A289" s="8"/>
      <c r="B289" s="8"/>
      <c r="C289" s="8"/>
      <c r="D289" s="9"/>
      <c r="E289" s="9"/>
    </row>
    <row r="290" spans="1:5" x14ac:dyDescent="0.2">
      <c r="A290" s="8"/>
      <c r="B290" s="8"/>
      <c r="C290" s="8"/>
      <c r="D290" s="9"/>
      <c r="E290" s="9"/>
    </row>
    <row r="291" spans="1:5" x14ac:dyDescent="0.2">
      <c r="A291" s="8"/>
      <c r="B291" s="8"/>
      <c r="C291" s="8"/>
      <c r="D291" s="9"/>
      <c r="E291" s="9"/>
    </row>
    <row r="292" spans="1:5" x14ac:dyDescent="0.2">
      <c r="A292" s="8"/>
      <c r="B292" s="8"/>
      <c r="C292" s="8"/>
      <c r="D292" s="9"/>
      <c r="E292" s="9"/>
    </row>
    <row r="293" spans="1:5" x14ac:dyDescent="0.2">
      <c r="A293" s="8"/>
      <c r="B293" s="8"/>
      <c r="C293" s="8"/>
      <c r="D293" s="9"/>
      <c r="E293" s="9"/>
    </row>
    <row r="294" spans="1:5" x14ac:dyDescent="0.2">
      <c r="A294" s="8"/>
      <c r="B294" s="8"/>
      <c r="C294" s="8"/>
      <c r="D294" s="9"/>
      <c r="E294" s="9"/>
    </row>
    <row r="295" spans="1:5" x14ac:dyDescent="0.2">
      <c r="A295" s="8"/>
      <c r="B295" s="8"/>
      <c r="C295" s="8"/>
      <c r="D295" s="9"/>
      <c r="E295" s="9"/>
    </row>
    <row r="296" spans="1:5" x14ac:dyDescent="0.2">
      <c r="A296" s="8"/>
      <c r="B296" s="8"/>
      <c r="C296" s="8"/>
      <c r="D296" s="9"/>
      <c r="E296" s="9"/>
    </row>
    <row r="297" spans="1:5" x14ac:dyDescent="0.2">
      <c r="A297" s="8"/>
      <c r="B297" s="8"/>
      <c r="C297" s="8"/>
      <c r="D297" s="9"/>
      <c r="E297" s="9"/>
    </row>
    <row r="298" spans="1:5" x14ac:dyDescent="0.2">
      <c r="A298" s="8"/>
      <c r="B298" s="8"/>
      <c r="C298" s="8"/>
      <c r="D298" s="9"/>
      <c r="E298" s="9"/>
    </row>
    <row r="299" spans="1:5" x14ac:dyDescent="0.2">
      <c r="A299" s="8"/>
      <c r="B299" s="8"/>
      <c r="C299" s="8"/>
      <c r="D299" s="9"/>
      <c r="E299" s="9"/>
    </row>
    <row r="300" spans="1:5" x14ac:dyDescent="0.2">
      <c r="A300" s="8"/>
      <c r="B300" s="8"/>
      <c r="C300" s="8"/>
      <c r="D300" s="9"/>
      <c r="E300" s="9"/>
    </row>
    <row r="301" spans="1:5" x14ac:dyDescent="0.2">
      <c r="A301" s="8"/>
      <c r="B301" s="8"/>
      <c r="C301" s="8"/>
      <c r="D301" s="9"/>
      <c r="E301" s="9"/>
    </row>
    <row r="302" spans="1:5" x14ac:dyDescent="0.2">
      <c r="A302" s="8"/>
      <c r="B302" s="8"/>
      <c r="C302" s="8"/>
      <c r="D302" s="9"/>
      <c r="E302" s="9"/>
    </row>
    <row r="303" spans="1:5" x14ac:dyDescent="0.2">
      <c r="A303" s="8"/>
      <c r="B303" s="8"/>
      <c r="C303" s="8"/>
      <c r="D303" s="9"/>
      <c r="E303" s="9"/>
    </row>
    <row r="304" spans="1:5" x14ac:dyDescent="0.2">
      <c r="A304" s="8"/>
      <c r="B304" s="8"/>
      <c r="C304" s="8"/>
      <c r="D304" s="9"/>
      <c r="E304" s="9"/>
    </row>
    <row r="305" spans="1:5" x14ac:dyDescent="0.2">
      <c r="A305" s="8"/>
      <c r="B305" s="8"/>
      <c r="C305" s="8"/>
      <c r="D305" s="9"/>
      <c r="E305" s="9"/>
    </row>
    <row r="306" spans="1:5" x14ac:dyDescent="0.2">
      <c r="A306" s="8"/>
      <c r="B306" s="8"/>
      <c r="C306" s="8"/>
      <c r="D306" s="9"/>
      <c r="E306" s="9"/>
    </row>
    <row r="307" spans="1:5" x14ac:dyDescent="0.2">
      <c r="A307" s="8"/>
      <c r="B307" s="8"/>
      <c r="C307" s="8"/>
      <c r="D307" s="9"/>
      <c r="E307" s="9"/>
    </row>
    <row r="308" spans="1:5" x14ac:dyDescent="0.2">
      <c r="A308" s="8"/>
      <c r="B308" s="8"/>
      <c r="C308" s="8"/>
      <c r="D308" s="9"/>
      <c r="E308" s="9"/>
    </row>
    <row r="309" spans="1:5" x14ac:dyDescent="0.2">
      <c r="A309" s="8"/>
      <c r="B309" s="8"/>
      <c r="C309" s="8"/>
      <c r="D309" s="9"/>
      <c r="E309" s="9"/>
    </row>
    <row r="310" spans="1:5" x14ac:dyDescent="0.2">
      <c r="A310" s="8"/>
      <c r="B310" s="8"/>
      <c r="C310" s="8"/>
      <c r="D310" s="9"/>
      <c r="E310" s="9"/>
    </row>
    <row r="311" spans="1:5" x14ac:dyDescent="0.2">
      <c r="A311" s="8"/>
      <c r="B311" s="8"/>
      <c r="C311" s="8"/>
      <c r="D311" s="9"/>
      <c r="E311" s="9"/>
    </row>
    <row r="312" spans="1:5" x14ac:dyDescent="0.2">
      <c r="A312" s="8"/>
      <c r="B312" s="8"/>
      <c r="C312" s="8"/>
      <c r="D312" s="9"/>
      <c r="E312" s="9"/>
    </row>
    <row r="313" spans="1:5" x14ac:dyDescent="0.2">
      <c r="A313" s="8"/>
      <c r="B313" s="8"/>
      <c r="C313" s="8"/>
      <c r="D313" s="9"/>
      <c r="E313" s="9"/>
    </row>
    <row r="314" spans="1:5" x14ac:dyDescent="0.2">
      <c r="A314" s="8"/>
      <c r="B314" s="8"/>
      <c r="C314" s="8"/>
      <c r="D314" s="9"/>
      <c r="E314" s="9"/>
    </row>
    <row r="315" spans="1:5" x14ac:dyDescent="0.2">
      <c r="A315" s="8"/>
      <c r="B315" s="8"/>
      <c r="C315" s="8"/>
      <c r="D315" s="9"/>
      <c r="E315" s="9"/>
    </row>
    <row r="316" spans="1:5" x14ac:dyDescent="0.2">
      <c r="A316" s="8"/>
      <c r="B316" s="8"/>
      <c r="C316" s="8"/>
      <c r="D316" s="9"/>
      <c r="E316" s="9"/>
    </row>
    <row r="317" spans="1:5" x14ac:dyDescent="0.2">
      <c r="A317" s="8"/>
      <c r="B317" s="8"/>
      <c r="C317" s="8"/>
      <c r="D317" s="9"/>
      <c r="E317" s="9"/>
    </row>
    <row r="318" spans="1:5" x14ac:dyDescent="0.2">
      <c r="A318" s="8"/>
      <c r="B318" s="8"/>
      <c r="C318" s="8"/>
      <c r="D318" s="9"/>
      <c r="E318" s="9"/>
    </row>
    <row r="319" spans="1:5" x14ac:dyDescent="0.2">
      <c r="A319" s="8"/>
      <c r="B319" s="8"/>
      <c r="C319" s="8"/>
      <c r="D319" s="9"/>
      <c r="E319" s="9"/>
    </row>
    <row r="320" spans="1:5" x14ac:dyDescent="0.2">
      <c r="A320" s="8"/>
      <c r="B320" s="8"/>
      <c r="C320" s="8"/>
      <c r="D320" s="9"/>
      <c r="E320" s="9"/>
    </row>
    <row r="321" spans="1:5" x14ac:dyDescent="0.2">
      <c r="A321" s="8"/>
      <c r="B321" s="8"/>
      <c r="C321" s="8"/>
      <c r="D321" s="9"/>
      <c r="E321" s="9"/>
    </row>
    <row r="322" spans="1:5" x14ac:dyDescent="0.2">
      <c r="A322" s="8"/>
      <c r="B322" s="8"/>
      <c r="C322" s="8"/>
      <c r="D322" s="9"/>
      <c r="E322" s="9"/>
    </row>
    <row r="323" spans="1:5" x14ac:dyDescent="0.2">
      <c r="A323" s="8"/>
      <c r="B323" s="8"/>
      <c r="C323" s="8"/>
      <c r="D323" s="9"/>
      <c r="E323" s="9"/>
    </row>
    <row r="324" spans="1:5" x14ac:dyDescent="0.2">
      <c r="A324" s="8"/>
      <c r="B324" s="8"/>
      <c r="C324" s="8"/>
      <c r="D324" s="9"/>
      <c r="E324" s="9"/>
    </row>
    <row r="325" spans="1:5" x14ac:dyDescent="0.2">
      <c r="A325" s="8"/>
      <c r="B325" s="8"/>
      <c r="C325" s="8"/>
      <c r="D325" s="9"/>
      <c r="E325" s="9"/>
    </row>
    <row r="326" spans="1:5" x14ac:dyDescent="0.2">
      <c r="A326" s="8"/>
      <c r="B326" s="8"/>
      <c r="C326" s="8"/>
      <c r="D326" s="9"/>
      <c r="E326" s="9"/>
    </row>
    <row r="327" spans="1:5" x14ac:dyDescent="0.2">
      <c r="A327" s="8"/>
      <c r="B327" s="8"/>
      <c r="C327" s="8"/>
      <c r="D327" s="9"/>
      <c r="E327" s="9"/>
    </row>
    <row r="328" spans="1:5" x14ac:dyDescent="0.2">
      <c r="A328" s="8"/>
      <c r="B328" s="8"/>
      <c r="C328" s="8"/>
      <c r="D328" s="9"/>
      <c r="E328" s="9"/>
    </row>
    <row r="329" spans="1:5" x14ac:dyDescent="0.2">
      <c r="A329" s="8"/>
      <c r="B329" s="8"/>
      <c r="C329" s="8"/>
      <c r="D329" s="9"/>
      <c r="E329" s="9"/>
    </row>
    <row r="330" spans="1:5" x14ac:dyDescent="0.2">
      <c r="A330" s="8"/>
      <c r="B330" s="8"/>
      <c r="C330" s="8"/>
      <c r="D330" s="9"/>
      <c r="E330" s="9"/>
    </row>
    <row r="331" spans="1:5" x14ac:dyDescent="0.2">
      <c r="A331" s="8"/>
      <c r="B331" s="8"/>
      <c r="C331" s="8"/>
      <c r="D331" s="9"/>
      <c r="E331" s="9"/>
    </row>
    <row r="332" spans="1:5" x14ac:dyDescent="0.2">
      <c r="A332" s="8"/>
      <c r="B332" s="8"/>
      <c r="C332" s="8"/>
      <c r="D332" s="9"/>
      <c r="E332" s="9"/>
    </row>
    <row r="333" spans="1:5" x14ac:dyDescent="0.2">
      <c r="A333" s="8"/>
      <c r="B333" s="8"/>
      <c r="C333" s="8"/>
      <c r="D333" s="9"/>
      <c r="E333" s="9"/>
    </row>
    <row r="334" spans="1:5" x14ac:dyDescent="0.2">
      <c r="A334" s="8"/>
      <c r="B334" s="8"/>
      <c r="C334" s="8"/>
      <c r="D334" s="9"/>
      <c r="E334" s="9"/>
    </row>
    <row r="335" spans="1:5" x14ac:dyDescent="0.2">
      <c r="A335" s="8"/>
      <c r="B335" s="8"/>
      <c r="C335" s="8"/>
      <c r="D335" s="9"/>
      <c r="E335" s="9"/>
    </row>
    <row r="336" spans="1:5" x14ac:dyDescent="0.2">
      <c r="A336" s="8"/>
      <c r="B336" s="8"/>
      <c r="C336" s="8"/>
      <c r="D336" s="9"/>
      <c r="E336" s="9"/>
    </row>
    <row r="337" spans="1:5" x14ac:dyDescent="0.2">
      <c r="A337" s="8"/>
      <c r="B337" s="8"/>
      <c r="C337" s="8"/>
      <c r="D337" s="9"/>
      <c r="E337" s="9"/>
    </row>
    <row r="338" spans="1:5" x14ac:dyDescent="0.2">
      <c r="A338" s="8"/>
      <c r="B338" s="8"/>
      <c r="C338" s="8"/>
      <c r="D338" s="9"/>
      <c r="E338" s="9"/>
    </row>
    <row r="339" spans="1:5" x14ac:dyDescent="0.2">
      <c r="A339" s="8"/>
      <c r="B339" s="8"/>
      <c r="C339" s="8"/>
      <c r="D339" s="9"/>
      <c r="E339" s="9"/>
    </row>
    <row r="340" spans="1:5" x14ac:dyDescent="0.2">
      <c r="A340" s="8"/>
      <c r="B340" s="8"/>
      <c r="C340" s="8"/>
      <c r="D340" s="9"/>
      <c r="E340" s="9"/>
    </row>
    <row r="341" spans="1:5" x14ac:dyDescent="0.2">
      <c r="A341" s="8"/>
      <c r="B341" s="8"/>
      <c r="C341" s="8"/>
      <c r="D341" s="9"/>
      <c r="E341" s="9"/>
    </row>
    <row r="342" spans="1:5" x14ac:dyDescent="0.2">
      <c r="A342" s="8"/>
      <c r="B342" s="8"/>
      <c r="C342" s="8"/>
      <c r="D342" s="9"/>
      <c r="E342" s="9"/>
    </row>
    <row r="343" spans="1:5" x14ac:dyDescent="0.2">
      <c r="A343" s="8"/>
      <c r="B343" s="8"/>
      <c r="C343" s="8"/>
      <c r="D343" s="9"/>
      <c r="E343" s="9"/>
    </row>
    <row r="344" spans="1:5" x14ac:dyDescent="0.2">
      <c r="A344" s="8"/>
      <c r="B344" s="8"/>
      <c r="C344" s="8"/>
      <c r="D344" s="9"/>
      <c r="E344" s="9"/>
    </row>
    <row r="345" spans="1:5" x14ac:dyDescent="0.2">
      <c r="A345" s="8"/>
      <c r="B345" s="8"/>
      <c r="C345" s="8"/>
      <c r="D345" s="9"/>
      <c r="E345" s="9"/>
    </row>
    <row r="346" spans="1:5" x14ac:dyDescent="0.2">
      <c r="A346" s="8"/>
      <c r="B346" s="8"/>
      <c r="C346" s="8"/>
      <c r="D346" s="9"/>
      <c r="E346" s="9"/>
    </row>
    <row r="347" spans="1:5" x14ac:dyDescent="0.2">
      <c r="A347" s="8"/>
      <c r="B347" s="8"/>
      <c r="C347" s="8"/>
      <c r="D347" s="9"/>
      <c r="E347" s="9"/>
    </row>
    <row r="348" spans="1:5" x14ac:dyDescent="0.2">
      <c r="A348" s="8"/>
      <c r="B348" s="8"/>
      <c r="C348" s="8"/>
      <c r="D348" s="9"/>
      <c r="E348" s="9"/>
    </row>
    <row r="349" spans="1:5" x14ac:dyDescent="0.2">
      <c r="A349" s="8"/>
      <c r="B349" s="8"/>
      <c r="C349" s="8"/>
      <c r="D349" s="9"/>
      <c r="E349" s="9"/>
    </row>
    <row r="350" spans="1:5" x14ac:dyDescent="0.2">
      <c r="A350" s="8"/>
      <c r="B350" s="8"/>
      <c r="C350" s="8"/>
      <c r="D350" s="9"/>
      <c r="E350" s="9"/>
    </row>
    <row r="351" spans="1:5" x14ac:dyDescent="0.2">
      <c r="A351" s="8"/>
      <c r="B351" s="8"/>
      <c r="C351" s="8"/>
      <c r="D351" s="9"/>
      <c r="E351" s="9"/>
    </row>
    <row r="352" spans="1:5" x14ac:dyDescent="0.2">
      <c r="A352" s="8"/>
      <c r="B352" s="8"/>
      <c r="C352" s="8"/>
      <c r="D352" s="9"/>
      <c r="E352" s="9"/>
    </row>
    <row r="353" spans="1:5" x14ac:dyDescent="0.2">
      <c r="A353" s="8"/>
      <c r="B353" s="8"/>
      <c r="C353" s="8"/>
      <c r="D353" s="9"/>
      <c r="E353" s="9"/>
    </row>
    <row r="354" spans="1:5" x14ac:dyDescent="0.2">
      <c r="A354" s="8"/>
      <c r="B354" s="8"/>
      <c r="C354" s="8"/>
      <c r="D354" s="9"/>
      <c r="E354" s="9"/>
    </row>
    <row r="355" spans="1:5" x14ac:dyDescent="0.2">
      <c r="A355" s="8"/>
      <c r="B355" s="8"/>
      <c r="C355" s="8"/>
      <c r="D355" s="9"/>
      <c r="E355" s="9"/>
    </row>
    <row r="356" spans="1:5" x14ac:dyDescent="0.2">
      <c r="A356" s="8"/>
      <c r="B356" s="8"/>
      <c r="C356" s="8"/>
      <c r="D356" s="9"/>
      <c r="E356" s="9"/>
    </row>
    <row r="357" spans="1:5" x14ac:dyDescent="0.2">
      <c r="A357" s="8"/>
      <c r="B357" s="8"/>
      <c r="C357" s="8"/>
      <c r="D357" s="9"/>
      <c r="E357" s="9"/>
    </row>
    <row r="358" spans="1:5" x14ac:dyDescent="0.2">
      <c r="A358" s="8"/>
      <c r="B358" s="8"/>
      <c r="C358" s="8"/>
      <c r="D358" s="9"/>
      <c r="E358" s="9"/>
    </row>
    <row r="359" spans="1:5" x14ac:dyDescent="0.2">
      <c r="A359" s="8"/>
      <c r="B359" s="8"/>
      <c r="C359" s="8"/>
      <c r="D359" s="9"/>
      <c r="E359" s="9"/>
    </row>
    <row r="360" spans="1:5" x14ac:dyDescent="0.2">
      <c r="A360" s="8"/>
      <c r="B360" s="8"/>
      <c r="C360" s="8"/>
      <c r="D360" s="9"/>
      <c r="E360" s="9"/>
    </row>
    <row r="361" spans="1:5" x14ac:dyDescent="0.2">
      <c r="A361" s="8"/>
      <c r="B361" s="8"/>
      <c r="C361" s="8"/>
      <c r="D361" s="9"/>
      <c r="E361" s="9"/>
    </row>
    <row r="362" spans="1:5" x14ac:dyDescent="0.2">
      <c r="A362" s="8"/>
      <c r="B362" s="8"/>
      <c r="C362" s="8"/>
      <c r="D362" s="9"/>
      <c r="E362" s="9"/>
    </row>
    <row r="363" spans="1:5" x14ac:dyDescent="0.2">
      <c r="A363" s="8"/>
      <c r="B363" s="8"/>
      <c r="C363" s="8"/>
      <c r="D363" s="9"/>
      <c r="E363" s="9"/>
    </row>
    <row r="364" spans="1:5" x14ac:dyDescent="0.2">
      <c r="A364" s="8"/>
      <c r="B364" s="8"/>
      <c r="C364" s="8"/>
      <c r="D364" s="9"/>
      <c r="E364" s="9"/>
    </row>
    <row r="365" spans="1:5" x14ac:dyDescent="0.2">
      <c r="A365" s="8"/>
      <c r="B365" s="8"/>
      <c r="C365" s="8"/>
      <c r="D365" s="9"/>
      <c r="E365" s="9"/>
    </row>
    <row r="366" spans="1:5" x14ac:dyDescent="0.2">
      <c r="A366" s="8"/>
      <c r="B366" s="8"/>
      <c r="C366" s="8"/>
      <c r="D366" s="9"/>
      <c r="E366" s="9"/>
    </row>
    <row r="367" spans="1:5" x14ac:dyDescent="0.2">
      <c r="A367" s="8"/>
      <c r="B367" s="8"/>
      <c r="C367" s="8"/>
      <c r="D367" s="9"/>
      <c r="E367" s="9"/>
    </row>
    <row r="368" spans="1:5" x14ac:dyDescent="0.2">
      <c r="A368" s="8"/>
      <c r="B368" s="8"/>
      <c r="C368" s="8"/>
      <c r="D368" s="9"/>
      <c r="E368" s="9"/>
    </row>
    <row r="369" spans="1:5" x14ac:dyDescent="0.2">
      <c r="A369" s="8"/>
      <c r="B369" s="8"/>
      <c r="C369" s="8"/>
      <c r="D369" s="9"/>
      <c r="E369" s="9"/>
    </row>
    <row r="370" spans="1:5" x14ac:dyDescent="0.2">
      <c r="A370" s="8"/>
      <c r="B370" s="8"/>
      <c r="C370" s="8"/>
      <c r="D370" s="9"/>
      <c r="E370" s="9"/>
    </row>
    <row r="371" spans="1:5" x14ac:dyDescent="0.2">
      <c r="A371" s="8"/>
      <c r="B371" s="8"/>
      <c r="C371" s="8"/>
      <c r="D371" s="9"/>
      <c r="E371" s="9"/>
    </row>
    <row r="372" spans="1:5" x14ac:dyDescent="0.2">
      <c r="A372" s="8"/>
      <c r="B372" s="8"/>
      <c r="C372" s="8"/>
      <c r="D372" s="9"/>
      <c r="E372" s="9"/>
    </row>
    <row r="373" spans="1:5" x14ac:dyDescent="0.2">
      <c r="A373" s="8"/>
      <c r="B373" s="8"/>
      <c r="C373" s="8"/>
      <c r="D373" s="9"/>
      <c r="E373" s="9"/>
    </row>
    <row r="374" spans="1:5" x14ac:dyDescent="0.2">
      <c r="A374" s="8"/>
      <c r="B374" s="8"/>
      <c r="C374" s="8"/>
      <c r="D374" s="9"/>
      <c r="E374" s="9"/>
    </row>
    <row r="375" spans="1:5" x14ac:dyDescent="0.2">
      <c r="A375" s="8"/>
      <c r="B375" s="8"/>
      <c r="C375" s="8"/>
      <c r="D375" s="9"/>
      <c r="E375" s="9"/>
    </row>
    <row r="376" spans="1:5" x14ac:dyDescent="0.2">
      <c r="A376" s="8"/>
      <c r="B376" s="8"/>
      <c r="C376" s="8"/>
      <c r="D376" s="9"/>
      <c r="E376" s="9"/>
    </row>
    <row r="377" spans="1:5" x14ac:dyDescent="0.2">
      <c r="A377" s="8"/>
      <c r="B377" s="8"/>
      <c r="C377" s="8"/>
      <c r="D377" s="9"/>
      <c r="E377" s="9"/>
    </row>
    <row r="378" spans="1:5" x14ac:dyDescent="0.2">
      <c r="A378" s="8"/>
      <c r="B378" s="8"/>
      <c r="C378" s="8"/>
      <c r="D378" s="9"/>
      <c r="E378" s="9"/>
    </row>
    <row r="379" spans="1:5" x14ac:dyDescent="0.2">
      <c r="A379" s="8"/>
      <c r="B379" s="8"/>
      <c r="C379" s="8"/>
      <c r="D379" s="9"/>
      <c r="E379" s="9"/>
    </row>
    <row r="380" spans="1:5" x14ac:dyDescent="0.2">
      <c r="A380" s="8"/>
      <c r="B380" s="8"/>
      <c r="C380" s="8"/>
      <c r="D380" s="9"/>
      <c r="E380" s="9"/>
    </row>
    <row r="381" spans="1:5" x14ac:dyDescent="0.2">
      <c r="A381" s="8"/>
      <c r="B381" s="8"/>
      <c r="C381" s="8"/>
      <c r="D381" s="9"/>
      <c r="E381" s="9"/>
    </row>
    <row r="382" spans="1:5" x14ac:dyDescent="0.2">
      <c r="A382" s="8"/>
      <c r="B382" s="8"/>
      <c r="C382" s="8"/>
      <c r="D382" s="9"/>
      <c r="E382" s="9"/>
    </row>
    <row r="383" spans="1:5" x14ac:dyDescent="0.2">
      <c r="A383" s="8"/>
      <c r="B383" s="8"/>
      <c r="C383" s="8"/>
      <c r="D383" s="9"/>
      <c r="E383" s="9"/>
    </row>
    <row r="384" spans="1:5" x14ac:dyDescent="0.2">
      <c r="A384" s="8"/>
      <c r="B384" s="8"/>
      <c r="C384" s="8"/>
      <c r="D384" s="9"/>
      <c r="E384" s="9"/>
    </row>
    <row r="385" spans="1:5" x14ac:dyDescent="0.2">
      <c r="A385" s="8"/>
      <c r="B385" s="8"/>
      <c r="C385" s="8"/>
      <c r="D385" s="9"/>
      <c r="E385" s="9"/>
    </row>
    <row r="386" spans="1:5" x14ac:dyDescent="0.2">
      <c r="A386" s="8"/>
      <c r="B386" s="8"/>
      <c r="C386" s="8"/>
      <c r="D386" s="9"/>
      <c r="E386" s="9"/>
    </row>
    <row r="387" spans="1:5" x14ac:dyDescent="0.2">
      <c r="A387" s="8"/>
      <c r="B387" s="8"/>
      <c r="C387" s="8"/>
      <c r="D387" s="9"/>
      <c r="E387" s="9"/>
    </row>
    <row r="388" spans="1:5" x14ac:dyDescent="0.2">
      <c r="A388" s="8"/>
      <c r="B388" s="8"/>
      <c r="C388" s="8"/>
      <c r="D388" s="9"/>
      <c r="E388" s="9"/>
    </row>
    <row r="389" spans="1:5" x14ac:dyDescent="0.2">
      <c r="A389" s="8"/>
      <c r="B389" s="8"/>
      <c r="C389" s="8"/>
      <c r="D389" s="9"/>
      <c r="E389" s="9"/>
    </row>
    <row r="390" spans="1:5" x14ac:dyDescent="0.2">
      <c r="A390" s="8"/>
      <c r="B390" s="8"/>
      <c r="C390" s="8"/>
      <c r="D390" s="9"/>
      <c r="E390" s="9"/>
    </row>
    <row r="391" spans="1:5" x14ac:dyDescent="0.2">
      <c r="A391" s="8"/>
      <c r="B391" s="8"/>
      <c r="C391" s="8"/>
      <c r="D391" s="9"/>
      <c r="E391" s="9"/>
    </row>
    <row r="392" spans="1:5" x14ac:dyDescent="0.2">
      <c r="A392" s="8"/>
      <c r="B392" s="8"/>
      <c r="C392" s="8"/>
      <c r="D392" s="9"/>
      <c r="E392" s="9"/>
    </row>
    <row r="393" spans="1:5" x14ac:dyDescent="0.2">
      <c r="A393" s="8"/>
      <c r="B393" s="8"/>
      <c r="C393" s="8"/>
      <c r="D393" s="9"/>
      <c r="E393" s="9"/>
    </row>
    <row r="394" spans="1:5" x14ac:dyDescent="0.2">
      <c r="A394" s="8"/>
      <c r="B394" s="8"/>
      <c r="C394" s="8"/>
      <c r="D394" s="9"/>
      <c r="E394" s="9"/>
    </row>
    <row r="395" spans="1:5" x14ac:dyDescent="0.2">
      <c r="A395" s="8"/>
      <c r="B395" s="8"/>
      <c r="C395" s="8"/>
      <c r="D395" s="9"/>
      <c r="E395" s="9"/>
    </row>
    <row r="396" spans="1:5" x14ac:dyDescent="0.2">
      <c r="A396" s="8"/>
      <c r="B396" s="8"/>
      <c r="C396" s="8"/>
      <c r="D396" s="9"/>
      <c r="E396" s="9"/>
    </row>
    <row r="397" spans="1:5" x14ac:dyDescent="0.2">
      <c r="A397" s="8"/>
      <c r="B397" s="8"/>
      <c r="C397" s="8"/>
      <c r="D397" s="9"/>
      <c r="E397" s="9"/>
    </row>
    <row r="398" spans="1:5" x14ac:dyDescent="0.2">
      <c r="A398" s="8"/>
      <c r="B398" s="8"/>
      <c r="C398" s="8"/>
      <c r="D398" s="9"/>
      <c r="E398" s="9"/>
    </row>
    <row r="399" spans="1:5" x14ac:dyDescent="0.2">
      <c r="A399" s="8"/>
      <c r="B399" s="8"/>
      <c r="C399" s="8"/>
      <c r="D399" s="9"/>
      <c r="E399" s="9"/>
    </row>
    <row r="400" spans="1:5" x14ac:dyDescent="0.2">
      <c r="A400" s="8"/>
      <c r="B400" s="8"/>
      <c r="C400" s="8"/>
      <c r="D400" s="9"/>
      <c r="E400" s="9"/>
    </row>
    <row r="401" spans="1:5" x14ac:dyDescent="0.2">
      <c r="A401" s="8"/>
      <c r="B401" s="8"/>
      <c r="C401" s="8"/>
      <c r="D401" s="9"/>
      <c r="E401" s="9"/>
    </row>
    <row r="402" spans="1:5" x14ac:dyDescent="0.2">
      <c r="A402" s="8"/>
      <c r="B402" s="8"/>
      <c r="C402" s="8"/>
      <c r="D402" s="9"/>
      <c r="E402" s="9"/>
    </row>
    <row r="403" spans="1:5" x14ac:dyDescent="0.2">
      <c r="A403" s="8"/>
      <c r="B403" s="8"/>
      <c r="C403" s="8"/>
      <c r="D403" s="9"/>
      <c r="E403" s="9"/>
    </row>
    <row r="404" spans="1:5" x14ac:dyDescent="0.2">
      <c r="A404" s="8"/>
      <c r="B404" s="8"/>
      <c r="C404" s="8"/>
      <c r="D404" s="9"/>
      <c r="E404" s="9"/>
    </row>
    <row r="405" spans="1:5" x14ac:dyDescent="0.2">
      <c r="A405" s="8"/>
      <c r="B405" s="8"/>
      <c r="C405" s="8"/>
      <c r="D405" s="9"/>
      <c r="E405" s="9"/>
    </row>
    <row r="406" spans="1:5" x14ac:dyDescent="0.2">
      <c r="A406" s="8"/>
      <c r="B406" s="8"/>
      <c r="C406" s="8"/>
      <c r="D406" s="9"/>
      <c r="E406" s="9"/>
    </row>
    <row r="407" spans="1:5" x14ac:dyDescent="0.2">
      <c r="A407" s="8"/>
      <c r="B407" s="8"/>
      <c r="C407" s="8"/>
      <c r="D407" s="9"/>
      <c r="E407" s="9"/>
    </row>
    <row r="408" spans="1:5" x14ac:dyDescent="0.2">
      <c r="A408" s="8"/>
      <c r="B408" s="8"/>
      <c r="C408" s="8"/>
      <c r="D408" s="9"/>
      <c r="E408" s="9"/>
    </row>
    <row r="409" spans="1:5" x14ac:dyDescent="0.2">
      <c r="A409" s="8"/>
      <c r="B409" s="8"/>
      <c r="C409" s="8"/>
      <c r="D409" s="9"/>
      <c r="E409" s="9"/>
    </row>
    <row r="410" spans="1:5" x14ac:dyDescent="0.2">
      <c r="A410" s="8"/>
      <c r="B410" s="8"/>
      <c r="C410" s="8"/>
      <c r="D410" s="9"/>
      <c r="E410" s="9"/>
    </row>
    <row r="411" spans="1:5" x14ac:dyDescent="0.2">
      <c r="A411" s="8"/>
      <c r="B411" s="8"/>
      <c r="C411" s="8"/>
      <c r="D411" s="9"/>
      <c r="E411" s="9"/>
    </row>
    <row r="412" spans="1:5" x14ac:dyDescent="0.2">
      <c r="A412" s="8"/>
      <c r="B412" s="8"/>
      <c r="C412" s="8"/>
      <c r="D412" s="9"/>
      <c r="E412" s="9"/>
    </row>
    <row r="413" spans="1:5" x14ac:dyDescent="0.2">
      <c r="A413" s="8"/>
      <c r="B413" s="8"/>
      <c r="C413" s="8"/>
      <c r="D413" s="9"/>
      <c r="E413" s="9"/>
    </row>
    <row r="414" spans="1:5" x14ac:dyDescent="0.2">
      <c r="A414" s="8"/>
      <c r="B414" s="8"/>
      <c r="C414" s="8"/>
      <c r="D414" s="9"/>
      <c r="E414" s="9"/>
    </row>
    <row r="415" spans="1:5" x14ac:dyDescent="0.2">
      <c r="A415" s="8"/>
      <c r="B415" s="8"/>
      <c r="C415" s="8"/>
      <c r="D415" s="9"/>
      <c r="E415" s="9"/>
    </row>
    <row r="416" spans="1:5" x14ac:dyDescent="0.2">
      <c r="A416" s="8"/>
      <c r="B416" s="8"/>
      <c r="C416" s="8"/>
      <c r="D416" s="9"/>
      <c r="E416" s="9"/>
    </row>
    <row r="417" spans="1:5" x14ac:dyDescent="0.2">
      <c r="A417" s="8"/>
      <c r="B417" s="8"/>
      <c r="C417" s="8"/>
      <c r="D417" s="9"/>
      <c r="E417" s="9"/>
    </row>
    <row r="418" spans="1:5" x14ac:dyDescent="0.2">
      <c r="A418" s="8"/>
      <c r="B418" s="8"/>
      <c r="C418" s="8"/>
      <c r="D418" s="9"/>
      <c r="E418" s="9"/>
    </row>
    <row r="419" spans="1:5" x14ac:dyDescent="0.2">
      <c r="A419" s="8"/>
      <c r="B419" s="8"/>
      <c r="C419" s="8"/>
      <c r="D419" s="9"/>
      <c r="E419" s="9"/>
    </row>
    <row r="420" spans="1:5" x14ac:dyDescent="0.2">
      <c r="A420" s="8"/>
      <c r="B420" s="8"/>
      <c r="C420" s="8"/>
      <c r="D420" s="9"/>
      <c r="E420" s="9"/>
    </row>
    <row r="421" spans="1:5" x14ac:dyDescent="0.2">
      <c r="A421" s="8"/>
      <c r="B421" s="8"/>
      <c r="C421" s="8"/>
      <c r="D421" s="9"/>
      <c r="E421" s="9"/>
    </row>
    <row r="422" spans="1:5" x14ac:dyDescent="0.2">
      <c r="A422" s="8"/>
      <c r="B422" s="8"/>
      <c r="C422" s="8"/>
      <c r="D422" s="9"/>
      <c r="E422" s="9"/>
    </row>
    <row r="423" spans="1:5" x14ac:dyDescent="0.2">
      <c r="A423" s="8"/>
      <c r="B423" s="8"/>
      <c r="C423" s="8"/>
      <c r="D423" s="9"/>
      <c r="E423" s="9"/>
    </row>
    <row r="424" spans="1:5" x14ac:dyDescent="0.2">
      <c r="A424" s="8"/>
      <c r="B424" s="8"/>
      <c r="C424" s="8"/>
      <c r="D424" s="9"/>
      <c r="E424" s="9"/>
    </row>
    <row r="425" spans="1:5" x14ac:dyDescent="0.2">
      <c r="A425" s="8"/>
      <c r="B425" s="8"/>
      <c r="C425" s="8"/>
      <c r="D425" s="9"/>
      <c r="E425" s="9"/>
    </row>
    <row r="426" spans="1:5" x14ac:dyDescent="0.2">
      <c r="A426" s="8"/>
      <c r="B426" s="8"/>
      <c r="C426" s="8"/>
      <c r="D426" s="9"/>
      <c r="E426" s="9"/>
    </row>
    <row r="427" spans="1:5" x14ac:dyDescent="0.2">
      <c r="A427" s="8"/>
      <c r="B427" s="8"/>
      <c r="C427" s="8"/>
      <c r="D427" s="9"/>
      <c r="E427" s="9"/>
    </row>
    <row r="428" spans="1:5" x14ac:dyDescent="0.2">
      <c r="A428" s="8"/>
      <c r="B428" s="8"/>
      <c r="C428" s="8"/>
      <c r="D428" s="9"/>
      <c r="E428" s="9"/>
    </row>
    <row r="429" spans="1:5" x14ac:dyDescent="0.2">
      <c r="A429" s="8"/>
      <c r="B429" s="8"/>
      <c r="C429" s="8"/>
      <c r="D429" s="9"/>
      <c r="E429" s="9"/>
    </row>
    <row r="430" spans="1:5" x14ac:dyDescent="0.2">
      <c r="A430" s="8"/>
      <c r="B430" s="8"/>
      <c r="C430" s="8"/>
      <c r="D430" s="9"/>
      <c r="E430" s="9"/>
    </row>
    <row r="431" spans="1:5" x14ac:dyDescent="0.2">
      <c r="A431" s="8"/>
      <c r="B431" s="8"/>
      <c r="C431" s="8"/>
      <c r="D431" s="9"/>
      <c r="E431" s="9"/>
    </row>
    <row r="432" spans="1:5" x14ac:dyDescent="0.2">
      <c r="A432" s="8"/>
      <c r="B432" s="8"/>
      <c r="C432" s="8"/>
      <c r="D432" s="9"/>
      <c r="E432" s="9"/>
    </row>
    <row r="433" spans="1:5" x14ac:dyDescent="0.2">
      <c r="A433" s="8"/>
      <c r="B433" s="8"/>
      <c r="C433" s="8"/>
      <c r="D433" s="9"/>
      <c r="E433" s="9"/>
    </row>
    <row r="434" spans="1:5" x14ac:dyDescent="0.2">
      <c r="A434" s="8"/>
      <c r="B434" s="8"/>
      <c r="C434" s="8"/>
      <c r="D434" s="9"/>
      <c r="E434" s="9"/>
    </row>
    <row r="435" spans="1:5" x14ac:dyDescent="0.2">
      <c r="A435" s="8"/>
      <c r="B435" s="8"/>
      <c r="C435" s="8"/>
      <c r="D435" s="9"/>
      <c r="E435" s="9"/>
    </row>
    <row r="436" spans="1:5" x14ac:dyDescent="0.2">
      <c r="A436" s="8"/>
      <c r="B436" s="8"/>
      <c r="C436" s="8"/>
      <c r="D436" s="9"/>
      <c r="E436" s="9"/>
    </row>
    <row r="437" spans="1:5" x14ac:dyDescent="0.2">
      <c r="A437" s="8"/>
      <c r="B437" s="8"/>
      <c r="C437" s="8"/>
      <c r="D437" s="9"/>
      <c r="E437" s="9"/>
    </row>
    <row r="438" spans="1:5" x14ac:dyDescent="0.2">
      <c r="A438" s="8"/>
      <c r="B438" s="8"/>
      <c r="C438" s="8"/>
      <c r="D438" s="9"/>
      <c r="E438" s="9"/>
    </row>
    <row r="439" spans="1:5" x14ac:dyDescent="0.2">
      <c r="A439" s="8"/>
      <c r="B439" s="8"/>
      <c r="C439" s="8"/>
      <c r="D439" s="9"/>
      <c r="E439" s="9"/>
    </row>
    <row r="440" spans="1:5" x14ac:dyDescent="0.2">
      <c r="A440" s="8"/>
      <c r="B440" s="8"/>
      <c r="C440" s="8"/>
      <c r="D440" s="9"/>
      <c r="E440" s="9"/>
    </row>
    <row r="441" spans="1:5" x14ac:dyDescent="0.2">
      <c r="A441" s="8"/>
      <c r="B441" s="8"/>
      <c r="C441" s="8"/>
      <c r="D441" s="9"/>
      <c r="E441" s="9"/>
    </row>
    <row r="442" spans="1:5" x14ac:dyDescent="0.2">
      <c r="A442" s="8"/>
      <c r="B442" s="8"/>
      <c r="C442" s="8"/>
      <c r="D442" s="9"/>
      <c r="E442" s="9"/>
    </row>
    <row r="443" spans="1:5" x14ac:dyDescent="0.2">
      <c r="A443" s="8"/>
      <c r="B443" s="8"/>
      <c r="C443" s="8"/>
      <c r="D443" s="9"/>
      <c r="E443" s="9"/>
    </row>
    <row r="444" spans="1:5" x14ac:dyDescent="0.2">
      <c r="A444" s="8"/>
      <c r="B444" s="8"/>
      <c r="C444" s="8"/>
      <c r="D444" s="9"/>
      <c r="E444" s="9"/>
    </row>
    <row r="445" spans="1:5" x14ac:dyDescent="0.2">
      <c r="A445" s="8"/>
      <c r="B445" s="8"/>
      <c r="C445" s="8"/>
      <c r="D445" s="9"/>
      <c r="E445" s="9"/>
    </row>
    <row r="446" spans="1:5" x14ac:dyDescent="0.2">
      <c r="A446" s="8"/>
      <c r="B446" s="8"/>
      <c r="C446" s="8"/>
      <c r="D446" s="9"/>
      <c r="E446" s="9"/>
    </row>
    <row r="447" spans="1:5" x14ac:dyDescent="0.2">
      <c r="A447" s="8"/>
      <c r="B447" s="8"/>
      <c r="C447" s="8"/>
      <c r="D447" s="9"/>
      <c r="E447" s="9"/>
    </row>
    <row r="448" spans="1:5" x14ac:dyDescent="0.2">
      <c r="A448" s="8"/>
      <c r="B448" s="8"/>
      <c r="C448" s="8"/>
      <c r="D448" s="9"/>
      <c r="E448" s="9"/>
    </row>
    <row r="449" spans="1:5" x14ac:dyDescent="0.2">
      <c r="A449" s="8"/>
      <c r="B449" s="8"/>
      <c r="C449" s="8"/>
      <c r="D449" s="9"/>
      <c r="E449" s="9"/>
    </row>
    <row r="450" spans="1:5" x14ac:dyDescent="0.2">
      <c r="A450" s="8"/>
      <c r="B450" s="8"/>
      <c r="C450" s="8"/>
      <c r="D450" s="9"/>
      <c r="E450" s="9"/>
    </row>
    <row r="451" spans="1:5" x14ac:dyDescent="0.2">
      <c r="A451" s="8"/>
      <c r="B451" s="8"/>
      <c r="C451" s="8"/>
      <c r="D451" s="9"/>
      <c r="E451" s="9"/>
    </row>
    <row r="452" spans="1:5" x14ac:dyDescent="0.2">
      <c r="A452" s="8"/>
      <c r="B452" s="8"/>
      <c r="C452" s="8"/>
      <c r="D452" s="9"/>
      <c r="E452" s="9"/>
    </row>
    <row r="453" spans="1:5" x14ac:dyDescent="0.2">
      <c r="A453" s="8"/>
      <c r="B453" s="8"/>
      <c r="C453" s="8"/>
      <c r="D453" s="9"/>
      <c r="E453" s="9"/>
    </row>
    <row r="454" spans="1:5" x14ac:dyDescent="0.2">
      <c r="A454" s="8"/>
      <c r="B454" s="8"/>
      <c r="C454" s="8"/>
      <c r="D454" s="9"/>
      <c r="E454" s="9"/>
    </row>
    <row r="455" spans="1:5" x14ac:dyDescent="0.2">
      <c r="A455" s="8"/>
      <c r="B455" s="8"/>
      <c r="C455" s="8"/>
      <c r="D455" s="9"/>
      <c r="E455" s="9"/>
    </row>
    <row r="456" spans="1:5" x14ac:dyDescent="0.2">
      <c r="A456" s="8"/>
      <c r="B456" s="8"/>
      <c r="C456" s="8"/>
      <c r="D456" s="9"/>
      <c r="E456" s="9"/>
    </row>
    <row r="457" spans="1:5" x14ac:dyDescent="0.2">
      <c r="A457" s="8"/>
      <c r="B457" s="8"/>
      <c r="C457" s="8"/>
      <c r="D457" s="9"/>
      <c r="E457" s="9"/>
    </row>
    <row r="458" spans="1:5" x14ac:dyDescent="0.2">
      <c r="A458" s="8"/>
      <c r="B458" s="8"/>
      <c r="C458" s="8"/>
      <c r="D458" s="9"/>
      <c r="E458" s="9"/>
    </row>
    <row r="459" spans="1:5" x14ac:dyDescent="0.2">
      <c r="A459" s="8"/>
      <c r="B459" s="8"/>
      <c r="C459" s="8"/>
      <c r="D459" s="9"/>
      <c r="E459" s="9"/>
    </row>
    <row r="460" spans="1:5" x14ac:dyDescent="0.2">
      <c r="A460" s="8"/>
      <c r="B460" s="8"/>
      <c r="C460" s="8"/>
      <c r="D460" s="9"/>
      <c r="E460" s="9"/>
    </row>
    <row r="461" spans="1:5" x14ac:dyDescent="0.2">
      <c r="A461" s="8"/>
      <c r="B461" s="8"/>
      <c r="C461" s="8"/>
      <c r="D461" s="9"/>
      <c r="E461" s="9"/>
    </row>
    <row r="462" spans="1:5" x14ac:dyDescent="0.2">
      <c r="A462" s="8"/>
      <c r="B462" s="8"/>
      <c r="C462" s="8"/>
      <c r="D462" s="9"/>
      <c r="E462" s="9"/>
    </row>
    <row r="463" spans="1:5" x14ac:dyDescent="0.2">
      <c r="A463" s="8"/>
      <c r="B463" s="8"/>
      <c r="C463" s="8"/>
      <c r="D463" s="9"/>
      <c r="E463" s="9"/>
    </row>
    <row r="464" spans="1:5" x14ac:dyDescent="0.2">
      <c r="A464" s="8"/>
      <c r="B464" s="8"/>
      <c r="C464" s="8"/>
      <c r="D464" s="9"/>
      <c r="E464" s="9"/>
    </row>
    <row r="465" spans="1:5" x14ac:dyDescent="0.2">
      <c r="A465" s="8"/>
      <c r="B465" s="8"/>
      <c r="C465" s="8"/>
      <c r="D465" s="9"/>
      <c r="E465" s="9"/>
    </row>
    <row r="466" spans="1:5" x14ac:dyDescent="0.2">
      <c r="A466" s="8"/>
      <c r="B466" s="8"/>
      <c r="C466" s="8"/>
      <c r="D466" s="9"/>
      <c r="E466" s="9"/>
    </row>
    <row r="467" spans="1:5" x14ac:dyDescent="0.2">
      <c r="A467" s="8"/>
      <c r="B467" s="8"/>
      <c r="C467" s="8"/>
      <c r="D467" s="9"/>
      <c r="E467" s="9"/>
    </row>
    <row r="468" spans="1:5" x14ac:dyDescent="0.2">
      <c r="A468" s="8"/>
      <c r="B468" s="8"/>
      <c r="C468" s="8"/>
      <c r="D468" s="9"/>
      <c r="E468" s="9"/>
    </row>
    <row r="469" spans="1:5" x14ac:dyDescent="0.2">
      <c r="A469" s="8"/>
      <c r="B469" s="8"/>
      <c r="C469" s="8"/>
      <c r="D469" s="9"/>
      <c r="E469" s="9"/>
    </row>
    <row r="470" spans="1:5" x14ac:dyDescent="0.2">
      <c r="A470" s="8"/>
      <c r="B470" s="8"/>
      <c r="C470" s="8"/>
      <c r="D470" s="9"/>
      <c r="E470" s="9"/>
    </row>
    <row r="471" spans="1:5" x14ac:dyDescent="0.2">
      <c r="A471" s="8"/>
      <c r="B471" s="8"/>
      <c r="C471" s="8"/>
      <c r="D471" s="9"/>
      <c r="E471" s="9"/>
    </row>
    <row r="472" spans="1:5" x14ac:dyDescent="0.2">
      <c r="A472" s="8"/>
      <c r="B472" s="8"/>
      <c r="C472" s="8"/>
      <c r="D472" s="9"/>
      <c r="E472" s="9"/>
    </row>
    <row r="473" spans="1:5" x14ac:dyDescent="0.2">
      <c r="A473" s="8"/>
      <c r="B473" s="8"/>
      <c r="C473" s="8"/>
      <c r="D473" s="9"/>
      <c r="E473" s="9"/>
    </row>
    <row r="474" spans="1:5" x14ac:dyDescent="0.2">
      <c r="A474" s="8"/>
      <c r="B474" s="8"/>
      <c r="C474" s="8"/>
      <c r="D474" s="9"/>
      <c r="E474" s="9"/>
    </row>
    <row r="475" spans="1:5" x14ac:dyDescent="0.2">
      <c r="A475" s="8"/>
      <c r="B475" s="8"/>
      <c r="C475" s="8"/>
      <c r="D475" s="9"/>
      <c r="E475" s="9"/>
    </row>
    <row r="476" spans="1:5" x14ac:dyDescent="0.2">
      <c r="A476" s="8"/>
      <c r="B476" s="8"/>
      <c r="C476" s="8"/>
      <c r="D476" s="9"/>
      <c r="E476" s="9"/>
    </row>
    <row r="477" spans="1:5" x14ac:dyDescent="0.2">
      <c r="A477" s="8"/>
      <c r="B477" s="8"/>
      <c r="C477" s="8"/>
      <c r="D477" s="9"/>
      <c r="E477" s="9"/>
    </row>
    <row r="478" spans="1:5" x14ac:dyDescent="0.2">
      <c r="A478" s="8"/>
      <c r="B478" s="8"/>
      <c r="C478" s="8"/>
      <c r="D478" s="9"/>
      <c r="E478" s="9"/>
    </row>
    <row r="479" spans="1:5" x14ac:dyDescent="0.2">
      <c r="A479" s="8"/>
      <c r="B479" s="8"/>
      <c r="C479" s="8"/>
      <c r="D479" s="9"/>
      <c r="E479" s="9"/>
    </row>
    <row r="480" spans="1:5" x14ac:dyDescent="0.2">
      <c r="A480" s="8"/>
      <c r="B480" s="8"/>
      <c r="C480" s="8"/>
      <c r="D480" s="9"/>
      <c r="E480" s="9"/>
    </row>
    <row r="481" spans="1:5" x14ac:dyDescent="0.2">
      <c r="A481" s="8"/>
      <c r="B481" s="8"/>
      <c r="C481" s="8"/>
      <c r="D481" s="9"/>
      <c r="E481" s="9"/>
    </row>
    <row r="482" spans="1:5" x14ac:dyDescent="0.2">
      <c r="A482" s="8"/>
      <c r="B482" s="8"/>
      <c r="C482" s="8"/>
      <c r="D482" s="9"/>
      <c r="E482" s="9"/>
    </row>
    <row r="483" spans="1:5" x14ac:dyDescent="0.2">
      <c r="A483" s="8"/>
      <c r="B483" s="8"/>
      <c r="C483" s="8"/>
      <c r="D483" s="9"/>
      <c r="E483" s="9"/>
    </row>
    <row r="484" spans="1:5" x14ac:dyDescent="0.2">
      <c r="A484" s="8"/>
      <c r="B484" s="8"/>
      <c r="C484" s="8"/>
      <c r="D484" s="9"/>
      <c r="E484" s="9"/>
    </row>
    <row r="485" spans="1:5" x14ac:dyDescent="0.2">
      <c r="A485" s="8"/>
      <c r="B485" s="8"/>
      <c r="C485" s="8"/>
      <c r="D485" s="9"/>
      <c r="E485" s="9"/>
    </row>
    <row r="486" spans="1:5" x14ac:dyDescent="0.2">
      <c r="A486" s="8"/>
      <c r="B486" s="8"/>
      <c r="C486" s="8"/>
      <c r="D486" s="9"/>
      <c r="E486" s="9"/>
    </row>
    <row r="487" spans="1:5" x14ac:dyDescent="0.2">
      <c r="A487" s="8"/>
      <c r="B487" s="8"/>
      <c r="C487" s="8"/>
      <c r="D487" s="9"/>
      <c r="E487" s="9"/>
    </row>
    <row r="488" spans="1:5" x14ac:dyDescent="0.2">
      <c r="A488" s="8"/>
      <c r="B488" s="8"/>
      <c r="C488" s="8"/>
      <c r="D488" s="9"/>
      <c r="E488" s="9"/>
    </row>
    <row r="489" spans="1:5" x14ac:dyDescent="0.2">
      <c r="A489" s="8"/>
      <c r="B489" s="8"/>
      <c r="C489" s="8"/>
      <c r="D489" s="9"/>
      <c r="E489" s="9"/>
    </row>
    <row r="490" spans="1:5" x14ac:dyDescent="0.2">
      <c r="A490" s="8"/>
      <c r="B490" s="8"/>
      <c r="C490" s="8"/>
      <c r="D490" s="9"/>
      <c r="E490" s="9"/>
    </row>
    <row r="491" spans="1:5" x14ac:dyDescent="0.2">
      <c r="A491" s="8"/>
      <c r="B491" s="8"/>
      <c r="C491" s="8"/>
      <c r="D491" s="9"/>
      <c r="E491" s="9"/>
    </row>
    <row r="492" spans="1:5" x14ac:dyDescent="0.2">
      <c r="A492" s="8"/>
      <c r="B492" s="8"/>
      <c r="C492" s="8"/>
      <c r="D492" s="9"/>
      <c r="E492" s="9"/>
    </row>
    <row r="493" spans="1:5" x14ac:dyDescent="0.2">
      <c r="A493" s="8"/>
      <c r="B493" s="8"/>
      <c r="C493" s="8"/>
      <c r="D493" s="9"/>
      <c r="E493" s="9"/>
    </row>
    <row r="494" spans="1:5" x14ac:dyDescent="0.2">
      <c r="A494" s="8"/>
      <c r="B494" s="8"/>
      <c r="C494" s="8"/>
      <c r="D494" s="9"/>
      <c r="E494" s="9"/>
    </row>
    <row r="495" spans="1:5" x14ac:dyDescent="0.2">
      <c r="A495" s="8"/>
      <c r="B495" s="8"/>
      <c r="C495" s="8"/>
      <c r="D495" s="9"/>
      <c r="E495" s="9"/>
    </row>
    <row r="496" spans="1:5" x14ac:dyDescent="0.2">
      <c r="A496" s="8"/>
      <c r="B496" s="8"/>
      <c r="C496" s="8"/>
      <c r="D496" s="9"/>
      <c r="E496" s="9"/>
    </row>
    <row r="497" spans="1:5" x14ac:dyDescent="0.2">
      <c r="A497" s="8"/>
      <c r="B497" s="8"/>
      <c r="C497" s="8"/>
      <c r="D497" s="9"/>
      <c r="E497" s="9"/>
    </row>
    <row r="498" spans="1:5" x14ac:dyDescent="0.2">
      <c r="A498" s="8"/>
      <c r="B498" s="8"/>
      <c r="C498" s="8"/>
      <c r="D498" s="9"/>
      <c r="E498" s="9"/>
    </row>
  </sheetData>
  <mergeCells count="542">
    <mergeCell ref="U78:Y78"/>
    <mergeCell ref="U79:Y79"/>
    <mergeCell ref="U80:Y80"/>
    <mergeCell ref="U81:Y81"/>
    <mergeCell ref="U73:Y73"/>
    <mergeCell ref="U74:Y74"/>
    <mergeCell ref="U75:Y75"/>
    <mergeCell ref="U76:Y76"/>
    <mergeCell ref="U77:Y77"/>
    <mergeCell ref="U68:Y68"/>
    <mergeCell ref="U69:Y69"/>
    <mergeCell ref="U70:Y70"/>
    <mergeCell ref="U71:Y71"/>
    <mergeCell ref="U72:Y72"/>
    <mergeCell ref="U63:Y63"/>
    <mergeCell ref="U64:Y64"/>
    <mergeCell ref="U65:Y65"/>
    <mergeCell ref="U66:Y66"/>
    <mergeCell ref="U67:Y67"/>
    <mergeCell ref="U58:Y58"/>
    <mergeCell ref="U59:Y59"/>
    <mergeCell ref="U60:Y60"/>
    <mergeCell ref="U61:Y61"/>
    <mergeCell ref="U62:Y62"/>
    <mergeCell ref="U53:Y53"/>
    <mergeCell ref="U54:Y54"/>
    <mergeCell ref="U55:Y55"/>
    <mergeCell ref="U56:Y56"/>
    <mergeCell ref="U57:Y57"/>
    <mergeCell ref="U48:Y48"/>
    <mergeCell ref="U49:Y49"/>
    <mergeCell ref="U50:Y50"/>
    <mergeCell ref="U51:Y51"/>
    <mergeCell ref="U52:Y52"/>
    <mergeCell ref="U43:Y43"/>
    <mergeCell ref="U44:Y44"/>
    <mergeCell ref="U45:Y45"/>
    <mergeCell ref="U46:Y46"/>
    <mergeCell ref="U47:Y47"/>
    <mergeCell ref="U38:Y38"/>
    <mergeCell ref="U39:Y39"/>
    <mergeCell ref="U40:Y40"/>
    <mergeCell ref="U41:Y41"/>
    <mergeCell ref="U42:Y42"/>
    <mergeCell ref="U33:Y33"/>
    <mergeCell ref="U34:Y34"/>
    <mergeCell ref="U35:Y35"/>
    <mergeCell ref="U36:Y36"/>
    <mergeCell ref="U37:Y37"/>
    <mergeCell ref="U28:Y28"/>
    <mergeCell ref="U29:Y29"/>
    <mergeCell ref="U30:Y30"/>
    <mergeCell ref="U31:Y31"/>
    <mergeCell ref="U32:Y32"/>
    <mergeCell ref="U3:AB3"/>
    <mergeCell ref="U24:AB24"/>
    <mergeCell ref="U25:Y25"/>
    <mergeCell ref="U26:Y26"/>
    <mergeCell ref="U27:Y27"/>
    <mergeCell ref="U20:Y20"/>
    <mergeCell ref="U21:Y21"/>
    <mergeCell ref="U22:Y22"/>
    <mergeCell ref="U23:Y23"/>
    <mergeCell ref="U12:Y12"/>
    <mergeCell ref="U13:Y13"/>
    <mergeCell ref="U14:Y14"/>
    <mergeCell ref="U15:Y15"/>
    <mergeCell ref="U16:Y16"/>
    <mergeCell ref="U4:Y4"/>
    <mergeCell ref="U5:Y5"/>
    <mergeCell ref="U6:Y6"/>
    <mergeCell ref="U7:Y7"/>
    <mergeCell ref="U8:Y8"/>
    <mergeCell ref="U9:Y9"/>
    <mergeCell ref="U10:Y10"/>
    <mergeCell ref="U11:Y11"/>
    <mergeCell ref="U17:Y17"/>
    <mergeCell ref="U18:Y18"/>
    <mergeCell ref="U19:Y19"/>
    <mergeCell ref="D496:E496"/>
    <mergeCell ref="D497:E497"/>
    <mergeCell ref="D498:E498"/>
    <mergeCell ref="D491:E491"/>
    <mergeCell ref="D492:E492"/>
    <mergeCell ref="D493:E493"/>
    <mergeCell ref="D494:E494"/>
    <mergeCell ref="D495:E495"/>
    <mergeCell ref="D486:E486"/>
    <mergeCell ref="D487:E487"/>
    <mergeCell ref="D488:E488"/>
    <mergeCell ref="D489:E489"/>
    <mergeCell ref="D490:E490"/>
    <mergeCell ref="D481:E481"/>
    <mergeCell ref="D482:E482"/>
    <mergeCell ref="D483:E483"/>
    <mergeCell ref="D484:E484"/>
    <mergeCell ref="D485:E485"/>
    <mergeCell ref="D476:E476"/>
    <mergeCell ref="D477:E477"/>
    <mergeCell ref="D478:E478"/>
    <mergeCell ref="D479:E479"/>
    <mergeCell ref="D480:E480"/>
    <mergeCell ref="D471:E471"/>
    <mergeCell ref="D472:E472"/>
    <mergeCell ref="D473:E473"/>
    <mergeCell ref="D474:E474"/>
    <mergeCell ref="D475:E475"/>
    <mergeCell ref="D466:E466"/>
    <mergeCell ref="D467:E467"/>
    <mergeCell ref="D468:E468"/>
    <mergeCell ref="D469:E469"/>
    <mergeCell ref="D470:E470"/>
    <mergeCell ref="D461:E461"/>
    <mergeCell ref="D462:E462"/>
    <mergeCell ref="D463:E463"/>
    <mergeCell ref="D464:E464"/>
    <mergeCell ref="D465:E465"/>
    <mergeCell ref="D456:E456"/>
    <mergeCell ref="D457:E457"/>
    <mergeCell ref="D458:E458"/>
    <mergeCell ref="D459:E459"/>
    <mergeCell ref="D460:E460"/>
    <mergeCell ref="D451:E451"/>
    <mergeCell ref="D452:E452"/>
    <mergeCell ref="D453:E453"/>
    <mergeCell ref="D454:E454"/>
    <mergeCell ref="D455:E455"/>
    <mergeCell ref="D446:E446"/>
    <mergeCell ref="D447:E447"/>
    <mergeCell ref="D448:E448"/>
    <mergeCell ref="D449:E449"/>
    <mergeCell ref="D450:E450"/>
    <mergeCell ref="D441:E441"/>
    <mergeCell ref="D442:E442"/>
    <mergeCell ref="D443:E443"/>
    <mergeCell ref="D444:E444"/>
    <mergeCell ref="D445:E445"/>
    <mergeCell ref="D436:E436"/>
    <mergeCell ref="D437:E437"/>
    <mergeCell ref="D438:E438"/>
    <mergeCell ref="D439:E439"/>
    <mergeCell ref="D440:E440"/>
    <mergeCell ref="D431:E431"/>
    <mergeCell ref="D432:E432"/>
    <mergeCell ref="D433:E433"/>
    <mergeCell ref="D434:E434"/>
    <mergeCell ref="D435:E435"/>
    <mergeCell ref="D426:E426"/>
    <mergeCell ref="D427:E427"/>
    <mergeCell ref="D428:E428"/>
    <mergeCell ref="D429:E429"/>
    <mergeCell ref="D430:E430"/>
    <mergeCell ref="D421:E421"/>
    <mergeCell ref="D422:E422"/>
    <mergeCell ref="D423:E423"/>
    <mergeCell ref="D424:E424"/>
    <mergeCell ref="D425:E425"/>
    <mergeCell ref="D416:E416"/>
    <mergeCell ref="D417:E417"/>
    <mergeCell ref="D418:E418"/>
    <mergeCell ref="D419:E419"/>
    <mergeCell ref="D420:E420"/>
    <mergeCell ref="D411:E411"/>
    <mergeCell ref="D412:E412"/>
    <mergeCell ref="D413:E413"/>
    <mergeCell ref="D414:E414"/>
    <mergeCell ref="D415:E415"/>
    <mergeCell ref="D406:E406"/>
    <mergeCell ref="D407:E407"/>
    <mergeCell ref="D408:E408"/>
    <mergeCell ref="D409:E409"/>
    <mergeCell ref="D410:E410"/>
    <mergeCell ref="D401:E401"/>
    <mergeCell ref="D402:E402"/>
    <mergeCell ref="D403:E403"/>
    <mergeCell ref="D404:E404"/>
    <mergeCell ref="D405:E405"/>
    <mergeCell ref="D396:E396"/>
    <mergeCell ref="D397:E397"/>
    <mergeCell ref="D398:E398"/>
    <mergeCell ref="D399:E399"/>
    <mergeCell ref="D400:E400"/>
    <mergeCell ref="D391:E391"/>
    <mergeCell ref="D392:E392"/>
    <mergeCell ref="D393:E393"/>
    <mergeCell ref="D394:E394"/>
    <mergeCell ref="D395:E395"/>
    <mergeCell ref="D386:E386"/>
    <mergeCell ref="D387:E387"/>
    <mergeCell ref="D388:E388"/>
    <mergeCell ref="D389:E389"/>
    <mergeCell ref="D390:E390"/>
    <mergeCell ref="D381:E381"/>
    <mergeCell ref="D382:E382"/>
    <mergeCell ref="D383:E383"/>
    <mergeCell ref="D384:E384"/>
    <mergeCell ref="D385:E385"/>
    <mergeCell ref="D376:E376"/>
    <mergeCell ref="D377:E377"/>
    <mergeCell ref="D378:E378"/>
    <mergeCell ref="D379:E379"/>
    <mergeCell ref="D380:E380"/>
    <mergeCell ref="D371:E371"/>
    <mergeCell ref="D372:E372"/>
    <mergeCell ref="D373:E373"/>
    <mergeCell ref="D374:E374"/>
    <mergeCell ref="D375:E375"/>
    <mergeCell ref="D366:E366"/>
    <mergeCell ref="D367:E367"/>
    <mergeCell ref="D368:E368"/>
    <mergeCell ref="D369:E369"/>
    <mergeCell ref="D370:E370"/>
    <mergeCell ref="D361:E361"/>
    <mergeCell ref="D362:E362"/>
    <mergeCell ref="D363:E363"/>
    <mergeCell ref="D364:E364"/>
    <mergeCell ref="D365:E365"/>
    <mergeCell ref="D356:E356"/>
    <mergeCell ref="D357:E357"/>
    <mergeCell ref="D358:E358"/>
    <mergeCell ref="D359:E359"/>
    <mergeCell ref="D360:E360"/>
    <mergeCell ref="D351:E351"/>
    <mergeCell ref="D352:E352"/>
    <mergeCell ref="D353:E353"/>
    <mergeCell ref="D354:E354"/>
    <mergeCell ref="D355:E355"/>
    <mergeCell ref="D346:E346"/>
    <mergeCell ref="D347:E347"/>
    <mergeCell ref="D348:E348"/>
    <mergeCell ref="D349:E349"/>
    <mergeCell ref="D350:E350"/>
    <mergeCell ref="D341:E341"/>
    <mergeCell ref="D342:E342"/>
    <mergeCell ref="D343:E343"/>
    <mergeCell ref="D344:E344"/>
    <mergeCell ref="D345:E345"/>
    <mergeCell ref="D336:E336"/>
    <mergeCell ref="D337:E337"/>
    <mergeCell ref="D338:E338"/>
    <mergeCell ref="D339:E339"/>
    <mergeCell ref="D340:E340"/>
    <mergeCell ref="D331:E331"/>
    <mergeCell ref="D332:E332"/>
    <mergeCell ref="D333:E333"/>
    <mergeCell ref="D334:E334"/>
    <mergeCell ref="D335:E335"/>
    <mergeCell ref="D326:E326"/>
    <mergeCell ref="D327:E327"/>
    <mergeCell ref="D328:E328"/>
    <mergeCell ref="D329:E329"/>
    <mergeCell ref="D330:E330"/>
    <mergeCell ref="D321:E321"/>
    <mergeCell ref="D322:E322"/>
    <mergeCell ref="D323:E323"/>
    <mergeCell ref="D324:E324"/>
    <mergeCell ref="D325:E325"/>
    <mergeCell ref="D316:E316"/>
    <mergeCell ref="D317:E317"/>
    <mergeCell ref="D318:E318"/>
    <mergeCell ref="D319:E319"/>
    <mergeCell ref="D320:E320"/>
    <mergeCell ref="D311:E311"/>
    <mergeCell ref="D312:E312"/>
    <mergeCell ref="D313:E313"/>
    <mergeCell ref="D314:E314"/>
    <mergeCell ref="D315:E315"/>
    <mergeCell ref="D306:E306"/>
    <mergeCell ref="D307:E307"/>
    <mergeCell ref="D308:E308"/>
    <mergeCell ref="D309:E309"/>
    <mergeCell ref="D310:E310"/>
    <mergeCell ref="D301:E301"/>
    <mergeCell ref="D302:E302"/>
    <mergeCell ref="D303:E303"/>
    <mergeCell ref="D304:E304"/>
    <mergeCell ref="D305:E305"/>
    <mergeCell ref="D296:E296"/>
    <mergeCell ref="D297:E297"/>
    <mergeCell ref="D298:E298"/>
    <mergeCell ref="D299:E299"/>
    <mergeCell ref="D300:E300"/>
    <mergeCell ref="D291:E291"/>
    <mergeCell ref="D292:E292"/>
    <mergeCell ref="D293:E293"/>
    <mergeCell ref="D294:E294"/>
    <mergeCell ref="D295:E295"/>
    <mergeCell ref="D286:E286"/>
    <mergeCell ref="D287:E287"/>
    <mergeCell ref="D288:E288"/>
    <mergeCell ref="D289:E289"/>
    <mergeCell ref="D290:E290"/>
    <mergeCell ref="D281:E281"/>
    <mergeCell ref="D282:E282"/>
    <mergeCell ref="D283:E283"/>
    <mergeCell ref="D284:E284"/>
    <mergeCell ref="D285:E285"/>
    <mergeCell ref="D276:E276"/>
    <mergeCell ref="D277:E277"/>
    <mergeCell ref="D278:E278"/>
    <mergeCell ref="D279:E279"/>
    <mergeCell ref="D280:E280"/>
    <mergeCell ref="D271:E271"/>
    <mergeCell ref="D272:E272"/>
    <mergeCell ref="D273:E273"/>
    <mergeCell ref="D274:E274"/>
    <mergeCell ref="D275:E275"/>
    <mergeCell ref="D266:E266"/>
    <mergeCell ref="D267:E267"/>
    <mergeCell ref="D268:E268"/>
    <mergeCell ref="D269:E269"/>
    <mergeCell ref="D270:E270"/>
    <mergeCell ref="D261:E261"/>
    <mergeCell ref="D262:E262"/>
    <mergeCell ref="D263:E263"/>
    <mergeCell ref="D264:E264"/>
    <mergeCell ref="D265:E265"/>
    <mergeCell ref="D256:E256"/>
    <mergeCell ref="D257:E257"/>
    <mergeCell ref="D258:E258"/>
    <mergeCell ref="D259:E259"/>
    <mergeCell ref="D260:E260"/>
    <mergeCell ref="D251:E251"/>
    <mergeCell ref="D252:E252"/>
    <mergeCell ref="D253:E253"/>
    <mergeCell ref="D254:E254"/>
    <mergeCell ref="D255:E255"/>
    <mergeCell ref="D246:E246"/>
    <mergeCell ref="D247:E247"/>
    <mergeCell ref="D248:E248"/>
    <mergeCell ref="D249:E249"/>
    <mergeCell ref="D250:E250"/>
    <mergeCell ref="D241:E241"/>
    <mergeCell ref="D242:E242"/>
    <mergeCell ref="D243:E243"/>
    <mergeCell ref="D244:E244"/>
    <mergeCell ref="D245:E245"/>
    <mergeCell ref="D236:E236"/>
    <mergeCell ref="D237:E237"/>
    <mergeCell ref="D238:E238"/>
    <mergeCell ref="D239:E239"/>
    <mergeCell ref="D240:E240"/>
    <mergeCell ref="D231:E231"/>
    <mergeCell ref="D232:E232"/>
    <mergeCell ref="D233:E233"/>
    <mergeCell ref="D234:E234"/>
    <mergeCell ref="D235:E235"/>
    <mergeCell ref="D226:E226"/>
    <mergeCell ref="D227:E227"/>
    <mergeCell ref="D228:E228"/>
    <mergeCell ref="D229:E229"/>
    <mergeCell ref="D230:E230"/>
    <mergeCell ref="D221:E221"/>
    <mergeCell ref="D222:E222"/>
    <mergeCell ref="D223:E223"/>
    <mergeCell ref="D224:E224"/>
    <mergeCell ref="D225:E225"/>
    <mergeCell ref="D216:E216"/>
    <mergeCell ref="D217:E217"/>
    <mergeCell ref="D218:E218"/>
    <mergeCell ref="D219:E219"/>
    <mergeCell ref="D220:E220"/>
    <mergeCell ref="D211:E211"/>
    <mergeCell ref="D212:E212"/>
    <mergeCell ref="D213:E213"/>
    <mergeCell ref="D214:E214"/>
    <mergeCell ref="D215:E215"/>
    <mergeCell ref="D206:E206"/>
    <mergeCell ref="D207:E207"/>
    <mergeCell ref="D208:E208"/>
    <mergeCell ref="D209:E209"/>
    <mergeCell ref="D210:E210"/>
    <mergeCell ref="D201:E201"/>
    <mergeCell ref="D202:E202"/>
    <mergeCell ref="D203:E203"/>
    <mergeCell ref="D204:E204"/>
    <mergeCell ref="D205:E205"/>
    <mergeCell ref="D196:E196"/>
    <mergeCell ref="D197:E197"/>
    <mergeCell ref="D198:E198"/>
    <mergeCell ref="D199:E199"/>
    <mergeCell ref="D200:E200"/>
    <mergeCell ref="D191:E191"/>
    <mergeCell ref="D192:E192"/>
    <mergeCell ref="D193:E193"/>
    <mergeCell ref="D194:E194"/>
    <mergeCell ref="D195:E195"/>
    <mergeCell ref="D186:E186"/>
    <mergeCell ref="D187:E187"/>
    <mergeCell ref="D188:E188"/>
    <mergeCell ref="D189:E189"/>
    <mergeCell ref="D190:E190"/>
    <mergeCell ref="D181:E181"/>
    <mergeCell ref="D182:E182"/>
    <mergeCell ref="D183:E183"/>
    <mergeCell ref="D184:E184"/>
    <mergeCell ref="D185:E185"/>
    <mergeCell ref="D176:E176"/>
    <mergeCell ref="D177:E177"/>
    <mergeCell ref="D178:E178"/>
    <mergeCell ref="D179:E179"/>
    <mergeCell ref="D180:E180"/>
    <mergeCell ref="D171:E171"/>
    <mergeCell ref="D172:E172"/>
    <mergeCell ref="D173:E173"/>
    <mergeCell ref="D174:E174"/>
    <mergeCell ref="D175:E175"/>
    <mergeCell ref="D166:E166"/>
    <mergeCell ref="D167:E167"/>
    <mergeCell ref="D168:E168"/>
    <mergeCell ref="D169:E169"/>
    <mergeCell ref="D170:E170"/>
    <mergeCell ref="D161:E161"/>
    <mergeCell ref="D162:E162"/>
    <mergeCell ref="D163:E163"/>
    <mergeCell ref="D164:E164"/>
    <mergeCell ref="D165:E165"/>
    <mergeCell ref="D156:E156"/>
    <mergeCell ref="D157:E157"/>
    <mergeCell ref="D158:E158"/>
    <mergeCell ref="D159:E159"/>
    <mergeCell ref="D160:E160"/>
    <mergeCell ref="D151:E151"/>
    <mergeCell ref="D152:E152"/>
    <mergeCell ref="D153:E153"/>
    <mergeCell ref="D154:E154"/>
    <mergeCell ref="D155:E155"/>
    <mergeCell ref="D146:E146"/>
    <mergeCell ref="D147:E147"/>
    <mergeCell ref="D148:E148"/>
    <mergeCell ref="D149:E149"/>
    <mergeCell ref="D150:E150"/>
    <mergeCell ref="D141:E141"/>
    <mergeCell ref="D142:E142"/>
    <mergeCell ref="D143:E143"/>
    <mergeCell ref="D144:E144"/>
    <mergeCell ref="D145:E145"/>
    <mergeCell ref="D136:E136"/>
    <mergeCell ref="D137:E137"/>
    <mergeCell ref="D138:E138"/>
    <mergeCell ref="D139:E139"/>
    <mergeCell ref="D140:E140"/>
    <mergeCell ref="D131:E131"/>
    <mergeCell ref="D132:E132"/>
    <mergeCell ref="D133:E133"/>
    <mergeCell ref="D134:E134"/>
    <mergeCell ref="D135:E135"/>
    <mergeCell ref="D126:E126"/>
    <mergeCell ref="D127:E127"/>
    <mergeCell ref="D128:E128"/>
    <mergeCell ref="D129:E129"/>
    <mergeCell ref="D130:E130"/>
    <mergeCell ref="D121:E121"/>
    <mergeCell ref="D122:E122"/>
    <mergeCell ref="D123:E123"/>
    <mergeCell ref="D124:E124"/>
    <mergeCell ref="D125:E125"/>
    <mergeCell ref="D116:E116"/>
    <mergeCell ref="D117:E117"/>
    <mergeCell ref="D118:E118"/>
    <mergeCell ref="D119:E119"/>
    <mergeCell ref="D120:E120"/>
    <mergeCell ref="D111:E111"/>
    <mergeCell ref="D112:E112"/>
    <mergeCell ref="D113:E113"/>
    <mergeCell ref="D114:E114"/>
    <mergeCell ref="D115:E115"/>
    <mergeCell ref="D106:E106"/>
    <mergeCell ref="D107:E107"/>
    <mergeCell ref="D108:E108"/>
    <mergeCell ref="D109:E109"/>
    <mergeCell ref="D110:E110"/>
    <mergeCell ref="D101:E101"/>
    <mergeCell ref="D102:E102"/>
    <mergeCell ref="D103:E103"/>
    <mergeCell ref="D104:E104"/>
    <mergeCell ref="D105:E105"/>
    <mergeCell ref="D96:E96"/>
    <mergeCell ref="D97:E97"/>
    <mergeCell ref="D98:E98"/>
    <mergeCell ref="D99:E99"/>
    <mergeCell ref="D100:E100"/>
    <mergeCell ref="D91:E91"/>
    <mergeCell ref="D92:E92"/>
    <mergeCell ref="D93:E93"/>
    <mergeCell ref="D94:E94"/>
    <mergeCell ref="D95:E95"/>
    <mergeCell ref="R55:S55"/>
    <mergeCell ref="R57:S57"/>
    <mergeCell ref="R58:S58"/>
    <mergeCell ref="R44:S44"/>
    <mergeCell ref="R45:S45"/>
    <mergeCell ref="R46:S46"/>
    <mergeCell ref="R47:S47"/>
    <mergeCell ref="R48:S48"/>
    <mergeCell ref="R28:S28"/>
    <mergeCell ref="R29:S29"/>
    <mergeCell ref="R30:S30"/>
    <mergeCell ref="R42:S42"/>
    <mergeCell ref="R43:S43"/>
    <mergeCell ref="R21:S21"/>
    <mergeCell ref="R24:S24"/>
    <mergeCell ref="R25:S25"/>
    <mergeCell ref="R41:S41"/>
    <mergeCell ref="R6:S6"/>
    <mergeCell ref="R7:S7"/>
    <mergeCell ref="R8:S8"/>
    <mergeCell ref="R9:S9"/>
    <mergeCell ref="R10:S10"/>
    <mergeCell ref="R11:S11"/>
    <mergeCell ref="R14:S14"/>
    <mergeCell ref="R18:S18"/>
    <mergeCell ref="R36:S36"/>
    <mergeCell ref="R37:S37"/>
    <mergeCell ref="R38:S38"/>
    <mergeCell ref="R39:S39"/>
    <mergeCell ref="R40:S40"/>
    <mergeCell ref="R31:S31"/>
    <mergeCell ref="R32:S32"/>
    <mergeCell ref="R33:S33"/>
    <mergeCell ref="R34:S34"/>
    <mergeCell ref="R27:S27"/>
    <mergeCell ref="R53:S53"/>
    <mergeCell ref="R54:S54"/>
    <mergeCell ref="R56:S56"/>
    <mergeCell ref="R12:S12"/>
    <mergeCell ref="R13:S13"/>
    <mergeCell ref="R15:S15"/>
    <mergeCell ref="R16:S16"/>
    <mergeCell ref="R17:S17"/>
    <mergeCell ref="R19:S19"/>
    <mergeCell ref="R20:S20"/>
    <mergeCell ref="R22:S22"/>
    <mergeCell ref="R23:S23"/>
    <mergeCell ref="R26:S26"/>
    <mergeCell ref="R35:S35"/>
    <mergeCell ref="R49:S49"/>
    <mergeCell ref="R50:S50"/>
    <mergeCell ref="R51:S51"/>
    <mergeCell ref="R52:S52"/>
    <mergeCell ref="R4:S5"/>
    <mergeCell ref="O4:Q4"/>
  </mergeCells>
  <conditionalFormatting sqref="C2:J31 M13:M19 P1">
    <cfRule type="cellIs" dxfId="10" priority="11" operator="equal">
      <formula>1</formula>
    </cfRule>
  </conditionalFormatting>
  <conditionalFormatting sqref="B2:B31">
    <cfRule type="cellIs" dxfId="9" priority="8" operator="equal">
      <formula>1</formula>
    </cfRule>
    <cfRule type="cellIs" dxfId="8" priority="9" operator="equal">
      <formula>1</formula>
    </cfRule>
    <cfRule type="cellIs" dxfId="7" priority="10" operator="equal">
      <formula>1</formula>
    </cfRule>
  </conditionalFormatting>
  <conditionalFormatting sqref="M42 M45 M13:M40">
    <cfRule type="cellIs" dxfId="6" priority="5" operator="greaterThanOrEqual">
      <formula>$M$1</formula>
    </cfRule>
    <cfRule type="cellIs" dxfId="5" priority="7" operator="greaterThan">
      <formula>8</formula>
    </cfRule>
  </conditionalFormatting>
  <conditionalFormatting sqref="M5:M12">
    <cfRule type="cellIs" dxfId="4" priority="4" operator="greaterThanOrEqual">
      <formula>$M$1</formula>
    </cfRule>
    <cfRule type="cellIs" dxfId="3" priority="6" operator="greaterThan">
      <formula>8</formula>
    </cfRule>
  </conditionalFormatting>
  <conditionalFormatting sqref="R6:S58">
    <cfRule type="cellIs" dxfId="2" priority="3" operator="greaterThanOrEqual">
      <formula>$M$1</formula>
    </cfRule>
  </conditionalFormatting>
  <conditionalFormatting sqref="AA5:AA19">
    <cfRule type="cellIs" dxfId="1" priority="2" operator="between">
      <formula>0.6</formula>
      <formula>0.8</formula>
    </cfRule>
  </conditionalFormatting>
  <conditionalFormatting sqref="AA26:AA81">
    <cfRule type="cellIs" dxfId="0" priority="1" operator="between">
      <formula>0.6</formula>
      <formula>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2021-10-02T08:56:20Z</dcterms:created>
  <dcterms:modified xsi:type="dcterms:W3CDTF">2021-10-10T18:07:53Z</dcterms:modified>
</cp:coreProperties>
</file>