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terferometer" sheetId="1" state="visible" r:id="rId2"/>
  </sheets>
  <definedNames>
    <definedName function="false" hidden="false" name="BoardQty" vbProcedure="false">interferometer!$I$1</definedName>
    <definedName function="false" hidden="false" name="digikey_part_data" vbProcedure="false">interferometer!$J$5:$O$25</definedName>
    <definedName function="false" hidden="false" name="farnell_part_data" vbProcedure="false">interferometer!$P$5:$U$25</definedName>
    <definedName function="false" hidden="false" name="global_part_data" vbProcedure="false">interferometer!$A$5:$I$25</definedName>
    <definedName function="false" hidden="false" name="mouser_part_data" vbProcedure="false">interferometer!$V$5:$AA$25</definedName>
    <definedName function="false" hidden="false" name="newark_part_data" vbProcedure="false">interferometer!$AB$5:$AG$25</definedName>
    <definedName function="false" hidden="false" name="rs_part_data" vbProcedure="false">interferometer!$AH$5:$AM$25</definedName>
    <definedName function="false" hidden="false" name="TotalCost" vbProcedure="false">interferometer!$I$2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<sst xmlns="http://schemas.openxmlformats.org/spreadsheetml/2006/main" count="125" uniqueCount="83">
  <si>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</si>
  <si>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</si>
  <si>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</si>
  <si>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</si>
  <si>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</si>
  <si>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</si>
  <si>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</si>
  <si>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</si>
  <si>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</si>
  <si>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</si>
  <si>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</si>
  <si>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</si>
  <si>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</si>
  <si>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</si>
  <si>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</si>
  <si>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</si>
  <si>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</si>
  <si>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</si>
  <si>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</si>
  <si>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</si>
  <si>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</si>
  <si>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</si>
  <si>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LD1</t>
  </si>
  <si>
    <t xml:space="preserve">Laserdiode_N_TYPE</t>
  </si>
  <si>
    <t xml:space="preserve">ADN8810ACPZ:ADL-65055TL</t>
  </si>
  <si>
    <t xml:space="preserve">D1,D2</t>
  </si>
  <si>
    <t xml:space="preserve">LED</t>
  </si>
  <si>
    <t xml:space="preserve">LEDs:LED_0805</t>
  </si>
  <si>
    <t xml:space="preserve">C8-C10</t>
  </si>
  <si>
    <t xml:space="preserve">22uF</t>
  </si>
  <si>
    <t xml:space="preserve">Capacitors_SMD:C_1210_HandSoldering</t>
  </si>
  <si>
    <t xml:space="preserve">R4</t>
  </si>
  <si>
    <t xml:space="preserve">7.87k</t>
  </si>
  <si>
    <t xml:space="preserve">Resistors_SMD:R_0805</t>
  </si>
  <si>
    <t xml:space="preserve">R5-R8</t>
  </si>
  <si>
    <t xml:space="preserve">100k</t>
  </si>
  <si>
    <t xml:space="preserve">Resistors_SMD:R_0805_HandSoldering</t>
  </si>
  <si>
    <t xml:space="preserve">ERA-6AEB104V</t>
  </si>
  <si>
    <t xml:space="preserve">P100KDACT-ND</t>
  </si>
  <si>
    <t xml:space="preserve">Link</t>
  </si>
  <si>
    <t xml:space="preserve">1577686</t>
  </si>
  <si>
    <t xml:space="preserve">667-ERA-6AEB104V</t>
  </si>
  <si>
    <t xml:space="preserve">01X1346</t>
  </si>
  <si>
    <t xml:space="preserve">C12</t>
  </si>
  <si>
    <t xml:space="preserve">82pF</t>
  </si>
  <si>
    <t xml:space="preserve">Capacitors_SMD:C_0805_HandSoldering</t>
  </si>
  <si>
    <t xml:space="preserve">R9</t>
  </si>
  <si>
    <t xml:space="preserve">220R</t>
  </si>
  <si>
    <t xml:space="preserve">U1</t>
  </si>
  <si>
    <t xml:space="preserve">ADN8810ACPZ</t>
  </si>
  <si>
    <t xml:space="preserve">ADN8810ACPZ:ADN8810ACPZ</t>
  </si>
  <si>
    <t xml:space="preserve">U2</t>
  </si>
  <si>
    <t xml:space="preserve">OPA320SAIDBVT</t>
  </si>
  <si>
    <t xml:space="preserve">TO_SOT_Packages_SMD:SOT-23-6</t>
  </si>
  <si>
    <t xml:space="preserve">R1</t>
  </si>
  <si>
    <t xml:space="preserve">680k</t>
  </si>
  <si>
    <t xml:space="preserve">U3</t>
  </si>
  <si>
    <t xml:space="preserve">ADR292GRUZ</t>
  </si>
  <si>
    <t xml:space="preserve">ADN8810ACPZ:ADR292GRUZ</t>
  </si>
  <si>
    <t xml:space="preserve">ADR292GRUZ-ND</t>
  </si>
  <si>
    <t xml:space="preserve">2727741</t>
  </si>
  <si>
    <t xml:space="preserve">584-ADR292GRUZ</t>
  </si>
  <si>
    <t xml:space="preserve">59K2714</t>
  </si>
  <si>
    <t xml:space="preserve">709-8168</t>
  </si>
  <si>
    <t xml:space="preserve">R3</t>
  </si>
  <si>
    <t xml:space="preserve">66.5R</t>
  </si>
  <si>
    <t xml:space="preserve">R2</t>
  </si>
  <si>
    <t xml:space="preserve">21k</t>
  </si>
  <si>
    <t xml:space="preserve">Q1</t>
  </si>
  <si>
    <t xml:space="preserve">FDC637BNZ</t>
  </si>
  <si>
    <t xml:space="preserve">JP1-JP5</t>
  </si>
  <si>
    <t xml:space="preserve">Jumper_NC_Dual</t>
  </si>
  <si>
    <t xml:space="preserve">freetronics_footprints:1X03</t>
  </si>
  <si>
    <t xml:space="preserve">SHIELD1</t>
  </si>
  <si>
    <t xml:space="preserve">ARDUINO_SHIELD</t>
  </si>
  <si>
    <t xml:space="preserve">freetronics_footprints:ARDUINO_SHIELD</t>
  </si>
  <si>
    <t xml:space="preserve">C1-C7,C11</t>
  </si>
  <si>
    <t xml:space="preserve">0.1uF</t>
  </si>
  <si>
    <t xml:space="preserve">TP1-TP4</t>
  </si>
  <si>
    <t xml:space="preserve">TESTPOINT</t>
  </si>
  <si>
    <t xml:space="preserve">Measurement_Points:Measurement_Point_Round-SMD-Pad_Big</t>
  </si>
  <si>
    <t xml:space="preserve">R10</t>
  </si>
  <si>
    <t xml:space="preserve">100R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</si>
</sst>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panasonic-electronic-components/ERA-6AEB104V/P100KDACT-ND/1465995" TargetMode="External"/><Relationship Id="rId3" Type="http://schemas.openxmlformats.org/officeDocument/2006/relationships/hyperlink" Target="http://it.farnell.com/panasonic-electronic-components/era6aeb104v/res-film-sott-100k-0-1-0-125w/dp/1577686" TargetMode="External"/><Relationship Id="rId4" Type="http://schemas.openxmlformats.org/officeDocument/2006/relationships/hyperlink" Target="http://www.mouser.com/Search/Refine.aspx?Keyword=ERA-6AEB104V%20" TargetMode="External"/><Relationship Id="rId5" Type="http://schemas.openxmlformats.org/officeDocument/2006/relationships/hyperlink" Target="http://www.newark.com/panasonic-electronic-components/era-6aeb104v/res-thin-film-100k-0-1-0-125w/dp/01X1346" TargetMode="External"/><Relationship Id="rId6" Type="http://schemas.openxmlformats.org/officeDocument/2006/relationships/hyperlink" Target="http://www.digikey.com/product-detail/en/analog-devices-inc/ADR292GRUZ/ADR292GRUZ-ND/820232" TargetMode="External"/><Relationship Id="rId7" Type="http://schemas.openxmlformats.org/officeDocument/2006/relationships/hyperlink" Target="http://it.farnell.com/analog-devices/adr292gruz/riferimento-tens-serie-4-096v/dp/2727741" TargetMode="External"/><Relationship Id="rId8" Type="http://schemas.openxmlformats.org/officeDocument/2006/relationships/hyperlink" Target="http://www.mouser.com/ProductDetail/Analog-Devices/ADR292GRUZ/?qs=sGAEpiMZZMuBck1X%252b7j9fJ909qbP0fXH%2FVvxZ0Ze%2F0E%3D" TargetMode="External"/><Relationship Id="rId9" Type="http://schemas.openxmlformats.org/officeDocument/2006/relationships/hyperlink" Target="http://www.newark.com/webapp/wcs/stores/servlet/Search?catalogId=15003&amp;langId=-1&amp;storeId=10194&amp;gs=true&amp;st=ADR292GRUZ%20" TargetMode="External"/><Relationship Id="rId10" Type="http://schemas.openxmlformats.org/officeDocument/2006/relationships/hyperlink" Target="http://it.rs-online.com/web/c/?searchTerm=ADR292GRUZ%20" TargetMode="External"/><Relationship Id="rId1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V7" activePane="bottomRight" state="frozen"/>
      <selection pane="topLeft" activeCell="A1" activeCellId="0" sqref="A1"/>
      <selection pane="topRight" activeCell="V1" activeCellId="0" sqref="V1"/>
      <selection pane="bottomLeft" activeCell="A7" activeCellId="0" sqref="A7"/>
      <selection pane="bottomRight" activeCell="E26" activeCellId="0" sqref="E26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5" hidden="false" customHeight="false" outlineLevel="0" collapsed="false">
      <c r="H1" s="1" t="s">
        <v>0</v>
      </c>
      <c r="I1" s="1" t="n">
        <v>3</v>
      </c>
    </row>
    <row r="2" customFormat="false" ht="15" hidden="false" customHeight="false" outlineLevel="0" collapsed="false">
      <c r="H2" s="2" t="s">
        <v>1</v>
      </c>
      <c r="I2" s="3" t="n">
        <f aca="false">SUM(I7:I25)</f>
        <v>14.28</v>
      </c>
      <c r="M2" s="3" t="n">
        <f aca="false">SUM(M7:M25)</f>
        <v>22.854</v>
      </c>
      <c r="S2" s="3" t="n">
        <f aca="false">SUM(S7:S25)</f>
        <v>20.79228</v>
      </c>
      <c r="Y2" s="3" t="n">
        <f aca="false">SUM(Y7:Y25)</f>
        <v>15.188</v>
      </c>
      <c r="AE2" s="3" t="n">
        <f aca="false">SUM(AE7:AE25)</f>
        <v>14.28</v>
      </c>
      <c r="AK2" s="3" t="n">
        <f aca="false">SUM(AK7:AK25)</f>
        <v>15.78555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4.76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G7" s="0" t="n">
        <f aca="false">BoardQty*1</f>
        <v>3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2" t="n">
        <f aca="false">IFERROR(G7*H7,"")</f>
        <v>0</v>
      </c>
    </row>
    <row r="8" customFormat="false" ht="15" hidden="false" customHeight="false" outlineLevel="0" collapsed="false">
      <c r="A8" s="0" t="s">
        <v>25</v>
      </c>
      <c r="B8" s="0" t="s">
        <v>26</v>
      </c>
      <c r="D8" s="0" t="s">
        <v>27</v>
      </c>
      <c r="G8" s="0" t="n">
        <f aca="false">BoardQty*2</f>
        <v>6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2" t="n">
        <f aca="false">IFERROR(G8*H8,"")</f>
        <v>0</v>
      </c>
    </row>
    <row r="9" customFormat="false" ht="15" hidden="false" customHeight="false" outlineLevel="0" collapsed="false">
      <c r="A9" s="0" t="s">
        <v>28</v>
      </c>
      <c r="B9" s="0" t="s">
        <v>29</v>
      </c>
      <c r="D9" s="0" t="s">
        <v>30</v>
      </c>
      <c r="G9" s="0" t="n">
        <f aca="false">BoardQty*3</f>
        <v>9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2" t="n">
        <f aca="false">IFERROR(G9*H9,"")</f>
        <v>0</v>
      </c>
    </row>
    <row r="10" customFormat="false" ht="15" hidden="false" customHeight="false" outlineLevel="0" collapsed="false">
      <c r="A10" s="0" t="s">
        <v>31</v>
      </c>
      <c r="B10" s="0" t="s">
        <v>32</v>
      </c>
      <c r="D10" s="0" t="s">
        <v>33</v>
      </c>
      <c r="G10" s="0" t="n">
        <f aca="false">BoardQty*1</f>
        <v>3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2" t="n">
        <f aca="false">IFERROR(G10*H10,"")</f>
        <v>0</v>
      </c>
    </row>
    <row r="11" customFormat="false" ht="15" hidden="false" customHeight="false" outlineLevel="0" collapsed="false">
      <c r="A11" s="0" t="s">
        <v>34</v>
      </c>
      <c r="B11" s="0" t="s">
        <v>35</v>
      </c>
      <c r="D11" s="0" t="s">
        <v>36</v>
      </c>
      <c r="F11" s="0" t="s">
        <v>37</v>
      </c>
      <c r="G11" s="0" t="n">
        <f aca="false">BoardQty*4</f>
        <v>12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0.04</v>
      </c>
      <c r="I11" s="12" t="n">
        <f aca="false">IFERROR(G11*H11,"")</f>
        <v>0.48</v>
      </c>
      <c r="J11" s="0" t="n">
        <v>108637</v>
      </c>
      <c r="L11" s="12" t="n">
        <f aca="false">IFERROR(LOOKUP(IF(K11="",G11,K11),{0,1,10,100,1000,2500,5000,10000,25000},{0,0.36,0.302,0.1182,0.04948,0.04536,0.03749,0.03499,0.03451}),"")</f>
        <v>0.302</v>
      </c>
      <c r="M11" s="12" t="n">
        <f aca="false">IFERROR(IF(K11="",G11,K11)*L11,"")</f>
        <v>3.624</v>
      </c>
      <c r="N11" s="0" t="s">
        <v>38</v>
      </c>
      <c r="O11" s="13" t="s">
        <v>39</v>
      </c>
      <c r="P11" s="0" t="n">
        <v>2965</v>
      </c>
      <c r="R11" s="12" t="n">
        <f aca="false">IFERROR(LOOKUP(IF(Q11="",G11,Q11),{0,1,100,500,1000,2500},{0,0.11693,0.11693,0.0778116,0.0666501,0.0518744}),"")</f>
        <v>0.11693</v>
      </c>
      <c r="S11" s="12" t="n">
        <f aca="false">IFERROR(IF(Q11="",G11,Q11)*R11,"")</f>
        <v>1.40316</v>
      </c>
      <c r="T11" s="0" t="s">
        <v>40</v>
      </c>
      <c r="U11" s="13" t="s">
        <v>39</v>
      </c>
      <c r="V11" s="0" t="n">
        <v>44324</v>
      </c>
      <c r="W11" s="0" t="n">
        <v>12</v>
      </c>
      <c r="X11" s="12" t="n">
        <f aca="false">IFERROR(LOOKUP(IF(W11="",G11,W11),{0,1,10,100,500,1000,5000,10000,25000},{0,0.63,0.249,0.149,0.105,0.076,0.042,0.039,0.037}),"")</f>
        <v>0.249</v>
      </c>
      <c r="Y11" s="12" t="n">
        <f aca="false">IFERROR(IF(W11="",G11,W11)*X11,"")</f>
        <v>2.988</v>
      </c>
      <c r="Z11" s="0" t="s">
        <v>41</v>
      </c>
      <c r="AA11" s="13" t="s">
        <v>39</v>
      </c>
      <c r="AB11" s="0" t="n">
        <v>15000</v>
      </c>
      <c r="AD11" s="12" t="n">
        <f aca="false">IFERROR(LOOKUP(IF(AC11="",G11,AC11),{0,1,5000,10000,20000,50000},{0,0.04,0.04,0.038,0.037,0.036}),"")</f>
        <v>0.04</v>
      </c>
      <c r="AE11" s="12" t="n">
        <f aca="false">IFERROR(IF(AC11="",G11,AC11)*AD11,"")</f>
        <v>0.48</v>
      </c>
      <c r="AF11" s="0" t="s">
        <v>42</v>
      </c>
      <c r="AG11" s="13" t="s">
        <v>39</v>
      </c>
    </row>
    <row r="12" customFormat="false" ht="15" hidden="false" customHeight="false" outlineLevel="0" collapsed="false">
      <c r="A12" s="0" t="s">
        <v>43</v>
      </c>
      <c r="B12" s="0" t="s">
        <v>44</v>
      </c>
      <c r="D12" s="0" t="s">
        <v>45</v>
      </c>
      <c r="G12" s="0" t="n">
        <f aca="false">BoardQty*1</f>
        <v>3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2" t="n">
        <f aca="false">IFERROR(G12*H12,"")</f>
        <v>0</v>
      </c>
    </row>
    <row r="13" customFormat="false" ht="15" hidden="false" customHeight="false" outlineLevel="0" collapsed="false">
      <c r="A13" s="0" t="s">
        <v>46</v>
      </c>
      <c r="B13" s="0" t="s">
        <v>47</v>
      </c>
      <c r="D13" s="0" t="s">
        <v>36</v>
      </c>
      <c r="G13" s="0" t="n">
        <f aca="false">BoardQty*1</f>
        <v>3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2" t="n">
        <f aca="false">IFERROR(G13*H13,"")</f>
        <v>0</v>
      </c>
    </row>
    <row r="14" customFormat="false" ht="15" hidden="false" customHeight="false" outlineLevel="0" collapsed="false">
      <c r="A14" s="0" t="s">
        <v>48</v>
      </c>
      <c r="B14" s="0" t="s">
        <v>49</v>
      </c>
      <c r="D14" s="0" t="s">
        <v>50</v>
      </c>
      <c r="G14" s="0" t="n">
        <f aca="false">BoardQty*1</f>
        <v>3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2" t="n">
        <f aca="false">IFERROR(G14*H14,"")</f>
        <v>0</v>
      </c>
    </row>
    <row r="15" customFormat="false" ht="15" hidden="false" customHeight="false" outlineLevel="0" collapsed="false">
      <c r="A15" s="0" t="s">
        <v>51</v>
      </c>
      <c r="B15" s="0" t="s">
        <v>52</v>
      </c>
      <c r="D15" s="0" t="s">
        <v>53</v>
      </c>
      <c r="G15" s="0" t="n">
        <f aca="false">BoardQty*1</f>
        <v>3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2" t="n">
        <f aca="false">IFERROR(G15*H15,"")</f>
        <v>0</v>
      </c>
    </row>
    <row r="16" customFormat="false" ht="15" hidden="false" customHeight="false" outlineLevel="0" collapsed="false">
      <c r="A16" s="0" t="s">
        <v>54</v>
      </c>
      <c r="B16" s="0" t="s">
        <v>55</v>
      </c>
      <c r="D16" s="0" t="s">
        <v>33</v>
      </c>
      <c r="G16" s="0" t="n">
        <f aca="false">BoardQty*1</f>
        <v>3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2" t="n">
        <f aca="false">IFERROR(G16*H16,"")</f>
        <v>0</v>
      </c>
    </row>
    <row r="17" customFormat="false" ht="15" hidden="false" customHeight="false" outlineLevel="0" collapsed="false">
      <c r="A17" s="0" t="s">
        <v>56</v>
      </c>
      <c r="B17" s="0" t="s">
        <v>57</v>
      </c>
      <c r="D17" s="0" t="s">
        <v>58</v>
      </c>
      <c r="F17" s="0" t="s">
        <v>57</v>
      </c>
      <c r="G17" s="0" t="n">
        <f aca="false">BoardQty*1</f>
        <v>3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4.6</v>
      </c>
      <c r="I17" s="12" t="n">
        <f aca="false">IFERROR(G17*H17,"")</f>
        <v>13.8</v>
      </c>
      <c r="J17" s="0" t="n">
        <v>1000</v>
      </c>
      <c r="L17" s="12" t="n">
        <f aca="false">IFERROR(LOOKUP(IF(K17="",G17,K17),{0,1,10,96,100,192,500,576,1000,1056},{0,6.41,5.932,5.445,4.8606,4.71901,4.13772,4.0172,3.388,3.388}),"")</f>
        <v>6.41</v>
      </c>
      <c r="M17" s="12" t="n">
        <f aca="false">IFERROR(IF(K17="",G17,K17)*L17,"")</f>
        <v>19.23</v>
      </c>
      <c r="N17" s="0" t="s">
        <v>59</v>
      </c>
      <c r="O17" s="13" t="s">
        <v>39</v>
      </c>
      <c r="R17" s="12" t="n">
        <f aca="false">IFERROR(LOOKUP(IF(Q17="",G17,Q17),{0,1,10,100,250,500,1000},{0,6.46304,4.61342,4.28389,3.86932,3.45475,3.0827}),"")</f>
        <v>6.46304</v>
      </c>
      <c r="S17" s="12" t="n">
        <f aca="false">IFERROR(IF(Q17="",G17,Q17)*R17,"")</f>
        <v>19.38912</v>
      </c>
      <c r="T17" s="0" t="s">
        <v>60</v>
      </c>
      <c r="U17" s="13" t="s">
        <v>39</v>
      </c>
      <c r="V17" s="0" t="n">
        <v>49</v>
      </c>
      <c r="W17" s="0" t="n">
        <v>2</v>
      </c>
      <c r="X17" s="12" t="n">
        <f aca="false">IFERROR(LOOKUP(IF(W17="",G17,W17),{0,1,10,25,50,100,250,500,1000},{0,6.1,5.45,4.91,4.67,4.47,4.05,3.63,3.14}),"")</f>
        <v>6.1</v>
      </c>
      <c r="Y17" s="12" t="n">
        <f aca="false">IFERROR(IF(W17="",G17,W17)*X17,"")</f>
        <v>12.2</v>
      </c>
      <c r="Z17" s="0" t="s">
        <v>61</v>
      </c>
      <c r="AA17" s="13" t="s">
        <v>39</v>
      </c>
      <c r="AD17" s="12" t="n">
        <f aca="false">IFERROR(LOOKUP(IF(AC17="",G17,AC17),{0,1,96,100,250,500,1000},{0,4.6,4.6,4.46,4.02,3.61,3.05}),"")</f>
        <v>4.6</v>
      </c>
      <c r="AE17" s="12" t="n">
        <f aca="false">IFERROR(IF(AC17="",G17,AC17)*AD17,"")</f>
        <v>13.8</v>
      </c>
      <c r="AF17" s="0" t="s">
        <v>62</v>
      </c>
      <c r="AG17" s="13" t="s">
        <v>39</v>
      </c>
      <c r="AH17" s="0" t="n">
        <v>58</v>
      </c>
      <c r="AJ17" s="12" t="n">
        <f aca="false">IFERROR(LOOKUP(IF(AI17="",G17,AI17),{0,1,10},{0,5.26185,4.66657}),"")</f>
        <v>5.26185</v>
      </c>
      <c r="AK17" s="12" t="n">
        <f aca="false">IFERROR(IF(AI17="",G17,AI17)*AJ17,"")</f>
        <v>15.78555</v>
      </c>
      <c r="AL17" s="0" t="s">
        <v>63</v>
      </c>
      <c r="AM17" s="13" t="s">
        <v>39</v>
      </c>
    </row>
    <row r="18" customFormat="false" ht="15" hidden="false" customHeight="false" outlineLevel="0" collapsed="false">
      <c r="A18" s="0" t="s">
        <v>64</v>
      </c>
      <c r="B18" s="0" t="s">
        <v>65</v>
      </c>
      <c r="D18" s="0" t="s">
        <v>33</v>
      </c>
      <c r="G18" s="0" t="n">
        <f aca="false">BoardQty*1</f>
        <v>3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2" t="n">
        <f aca="false">IFERROR(G18*H18,"")</f>
        <v>0</v>
      </c>
    </row>
    <row r="19" customFormat="false" ht="15" hidden="false" customHeight="false" outlineLevel="0" collapsed="false">
      <c r="A19" s="0" t="s">
        <v>66</v>
      </c>
      <c r="B19" s="0" t="s">
        <v>67</v>
      </c>
      <c r="D19" s="0" t="s">
        <v>33</v>
      </c>
      <c r="G19" s="0" t="n">
        <f aca="false">BoardQty*1</f>
        <v>3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2" t="n">
        <f aca="false">IFERROR(G19*H19,"")</f>
        <v>0</v>
      </c>
    </row>
    <row r="20" customFormat="false" ht="15" hidden="false" customHeight="false" outlineLevel="0" collapsed="false">
      <c r="A20" s="0" t="s">
        <v>68</v>
      </c>
      <c r="B20" s="0" t="s">
        <v>69</v>
      </c>
      <c r="D20" s="0" t="s">
        <v>53</v>
      </c>
      <c r="G20" s="0" t="n">
        <f aca="false">BoardQty*1</f>
        <v>3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2" t="n">
        <f aca="false">IFERROR(G20*H20,"")</f>
        <v>0</v>
      </c>
    </row>
    <row r="21" customFormat="false" ht="15" hidden="false" customHeight="false" outlineLevel="0" collapsed="false">
      <c r="A21" s="0" t="s">
        <v>70</v>
      </c>
      <c r="B21" s="0" t="s">
        <v>71</v>
      </c>
      <c r="D21" s="0" t="s">
        <v>72</v>
      </c>
      <c r="G21" s="0" t="n">
        <f aca="false">BoardQty*5</f>
        <v>15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2" t="n">
        <f aca="false">IFERROR(G21*H21,"")</f>
        <v>0</v>
      </c>
    </row>
    <row r="22" customFormat="false" ht="15" hidden="false" customHeight="false" outlineLevel="0" collapsed="false">
      <c r="A22" s="0" t="s">
        <v>73</v>
      </c>
      <c r="B22" s="0" t="s">
        <v>74</v>
      </c>
      <c r="D22" s="0" t="s">
        <v>75</v>
      </c>
      <c r="G22" s="0" t="n">
        <f aca="false">BoardQty*1</f>
        <v>3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2" t="n">
        <f aca="false">IFERROR(G22*H22,"")</f>
        <v>0</v>
      </c>
    </row>
    <row r="23" customFormat="false" ht="15" hidden="false" customHeight="false" outlineLevel="0" collapsed="false">
      <c r="A23" s="0" t="s">
        <v>76</v>
      </c>
      <c r="B23" s="0" t="s">
        <v>77</v>
      </c>
      <c r="D23" s="0" t="s">
        <v>45</v>
      </c>
      <c r="G23" s="0" t="n">
        <f aca="false">BoardQty*8</f>
        <v>24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2" t="n">
        <f aca="false">IFERROR(G23*H23,"")</f>
        <v>0</v>
      </c>
    </row>
    <row r="24" customFormat="false" ht="15" hidden="false" customHeight="false" outlineLevel="0" collapsed="false">
      <c r="A24" s="0" t="s">
        <v>78</v>
      </c>
      <c r="B24" s="0" t="s">
        <v>79</v>
      </c>
      <c r="D24" s="0" t="s">
        <v>80</v>
      </c>
      <c r="G24" s="0" t="n">
        <f aca="false">BoardQty*4</f>
        <v>12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2" t="n">
        <f aca="false">IFERROR(G24*H24,"")</f>
        <v>0</v>
      </c>
    </row>
    <row r="25" customFormat="false" ht="15" hidden="false" customHeight="false" outlineLevel="0" collapsed="false">
      <c r="A25" s="0" t="s">
        <v>81</v>
      </c>
      <c r="B25" s="0" t="s">
        <v>82</v>
      </c>
      <c r="D25" s="0" t="s">
        <v>36</v>
      </c>
      <c r="G25" s="0" t="n">
        <f aca="false">BoardQty*1</f>
        <v>3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2" t="n">
        <f aca="false">IFERROR(G25*H25,"")</f>
        <v>0</v>
      </c>
    </row>
    <row r="27" customFormat="false" ht="15" hidden="false" customHeight="false" outlineLevel="0" collapsed="false">
      <c r="K27" s="0" t="str">
        <f aca="false" t="array" ref="K27:K27">IFERROR(CONCATENATE(TEXT(INDEX($K$7:$K$25,SMALL(IF($N$7:$N$25&lt;&gt;"",IF($K$7:$K$25&lt;&gt;"",ROW($K$7:$K$25)-MIN(ROW($K$7:$K$25))+1,""),""),ROW()-ROW(A$27)+1)),"##0"),","),"")</f>
        <v/>
      </c>
      <c r="L27" s="0" t="str">
        <f aca="false" t="array" ref="L27:L27">IFERROR(CONCATENATE((INDEX($N$7:$N$25,SMALL(IF($N$7:$N$25&lt;&gt;"",IF($K$7:$K$25&lt;&gt;"",ROW($K$7:$K$25)-MIN(ROW($K$7:$K$25))+1,""),""),ROW()-ROW(A$27)+1))),","),"")</f>
        <v/>
      </c>
      <c r="M27" s="0" t="str">
        <f aca="false" t="array" ref="M27:M27">IFERROR(CONCATENATE((INDEX($A$7:$A$25,SMALL(IF($N$7:$N$25&lt;&gt;"",IF($K$7:$K$25&lt;&gt;"",ROW($K$7:$K$25)-MIN(ROW($K$7:$K$25))+1,""),""),ROW()-ROW(A$27)+1))),),"")</f>
        <v/>
      </c>
      <c r="Q27" s="0" t="str">
        <f aca="false" t="array" ref="Q27:Q27">IFERROR(CONCATENATE((INDEX($T$7:$T$25,SMALL(IF($T$7:$T$25&lt;&gt;"",IF($Q$7:$Q$25&lt;&gt;"",ROW($Q$7:$Q$25)-MIN(ROW($Q$7:$Q$25))+1,""),""),ROW()-ROW(A$27)+1)))," "),"")</f>
        <v/>
      </c>
      <c r="R27" s="0" t="str">
        <f aca="false" t="array" ref="R27:R27">IFERROR(CONCATENATE(TEXT(INDEX($Q$7:$Q$25,SMALL(IF($T$7:$T$25&lt;&gt;"",IF($Q$7:$Q$25&lt;&gt;"",ROW($Q$7:$Q$25)-MIN(ROW($Q$7:$Q$25))+1,""),""),ROW()-ROW(A$27)+1)),"##0")," "),"")</f>
        <v/>
      </c>
      <c r="S27" s="0" t="str">
        <f aca="false" t="array" ref="S27:S27">IFERROR(CONCATENATE((INDEX($A$7:$A$25,SMALL(IF($T$7:$T$25&lt;&gt;"",IF($Q$7:$Q$25&lt;&gt;"",ROW($Q$7:$Q$25)-MIN(ROW($Q$7:$Q$25))+1,""),""),ROW()-ROW(A$27)+1))),),"")</f>
        <v/>
      </c>
      <c r="W27" s="0" t="str">
        <f aca="false" t="array" ref="W27:W27">IFERROR(CONCATENATE((INDEX($Z$7:$Z$25,SMALL(IF($Z$7:$Z$25&lt;&gt;"",IF($W$7:$W$25&lt;&gt;"",ROW($W$7:$W$25)-MIN(ROW($W$7:$W$25))+1,""),""),ROW()-ROW(A$27)+1)))," "),"")</f>
        <v>667-ERA-6AEB104V </v>
      </c>
      <c r="X27" s="0" t="str">
        <f aca="false" t="array" ref="X27:X27">IFERROR(CONCATENATE(TEXT(INDEX($W$7:$W$25,SMALL(IF($Z$7:$Z$25&lt;&gt;"",IF($W$7:$W$25&lt;&gt;"",ROW($W$7:$W$25)-MIN(ROW($W$7:$W$25))+1,""),""),ROW()-ROW(A$27)+1)),"##0")," "),"")</f>
        <v>12 </v>
      </c>
      <c r="Y27" s="0" t="str">
        <f aca="false" t="array" ref="Y27:Y27">IFERROR(CONCATENATE((INDEX($A$7:$A$25,SMALL(IF($Z$7:$Z$25&lt;&gt;"",IF($W$7:$W$25&lt;&gt;"",ROW($W$7:$W$25)-MIN(ROW($W$7:$W$25))+1,""),""),ROW()-ROW(A$27)+1))),),"")</f>
        <v>R5-R8</v>
      </c>
      <c r="AC27" s="0" t="str">
        <f aca="false" t="array" ref="AC27:AC27">IFERROR(CONCATENATE((INDEX($AF$7:$AF$25,SMALL(IF($AF$7:$AF$25&lt;&gt;"",IF($AC$7:$AC$25&lt;&gt;"",ROW($AC$7:$AC$25)-MIN(ROW($AC$7:$AC$25))+1,""),""),ROW()-ROW(A$27)+1))),","),"")</f>
        <v/>
      </c>
      <c r="AD27" s="0" t="str">
        <f aca="false" t="array" ref="AD27:AD27">IFERROR(CONCATENATE(TEXT(INDEX($AC$7:$AC$25,SMALL(IF($AF$7:$AF$25&lt;&gt;"",IF($AC$7:$AC$25&lt;&gt;"",ROW($AC$7:$AC$25)-MIN(ROW($AC$7:$AC$25))+1,""),""),ROW()-ROW(A$27)+1)),"##0"),","),"")</f>
        <v/>
      </c>
      <c r="AE27" s="0" t="str">
        <f aca="false" t="array" ref="AE27:AE27">IFERROR(CONCATENATE((INDEX($A$7:$A$25,SMALL(IF($AF$7:$AF$25&lt;&gt;"",IF($AC$7:$AC$25&lt;&gt;"",ROW($AC$7:$AC$25)-MIN(ROW($AC$7:$AC$25))+1,""),""),ROW()-ROW(A$27)+1))),),"")</f>
        <v/>
      </c>
      <c r="AI27" s="0" t="str">
        <f aca="false" t="array" ref="AI27:AI27">IFERROR(CONCATENATE((INDEX($AL$7:$AL$25,SMALL(IF($AL$7:$AL$25&lt;&gt;"",IF($AI$7:$AI$25&lt;&gt;"",ROW($AI$7:$AI$25)-MIN(ROW($AI$7:$AI$25))+1,""),""),ROW()-ROW(A$27)+1)))," "),"")</f>
        <v/>
      </c>
      <c r="AJ27" s="0" t="str">
        <f aca="false" t="array" ref="AJ27:AJ27">IFERROR(CONCATENATE(TEXT(INDEX($AI$7:$AI$25,SMALL(IF($AL$7:$AL$25&lt;&gt;"",IF($AI$7:$AI$25&lt;&gt;"",ROW($AI$7:$AI$25)-MIN(ROW($AI$7:$AI$25))+1,""),""),ROW()-ROW(A$27)+1)),"##0")," "),"")</f>
        <v/>
      </c>
      <c r="AK27" s="0" t="str">
        <f aca="false" t="array" ref="AK27:AK27">IFERROR(CONCATENATE((INDEX($A$7:$A$25,SMALL(IF($AL$7:$AL$25&lt;&gt;"",IF($AI$7:$AI$25&lt;&gt;"",ROW($AI$7:$AI$25)-MIN(ROW($AI$7:$AI$25))+1,""),""),ROW()-ROW(A$27)+1))),),"")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IFERROR(CONCATENATE(TEXT(INDEX($K$7:$K$25,SMALL(IF($N$7:$N$25&lt;&gt;"",IF($K$7:$K$25&lt;&gt;"",ROW($K$7:$K$25)-MIN(ROW($K$7:$K$25))+1,""),""),ROW()-ROW(A$27)+1)),"##0"),","),"")</f>
        <v/>
      </c>
      <c r="L28" s="0" t="str">
        <f aca="false" t="array" ref="L28:L28">IFERROR(CONCATENATE((INDEX($N$7:$N$25,SMALL(IF($N$7:$N$25&lt;&gt;"",IF($K$7:$K$25&lt;&gt;"",ROW($K$7:$K$25)-MIN(ROW($K$7:$K$25))+1,""),""),ROW()-ROW(A$27)+1))),","),"")</f>
        <v/>
      </c>
      <c r="M28" s="0" t="str">
        <f aca="false" t="array" ref="M28:M28">IFERROR(CONCATENATE((INDEX($A$7:$A$25,SMALL(IF($N$7:$N$25&lt;&gt;"",IF($K$7:$K$25&lt;&gt;"",ROW($K$7:$K$25)-MIN(ROW($K$7:$K$25))+1,""),""),ROW()-ROW(A$27)+1))),),"")</f>
        <v/>
      </c>
      <c r="Q28" s="0" t="str">
        <f aca="false" t="array" ref="Q28:Q28">IFERROR(CONCATENATE((INDEX($T$7:$T$25,SMALL(IF($T$7:$T$25&lt;&gt;"",IF($Q$7:$Q$25&lt;&gt;"",ROW($Q$7:$Q$25)-MIN(ROW($Q$7:$Q$25))+1,""),""),ROW()-ROW(A$27)+1)))," "),"")</f>
        <v/>
      </c>
      <c r="R28" s="0" t="str">
        <f aca="false" t="array" ref="R28:R28">IFERROR(CONCATENATE(TEXT(INDEX($Q$7:$Q$25,SMALL(IF($T$7:$T$25&lt;&gt;"",IF($Q$7:$Q$25&lt;&gt;"",ROW($Q$7:$Q$25)-MIN(ROW($Q$7:$Q$25))+1,""),""),ROW()-ROW(A$27)+1)),"##0")," "),"")</f>
        <v/>
      </c>
      <c r="S28" s="0" t="str">
        <f aca="false" t="array" ref="S28:S28">IFERROR(CONCATENATE((INDEX($A$7:$A$25,SMALL(IF($T$7:$T$25&lt;&gt;"",IF($Q$7:$Q$25&lt;&gt;"",ROW($Q$7:$Q$25)-MIN(ROW($Q$7:$Q$25))+1,""),""),ROW()-ROW(A$27)+1))),),"")</f>
        <v/>
      </c>
      <c r="W28" s="0" t="str">
        <f aca="false" t="array" ref="W28:W28">IFERROR(CONCATENATE((INDEX($Z$7:$Z$25,SMALL(IF($Z$7:$Z$25&lt;&gt;"",IF($W$7:$W$25&lt;&gt;"",ROW($W$7:$W$25)-MIN(ROW($W$7:$W$25))+1,""),""),ROW()-ROW(A$27)+1)))," "),"")</f>
        <v>584-ADR292GRUZ </v>
      </c>
      <c r="X28" s="0" t="str">
        <f aca="false" t="array" ref="X28:X28">IFERROR(CONCATENATE(TEXT(INDEX($W$7:$W$25,SMALL(IF($Z$7:$Z$25&lt;&gt;"",IF($W$7:$W$25&lt;&gt;"",ROW($W$7:$W$25)-MIN(ROW($W$7:$W$25))+1,""),""),ROW()-ROW(A$27)+1)),"##0")," "),"")</f>
        <v>2 </v>
      </c>
      <c r="Y28" s="0" t="str">
        <f aca="false" t="array" ref="Y28:Y28">IFERROR(CONCATENATE((INDEX($A$7:$A$25,SMALL(IF($Z$7:$Z$25&lt;&gt;"",IF($W$7:$W$25&lt;&gt;"",ROW($W$7:$W$25)-MIN(ROW($W$7:$W$25))+1,""),""),ROW()-ROW(A$27)+1))),),"")</f>
        <v>U3</v>
      </c>
      <c r="AC28" s="0" t="str">
        <f aca="false" t="array" ref="AC28:AC28">IFERROR(CONCATENATE((INDEX($AF$7:$AF$25,SMALL(IF($AF$7:$AF$25&lt;&gt;"",IF($AC$7:$AC$25&lt;&gt;"",ROW($AC$7:$AC$25)-MIN(ROW($AC$7:$AC$25))+1,""),""),ROW()-ROW(A$27)+1))),","),"")</f>
        <v/>
      </c>
      <c r="AD28" s="0" t="str">
        <f aca="false" t="array" ref="AD28:AD28">IFERROR(CONCATENATE(TEXT(INDEX($AC$7:$AC$25,SMALL(IF($AF$7:$AF$25&lt;&gt;"",IF($AC$7:$AC$25&lt;&gt;"",ROW($AC$7:$AC$25)-MIN(ROW($AC$7:$AC$25))+1,""),""),ROW()-ROW(A$27)+1)),"##0"),","),"")</f>
        <v/>
      </c>
      <c r="AE28" s="0" t="str">
        <f aca="false" t="array" ref="AE28:AE28">IFERROR(CONCATENATE((INDEX($A$7:$A$25,SMALL(IF($AF$7:$AF$25&lt;&gt;"",IF($AC$7:$AC$25&lt;&gt;"",ROW($AC$7:$AC$25)-MIN(ROW($AC$7:$AC$25))+1,""),""),ROW()-ROW(A$27)+1))),),"")</f>
        <v/>
      </c>
      <c r="AI28" s="0" t="str">
        <f aca="false" t="array" ref="AI28:AI28">IFERROR(CONCATENATE((INDEX($AL$7:$AL$25,SMALL(IF($AL$7:$AL$25&lt;&gt;"",IF($AI$7:$AI$25&lt;&gt;"",ROW($AI$7:$AI$25)-MIN(ROW($AI$7:$AI$25))+1,""),""),ROW()-ROW(A$27)+1)))," "),"")</f>
        <v/>
      </c>
      <c r="AJ28" s="0" t="str">
        <f aca="false" t="array" ref="AJ28:AJ28">IFERROR(CONCATENATE(TEXT(INDEX($AI$7:$AI$25,SMALL(IF($AL$7:$AL$25&lt;&gt;"",IF($AI$7:$AI$25&lt;&gt;"",ROW($AI$7:$AI$25)-MIN(ROW($AI$7:$AI$25))+1,""),""),ROW()-ROW(A$27)+1)),"##0")," "),"")</f>
        <v/>
      </c>
      <c r="AK28" s="0" t="str">
        <f aca="false" t="array" ref="AK28:AK28">IFERROR(CONCATENATE((INDEX($A$7:$A$25,SMALL(IF($AL$7:$AL$25&lt;&gt;"",IF($AI$7:$AI$25&lt;&gt;"",ROW($AI$7:$AI$25)-MIN(ROW($AI$7:$AI$25))+1,""),""),ROW()-ROW(A$27)+1))),),"")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IFERROR(CONCATENATE(TEXT(INDEX($K$7:$K$25,SMALL(IF($N$7:$N$25&lt;&gt;"",IF($K$7:$K$25&lt;&gt;"",ROW($K$7:$K$25)-MIN(ROW($K$7:$K$25))+1,""),""),ROW()-ROW(A$27)+1)),"##0"),","),"")</f>
        <v/>
      </c>
      <c r="L29" s="0" t="str">
        <f aca="false" t="array" ref="L29:L29">IFERROR(CONCATENATE((INDEX($N$7:$N$25,SMALL(IF($N$7:$N$25&lt;&gt;"",IF($K$7:$K$25&lt;&gt;"",ROW($K$7:$K$25)-MIN(ROW($K$7:$K$25))+1,""),""),ROW()-ROW(A$27)+1))),","),"")</f>
        <v/>
      </c>
      <c r="M29" s="0" t="str">
        <f aca="false" t="array" ref="M29:M29">IFERROR(CONCATENATE((INDEX($A$7:$A$25,SMALL(IF($N$7:$N$25&lt;&gt;"",IF($K$7:$K$25&lt;&gt;"",ROW($K$7:$K$25)-MIN(ROW($K$7:$K$25))+1,""),""),ROW()-ROW(A$27)+1))),),"")</f>
        <v/>
      </c>
      <c r="Q29" s="0" t="str">
        <f aca="false" t="array" ref="Q29:Q29">IFERROR(CONCATENATE((INDEX($T$7:$T$25,SMALL(IF($T$7:$T$25&lt;&gt;"",IF($Q$7:$Q$25&lt;&gt;"",ROW($Q$7:$Q$25)-MIN(ROW($Q$7:$Q$25))+1,""),""),ROW()-ROW(A$27)+1)))," "),"")</f>
        <v/>
      </c>
      <c r="R29" s="0" t="str">
        <f aca="false" t="array" ref="R29:R29">IFERROR(CONCATENATE(TEXT(INDEX($Q$7:$Q$25,SMALL(IF($T$7:$T$25&lt;&gt;"",IF($Q$7:$Q$25&lt;&gt;"",ROW($Q$7:$Q$25)-MIN(ROW($Q$7:$Q$25))+1,""),""),ROW()-ROW(A$27)+1)),"##0")," "),"")</f>
        <v/>
      </c>
      <c r="S29" s="0" t="str">
        <f aca="false" t="array" ref="S29:S29">IFERROR(CONCATENATE((INDEX($A$7:$A$25,SMALL(IF($T$7:$T$25&lt;&gt;"",IF($Q$7:$Q$25&lt;&gt;"",ROW($Q$7:$Q$25)-MIN(ROW($Q$7:$Q$25))+1,""),""),ROW()-ROW(A$27)+1))),),"")</f>
        <v/>
      </c>
      <c r="W29" s="0" t="str">
        <f aca="false" t="array" ref="W29:W29">IFERROR(CONCATENATE((INDEX($Z$7:$Z$25,SMALL(IF($Z$7:$Z$25&lt;&gt;"",IF($W$7:$W$25&lt;&gt;"",ROW($W$7:$W$25)-MIN(ROW($W$7:$W$25))+1,""),""),ROW()-ROW(A$27)+1)))," "),"")</f>
        <v/>
      </c>
      <c r="X29" s="0" t="str">
        <f aca="false" t="array" ref="X29:X29">IFERROR(CONCATENATE(TEXT(INDEX($W$7:$W$25,SMALL(IF($Z$7:$Z$25&lt;&gt;"",IF($W$7:$W$25&lt;&gt;"",ROW($W$7:$W$25)-MIN(ROW($W$7:$W$25))+1,""),""),ROW()-ROW(A$27)+1)),"##0")," "),"")</f>
        <v/>
      </c>
      <c r="Y29" s="0" t="str">
        <f aca="false" t="array" ref="Y29:Y29">IFERROR(CONCATENATE((INDEX($A$7:$A$25,SMALL(IF($Z$7:$Z$25&lt;&gt;"",IF($W$7:$W$25&lt;&gt;"",ROW($W$7:$W$25)-MIN(ROW($W$7:$W$25))+1,""),""),ROW()-ROW(A$27)+1))),),"")</f>
        <v/>
      </c>
      <c r="AC29" s="0" t="str">
        <f aca="false" t="array" ref="AC29:AC29">IFERROR(CONCATENATE((INDEX($AF$7:$AF$25,SMALL(IF($AF$7:$AF$25&lt;&gt;"",IF($AC$7:$AC$25&lt;&gt;"",ROW($AC$7:$AC$25)-MIN(ROW($AC$7:$AC$25))+1,""),""),ROW()-ROW(A$27)+1))),","),"")</f>
        <v/>
      </c>
      <c r="AD29" s="0" t="str">
        <f aca="false" t="array" ref="AD29:AD29">IFERROR(CONCATENATE(TEXT(INDEX($AC$7:$AC$25,SMALL(IF($AF$7:$AF$25&lt;&gt;"",IF($AC$7:$AC$25&lt;&gt;"",ROW($AC$7:$AC$25)-MIN(ROW($AC$7:$AC$25))+1,""),""),ROW()-ROW(A$27)+1)),"##0"),","),"")</f>
        <v/>
      </c>
      <c r="AE29" s="0" t="str">
        <f aca="false" t="array" ref="AE29:AE29">IFERROR(CONCATENATE((INDEX($A$7:$A$25,SMALL(IF($AF$7:$AF$25&lt;&gt;"",IF($AC$7:$AC$25&lt;&gt;"",ROW($AC$7:$AC$25)-MIN(ROW($AC$7:$AC$25))+1,""),""),ROW()-ROW(A$27)+1))),),"")</f>
        <v/>
      </c>
      <c r="AI29" s="0" t="str">
        <f aca="false" t="array" ref="AI29:AI29">IFERROR(CONCATENATE((INDEX($AL$7:$AL$25,SMALL(IF($AL$7:$AL$25&lt;&gt;"",IF($AI$7:$AI$25&lt;&gt;"",ROW($AI$7:$AI$25)-MIN(ROW($AI$7:$AI$25))+1,""),""),ROW()-ROW(A$27)+1)))," "),"")</f>
        <v/>
      </c>
      <c r="AJ29" s="0" t="str">
        <f aca="false" t="array" ref="AJ29:AJ29">IFERROR(CONCATENATE(TEXT(INDEX($AI$7:$AI$25,SMALL(IF($AL$7:$AL$25&lt;&gt;"",IF($AI$7:$AI$25&lt;&gt;"",ROW($AI$7:$AI$25)-MIN(ROW($AI$7:$AI$25))+1,""),""),ROW()-ROW(A$27)+1)),"##0")," "),"")</f>
        <v/>
      </c>
      <c r="AK29" s="0" t="str">
        <f aca="false" t="array" ref="AK29:AK29">IFERROR(CONCATENATE((INDEX($A$7:$A$25,SMALL(IF($AL$7:$AL$25&lt;&gt;"",IF($AI$7:$AI$25&lt;&gt;"",ROW($AI$7:$AI$25)-MIN(ROW($AI$7:$AI$25))+1,""),""),ROW()-ROW(A$27)+1))),),"")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IFERROR(CONCATENATE(TEXT(INDEX($K$7:$K$25,SMALL(IF($N$7:$N$25&lt;&gt;"",IF($K$7:$K$25&lt;&gt;"",ROW($K$7:$K$25)-MIN(ROW($K$7:$K$25))+1,""),""),ROW()-ROW(A$27)+1)),"##0"),","),"")</f>
        <v/>
      </c>
      <c r="L30" s="0" t="str">
        <f aca="false" t="array" ref="L30:L30">IFERROR(CONCATENATE((INDEX($N$7:$N$25,SMALL(IF($N$7:$N$25&lt;&gt;"",IF($K$7:$K$25&lt;&gt;"",ROW($K$7:$K$25)-MIN(ROW($K$7:$K$25))+1,""),""),ROW()-ROW(A$27)+1))),","),"")</f>
        <v/>
      </c>
      <c r="M30" s="0" t="str">
        <f aca="false" t="array" ref="M30:M30">IFERROR(CONCATENATE((INDEX($A$7:$A$25,SMALL(IF($N$7:$N$25&lt;&gt;"",IF($K$7:$K$25&lt;&gt;"",ROW($K$7:$K$25)-MIN(ROW($K$7:$K$25))+1,""),""),ROW()-ROW(A$27)+1))),),"")</f>
        <v/>
      </c>
      <c r="Q30" s="0" t="str">
        <f aca="false" t="array" ref="Q30:Q30">IFERROR(CONCATENATE((INDEX($T$7:$T$25,SMALL(IF($T$7:$T$25&lt;&gt;"",IF($Q$7:$Q$25&lt;&gt;"",ROW($Q$7:$Q$25)-MIN(ROW($Q$7:$Q$25))+1,""),""),ROW()-ROW(A$27)+1)))," "),"")</f>
        <v/>
      </c>
      <c r="R30" s="0" t="str">
        <f aca="false" t="array" ref="R30:R30">IFERROR(CONCATENATE(TEXT(INDEX($Q$7:$Q$25,SMALL(IF($T$7:$T$25&lt;&gt;"",IF($Q$7:$Q$25&lt;&gt;"",ROW($Q$7:$Q$25)-MIN(ROW($Q$7:$Q$25))+1,""),""),ROW()-ROW(A$27)+1)),"##0")," "),"")</f>
        <v/>
      </c>
      <c r="S30" s="0" t="str">
        <f aca="false" t="array" ref="S30:S30">IFERROR(CONCATENATE((INDEX($A$7:$A$25,SMALL(IF($T$7:$T$25&lt;&gt;"",IF($Q$7:$Q$25&lt;&gt;"",ROW($Q$7:$Q$25)-MIN(ROW($Q$7:$Q$25))+1,""),""),ROW()-ROW(A$27)+1))),),"")</f>
        <v/>
      </c>
      <c r="W30" s="0" t="str">
        <f aca="false" t="array" ref="W30:W30">IFERROR(CONCATENATE((INDEX($Z$7:$Z$25,SMALL(IF($Z$7:$Z$25&lt;&gt;"",IF($W$7:$W$25&lt;&gt;"",ROW($W$7:$W$25)-MIN(ROW($W$7:$W$25))+1,""),""),ROW()-ROW(A$27)+1)))," "),"")</f>
        <v/>
      </c>
      <c r="X30" s="0" t="str">
        <f aca="false" t="array" ref="X30:X30">IFERROR(CONCATENATE(TEXT(INDEX($W$7:$W$25,SMALL(IF($Z$7:$Z$25&lt;&gt;"",IF($W$7:$W$25&lt;&gt;"",ROW($W$7:$W$25)-MIN(ROW($W$7:$W$25))+1,""),""),ROW()-ROW(A$27)+1)),"##0")," "),"")</f>
        <v/>
      </c>
      <c r="Y30" s="0" t="str">
        <f aca="false" t="array" ref="Y30:Y30">IFERROR(CONCATENATE((INDEX($A$7:$A$25,SMALL(IF($Z$7:$Z$25&lt;&gt;"",IF($W$7:$W$25&lt;&gt;"",ROW($W$7:$W$25)-MIN(ROW($W$7:$W$25))+1,""),""),ROW()-ROW(A$27)+1))),),"")</f>
        <v/>
      </c>
      <c r="AC30" s="0" t="str">
        <f aca="false" t="array" ref="AC30:AC30">IFERROR(CONCATENATE((INDEX($AF$7:$AF$25,SMALL(IF($AF$7:$AF$25&lt;&gt;"",IF($AC$7:$AC$25&lt;&gt;"",ROW($AC$7:$AC$25)-MIN(ROW($AC$7:$AC$25))+1,""),""),ROW()-ROW(A$27)+1))),","),"")</f>
        <v/>
      </c>
      <c r="AD30" s="0" t="str">
        <f aca="false" t="array" ref="AD30:AD30">IFERROR(CONCATENATE(TEXT(INDEX($AC$7:$AC$25,SMALL(IF($AF$7:$AF$25&lt;&gt;"",IF($AC$7:$AC$25&lt;&gt;"",ROW($AC$7:$AC$25)-MIN(ROW($AC$7:$AC$25))+1,""),""),ROW()-ROW(A$27)+1)),"##0"),","),"")</f>
        <v/>
      </c>
      <c r="AE30" s="0" t="str">
        <f aca="false" t="array" ref="AE30:AE30">IFERROR(CONCATENATE((INDEX($A$7:$A$25,SMALL(IF($AF$7:$AF$25&lt;&gt;"",IF($AC$7:$AC$25&lt;&gt;"",ROW($AC$7:$AC$25)-MIN(ROW($AC$7:$AC$25))+1,""),""),ROW()-ROW(A$27)+1))),),"")</f>
        <v/>
      </c>
      <c r="AI30" s="0" t="str">
        <f aca="false" t="array" ref="AI30:AI30">IFERROR(CONCATENATE((INDEX($AL$7:$AL$25,SMALL(IF($AL$7:$AL$25&lt;&gt;"",IF($AI$7:$AI$25&lt;&gt;"",ROW($AI$7:$AI$25)-MIN(ROW($AI$7:$AI$25))+1,""),""),ROW()-ROW(A$27)+1)))," "),"")</f>
        <v/>
      </c>
      <c r="AJ30" s="0" t="str">
        <f aca="false" t="array" ref="AJ30:AJ30">IFERROR(CONCATENATE(TEXT(INDEX($AI$7:$AI$25,SMALL(IF($AL$7:$AL$25&lt;&gt;"",IF($AI$7:$AI$25&lt;&gt;"",ROW($AI$7:$AI$25)-MIN(ROW($AI$7:$AI$25))+1,""),""),ROW()-ROW(A$27)+1)),"##0")," "),"")</f>
        <v/>
      </c>
      <c r="AK30" s="0" t="str">
        <f aca="false" t="array" ref="AK30:AK30">IFERROR(CONCATENATE((INDEX($A$7:$A$25,SMALL(IF($AL$7:$AL$25&lt;&gt;"",IF($AI$7:$AI$25&lt;&gt;"",ROW($AI$7:$AI$25)-MIN(ROW($AI$7:$AI$25))+1,""),""),ROW()-ROW(A$27)+1))),),"")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IFERROR(CONCATENATE(TEXT(INDEX($K$7:$K$25,SMALL(IF($N$7:$N$25&lt;&gt;"",IF($K$7:$K$25&lt;&gt;"",ROW($K$7:$K$25)-MIN(ROW($K$7:$K$25))+1,""),""),ROW()-ROW(A$27)+1)),"##0"),","),"")</f>
        <v/>
      </c>
      <c r="L31" s="0" t="str">
        <f aca="false" t="array" ref="L31:L31">IFERROR(CONCATENATE((INDEX($N$7:$N$25,SMALL(IF($N$7:$N$25&lt;&gt;"",IF($K$7:$K$25&lt;&gt;"",ROW($K$7:$K$25)-MIN(ROW($K$7:$K$25))+1,""),""),ROW()-ROW(A$27)+1))),","),"")</f>
        <v/>
      </c>
      <c r="M31" s="0" t="str">
        <f aca="false" t="array" ref="M31:M31">IFERROR(CONCATENATE((INDEX($A$7:$A$25,SMALL(IF($N$7:$N$25&lt;&gt;"",IF($K$7:$K$25&lt;&gt;"",ROW($K$7:$K$25)-MIN(ROW($K$7:$K$25))+1,""),""),ROW()-ROW(A$27)+1))),),"")</f>
        <v/>
      </c>
      <c r="Q31" s="0" t="str">
        <f aca="false" t="array" ref="Q31:Q31">IFERROR(CONCATENATE((INDEX($T$7:$T$25,SMALL(IF($T$7:$T$25&lt;&gt;"",IF($Q$7:$Q$25&lt;&gt;"",ROW($Q$7:$Q$25)-MIN(ROW($Q$7:$Q$25))+1,""),""),ROW()-ROW(A$27)+1)))," "),"")</f>
        <v/>
      </c>
      <c r="R31" s="0" t="str">
        <f aca="false" t="array" ref="R31:R31">IFERROR(CONCATENATE(TEXT(INDEX($Q$7:$Q$25,SMALL(IF($T$7:$T$25&lt;&gt;"",IF($Q$7:$Q$25&lt;&gt;"",ROW($Q$7:$Q$25)-MIN(ROW($Q$7:$Q$25))+1,""),""),ROW()-ROW(A$27)+1)),"##0")," "),"")</f>
        <v/>
      </c>
      <c r="S31" s="0" t="str">
        <f aca="false" t="array" ref="S31:S31">IFERROR(CONCATENATE((INDEX($A$7:$A$25,SMALL(IF($T$7:$T$25&lt;&gt;"",IF($Q$7:$Q$25&lt;&gt;"",ROW($Q$7:$Q$25)-MIN(ROW($Q$7:$Q$25))+1,""),""),ROW()-ROW(A$27)+1))),),"")</f>
        <v/>
      </c>
      <c r="W31" s="0" t="str">
        <f aca="false" t="array" ref="W31:W31">IFERROR(CONCATENATE((INDEX($Z$7:$Z$25,SMALL(IF($Z$7:$Z$25&lt;&gt;"",IF($W$7:$W$25&lt;&gt;"",ROW($W$7:$W$25)-MIN(ROW($W$7:$W$25))+1,""),""),ROW()-ROW(A$27)+1)))," "),"")</f>
        <v/>
      </c>
      <c r="X31" s="0" t="str">
        <f aca="false" t="array" ref="X31:X31">IFERROR(CONCATENATE(TEXT(INDEX($W$7:$W$25,SMALL(IF($Z$7:$Z$25&lt;&gt;"",IF($W$7:$W$25&lt;&gt;"",ROW($W$7:$W$25)-MIN(ROW($W$7:$W$25))+1,""),""),ROW()-ROW(A$27)+1)),"##0")," "),"")</f>
        <v/>
      </c>
      <c r="Y31" s="0" t="str">
        <f aca="false" t="array" ref="Y31:Y31">IFERROR(CONCATENATE((INDEX($A$7:$A$25,SMALL(IF($Z$7:$Z$25&lt;&gt;"",IF($W$7:$W$25&lt;&gt;"",ROW($W$7:$W$25)-MIN(ROW($W$7:$W$25))+1,""),""),ROW()-ROW(A$27)+1))),),"")</f>
        <v/>
      </c>
      <c r="AC31" s="0" t="str">
        <f aca="false" t="array" ref="AC31:AC31">IFERROR(CONCATENATE((INDEX($AF$7:$AF$25,SMALL(IF($AF$7:$AF$25&lt;&gt;"",IF($AC$7:$AC$25&lt;&gt;"",ROW($AC$7:$AC$25)-MIN(ROW($AC$7:$AC$25))+1,""),""),ROW()-ROW(A$27)+1))),","),"")</f>
        <v/>
      </c>
      <c r="AD31" s="0" t="str">
        <f aca="false" t="array" ref="AD31:AD31">IFERROR(CONCATENATE(TEXT(INDEX($AC$7:$AC$25,SMALL(IF($AF$7:$AF$25&lt;&gt;"",IF($AC$7:$AC$25&lt;&gt;"",ROW($AC$7:$AC$25)-MIN(ROW($AC$7:$AC$25))+1,""),""),ROW()-ROW(A$27)+1)),"##0"),","),"")</f>
        <v/>
      </c>
      <c r="AE31" s="0" t="str">
        <f aca="false" t="array" ref="AE31:AE31">IFERROR(CONCATENATE((INDEX($A$7:$A$25,SMALL(IF($AF$7:$AF$25&lt;&gt;"",IF($AC$7:$AC$25&lt;&gt;"",ROW($AC$7:$AC$25)-MIN(ROW($AC$7:$AC$25))+1,""),""),ROW()-ROW(A$27)+1))),),"")</f>
        <v/>
      </c>
      <c r="AI31" s="0" t="str">
        <f aca="false" t="array" ref="AI31:AI31">IFERROR(CONCATENATE((INDEX($AL$7:$AL$25,SMALL(IF($AL$7:$AL$25&lt;&gt;"",IF($AI$7:$AI$25&lt;&gt;"",ROW($AI$7:$AI$25)-MIN(ROW($AI$7:$AI$25))+1,""),""),ROW()-ROW(A$27)+1)))," "),"")</f>
        <v/>
      </c>
      <c r="AJ31" s="0" t="str">
        <f aca="false" t="array" ref="AJ31:AJ31">IFERROR(CONCATENATE(TEXT(INDEX($AI$7:$AI$25,SMALL(IF($AL$7:$AL$25&lt;&gt;"",IF($AI$7:$AI$25&lt;&gt;"",ROW($AI$7:$AI$25)-MIN(ROW($AI$7:$AI$25))+1,""),""),ROW()-ROW(A$27)+1)),"##0")," "),"")</f>
        <v/>
      </c>
      <c r="AK31" s="0" t="str">
        <f aca="false" t="array" ref="AK31:AK31">IFERROR(CONCATENATE((INDEX($A$7:$A$25,SMALL(IF($AL$7:$AL$25&lt;&gt;"",IF($AI$7:$AI$25&lt;&gt;"",ROW($AI$7:$AI$25)-MIN(ROW($AI$7:$AI$25))+1,""),""),ROW()-ROW(A$27)+1))),),"")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IFERROR(CONCATENATE(TEXT(INDEX($K$7:$K$25,SMALL(IF($N$7:$N$25&lt;&gt;"",IF($K$7:$K$25&lt;&gt;"",ROW($K$7:$K$25)-MIN(ROW($K$7:$K$25))+1,""),""),ROW()-ROW(A$27)+1)),"##0"),","),"")</f>
        <v/>
      </c>
      <c r="L32" s="0" t="str">
        <f aca="false" t="array" ref="L32:L32">IFERROR(CONCATENATE((INDEX($N$7:$N$25,SMALL(IF($N$7:$N$25&lt;&gt;"",IF($K$7:$K$25&lt;&gt;"",ROW($K$7:$K$25)-MIN(ROW($K$7:$K$25))+1,""),""),ROW()-ROW(A$27)+1))),","),"")</f>
        <v/>
      </c>
      <c r="M32" s="0" t="str">
        <f aca="false" t="array" ref="M32:M32">IFERROR(CONCATENATE((INDEX($A$7:$A$25,SMALL(IF($N$7:$N$25&lt;&gt;"",IF($K$7:$K$25&lt;&gt;"",ROW($K$7:$K$25)-MIN(ROW($K$7:$K$25))+1,""),""),ROW()-ROW(A$27)+1))),),"")</f>
        <v/>
      </c>
      <c r="Q32" s="0" t="str">
        <f aca="false" t="array" ref="Q32:Q32">IFERROR(CONCATENATE((INDEX($T$7:$T$25,SMALL(IF($T$7:$T$25&lt;&gt;"",IF($Q$7:$Q$25&lt;&gt;"",ROW($Q$7:$Q$25)-MIN(ROW($Q$7:$Q$25))+1,""),""),ROW()-ROW(A$27)+1)))," "),"")</f>
        <v/>
      </c>
      <c r="R32" s="0" t="str">
        <f aca="false" t="array" ref="R32:R32">IFERROR(CONCATENATE(TEXT(INDEX($Q$7:$Q$25,SMALL(IF($T$7:$T$25&lt;&gt;"",IF($Q$7:$Q$25&lt;&gt;"",ROW($Q$7:$Q$25)-MIN(ROW($Q$7:$Q$25))+1,""),""),ROW()-ROW(A$27)+1)),"##0")," "),"")</f>
        <v/>
      </c>
      <c r="S32" s="0" t="str">
        <f aca="false" t="array" ref="S32:S32">IFERROR(CONCATENATE((INDEX($A$7:$A$25,SMALL(IF($T$7:$T$25&lt;&gt;"",IF($Q$7:$Q$25&lt;&gt;"",ROW($Q$7:$Q$25)-MIN(ROW($Q$7:$Q$25))+1,""),""),ROW()-ROW(A$27)+1))),),"")</f>
        <v/>
      </c>
      <c r="W32" s="0" t="str">
        <f aca="false" t="array" ref="W32:W32">IFERROR(CONCATENATE((INDEX($Z$7:$Z$25,SMALL(IF($Z$7:$Z$25&lt;&gt;"",IF($W$7:$W$25&lt;&gt;"",ROW($W$7:$W$25)-MIN(ROW($W$7:$W$25))+1,""),""),ROW()-ROW(A$27)+1)))," "),"")</f>
        <v/>
      </c>
      <c r="X32" s="0" t="str">
        <f aca="false" t="array" ref="X32:X32">IFERROR(CONCATENATE(TEXT(INDEX($W$7:$W$25,SMALL(IF($Z$7:$Z$25&lt;&gt;"",IF($W$7:$W$25&lt;&gt;"",ROW($W$7:$W$25)-MIN(ROW($W$7:$W$25))+1,""),""),ROW()-ROW(A$27)+1)),"##0")," "),"")</f>
        <v/>
      </c>
      <c r="Y32" s="0" t="str">
        <f aca="false" t="array" ref="Y32:Y32">IFERROR(CONCATENATE((INDEX($A$7:$A$25,SMALL(IF($Z$7:$Z$25&lt;&gt;"",IF($W$7:$W$25&lt;&gt;"",ROW($W$7:$W$25)-MIN(ROW($W$7:$W$25))+1,""),""),ROW()-ROW(A$27)+1))),),"")</f>
        <v/>
      </c>
      <c r="AC32" s="0" t="str">
        <f aca="false" t="array" ref="AC32:AC32">IFERROR(CONCATENATE((INDEX($AF$7:$AF$25,SMALL(IF($AF$7:$AF$25&lt;&gt;"",IF($AC$7:$AC$25&lt;&gt;"",ROW($AC$7:$AC$25)-MIN(ROW($AC$7:$AC$25))+1,""),""),ROW()-ROW(A$27)+1))),","),"")</f>
        <v/>
      </c>
      <c r="AD32" s="0" t="str">
        <f aca="false" t="array" ref="AD32:AD32">IFERROR(CONCATENATE(TEXT(INDEX($AC$7:$AC$25,SMALL(IF($AF$7:$AF$25&lt;&gt;"",IF($AC$7:$AC$25&lt;&gt;"",ROW($AC$7:$AC$25)-MIN(ROW($AC$7:$AC$25))+1,""),""),ROW()-ROW(A$27)+1)),"##0"),","),"")</f>
        <v/>
      </c>
      <c r="AE32" s="0" t="str">
        <f aca="false" t="array" ref="AE32:AE32">IFERROR(CONCATENATE((INDEX($A$7:$A$25,SMALL(IF($AF$7:$AF$25&lt;&gt;"",IF($AC$7:$AC$25&lt;&gt;"",ROW($AC$7:$AC$25)-MIN(ROW($AC$7:$AC$25))+1,""),""),ROW()-ROW(A$27)+1))),),"")</f>
        <v/>
      </c>
      <c r="AI32" s="0" t="str">
        <f aca="false" t="array" ref="AI32:AI32">IFERROR(CONCATENATE((INDEX($AL$7:$AL$25,SMALL(IF($AL$7:$AL$25&lt;&gt;"",IF($AI$7:$AI$25&lt;&gt;"",ROW($AI$7:$AI$25)-MIN(ROW($AI$7:$AI$25))+1,""),""),ROW()-ROW(A$27)+1)))," "),"")</f>
        <v/>
      </c>
      <c r="AJ32" s="0" t="str">
        <f aca="false" t="array" ref="AJ32:AJ32">IFERROR(CONCATENATE(TEXT(INDEX($AI$7:$AI$25,SMALL(IF($AL$7:$AL$25&lt;&gt;"",IF($AI$7:$AI$25&lt;&gt;"",ROW($AI$7:$AI$25)-MIN(ROW($AI$7:$AI$25))+1,""),""),ROW()-ROW(A$27)+1)),"##0")," "),"")</f>
        <v/>
      </c>
      <c r="AK32" s="0" t="str">
        <f aca="false" t="array" ref="AK32:AK32">IFERROR(CONCATENATE((INDEX($A$7:$A$25,SMALL(IF($AL$7:$AL$25&lt;&gt;"",IF($AI$7:$AI$25&lt;&gt;"",ROW($AI$7:$AI$25)-MIN(ROW($AI$7:$AI$25))+1,""),""),ROW()-ROW(A$27)+1))),),"")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IFERROR(CONCATENATE(TEXT(INDEX($K$7:$K$25,SMALL(IF($N$7:$N$25&lt;&gt;"",IF($K$7:$K$25&lt;&gt;"",ROW($K$7:$K$25)-MIN(ROW($K$7:$K$25))+1,""),""),ROW()-ROW(A$27)+1)),"##0"),","),"")</f>
        <v/>
      </c>
      <c r="L33" s="0" t="str">
        <f aca="false" t="array" ref="L33:L33">IFERROR(CONCATENATE((INDEX($N$7:$N$25,SMALL(IF($N$7:$N$25&lt;&gt;"",IF($K$7:$K$25&lt;&gt;"",ROW($K$7:$K$25)-MIN(ROW($K$7:$K$25))+1,""),""),ROW()-ROW(A$27)+1))),","),"")</f>
        <v/>
      </c>
      <c r="M33" s="0" t="str">
        <f aca="false" t="array" ref="M33:M33">IFERROR(CONCATENATE((INDEX($A$7:$A$25,SMALL(IF($N$7:$N$25&lt;&gt;"",IF($K$7:$K$25&lt;&gt;"",ROW($K$7:$K$25)-MIN(ROW($K$7:$K$25))+1,""),""),ROW()-ROW(A$27)+1))),),"")</f>
        <v/>
      </c>
      <c r="Q33" s="0" t="str">
        <f aca="false" t="array" ref="Q33:Q33">IFERROR(CONCATENATE((INDEX($T$7:$T$25,SMALL(IF($T$7:$T$25&lt;&gt;"",IF($Q$7:$Q$25&lt;&gt;"",ROW($Q$7:$Q$25)-MIN(ROW($Q$7:$Q$25))+1,""),""),ROW()-ROW(A$27)+1)))," "),"")</f>
        <v/>
      </c>
      <c r="R33" s="0" t="str">
        <f aca="false" t="array" ref="R33:R33">IFERROR(CONCATENATE(TEXT(INDEX($Q$7:$Q$25,SMALL(IF($T$7:$T$25&lt;&gt;"",IF($Q$7:$Q$25&lt;&gt;"",ROW($Q$7:$Q$25)-MIN(ROW($Q$7:$Q$25))+1,""),""),ROW()-ROW(A$27)+1)),"##0")," "),"")</f>
        <v/>
      </c>
      <c r="S33" s="0" t="str">
        <f aca="false" t="array" ref="S33:S33">IFERROR(CONCATENATE((INDEX($A$7:$A$25,SMALL(IF($T$7:$T$25&lt;&gt;"",IF($Q$7:$Q$25&lt;&gt;"",ROW($Q$7:$Q$25)-MIN(ROW($Q$7:$Q$25))+1,""),""),ROW()-ROW(A$27)+1))),),"")</f>
        <v/>
      </c>
      <c r="W33" s="0" t="str">
        <f aca="false" t="array" ref="W33:W33">IFERROR(CONCATENATE((INDEX($Z$7:$Z$25,SMALL(IF($Z$7:$Z$25&lt;&gt;"",IF($W$7:$W$25&lt;&gt;"",ROW($W$7:$W$25)-MIN(ROW($W$7:$W$25))+1,""),""),ROW()-ROW(A$27)+1)))," "),"")</f>
        <v/>
      </c>
      <c r="X33" s="0" t="str">
        <f aca="false" t="array" ref="X33:X33">IFERROR(CONCATENATE(TEXT(INDEX($W$7:$W$25,SMALL(IF($Z$7:$Z$25&lt;&gt;"",IF($W$7:$W$25&lt;&gt;"",ROW($W$7:$W$25)-MIN(ROW($W$7:$W$25))+1,""),""),ROW()-ROW(A$27)+1)),"##0")," "),"")</f>
        <v/>
      </c>
      <c r="Y33" s="0" t="str">
        <f aca="false" t="array" ref="Y33:Y33">IFERROR(CONCATENATE((INDEX($A$7:$A$25,SMALL(IF($Z$7:$Z$25&lt;&gt;"",IF($W$7:$W$25&lt;&gt;"",ROW($W$7:$W$25)-MIN(ROW($W$7:$W$25))+1,""),""),ROW()-ROW(A$27)+1))),),"")</f>
        <v/>
      </c>
      <c r="AC33" s="0" t="str">
        <f aca="false" t="array" ref="AC33:AC33">IFERROR(CONCATENATE((INDEX($AF$7:$AF$25,SMALL(IF($AF$7:$AF$25&lt;&gt;"",IF($AC$7:$AC$25&lt;&gt;"",ROW($AC$7:$AC$25)-MIN(ROW($AC$7:$AC$25))+1,""),""),ROW()-ROW(A$27)+1))),","),"")</f>
        <v/>
      </c>
      <c r="AD33" s="0" t="str">
        <f aca="false" t="array" ref="AD33:AD33">IFERROR(CONCATENATE(TEXT(INDEX($AC$7:$AC$25,SMALL(IF($AF$7:$AF$25&lt;&gt;"",IF($AC$7:$AC$25&lt;&gt;"",ROW($AC$7:$AC$25)-MIN(ROW($AC$7:$AC$25))+1,""),""),ROW()-ROW(A$27)+1)),"##0"),","),"")</f>
        <v/>
      </c>
      <c r="AE33" s="0" t="str">
        <f aca="false" t="array" ref="AE33:AE33">IFERROR(CONCATENATE((INDEX($A$7:$A$25,SMALL(IF($AF$7:$AF$25&lt;&gt;"",IF($AC$7:$AC$25&lt;&gt;"",ROW($AC$7:$AC$25)-MIN(ROW($AC$7:$AC$25))+1,""),""),ROW()-ROW(A$27)+1))),),"")</f>
        <v/>
      </c>
      <c r="AI33" s="0" t="str">
        <f aca="false" t="array" ref="AI33:AI33">IFERROR(CONCATENATE((INDEX($AL$7:$AL$25,SMALL(IF($AL$7:$AL$25&lt;&gt;"",IF($AI$7:$AI$25&lt;&gt;"",ROW($AI$7:$AI$25)-MIN(ROW($AI$7:$AI$25))+1,""),""),ROW()-ROW(A$27)+1)))," "),"")</f>
        <v/>
      </c>
      <c r="AJ33" s="0" t="str">
        <f aca="false" t="array" ref="AJ33:AJ33">IFERROR(CONCATENATE(TEXT(INDEX($AI$7:$AI$25,SMALL(IF($AL$7:$AL$25&lt;&gt;"",IF($AI$7:$AI$25&lt;&gt;"",ROW($AI$7:$AI$25)-MIN(ROW($AI$7:$AI$25))+1,""),""),ROW()-ROW(A$27)+1)),"##0")," "),"")</f>
        <v/>
      </c>
      <c r="AK33" s="0" t="str">
        <f aca="false" t="array" ref="AK33:AK33">IFERROR(CONCATENATE((INDEX($A$7:$A$25,SMALL(IF($AL$7:$AL$25&lt;&gt;"",IF($AI$7:$AI$25&lt;&gt;"",ROW($AI$7:$AI$25)-MIN(ROW($AI$7:$AI$25))+1,""),""),ROW()-ROW(A$27)+1))),),"")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IFERROR(CONCATENATE(TEXT(INDEX($K$7:$K$25,SMALL(IF($N$7:$N$25&lt;&gt;"",IF($K$7:$K$25&lt;&gt;"",ROW($K$7:$K$25)-MIN(ROW($K$7:$K$25))+1,""),""),ROW()-ROW(A$27)+1)),"##0"),","),"")</f>
        <v/>
      </c>
      <c r="L34" s="0" t="str">
        <f aca="false" t="array" ref="L34:L34">IFERROR(CONCATENATE((INDEX($N$7:$N$25,SMALL(IF($N$7:$N$25&lt;&gt;"",IF($K$7:$K$25&lt;&gt;"",ROW($K$7:$K$25)-MIN(ROW($K$7:$K$25))+1,""),""),ROW()-ROW(A$27)+1))),","),"")</f>
        <v/>
      </c>
      <c r="M34" s="0" t="str">
        <f aca="false" t="array" ref="M34:M34">IFERROR(CONCATENATE((INDEX($A$7:$A$25,SMALL(IF($N$7:$N$25&lt;&gt;"",IF($K$7:$K$25&lt;&gt;"",ROW($K$7:$K$25)-MIN(ROW($K$7:$K$25))+1,""),""),ROW()-ROW(A$27)+1))),),"")</f>
        <v/>
      </c>
      <c r="Q34" s="0" t="str">
        <f aca="false" t="array" ref="Q34:Q34">IFERROR(CONCATENATE((INDEX($T$7:$T$25,SMALL(IF($T$7:$T$25&lt;&gt;"",IF($Q$7:$Q$25&lt;&gt;"",ROW($Q$7:$Q$25)-MIN(ROW($Q$7:$Q$25))+1,""),""),ROW()-ROW(A$27)+1)))," "),"")</f>
        <v/>
      </c>
      <c r="R34" s="0" t="str">
        <f aca="false" t="array" ref="R34:R34">IFERROR(CONCATENATE(TEXT(INDEX($Q$7:$Q$25,SMALL(IF($T$7:$T$25&lt;&gt;"",IF($Q$7:$Q$25&lt;&gt;"",ROW($Q$7:$Q$25)-MIN(ROW($Q$7:$Q$25))+1,""),""),ROW()-ROW(A$27)+1)),"##0")," "),"")</f>
        <v/>
      </c>
      <c r="S34" s="0" t="str">
        <f aca="false" t="array" ref="S34:S34">IFERROR(CONCATENATE((INDEX($A$7:$A$25,SMALL(IF($T$7:$T$25&lt;&gt;"",IF($Q$7:$Q$25&lt;&gt;"",ROW($Q$7:$Q$25)-MIN(ROW($Q$7:$Q$25))+1,""),""),ROW()-ROW(A$27)+1))),),"")</f>
        <v/>
      </c>
      <c r="W34" s="0" t="str">
        <f aca="false" t="array" ref="W34:W34">IFERROR(CONCATENATE((INDEX($Z$7:$Z$25,SMALL(IF($Z$7:$Z$25&lt;&gt;"",IF($W$7:$W$25&lt;&gt;"",ROW($W$7:$W$25)-MIN(ROW($W$7:$W$25))+1,""),""),ROW()-ROW(A$27)+1)))," "),"")</f>
        <v/>
      </c>
      <c r="X34" s="0" t="str">
        <f aca="false" t="array" ref="X34:X34">IFERROR(CONCATENATE(TEXT(INDEX($W$7:$W$25,SMALL(IF($Z$7:$Z$25&lt;&gt;"",IF($W$7:$W$25&lt;&gt;"",ROW($W$7:$W$25)-MIN(ROW($W$7:$W$25))+1,""),""),ROW()-ROW(A$27)+1)),"##0")," "),"")</f>
        <v/>
      </c>
      <c r="Y34" s="0" t="str">
        <f aca="false" t="array" ref="Y34:Y34">IFERROR(CONCATENATE((INDEX($A$7:$A$25,SMALL(IF($Z$7:$Z$25&lt;&gt;"",IF($W$7:$W$25&lt;&gt;"",ROW($W$7:$W$25)-MIN(ROW($W$7:$W$25))+1,""),""),ROW()-ROW(A$27)+1))),),"")</f>
        <v/>
      </c>
      <c r="AC34" s="0" t="str">
        <f aca="false" t="array" ref="AC34:AC34">IFERROR(CONCATENATE((INDEX($AF$7:$AF$25,SMALL(IF($AF$7:$AF$25&lt;&gt;"",IF($AC$7:$AC$25&lt;&gt;"",ROW($AC$7:$AC$25)-MIN(ROW($AC$7:$AC$25))+1,""),""),ROW()-ROW(A$27)+1))),","),"")</f>
        <v/>
      </c>
      <c r="AD34" s="0" t="str">
        <f aca="false" t="array" ref="AD34:AD34">IFERROR(CONCATENATE(TEXT(INDEX($AC$7:$AC$25,SMALL(IF($AF$7:$AF$25&lt;&gt;"",IF($AC$7:$AC$25&lt;&gt;"",ROW($AC$7:$AC$25)-MIN(ROW($AC$7:$AC$25))+1,""),""),ROW()-ROW(A$27)+1)),"##0"),","),"")</f>
        <v/>
      </c>
      <c r="AE34" s="0" t="str">
        <f aca="false" t="array" ref="AE34:AE34">IFERROR(CONCATENATE((INDEX($A$7:$A$25,SMALL(IF($AF$7:$AF$25&lt;&gt;"",IF($AC$7:$AC$25&lt;&gt;"",ROW($AC$7:$AC$25)-MIN(ROW($AC$7:$AC$25))+1,""),""),ROW()-ROW(A$27)+1))),),"")</f>
        <v/>
      </c>
      <c r="AI34" s="0" t="str">
        <f aca="false" t="array" ref="AI34:AI34">IFERROR(CONCATENATE((INDEX($AL$7:$AL$25,SMALL(IF($AL$7:$AL$25&lt;&gt;"",IF($AI$7:$AI$25&lt;&gt;"",ROW($AI$7:$AI$25)-MIN(ROW($AI$7:$AI$25))+1,""),""),ROW()-ROW(A$27)+1)))," "),"")</f>
        <v/>
      </c>
      <c r="AJ34" s="0" t="str">
        <f aca="false" t="array" ref="AJ34:AJ34">IFERROR(CONCATENATE(TEXT(INDEX($AI$7:$AI$25,SMALL(IF($AL$7:$AL$25&lt;&gt;"",IF($AI$7:$AI$25&lt;&gt;"",ROW($AI$7:$AI$25)-MIN(ROW($AI$7:$AI$25))+1,""),""),ROW()-ROW(A$27)+1)),"##0")," "),"")</f>
        <v/>
      </c>
      <c r="AK34" s="0" t="str">
        <f aca="false" t="array" ref="AK34:AK34">IFERROR(CONCATENATE((INDEX($A$7:$A$25,SMALL(IF($AL$7:$AL$25&lt;&gt;"",IF($AI$7:$AI$25&lt;&gt;"",ROW($AI$7:$AI$25)-MIN(ROW($AI$7:$AI$25))+1,""),""),ROW()-ROW(A$27)+1))),),"")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IFERROR(CONCATENATE(TEXT(INDEX($K$7:$K$25,SMALL(IF($N$7:$N$25&lt;&gt;"",IF($K$7:$K$25&lt;&gt;"",ROW($K$7:$K$25)-MIN(ROW($K$7:$K$25))+1,""),""),ROW()-ROW(A$27)+1)),"##0"),","),"")</f>
        <v/>
      </c>
      <c r="L35" s="0" t="str">
        <f aca="false" t="array" ref="L35:L35">IFERROR(CONCATENATE((INDEX($N$7:$N$25,SMALL(IF($N$7:$N$25&lt;&gt;"",IF($K$7:$K$25&lt;&gt;"",ROW($K$7:$K$25)-MIN(ROW($K$7:$K$25))+1,""),""),ROW()-ROW(A$27)+1))),","),"")</f>
        <v/>
      </c>
      <c r="M35" s="0" t="str">
        <f aca="false" t="array" ref="M35:M35">IFERROR(CONCATENATE((INDEX($A$7:$A$25,SMALL(IF($N$7:$N$25&lt;&gt;"",IF($K$7:$K$25&lt;&gt;"",ROW($K$7:$K$25)-MIN(ROW($K$7:$K$25))+1,""),""),ROW()-ROW(A$27)+1))),),"")</f>
        <v/>
      </c>
      <c r="Q35" s="0" t="str">
        <f aca="false" t="array" ref="Q35:Q35">IFERROR(CONCATENATE((INDEX($T$7:$T$25,SMALL(IF($T$7:$T$25&lt;&gt;"",IF($Q$7:$Q$25&lt;&gt;"",ROW($Q$7:$Q$25)-MIN(ROW($Q$7:$Q$25))+1,""),""),ROW()-ROW(A$27)+1)))," "),"")</f>
        <v/>
      </c>
      <c r="R35" s="0" t="str">
        <f aca="false" t="array" ref="R35:R35">IFERROR(CONCATENATE(TEXT(INDEX($Q$7:$Q$25,SMALL(IF($T$7:$T$25&lt;&gt;"",IF($Q$7:$Q$25&lt;&gt;"",ROW($Q$7:$Q$25)-MIN(ROW($Q$7:$Q$25))+1,""),""),ROW()-ROW(A$27)+1)),"##0")," "),"")</f>
        <v/>
      </c>
      <c r="S35" s="0" t="str">
        <f aca="false" t="array" ref="S35:S35">IFERROR(CONCATENATE((INDEX($A$7:$A$25,SMALL(IF($T$7:$T$25&lt;&gt;"",IF($Q$7:$Q$25&lt;&gt;"",ROW($Q$7:$Q$25)-MIN(ROW($Q$7:$Q$25))+1,""),""),ROW()-ROW(A$27)+1))),),"")</f>
        <v/>
      </c>
      <c r="W35" s="0" t="str">
        <f aca="false" t="array" ref="W35:W35">IFERROR(CONCATENATE((INDEX($Z$7:$Z$25,SMALL(IF($Z$7:$Z$25&lt;&gt;"",IF($W$7:$W$25&lt;&gt;"",ROW($W$7:$W$25)-MIN(ROW($W$7:$W$25))+1,""),""),ROW()-ROW(A$27)+1)))," "),"")</f>
        <v/>
      </c>
      <c r="X35" s="0" t="str">
        <f aca="false" t="array" ref="X35:X35">IFERROR(CONCATENATE(TEXT(INDEX($W$7:$W$25,SMALL(IF($Z$7:$Z$25&lt;&gt;"",IF($W$7:$W$25&lt;&gt;"",ROW($W$7:$W$25)-MIN(ROW($W$7:$W$25))+1,""),""),ROW()-ROW(A$27)+1)),"##0")," "),"")</f>
        <v/>
      </c>
      <c r="Y35" s="0" t="str">
        <f aca="false" t="array" ref="Y35:Y35">IFERROR(CONCATENATE((INDEX($A$7:$A$25,SMALL(IF($Z$7:$Z$25&lt;&gt;"",IF($W$7:$W$25&lt;&gt;"",ROW($W$7:$W$25)-MIN(ROW($W$7:$W$25))+1,""),""),ROW()-ROW(A$27)+1))),),"")</f>
        <v/>
      </c>
      <c r="AC35" s="0" t="str">
        <f aca="false" t="array" ref="AC35:AC35">IFERROR(CONCATENATE((INDEX($AF$7:$AF$25,SMALL(IF($AF$7:$AF$25&lt;&gt;"",IF($AC$7:$AC$25&lt;&gt;"",ROW($AC$7:$AC$25)-MIN(ROW($AC$7:$AC$25))+1,""),""),ROW()-ROW(A$27)+1))),","),"")</f>
        <v/>
      </c>
      <c r="AD35" s="0" t="str">
        <f aca="false" t="array" ref="AD35:AD35">IFERROR(CONCATENATE(TEXT(INDEX($AC$7:$AC$25,SMALL(IF($AF$7:$AF$25&lt;&gt;"",IF($AC$7:$AC$25&lt;&gt;"",ROW($AC$7:$AC$25)-MIN(ROW($AC$7:$AC$25))+1,""),""),ROW()-ROW(A$27)+1)),"##0"),","),"")</f>
        <v/>
      </c>
      <c r="AE35" s="0" t="str">
        <f aca="false" t="array" ref="AE35:AE35">IFERROR(CONCATENATE((INDEX($A$7:$A$25,SMALL(IF($AF$7:$AF$25&lt;&gt;"",IF($AC$7:$AC$25&lt;&gt;"",ROW($AC$7:$AC$25)-MIN(ROW($AC$7:$AC$25))+1,""),""),ROW()-ROW(A$27)+1))),),"")</f>
        <v/>
      </c>
      <c r="AI35" s="0" t="str">
        <f aca="false" t="array" ref="AI35:AI35">IFERROR(CONCATENATE((INDEX($AL$7:$AL$25,SMALL(IF($AL$7:$AL$25&lt;&gt;"",IF($AI$7:$AI$25&lt;&gt;"",ROW($AI$7:$AI$25)-MIN(ROW($AI$7:$AI$25))+1,""),""),ROW()-ROW(A$27)+1)))," "),"")</f>
        <v/>
      </c>
      <c r="AJ35" s="0" t="str">
        <f aca="false" t="array" ref="AJ35:AJ35">IFERROR(CONCATENATE(TEXT(INDEX($AI$7:$AI$25,SMALL(IF($AL$7:$AL$25&lt;&gt;"",IF($AI$7:$AI$25&lt;&gt;"",ROW($AI$7:$AI$25)-MIN(ROW($AI$7:$AI$25))+1,""),""),ROW()-ROW(A$27)+1)),"##0")," "),"")</f>
        <v/>
      </c>
      <c r="AK35" s="0" t="str">
        <f aca="false" t="array" ref="AK35:AK35">IFERROR(CONCATENATE((INDEX($A$7:$A$25,SMALL(IF($AL$7:$AL$25&lt;&gt;"",IF($AI$7:$AI$25&lt;&gt;"",ROW($AI$7:$AI$25)-MIN(ROW($AI$7:$AI$25))+1,""),""),ROW()-ROW(A$27)+1))),),"")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IFERROR(CONCATENATE(TEXT(INDEX($K$7:$K$25,SMALL(IF($N$7:$N$25&lt;&gt;"",IF($K$7:$K$25&lt;&gt;"",ROW($K$7:$K$25)-MIN(ROW($K$7:$K$25))+1,""),""),ROW()-ROW(A$27)+1)),"##0"),","),"")</f>
        <v/>
      </c>
      <c r="L36" s="0" t="str">
        <f aca="false" t="array" ref="L36:L36">IFERROR(CONCATENATE((INDEX($N$7:$N$25,SMALL(IF($N$7:$N$25&lt;&gt;"",IF($K$7:$K$25&lt;&gt;"",ROW($K$7:$K$25)-MIN(ROW($K$7:$K$25))+1,""),""),ROW()-ROW(A$27)+1))),","),"")</f>
        <v/>
      </c>
      <c r="M36" s="0" t="str">
        <f aca="false" t="array" ref="M36:M36">IFERROR(CONCATENATE((INDEX($A$7:$A$25,SMALL(IF($N$7:$N$25&lt;&gt;"",IF($K$7:$K$25&lt;&gt;"",ROW($K$7:$K$25)-MIN(ROW($K$7:$K$25))+1,""),""),ROW()-ROW(A$27)+1))),),"")</f>
        <v/>
      </c>
      <c r="Q36" s="0" t="str">
        <f aca="false" t="array" ref="Q36:Q36">IFERROR(CONCATENATE((INDEX($T$7:$T$25,SMALL(IF($T$7:$T$25&lt;&gt;"",IF($Q$7:$Q$25&lt;&gt;"",ROW($Q$7:$Q$25)-MIN(ROW($Q$7:$Q$25))+1,""),""),ROW()-ROW(A$27)+1)))," "),"")</f>
        <v/>
      </c>
      <c r="R36" s="0" t="str">
        <f aca="false" t="array" ref="R36:R36">IFERROR(CONCATENATE(TEXT(INDEX($Q$7:$Q$25,SMALL(IF($T$7:$T$25&lt;&gt;"",IF($Q$7:$Q$25&lt;&gt;"",ROW($Q$7:$Q$25)-MIN(ROW($Q$7:$Q$25))+1,""),""),ROW()-ROW(A$27)+1)),"##0")," "),"")</f>
        <v/>
      </c>
      <c r="S36" s="0" t="str">
        <f aca="false" t="array" ref="S36:S36">IFERROR(CONCATENATE((INDEX($A$7:$A$25,SMALL(IF($T$7:$T$25&lt;&gt;"",IF($Q$7:$Q$25&lt;&gt;"",ROW($Q$7:$Q$25)-MIN(ROW($Q$7:$Q$25))+1,""),""),ROW()-ROW(A$27)+1))),),"")</f>
        <v/>
      </c>
      <c r="W36" s="0" t="str">
        <f aca="false" t="array" ref="W36:W36">IFERROR(CONCATENATE((INDEX($Z$7:$Z$25,SMALL(IF($Z$7:$Z$25&lt;&gt;"",IF($W$7:$W$25&lt;&gt;"",ROW($W$7:$W$25)-MIN(ROW($W$7:$W$25))+1,""),""),ROW()-ROW(A$27)+1)))," "),"")</f>
        <v/>
      </c>
      <c r="X36" s="0" t="str">
        <f aca="false" t="array" ref="X36:X36">IFERROR(CONCATENATE(TEXT(INDEX($W$7:$W$25,SMALL(IF($Z$7:$Z$25&lt;&gt;"",IF($W$7:$W$25&lt;&gt;"",ROW($W$7:$W$25)-MIN(ROW($W$7:$W$25))+1,""),""),ROW()-ROW(A$27)+1)),"##0")," "),"")</f>
        <v/>
      </c>
      <c r="Y36" s="0" t="str">
        <f aca="false" t="array" ref="Y36:Y36">IFERROR(CONCATENATE((INDEX($A$7:$A$25,SMALL(IF($Z$7:$Z$25&lt;&gt;"",IF($W$7:$W$25&lt;&gt;"",ROW($W$7:$W$25)-MIN(ROW($W$7:$W$25))+1,""),""),ROW()-ROW(A$27)+1))),),"")</f>
        <v/>
      </c>
      <c r="AC36" s="0" t="str">
        <f aca="false" t="array" ref="AC36:AC36">IFERROR(CONCATENATE((INDEX($AF$7:$AF$25,SMALL(IF($AF$7:$AF$25&lt;&gt;"",IF($AC$7:$AC$25&lt;&gt;"",ROW($AC$7:$AC$25)-MIN(ROW($AC$7:$AC$25))+1,""),""),ROW()-ROW(A$27)+1))),","),"")</f>
        <v/>
      </c>
      <c r="AD36" s="0" t="str">
        <f aca="false" t="array" ref="AD36:AD36">IFERROR(CONCATENATE(TEXT(INDEX($AC$7:$AC$25,SMALL(IF($AF$7:$AF$25&lt;&gt;"",IF($AC$7:$AC$25&lt;&gt;"",ROW($AC$7:$AC$25)-MIN(ROW($AC$7:$AC$25))+1,""),""),ROW()-ROW(A$27)+1)),"##0"),","),"")</f>
        <v/>
      </c>
      <c r="AE36" s="0" t="str">
        <f aca="false" t="array" ref="AE36:AE36">IFERROR(CONCATENATE((INDEX($A$7:$A$25,SMALL(IF($AF$7:$AF$25&lt;&gt;"",IF($AC$7:$AC$25&lt;&gt;"",ROW($AC$7:$AC$25)-MIN(ROW($AC$7:$AC$25))+1,""),""),ROW()-ROW(A$27)+1))),),"")</f>
        <v/>
      </c>
      <c r="AI36" s="0" t="str">
        <f aca="false" t="array" ref="AI36:AI36">IFERROR(CONCATENATE((INDEX($AL$7:$AL$25,SMALL(IF($AL$7:$AL$25&lt;&gt;"",IF($AI$7:$AI$25&lt;&gt;"",ROW($AI$7:$AI$25)-MIN(ROW($AI$7:$AI$25))+1,""),""),ROW()-ROW(A$27)+1)))," "),"")</f>
        <v/>
      </c>
      <c r="AJ36" s="0" t="str">
        <f aca="false" t="array" ref="AJ36:AJ36">IFERROR(CONCATENATE(TEXT(INDEX($AI$7:$AI$25,SMALL(IF($AL$7:$AL$25&lt;&gt;"",IF($AI$7:$AI$25&lt;&gt;"",ROW($AI$7:$AI$25)-MIN(ROW($AI$7:$AI$25))+1,""),""),ROW()-ROW(A$27)+1)),"##0")," "),"")</f>
        <v/>
      </c>
      <c r="AK36" s="0" t="str">
        <f aca="false" t="array" ref="AK36:AK36">IFERROR(CONCATENATE((INDEX($A$7:$A$25,SMALL(IF($AL$7:$AL$25&lt;&gt;"",IF($AI$7:$AI$25&lt;&gt;"",ROW($AI$7:$AI$25)-MIN(ROW($AI$7:$AI$25))+1,""),""),ROW()-ROW(A$27)+1))),),"")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IFERROR(CONCATENATE(TEXT(INDEX($K$7:$K$25,SMALL(IF($N$7:$N$25&lt;&gt;"",IF($K$7:$K$25&lt;&gt;"",ROW($K$7:$K$25)-MIN(ROW($K$7:$K$25))+1,""),""),ROW()-ROW(A$27)+1)),"##0"),","),"")</f>
        <v/>
      </c>
      <c r="L37" s="0" t="str">
        <f aca="false" t="array" ref="L37:L37">IFERROR(CONCATENATE((INDEX($N$7:$N$25,SMALL(IF($N$7:$N$25&lt;&gt;"",IF($K$7:$K$25&lt;&gt;"",ROW($K$7:$K$25)-MIN(ROW($K$7:$K$25))+1,""),""),ROW()-ROW(A$27)+1))),","),"")</f>
        <v/>
      </c>
      <c r="M37" s="0" t="str">
        <f aca="false" t="array" ref="M37:M37">IFERROR(CONCATENATE((INDEX($A$7:$A$25,SMALL(IF($N$7:$N$25&lt;&gt;"",IF($K$7:$K$25&lt;&gt;"",ROW($K$7:$K$25)-MIN(ROW($K$7:$K$25))+1,""),""),ROW()-ROW(A$27)+1))),),"")</f>
        <v/>
      </c>
      <c r="Q37" s="0" t="str">
        <f aca="false" t="array" ref="Q37:Q37">IFERROR(CONCATENATE((INDEX($T$7:$T$25,SMALL(IF($T$7:$T$25&lt;&gt;"",IF($Q$7:$Q$25&lt;&gt;"",ROW($Q$7:$Q$25)-MIN(ROW($Q$7:$Q$25))+1,""),""),ROW()-ROW(A$27)+1)))," "),"")</f>
        <v/>
      </c>
      <c r="R37" s="0" t="str">
        <f aca="false" t="array" ref="R37:R37">IFERROR(CONCATENATE(TEXT(INDEX($Q$7:$Q$25,SMALL(IF($T$7:$T$25&lt;&gt;"",IF($Q$7:$Q$25&lt;&gt;"",ROW($Q$7:$Q$25)-MIN(ROW($Q$7:$Q$25))+1,""),""),ROW()-ROW(A$27)+1)),"##0")," "),"")</f>
        <v/>
      </c>
      <c r="S37" s="0" t="str">
        <f aca="false" t="array" ref="S37:S37">IFERROR(CONCATENATE((INDEX($A$7:$A$25,SMALL(IF($T$7:$T$25&lt;&gt;"",IF($Q$7:$Q$25&lt;&gt;"",ROW($Q$7:$Q$25)-MIN(ROW($Q$7:$Q$25))+1,""),""),ROW()-ROW(A$27)+1))),),"")</f>
        <v/>
      </c>
      <c r="W37" s="0" t="str">
        <f aca="false" t="array" ref="W37:W37">IFERROR(CONCATENATE((INDEX($Z$7:$Z$25,SMALL(IF($Z$7:$Z$25&lt;&gt;"",IF($W$7:$W$25&lt;&gt;"",ROW($W$7:$W$25)-MIN(ROW($W$7:$W$25))+1,""),""),ROW()-ROW(A$27)+1)))," "),"")</f>
        <v/>
      </c>
      <c r="X37" s="0" t="str">
        <f aca="false" t="array" ref="X37:X37">IFERROR(CONCATENATE(TEXT(INDEX($W$7:$W$25,SMALL(IF($Z$7:$Z$25&lt;&gt;"",IF($W$7:$W$25&lt;&gt;"",ROW($W$7:$W$25)-MIN(ROW($W$7:$W$25))+1,""),""),ROW()-ROW(A$27)+1)),"##0")," "),"")</f>
        <v/>
      </c>
      <c r="Y37" s="0" t="str">
        <f aca="false" t="array" ref="Y37:Y37">IFERROR(CONCATENATE((INDEX($A$7:$A$25,SMALL(IF($Z$7:$Z$25&lt;&gt;"",IF($W$7:$W$25&lt;&gt;"",ROW($W$7:$W$25)-MIN(ROW($W$7:$W$25))+1,""),""),ROW()-ROW(A$27)+1))),),"")</f>
        <v/>
      </c>
      <c r="AC37" s="0" t="str">
        <f aca="false" t="array" ref="AC37:AC37">IFERROR(CONCATENATE((INDEX($AF$7:$AF$25,SMALL(IF($AF$7:$AF$25&lt;&gt;"",IF($AC$7:$AC$25&lt;&gt;"",ROW($AC$7:$AC$25)-MIN(ROW($AC$7:$AC$25))+1,""),""),ROW()-ROW(A$27)+1))),","),"")</f>
        <v/>
      </c>
      <c r="AD37" s="0" t="str">
        <f aca="false" t="array" ref="AD37:AD37">IFERROR(CONCATENATE(TEXT(INDEX($AC$7:$AC$25,SMALL(IF($AF$7:$AF$25&lt;&gt;"",IF($AC$7:$AC$25&lt;&gt;"",ROW($AC$7:$AC$25)-MIN(ROW($AC$7:$AC$25))+1,""),""),ROW()-ROW(A$27)+1)),"##0"),","),"")</f>
        <v/>
      </c>
      <c r="AE37" s="0" t="str">
        <f aca="false" t="array" ref="AE37:AE37">IFERROR(CONCATENATE((INDEX($A$7:$A$25,SMALL(IF($AF$7:$AF$25&lt;&gt;"",IF($AC$7:$AC$25&lt;&gt;"",ROW($AC$7:$AC$25)-MIN(ROW($AC$7:$AC$25))+1,""),""),ROW()-ROW(A$27)+1))),),"")</f>
        <v/>
      </c>
      <c r="AI37" s="0" t="str">
        <f aca="false" t="array" ref="AI37:AI37">IFERROR(CONCATENATE((INDEX($AL$7:$AL$25,SMALL(IF($AL$7:$AL$25&lt;&gt;"",IF($AI$7:$AI$25&lt;&gt;"",ROW($AI$7:$AI$25)-MIN(ROW($AI$7:$AI$25))+1,""),""),ROW()-ROW(A$27)+1)))," "),"")</f>
        <v/>
      </c>
      <c r="AJ37" s="0" t="str">
        <f aca="false" t="array" ref="AJ37:AJ37">IFERROR(CONCATENATE(TEXT(INDEX($AI$7:$AI$25,SMALL(IF($AL$7:$AL$25&lt;&gt;"",IF($AI$7:$AI$25&lt;&gt;"",ROW($AI$7:$AI$25)-MIN(ROW($AI$7:$AI$25))+1,""),""),ROW()-ROW(A$27)+1)),"##0")," "),"")</f>
        <v/>
      </c>
      <c r="AK37" s="0" t="str">
        <f aca="false" t="array" ref="AK37:AK37">IFERROR(CONCATENATE((INDEX($A$7:$A$25,SMALL(IF($AL$7:$AL$25&lt;&gt;"",IF($AI$7:$AI$25&lt;&gt;"",ROW($AI$7:$AI$25)-MIN(ROW($AI$7:$AI$25))+1,""),""),ROW()-ROW(A$27)+1))),),"")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IFERROR(CONCATENATE(TEXT(INDEX($K$7:$K$25,SMALL(IF($N$7:$N$25&lt;&gt;"",IF($K$7:$K$25&lt;&gt;"",ROW($K$7:$K$25)-MIN(ROW($K$7:$K$25))+1,""),""),ROW()-ROW(A$27)+1)),"##0"),","),"")</f>
        <v/>
      </c>
      <c r="L38" s="0" t="str">
        <f aca="false" t="array" ref="L38:L38">IFERROR(CONCATENATE((INDEX($N$7:$N$25,SMALL(IF($N$7:$N$25&lt;&gt;"",IF($K$7:$K$25&lt;&gt;"",ROW($K$7:$K$25)-MIN(ROW($K$7:$K$25))+1,""),""),ROW()-ROW(A$27)+1))),","),"")</f>
        <v/>
      </c>
      <c r="M38" s="0" t="str">
        <f aca="false" t="array" ref="M38:M38">IFERROR(CONCATENATE((INDEX($A$7:$A$25,SMALL(IF($N$7:$N$25&lt;&gt;"",IF($K$7:$K$25&lt;&gt;"",ROW($K$7:$K$25)-MIN(ROW($K$7:$K$25))+1,""),""),ROW()-ROW(A$27)+1))),),"")</f>
        <v/>
      </c>
      <c r="Q38" s="0" t="str">
        <f aca="false" t="array" ref="Q38:Q38">IFERROR(CONCATENATE((INDEX($T$7:$T$25,SMALL(IF($T$7:$T$25&lt;&gt;"",IF($Q$7:$Q$25&lt;&gt;"",ROW($Q$7:$Q$25)-MIN(ROW($Q$7:$Q$25))+1,""),""),ROW()-ROW(A$27)+1)))," "),"")</f>
        <v/>
      </c>
      <c r="R38" s="0" t="str">
        <f aca="false" t="array" ref="R38:R38">IFERROR(CONCATENATE(TEXT(INDEX($Q$7:$Q$25,SMALL(IF($T$7:$T$25&lt;&gt;"",IF($Q$7:$Q$25&lt;&gt;"",ROW($Q$7:$Q$25)-MIN(ROW($Q$7:$Q$25))+1,""),""),ROW()-ROW(A$27)+1)),"##0")," "),"")</f>
        <v/>
      </c>
      <c r="S38" s="0" t="str">
        <f aca="false" t="array" ref="S38:S38">IFERROR(CONCATENATE((INDEX($A$7:$A$25,SMALL(IF($T$7:$T$25&lt;&gt;"",IF($Q$7:$Q$25&lt;&gt;"",ROW($Q$7:$Q$25)-MIN(ROW($Q$7:$Q$25))+1,""),""),ROW()-ROW(A$27)+1))),),"")</f>
        <v/>
      </c>
      <c r="W38" s="0" t="str">
        <f aca="false" t="array" ref="W38:W38">IFERROR(CONCATENATE((INDEX($Z$7:$Z$25,SMALL(IF($Z$7:$Z$25&lt;&gt;"",IF($W$7:$W$25&lt;&gt;"",ROW($W$7:$W$25)-MIN(ROW($W$7:$W$25))+1,""),""),ROW()-ROW(A$27)+1)))," "),"")</f>
        <v/>
      </c>
      <c r="X38" s="0" t="str">
        <f aca="false" t="array" ref="X38:X38">IFERROR(CONCATENATE(TEXT(INDEX($W$7:$W$25,SMALL(IF($Z$7:$Z$25&lt;&gt;"",IF($W$7:$W$25&lt;&gt;"",ROW($W$7:$W$25)-MIN(ROW($W$7:$W$25))+1,""),""),ROW()-ROW(A$27)+1)),"##0")," "),"")</f>
        <v/>
      </c>
      <c r="Y38" s="0" t="str">
        <f aca="false" t="array" ref="Y38:Y38">IFERROR(CONCATENATE((INDEX($A$7:$A$25,SMALL(IF($Z$7:$Z$25&lt;&gt;"",IF($W$7:$W$25&lt;&gt;"",ROW($W$7:$W$25)-MIN(ROW($W$7:$W$25))+1,""),""),ROW()-ROW(A$27)+1))),),"")</f>
        <v/>
      </c>
      <c r="AC38" s="0" t="str">
        <f aca="false" t="array" ref="AC38:AC38">IFERROR(CONCATENATE((INDEX($AF$7:$AF$25,SMALL(IF($AF$7:$AF$25&lt;&gt;"",IF($AC$7:$AC$25&lt;&gt;"",ROW($AC$7:$AC$25)-MIN(ROW($AC$7:$AC$25))+1,""),""),ROW()-ROW(A$27)+1))),","),"")</f>
        <v/>
      </c>
      <c r="AD38" s="0" t="str">
        <f aca="false" t="array" ref="AD38:AD38">IFERROR(CONCATENATE(TEXT(INDEX($AC$7:$AC$25,SMALL(IF($AF$7:$AF$25&lt;&gt;"",IF($AC$7:$AC$25&lt;&gt;"",ROW($AC$7:$AC$25)-MIN(ROW($AC$7:$AC$25))+1,""),""),ROW()-ROW(A$27)+1)),"##0"),","),"")</f>
        <v/>
      </c>
      <c r="AE38" s="0" t="str">
        <f aca="false" t="array" ref="AE38:AE38">IFERROR(CONCATENATE((INDEX($A$7:$A$25,SMALL(IF($AF$7:$AF$25&lt;&gt;"",IF($AC$7:$AC$25&lt;&gt;"",ROW($AC$7:$AC$25)-MIN(ROW($AC$7:$AC$25))+1,""),""),ROW()-ROW(A$27)+1))),),"")</f>
        <v/>
      </c>
      <c r="AI38" s="0" t="str">
        <f aca="false" t="array" ref="AI38:AI38">IFERROR(CONCATENATE((INDEX($AL$7:$AL$25,SMALL(IF($AL$7:$AL$25&lt;&gt;"",IF($AI$7:$AI$25&lt;&gt;"",ROW($AI$7:$AI$25)-MIN(ROW($AI$7:$AI$25))+1,""),""),ROW()-ROW(A$27)+1)))," "),"")</f>
        <v/>
      </c>
      <c r="AJ38" s="0" t="str">
        <f aca="false" t="array" ref="AJ38:AJ38">IFERROR(CONCATENATE(TEXT(INDEX($AI$7:$AI$25,SMALL(IF($AL$7:$AL$25&lt;&gt;"",IF($AI$7:$AI$25&lt;&gt;"",ROW($AI$7:$AI$25)-MIN(ROW($AI$7:$AI$25))+1,""),""),ROW()-ROW(A$27)+1)),"##0")," "),"")</f>
        <v/>
      </c>
      <c r="AK38" s="0" t="str">
        <f aca="false" t="array" ref="AK38:AK38">IFERROR(CONCATENATE((INDEX($A$7:$A$25,SMALL(IF($AL$7:$AL$25&lt;&gt;"",IF($AI$7:$AI$25&lt;&gt;"",ROW($AI$7:$AI$25)-MIN(ROW($AI$7:$AI$25))+1,""),""),ROW()-ROW(A$27)+1))),),"")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IFERROR(CONCATENATE(TEXT(INDEX($K$7:$K$25,SMALL(IF($N$7:$N$25&lt;&gt;"",IF($K$7:$K$25&lt;&gt;"",ROW($K$7:$K$25)-MIN(ROW($K$7:$K$25))+1,""),""),ROW()-ROW(A$27)+1)),"##0"),","),"")</f>
        <v/>
      </c>
      <c r="L39" s="0" t="str">
        <f aca="false" t="array" ref="L39:L39">IFERROR(CONCATENATE((INDEX($N$7:$N$25,SMALL(IF($N$7:$N$25&lt;&gt;"",IF($K$7:$K$25&lt;&gt;"",ROW($K$7:$K$25)-MIN(ROW($K$7:$K$25))+1,""),""),ROW()-ROW(A$27)+1))),","),"")</f>
        <v/>
      </c>
      <c r="M39" s="0" t="str">
        <f aca="false" t="array" ref="M39:M39">IFERROR(CONCATENATE((INDEX($A$7:$A$25,SMALL(IF($N$7:$N$25&lt;&gt;"",IF($K$7:$K$25&lt;&gt;"",ROW($K$7:$K$25)-MIN(ROW($K$7:$K$25))+1,""),""),ROW()-ROW(A$27)+1))),),"")</f>
        <v/>
      </c>
      <c r="Q39" s="0" t="str">
        <f aca="false" t="array" ref="Q39:Q39">IFERROR(CONCATENATE((INDEX($T$7:$T$25,SMALL(IF($T$7:$T$25&lt;&gt;"",IF($Q$7:$Q$25&lt;&gt;"",ROW($Q$7:$Q$25)-MIN(ROW($Q$7:$Q$25))+1,""),""),ROW()-ROW(A$27)+1)))," "),"")</f>
        <v/>
      </c>
      <c r="R39" s="0" t="str">
        <f aca="false" t="array" ref="R39:R39">IFERROR(CONCATENATE(TEXT(INDEX($Q$7:$Q$25,SMALL(IF($T$7:$T$25&lt;&gt;"",IF($Q$7:$Q$25&lt;&gt;"",ROW($Q$7:$Q$25)-MIN(ROW($Q$7:$Q$25))+1,""),""),ROW()-ROW(A$27)+1)),"##0")," "),"")</f>
        <v/>
      </c>
      <c r="S39" s="0" t="str">
        <f aca="false" t="array" ref="S39:S39">IFERROR(CONCATENATE((INDEX($A$7:$A$25,SMALL(IF($T$7:$T$25&lt;&gt;"",IF($Q$7:$Q$25&lt;&gt;"",ROW($Q$7:$Q$25)-MIN(ROW($Q$7:$Q$25))+1,""),""),ROW()-ROW(A$27)+1))),),"")</f>
        <v/>
      </c>
      <c r="W39" s="0" t="str">
        <f aca="false" t="array" ref="W39:W39">IFERROR(CONCATENATE((INDEX($Z$7:$Z$25,SMALL(IF($Z$7:$Z$25&lt;&gt;"",IF($W$7:$W$25&lt;&gt;"",ROW($W$7:$W$25)-MIN(ROW($W$7:$W$25))+1,""),""),ROW()-ROW(A$27)+1)))," "),"")</f>
        <v/>
      </c>
      <c r="X39" s="0" t="str">
        <f aca="false" t="array" ref="X39:X39">IFERROR(CONCATENATE(TEXT(INDEX($W$7:$W$25,SMALL(IF($Z$7:$Z$25&lt;&gt;"",IF($W$7:$W$25&lt;&gt;"",ROW($W$7:$W$25)-MIN(ROW($W$7:$W$25))+1,""),""),ROW()-ROW(A$27)+1)),"##0")," "),"")</f>
        <v/>
      </c>
      <c r="Y39" s="0" t="str">
        <f aca="false" t="array" ref="Y39:Y39">IFERROR(CONCATENATE((INDEX($A$7:$A$25,SMALL(IF($Z$7:$Z$25&lt;&gt;"",IF($W$7:$W$25&lt;&gt;"",ROW($W$7:$W$25)-MIN(ROW($W$7:$W$25))+1,""),""),ROW()-ROW(A$27)+1))),),"")</f>
        <v/>
      </c>
      <c r="AC39" s="0" t="str">
        <f aca="false" t="array" ref="AC39:AC39">IFERROR(CONCATENATE((INDEX($AF$7:$AF$25,SMALL(IF($AF$7:$AF$25&lt;&gt;"",IF($AC$7:$AC$25&lt;&gt;"",ROW($AC$7:$AC$25)-MIN(ROW($AC$7:$AC$25))+1,""),""),ROW()-ROW(A$27)+1))),","),"")</f>
        <v/>
      </c>
      <c r="AD39" s="0" t="str">
        <f aca="false" t="array" ref="AD39:AD39">IFERROR(CONCATENATE(TEXT(INDEX($AC$7:$AC$25,SMALL(IF($AF$7:$AF$25&lt;&gt;"",IF($AC$7:$AC$25&lt;&gt;"",ROW($AC$7:$AC$25)-MIN(ROW($AC$7:$AC$25))+1,""),""),ROW()-ROW(A$27)+1)),"##0"),","),"")</f>
        <v/>
      </c>
      <c r="AE39" s="0" t="str">
        <f aca="false" t="array" ref="AE39:AE39">IFERROR(CONCATENATE((INDEX($A$7:$A$25,SMALL(IF($AF$7:$AF$25&lt;&gt;"",IF($AC$7:$AC$25&lt;&gt;"",ROW($AC$7:$AC$25)-MIN(ROW($AC$7:$AC$25))+1,""),""),ROW()-ROW(A$27)+1))),),"")</f>
        <v/>
      </c>
      <c r="AI39" s="0" t="str">
        <f aca="false" t="array" ref="AI39:AI39">IFERROR(CONCATENATE((INDEX($AL$7:$AL$25,SMALL(IF($AL$7:$AL$25&lt;&gt;"",IF($AI$7:$AI$25&lt;&gt;"",ROW($AI$7:$AI$25)-MIN(ROW($AI$7:$AI$25))+1,""),""),ROW()-ROW(A$27)+1)))," "),"")</f>
        <v/>
      </c>
      <c r="AJ39" s="0" t="str">
        <f aca="false" t="array" ref="AJ39:AJ39">IFERROR(CONCATENATE(TEXT(INDEX($AI$7:$AI$25,SMALL(IF($AL$7:$AL$25&lt;&gt;"",IF($AI$7:$AI$25&lt;&gt;"",ROW($AI$7:$AI$25)-MIN(ROW($AI$7:$AI$25))+1,""),""),ROW()-ROW(A$27)+1)),"##0")," "),"")</f>
        <v/>
      </c>
      <c r="AK39" s="0" t="str">
        <f aca="false" t="array" ref="AK39:AK39">IFERROR(CONCATENATE((INDEX($A$7:$A$25,SMALL(IF($AL$7:$AL$25&lt;&gt;"",IF($AI$7:$AI$25&lt;&gt;"",ROW($AI$7:$AI$25)-MIN(ROW($AI$7:$AI$25))+1,""),""),ROW()-ROW(A$27)+1))),),"")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IFERROR(CONCATENATE(TEXT(INDEX($K$7:$K$25,SMALL(IF($N$7:$N$25&lt;&gt;"",IF($K$7:$K$25&lt;&gt;"",ROW($K$7:$K$25)-MIN(ROW($K$7:$K$25))+1,""),""),ROW()-ROW(A$27)+1)),"##0"),","),"")</f>
        <v/>
      </c>
      <c r="L40" s="0" t="str">
        <f aca="false" t="array" ref="L40:L40">IFERROR(CONCATENATE((INDEX($N$7:$N$25,SMALL(IF($N$7:$N$25&lt;&gt;"",IF($K$7:$K$25&lt;&gt;"",ROW($K$7:$K$25)-MIN(ROW($K$7:$K$25))+1,""),""),ROW()-ROW(A$27)+1))),","),"")</f>
        <v/>
      </c>
      <c r="M40" s="0" t="str">
        <f aca="false" t="array" ref="M40:M40">IFERROR(CONCATENATE((INDEX($A$7:$A$25,SMALL(IF($N$7:$N$25&lt;&gt;"",IF($K$7:$K$25&lt;&gt;"",ROW($K$7:$K$25)-MIN(ROW($K$7:$K$25))+1,""),""),ROW()-ROW(A$27)+1))),),"")</f>
        <v/>
      </c>
      <c r="Q40" s="0" t="str">
        <f aca="false" t="array" ref="Q40:Q40">IFERROR(CONCATENATE((INDEX($T$7:$T$25,SMALL(IF($T$7:$T$25&lt;&gt;"",IF($Q$7:$Q$25&lt;&gt;"",ROW($Q$7:$Q$25)-MIN(ROW($Q$7:$Q$25))+1,""),""),ROW()-ROW(A$27)+1)))," "),"")</f>
        <v/>
      </c>
      <c r="R40" s="0" t="str">
        <f aca="false" t="array" ref="R40:R40">IFERROR(CONCATENATE(TEXT(INDEX($Q$7:$Q$25,SMALL(IF($T$7:$T$25&lt;&gt;"",IF($Q$7:$Q$25&lt;&gt;"",ROW($Q$7:$Q$25)-MIN(ROW($Q$7:$Q$25))+1,""),""),ROW()-ROW(A$27)+1)),"##0")," "),"")</f>
        <v/>
      </c>
      <c r="S40" s="0" t="str">
        <f aca="false" t="array" ref="S40:S40">IFERROR(CONCATENATE((INDEX($A$7:$A$25,SMALL(IF($T$7:$T$25&lt;&gt;"",IF($Q$7:$Q$25&lt;&gt;"",ROW($Q$7:$Q$25)-MIN(ROW($Q$7:$Q$25))+1,""),""),ROW()-ROW(A$27)+1))),),"")</f>
        <v/>
      </c>
      <c r="W40" s="0" t="str">
        <f aca="false" t="array" ref="W40:W40">IFERROR(CONCATENATE((INDEX($Z$7:$Z$25,SMALL(IF($Z$7:$Z$25&lt;&gt;"",IF($W$7:$W$25&lt;&gt;"",ROW($W$7:$W$25)-MIN(ROW($W$7:$W$25))+1,""),""),ROW()-ROW(A$27)+1)))," "),"")</f>
        <v/>
      </c>
      <c r="X40" s="0" t="str">
        <f aca="false" t="array" ref="X40:X40">IFERROR(CONCATENATE(TEXT(INDEX($W$7:$W$25,SMALL(IF($Z$7:$Z$25&lt;&gt;"",IF($W$7:$W$25&lt;&gt;"",ROW($W$7:$W$25)-MIN(ROW($W$7:$W$25))+1,""),""),ROW()-ROW(A$27)+1)),"##0")," "),"")</f>
        <v/>
      </c>
      <c r="Y40" s="0" t="str">
        <f aca="false" t="array" ref="Y40:Y40">IFERROR(CONCATENATE((INDEX($A$7:$A$25,SMALL(IF($Z$7:$Z$25&lt;&gt;"",IF($W$7:$W$25&lt;&gt;"",ROW($W$7:$W$25)-MIN(ROW($W$7:$W$25))+1,""),""),ROW()-ROW(A$27)+1))),),"")</f>
        <v/>
      </c>
      <c r="AC40" s="0" t="str">
        <f aca="false" t="array" ref="AC40:AC40">IFERROR(CONCATENATE((INDEX($AF$7:$AF$25,SMALL(IF($AF$7:$AF$25&lt;&gt;"",IF($AC$7:$AC$25&lt;&gt;"",ROW($AC$7:$AC$25)-MIN(ROW($AC$7:$AC$25))+1,""),""),ROW()-ROW(A$27)+1))),","),"")</f>
        <v/>
      </c>
      <c r="AD40" s="0" t="str">
        <f aca="false" t="array" ref="AD40:AD40">IFERROR(CONCATENATE(TEXT(INDEX($AC$7:$AC$25,SMALL(IF($AF$7:$AF$25&lt;&gt;"",IF($AC$7:$AC$25&lt;&gt;"",ROW($AC$7:$AC$25)-MIN(ROW($AC$7:$AC$25))+1,""),""),ROW()-ROW(A$27)+1)),"##0"),","),"")</f>
        <v/>
      </c>
      <c r="AE40" s="0" t="str">
        <f aca="false" t="array" ref="AE40:AE40">IFERROR(CONCATENATE((INDEX($A$7:$A$25,SMALL(IF($AF$7:$AF$25&lt;&gt;"",IF($AC$7:$AC$25&lt;&gt;"",ROW($AC$7:$AC$25)-MIN(ROW($AC$7:$AC$25))+1,""),""),ROW()-ROW(A$27)+1))),),"")</f>
        <v/>
      </c>
      <c r="AI40" s="0" t="str">
        <f aca="false" t="array" ref="AI40:AI40">IFERROR(CONCATENATE((INDEX($AL$7:$AL$25,SMALL(IF($AL$7:$AL$25&lt;&gt;"",IF($AI$7:$AI$25&lt;&gt;"",ROW($AI$7:$AI$25)-MIN(ROW($AI$7:$AI$25))+1,""),""),ROW()-ROW(A$27)+1)))," "),"")</f>
        <v/>
      </c>
      <c r="AJ40" s="0" t="str">
        <f aca="false" t="array" ref="AJ40:AJ40">IFERROR(CONCATENATE(TEXT(INDEX($AI$7:$AI$25,SMALL(IF($AL$7:$AL$25&lt;&gt;"",IF($AI$7:$AI$25&lt;&gt;"",ROW($AI$7:$AI$25)-MIN(ROW($AI$7:$AI$25))+1,""),""),ROW()-ROW(A$27)+1)),"##0")," "),"")</f>
        <v/>
      </c>
      <c r="AK40" s="0" t="str">
        <f aca="false" t="array" ref="AK40:AK40">IFERROR(CONCATENATE((INDEX($A$7:$A$25,SMALL(IF($AL$7:$AL$25&lt;&gt;"",IF($AI$7:$AI$25&lt;&gt;"",ROW($AI$7:$AI$25)-MIN(ROW($AI$7:$AI$25))+1,""),""),ROW()-ROW(A$27)+1))),),"")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IFERROR(CONCATENATE(TEXT(INDEX($K$7:$K$25,SMALL(IF($N$7:$N$25&lt;&gt;"",IF($K$7:$K$25&lt;&gt;"",ROW($K$7:$K$25)-MIN(ROW($K$7:$K$25))+1,""),""),ROW()-ROW(A$27)+1)),"##0"),","),"")</f>
        <v/>
      </c>
      <c r="L41" s="0" t="str">
        <f aca="false" t="array" ref="L41:L41">IFERROR(CONCATENATE((INDEX($N$7:$N$25,SMALL(IF($N$7:$N$25&lt;&gt;"",IF($K$7:$K$25&lt;&gt;"",ROW($K$7:$K$25)-MIN(ROW($K$7:$K$25))+1,""),""),ROW()-ROW(A$27)+1))),","),"")</f>
        <v/>
      </c>
      <c r="M41" s="0" t="str">
        <f aca="false" t="array" ref="M41:M41">IFERROR(CONCATENATE((INDEX($A$7:$A$25,SMALL(IF($N$7:$N$25&lt;&gt;"",IF($K$7:$K$25&lt;&gt;"",ROW($K$7:$K$25)-MIN(ROW($K$7:$K$25))+1,""),""),ROW()-ROW(A$27)+1))),),"")</f>
        <v/>
      </c>
      <c r="Q41" s="0" t="str">
        <f aca="false" t="array" ref="Q41:Q41">IFERROR(CONCATENATE((INDEX($T$7:$T$25,SMALL(IF($T$7:$T$25&lt;&gt;"",IF($Q$7:$Q$25&lt;&gt;"",ROW($Q$7:$Q$25)-MIN(ROW($Q$7:$Q$25))+1,""),""),ROW()-ROW(A$27)+1)))," "),"")</f>
        <v/>
      </c>
      <c r="R41" s="0" t="str">
        <f aca="false" t="array" ref="R41:R41">IFERROR(CONCATENATE(TEXT(INDEX($Q$7:$Q$25,SMALL(IF($T$7:$T$25&lt;&gt;"",IF($Q$7:$Q$25&lt;&gt;"",ROW($Q$7:$Q$25)-MIN(ROW($Q$7:$Q$25))+1,""),""),ROW()-ROW(A$27)+1)),"##0")," "),"")</f>
        <v/>
      </c>
      <c r="S41" s="0" t="str">
        <f aca="false" t="array" ref="S41:S41">IFERROR(CONCATENATE((INDEX($A$7:$A$25,SMALL(IF($T$7:$T$25&lt;&gt;"",IF($Q$7:$Q$25&lt;&gt;"",ROW($Q$7:$Q$25)-MIN(ROW($Q$7:$Q$25))+1,""),""),ROW()-ROW(A$27)+1))),),"")</f>
        <v/>
      </c>
      <c r="W41" s="0" t="str">
        <f aca="false" t="array" ref="W41:W41">IFERROR(CONCATENATE((INDEX($Z$7:$Z$25,SMALL(IF($Z$7:$Z$25&lt;&gt;"",IF($W$7:$W$25&lt;&gt;"",ROW($W$7:$W$25)-MIN(ROW($W$7:$W$25))+1,""),""),ROW()-ROW(A$27)+1)))," "),"")</f>
        <v/>
      </c>
      <c r="X41" s="0" t="str">
        <f aca="false" t="array" ref="X41:X41">IFERROR(CONCATENATE(TEXT(INDEX($W$7:$W$25,SMALL(IF($Z$7:$Z$25&lt;&gt;"",IF($W$7:$W$25&lt;&gt;"",ROW($W$7:$W$25)-MIN(ROW($W$7:$W$25))+1,""),""),ROW()-ROW(A$27)+1)),"##0")," "),"")</f>
        <v/>
      </c>
      <c r="Y41" s="0" t="str">
        <f aca="false" t="array" ref="Y41:Y41">IFERROR(CONCATENATE((INDEX($A$7:$A$25,SMALL(IF($Z$7:$Z$25&lt;&gt;"",IF($W$7:$W$25&lt;&gt;"",ROW($W$7:$W$25)-MIN(ROW($W$7:$W$25))+1,""),""),ROW()-ROW(A$27)+1))),),"")</f>
        <v/>
      </c>
      <c r="AC41" s="0" t="str">
        <f aca="false" t="array" ref="AC41:AC41">IFERROR(CONCATENATE((INDEX($AF$7:$AF$25,SMALL(IF($AF$7:$AF$25&lt;&gt;"",IF($AC$7:$AC$25&lt;&gt;"",ROW($AC$7:$AC$25)-MIN(ROW($AC$7:$AC$25))+1,""),""),ROW()-ROW(A$27)+1))),","),"")</f>
        <v/>
      </c>
      <c r="AD41" s="0" t="str">
        <f aca="false" t="array" ref="AD41:AD41">IFERROR(CONCATENATE(TEXT(INDEX($AC$7:$AC$25,SMALL(IF($AF$7:$AF$25&lt;&gt;"",IF($AC$7:$AC$25&lt;&gt;"",ROW($AC$7:$AC$25)-MIN(ROW($AC$7:$AC$25))+1,""),""),ROW()-ROW(A$27)+1)),"##0"),","),"")</f>
        <v/>
      </c>
      <c r="AE41" s="0" t="str">
        <f aca="false" t="array" ref="AE41:AE41">IFERROR(CONCATENATE((INDEX($A$7:$A$25,SMALL(IF($AF$7:$AF$25&lt;&gt;"",IF($AC$7:$AC$25&lt;&gt;"",ROW($AC$7:$AC$25)-MIN(ROW($AC$7:$AC$25))+1,""),""),ROW()-ROW(A$27)+1))),),"")</f>
        <v/>
      </c>
      <c r="AI41" s="0" t="str">
        <f aca="false" t="array" ref="AI41:AI41">IFERROR(CONCATENATE((INDEX($AL$7:$AL$25,SMALL(IF($AL$7:$AL$25&lt;&gt;"",IF($AI$7:$AI$25&lt;&gt;"",ROW($AI$7:$AI$25)-MIN(ROW($AI$7:$AI$25))+1,""),""),ROW()-ROW(A$27)+1)))," "),"")</f>
        <v/>
      </c>
      <c r="AJ41" s="0" t="str">
        <f aca="false" t="array" ref="AJ41:AJ41">IFERROR(CONCATENATE(TEXT(INDEX($AI$7:$AI$25,SMALL(IF($AL$7:$AL$25&lt;&gt;"",IF($AI$7:$AI$25&lt;&gt;"",ROW($AI$7:$AI$25)-MIN(ROW($AI$7:$AI$25))+1,""),""),ROW()-ROW(A$27)+1)),"##0")," "),"")</f>
        <v/>
      </c>
      <c r="AK41" s="0" t="str">
        <f aca="false" t="array" ref="AK41:AK41">IFERROR(CONCATENATE((INDEX($A$7:$A$25,SMALL(IF($AL$7:$AL$25&lt;&gt;"",IF($AI$7:$AI$25&lt;&gt;"",ROW($AI$7:$AI$25)-MIN(ROW($AI$7:$AI$25))+1,""),""),ROW()-ROW(A$27)+1))),),"")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IFERROR(CONCATENATE(TEXT(INDEX($K$7:$K$25,SMALL(IF($N$7:$N$25&lt;&gt;"",IF($K$7:$K$25&lt;&gt;"",ROW($K$7:$K$25)-MIN(ROW($K$7:$K$25))+1,""),""),ROW()-ROW(A$27)+1)),"##0"),","),"")</f>
        <v/>
      </c>
      <c r="L42" s="0" t="str">
        <f aca="false" t="array" ref="L42:L42">IFERROR(CONCATENATE((INDEX($N$7:$N$25,SMALL(IF($N$7:$N$25&lt;&gt;"",IF($K$7:$K$25&lt;&gt;"",ROW($K$7:$K$25)-MIN(ROW($K$7:$K$25))+1,""),""),ROW()-ROW(A$27)+1))),","),"")</f>
        <v/>
      </c>
      <c r="M42" s="0" t="str">
        <f aca="false" t="array" ref="M42:M42">IFERROR(CONCATENATE((INDEX($A$7:$A$25,SMALL(IF($N$7:$N$25&lt;&gt;"",IF($K$7:$K$25&lt;&gt;"",ROW($K$7:$K$25)-MIN(ROW($K$7:$K$25))+1,""),""),ROW()-ROW(A$27)+1))),),"")</f>
        <v/>
      </c>
      <c r="Q42" s="0" t="str">
        <f aca="false" t="array" ref="Q42:Q42">IFERROR(CONCATENATE((INDEX($T$7:$T$25,SMALL(IF($T$7:$T$25&lt;&gt;"",IF($Q$7:$Q$25&lt;&gt;"",ROW($Q$7:$Q$25)-MIN(ROW($Q$7:$Q$25))+1,""),""),ROW()-ROW(A$27)+1)))," "),"")</f>
        <v/>
      </c>
      <c r="R42" s="0" t="str">
        <f aca="false" t="array" ref="R42:R42">IFERROR(CONCATENATE(TEXT(INDEX($Q$7:$Q$25,SMALL(IF($T$7:$T$25&lt;&gt;"",IF($Q$7:$Q$25&lt;&gt;"",ROW($Q$7:$Q$25)-MIN(ROW($Q$7:$Q$25))+1,""),""),ROW()-ROW(A$27)+1)),"##0")," "),"")</f>
        <v/>
      </c>
      <c r="S42" s="0" t="str">
        <f aca="false" t="array" ref="S42:S42">IFERROR(CONCATENATE((INDEX($A$7:$A$25,SMALL(IF($T$7:$T$25&lt;&gt;"",IF($Q$7:$Q$25&lt;&gt;"",ROW($Q$7:$Q$25)-MIN(ROW($Q$7:$Q$25))+1,""),""),ROW()-ROW(A$27)+1))),),"")</f>
        <v/>
      </c>
      <c r="W42" s="0" t="str">
        <f aca="false" t="array" ref="W42:W42">IFERROR(CONCATENATE((INDEX($Z$7:$Z$25,SMALL(IF($Z$7:$Z$25&lt;&gt;"",IF($W$7:$W$25&lt;&gt;"",ROW($W$7:$W$25)-MIN(ROW($W$7:$W$25))+1,""),""),ROW()-ROW(A$27)+1)))," "),"")</f>
        <v/>
      </c>
      <c r="X42" s="0" t="str">
        <f aca="false" t="array" ref="X42:X42">IFERROR(CONCATENATE(TEXT(INDEX($W$7:$W$25,SMALL(IF($Z$7:$Z$25&lt;&gt;"",IF($W$7:$W$25&lt;&gt;"",ROW($W$7:$W$25)-MIN(ROW($W$7:$W$25))+1,""),""),ROW()-ROW(A$27)+1)),"##0")," "),"")</f>
        <v/>
      </c>
      <c r="Y42" s="0" t="str">
        <f aca="false" t="array" ref="Y42:Y42">IFERROR(CONCATENATE((INDEX($A$7:$A$25,SMALL(IF($Z$7:$Z$25&lt;&gt;"",IF($W$7:$W$25&lt;&gt;"",ROW($W$7:$W$25)-MIN(ROW($W$7:$W$25))+1,""),""),ROW()-ROW(A$27)+1))),),"")</f>
        <v/>
      </c>
      <c r="AC42" s="0" t="str">
        <f aca="false" t="array" ref="AC42:AC42">IFERROR(CONCATENATE((INDEX($AF$7:$AF$25,SMALL(IF($AF$7:$AF$25&lt;&gt;"",IF($AC$7:$AC$25&lt;&gt;"",ROW($AC$7:$AC$25)-MIN(ROW($AC$7:$AC$25))+1,""),""),ROW()-ROW(A$27)+1))),","),"")</f>
        <v/>
      </c>
      <c r="AD42" s="0" t="str">
        <f aca="false" t="array" ref="AD42:AD42">IFERROR(CONCATENATE(TEXT(INDEX($AC$7:$AC$25,SMALL(IF($AF$7:$AF$25&lt;&gt;"",IF($AC$7:$AC$25&lt;&gt;"",ROW($AC$7:$AC$25)-MIN(ROW($AC$7:$AC$25))+1,""),""),ROW()-ROW(A$27)+1)),"##0"),","),"")</f>
        <v/>
      </c>
      <c r="AE42" s="0" t="str">
        <f aca="false" t="array" ref="AE42:AE42">IFERROR(CONCATENATE((INDEX($A$7:$A$25,SMALL(IF($AF$7:$AF$25&lt;&gt;"",IF($AC$7:$AC$25&lt;&gt;"",ROW($AC$7:$AC$25)-MIN(ROW($AC$7:$AC$25))+1,""),""),ROW()-ROW(A$27)+1))),),"")</f>
        <v/>
      </c>
      <c r="AI42" s="0" t="str">
        <f aca="false" t="array" ref="AI42:AI42">IFERROR(CONCATENATE((INDEX($AL$7:$AL$25,SMALL(IF($AL$7:$AL$25&lt;&gt;"",IF($AI$7:$AI$25&lt;&gt;"",ROW($AI$7:$AI$25)-MIN(ROW($AI$7:$AI$25))+1,""),""),ROW()-ROW(A$27)+1)))," "),"")</f>
        <v/>
      </c>
      <c r="AJ42" s="0" t="str">
        <f aca="false" t="array" ref="AJ42:AJ42">IFERROR(CONCATENATE(TEXT(INDEX($AI$7:$AI$25,SMALL(IF($AL$7:$AL$25&lt;&gt;"",IF($AI$7:$AI$25&lt;&gt;"",ROW($AI$7:$AI$25)-MIN(ROW($AI$7:$AI$25))+1,""),""),ROW()-ROW(A$27)+1)),"##0")," "),"")</f>
        <v/>
      </c>
      <c r="AK42" s="0" t="str">
        <f aca="false" t="array" ref="AK42:AK42">IFERROR(CONCATENATE((INDEX($A$7:$A$25,SMALL(IF($AL$7:$AL$25&lt;&gt;"",IF($AI$7:$AI$25&lt;&gt;"",ROW($AI$7:$AI$25)-MIN(ROW($AI$7:$AI$25))+1,""),""),ROW()-ROW(A$27)+1))),),"")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IFERROR(CONCATENATE(TEXT(INDEX($K$7:$K$25,SMALL(IF($N$7:$N$25&lt;&gt;"",IF($K$7:$K$25&lt;&gt;"",ROW($K$7:$K$25)-MIN(ROW($K$7:$K$25))+1,""),""),ROW()-ROW(A$27)+1)),"##0"),","),"")</f>
        <v/>
      </c>
      <c r="L43" s="0" t="str">
        <f aca="false" t="array" ref="L43:L43">IFERROR(CONCATENATE((INDEX($N$7:$N$25,SMALL(IF($N$7:$N$25&lt;&gt;"",IF($K$7:$K$25&lt;&gt;"",ROW($K$7:$K$25)-MIN(ROW($K$7:$K$25))+1,""),""),ROW()-ROW(A$27)+1))),","),"")</f>
        <v/>
      </c>
      <c r="M43" s="0" t="str">
        <f aca="false" t="array" ref="M43:M43">IFERROR(CONCATENATE((INDEX($A$7:$A$25,SMALL(IF($N$7:$N$25&lt;&gt;"",IF($K$7:$K$25&lt;&gt;"",ROW($K$7:$K$25)-MIN(ROW($K$7:$K$25))+1,""),""),ROW()-ROW(A$27)+1))),),"")</f>
        <v/>
      </c>
      <c r="Q43" s="0" t="str">
        <f aca="false" t="array" ref="Q43:Q43">IFERROR(CONCATENATE((INDEX($T$7:$T$25,SMALL(IF($T$7:$T$25&lt;&gt;"",IF($Q$7:$Q$25&lt;&gt;"",ROW($Q$7:$Q$25)-MIN(ROW($Q$7:$Q$25))+1,""),""),ROW()-ROW(A$27)+1)))," "),"")</f>
        <v/>
      </c>
      <c r="R43" s="0" t="str">
        <f aca="false" t="array" ref="R43:R43">IFERROR(CONCATENATE(TEXT(INDEX($Q$7:$Q$25,SMALL(IF($T$7:$T$25&lt;&gt;"",IF($Q$7:$Q$25&lt;&gt;"",ROW($Q$7:$Q$25)-MIN(ROW($Q$7:$Q$25))+1,""),""),ROW()-ROW(A$27)+1)),"##0")," "),"")</f>
        <v/>
      </c>
      <c r="S43" s="0" t="str">
        <f aca="false" t="array" ref="S43:S43">IFERROR(CONCATENATE((INDEX($A$7:$A$25,SMALL(IF($T$7:$T$25&lt;&gt;"",IF($Q$7:$Q$25&lt;&gt;"",ROW($Q$7:$Q$25)-MIN(ROW($Q$7:$Q$25))+1,""),""),ROW()-ROW(A$27)+1))),),"")</f>
        <v/>
      </c>
      <c r="W43" s="0" t="str">
        <f aca="false" t="array" ref="W43:W43">IFERROR(CONCATENATE((INDEX($Z$7:$Z$25,SMALL(IF($Z$7:$Z$25&lt;&gt;"",IF($W$7:$W$25&lt;&gt;"",ROW($W$7:$W$25)-MIN(ROW($W$7:$W$25))+1,""),""),ROW()-ROW(A$27)+1)))," "),"")</f>
        <v/>
      </c>
      <c r="X43" s="0" t="str">
        <f aca="false" t="array" ref="X43:X43">IFERROR(CONCATENATE(TEXT(INDEX($W$7:$W$25,SMALL(IF($Z$7:$Z$25&lt;&gt;"",IF($W$7:$W$25&lt;&gt;"",ROW($W$7:$W$25)-MIN(ROW($W$7:$W$25))+1,""),""),ROW()-ROW(A$27)+1)),"##0")," "),"")</f>
        <v/>
      </c>
      <c r="Y43" s="0" t="str">
        <f aca="false" t="array" ref="Y43:Y43">IFERROR(CONCATENATE((INDEX($A$7:$A$25,SMALL(IF($Z$7:$Z$25&lt;&gt;"",IF($W$7:$W$25&lt;&gt;"",ROW($W$7:$W$25)-MIN(ROW($W$7:$W$25))+1,""),""),ROW()-ROW(A$27)+1))),),"")</f>
        <v/>
      </c>
      <c r="AC43" s="0" t="str">
        <f aca="false" t="array" ref="AC43:AC43">IFERROR(CONCATENATE((INDEX($AF$7:$AF$25,SMALL(IF($AF$7:$AF$25&lt;&gt;"",IF($AC$7:$AC$25&lt;&gt;"",ROW($AC$7:$AC$25)-MIN(ROW($AC$7:$AC$25))+1,""),""),ROW()-ROW(A$27)+1))),","),"")</f>
        <v/>
      </c>
      <c r="AD43" s="0" t="str">
        <f aca="false" t="array" ref="AD43:AD43">IFERROR(CONCATENATE(TEXT(INDEX($AC$7:$AC$25,SMALL(IF($AF$7:$AF$25&lt;&gt;"",IF($AC$7:$AC$25&lt;&gt;"",ROW($AC$7:$AC$25)-MIN(ROW($AC$7:$AC$25))+1,""),""),ROW()-ROW(A$27)+1)),"##0"),","),"")</f>
        <v/>
      </c>
      <c r="AE43" s="0" t="str">
        <f aca="false" t="array" ref="AE43:AE43">IFERROR(CONCATENATE((INDEX($A$7:$A$25,SMALL(IF($AF$7:$AF$25&lt;&gt;"",IF($AC$7:$AC$25&lt;&gt;"",ROW($AC$7:$AC$25)-MIN(ROW($AC$7:$AC$25))+1,""),""),ROW()-ROW(A$27)+1))),),"")</f>
        <v/>
      </c>
      <c r="AI43" s="0" t="str">
        <f aca="false" t="array" ref="AI43:AI43">IFERROR(CONCATENATE((INDEX($AL$7:$AL$25,SMALL(IF($AL$7:$AL$25&lt;&gt;"",IF($AI$7:$AI$25&lt;&gt;"",ROW($AI$7:$AI$25)-MIN(ROW($AI$7:$AI$25))+1,""),""),ROW()-ROW(A$27)+1)))," "),"")</f>
        <v/>
      </c>
      <c r="AJ43" s="0" t="str">
        <f aca="false" t="array" ref="AJ43:AJ43">IFERROR(CONCATENATE(TEXT(INDEX($AI$7:$AI$25,SMALL(IF($AL$7:$AL$25&lt;&gt;"",IF($AI$7:$AI$25&lt;&gt;"",ROW($AI$7:$AI$25)-MIN(ROW($AI$7:$AI$25))+1,""),""),ROW()-ROW(A$27)+1)),"##0")," "),"")</f>
        <v/>
      </c>
      <c r="AK43" s="0" t="str">
        <f aca="false" t="array" ref="AK43:AK43">IFERROR(CONCATENATE((INDEX($A$7:$A$25,SMALL(IF($AL$7:$AL$25&lt;&gt;"",IF($AI$7:$AI$25&lt;&gt;"",ROW($AI$7:$AI$25)-MIN(ROW($AI$7:$AI$25))+1,""),""),ROW()-ROW(A$27)+1))),),"")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IFERROR(CONCATENATE(TEXT(INDEX($K$7:$K$25,SMALL(IF($N$7:$N$25&lt;&gt;"",IF($K$7:$K$25&lt;&gt;"",ROW($K$7:$K$25)-MIN(ROW($K$7:$K$25))+1,""),""),ROW()-ROW(A$27)+1)),"##0"),","),"")</f>
        <v/>
      </c>
      <c r="L44" s="0" t="str">
        <f aca="false" t="array" ref="L44:L44">IFERROR(CONCATENATE((INDEX($N$7:$N$25,SMALL(IF($N$7:$N$25&lt;&gt;"",IF($K$7:$K$25&lt;&gt;"",ROW($K$7:$K$25)-MIN(ROW($K$7:$K$25))+1,""),""),ROW()-ROW(A$27)+1))),","),"")</f>
        <v/>
      </c>
      <c r="M44" s="0" t="str">
        <f aca="false" t="array" ref="M44:M44">IFERROR(CONCATENATE((INDEX($A$7:$A$25,SMALL(IF($N$7:$N$25&lt;&gt;"",IF($K$7:$K$25&lt;&gt;"",ROW($K$7:$K$25)-MIN(ROW($K$7:$K$25))+1,""),""),ROW()-ROW(A$27)+1))),),"")</f>
        <v/>
      </c>
      <c r="Q44" s="0" t="str">
        <f aca="false" t="array" ref="Q44:Q44">IFERROR(CONCATENATE((INDEX($T$7:$T$25,SMALL(IF($T$7:$T$25&lt;&gt;"",IF($Q$7:$Q$25&lt;&gt;"",ROW($Q$7:$Q$25)-MIN(ROW($Q$7:$Q$25))+1,""),""),ROW()-ROW(A$27)+1)))," "),"")</f>
        <v/>
      </c>
      <c r="R44" s="0" t="str">
        <f aca="false" t="array" ref="R44:R44">IFERROR(CONCATENATE(TEXT(INDEX($Q$7:$Q$25,SMALL(IF($T$7:$T$25&lt;&gt;"",IF($Q$7:$Q$25&lt;&gt;"",ROW($Q$7:$Q$25)-MIN(ROW($Q$7:$Q$25))+1,""),""),ROW()-ROW(A$27)+1)),"##0")," "),"")</f>
        <v/>
      </c>
      <c r="S44" s="0" t="str">
        <f aca="false" t="array" ref="S44:S44">IFERROR(CONCATENATE((INDEX($A$7:$A$25,SMALL(IF($T$7:$T$25&lt;&gt;"",IF($Q$7:$Q$25&lt;&gt;"",ROW($Q$7:$Q$25)-MIN(ROW($Q$7:$Q$25))+1,""),""),ROW()-ROW(A$27)+1))),),"")</f>
        <v/>
      </c>
      <c r="W44" s="0" t="str">
        <f aca="false" t="array" ref="W44:W44">IFERROR(CONCATENATE((INDEX($Z$7:$Z$25,SMALL(IF($Z$7:$Z$25&lt;&gt;"",IF($W$7:$W$25&lt;&gt;"",ROW($W$7:$W$25)-MIN(ROW($W$7:$W$25))+1,""),""),ROW()-ROW(A$27)+1)))," "),"")</f>
        <v/>
      </c>
      <c r="X44" s="0" t="str">
        <f aca="false" t="array" ref="X44:X44">IFERROR(CONCATENATE(TEXT(INDEX($W$7:$W$25,SMALL(IF($Z$7:$Z$25&lt;&gt;"",IF($W$7:$W$25&lt;&gt;"",ROW($W$7:$W$25)-MIN(ROW($W$7:$W$25))+1,""),""),ROW()-ROW(A$27)+1)),"##0")," "),"")</f>
        <v/>
      </c>
      <c r="Y44" s="0" t="str">
        <f aca="false" t="array" ref="Y44:Y44">IFERROR(CONCATENATE((INDEX($A$7:$A$25,SMALL(IF($Z$7:$Z$25&lt;&gt;"",IF($W$7:$W$25&lt;&gt;"",ROW($W$7:$W$25)-MIN(ROW($W$7:$W$25))+1,""),""),ROW()-ROW(A$27)+1))),),"")</f>
        <v/>
      </c>
      <c r="AC44" s="0" t="str">
        <f aca="false" t="array" ref="AC44:AC44">IFERROR(CONCATENATE((INDEX($AF$7:$AF$25,SMALL(IF($AF$7:$AF$25&lt;&gt;"",IF($AC$7:$AC$25&lt;&gt;"",ROW($AC$7:$AC$25)-MIN(ROW($AC$7:$AC$25))+1,""),""),ROW()-ROW(A$27)+1))),","),"")</f>
        <v/>
      </c>
      <c r="AD44" s="0" t="str">
        <f aca="false" t="array" ref="AD44:AD44">IFERROR(CONCATENATE(TEXT(INDEX($AC$7:$AC$25,SMALL(IF($AF$7:$AF$25&lt;&gt;"",IF($AC$7:$AC$25&lt;&gt;"",ROW($AC$7:$AC$25)-MIN(ROW($AC$7:$AC$25))+1,""),""),ROW()-ROW(A$27)+1)),"##0"),","),"")</f>
        <v/>
      </c>
      <c r="AE44" s="0" t="str">
        <f aca="false" t="array" ref="AE44:AE44">IFERROR(CONCATENATE((INDEX($A$7:$A$25,SMALL(IF($AF$7:$AF$25&lt;&gt;"",IF($AC$7:$AC$25&lt;&gt;"",ROW($AC$7:$AC$25)-MIN(ROW($AC$7:$AC$25))+1,""),""),ROW()-ROW(A$27)+1))),),"")</f>
        <v/>
      </c>
      <c r="AI44" s="0" t="str">
        <f aca="false" t="array" ref="AI44:AI44">IFERROR(CONCATENATE((INDEX($AL$7:$AL$25,SMALL(IF($AL$7:$AL$25&lt;&gt;"",IF($AI$7:$AI$25&lt;&gt;"",ROW($AI$7:$AI$25)-MIN(ROW($AI$7:$AI$25))+1,""),""),ROW()-ROW(A$27)+1)))," "),"")</f>
        <v/>
      </c>
      <c r="AJ44" s="0" t="str">
        <f aca="false" t="array" ref="AJ44:AJ44">IFERROR(CONCATENATE(TEXT(INDEX($AI$7:$AI$25,SMALL(IF($AL$7:$AL$25&lt;&gt;"",IF($AI$7:$AI$25&lt;&gt;"",ROW($AI$7:$AI$25)-MIN(ROW($AI$7:$AI$25))+1,""),""),ROW()-ROW(A$27)+1)),"##0")," "),"")</f>
        <v/>
      </c>
      <c r="AK44" s="0" t="str">
        <f aca="false" t="array" ref="AK44:AK44">IFERROR(CONCATENATE((INDEX($A$7:$A$25,SMALL(IF($AL$7:$AL$25&lt;&gt;"",IF($AI$7:$AI$25&lt;&gt;"",ROW($AI$7:$AI$25)-MIN(ROW($AI$7:$AI$25))+1,""),""),ROW()-ROW(A$27)+1))),),"")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IFERROR(CONCATENATE(TEXT(INDEX($K$7:$K$25,SMALL(IF($N$7:$N$25&lt;&gt;"",IF($K$7:$K$25&lt;&gt;"",ROW($K$7:$K$25)-MIN(ROW($K$7:$K$25))+1,""),""),ROW()-ROW(A$27)+1)),"##0"),","),"")</f>
        <v/>
      </c>
      <c r="L45" s="0" t="str">
        <f aca="false" t="array" ref="L45:L45">IFERROR(CONCATENATE((INDEX($N$7:$N$25,SMALL(IF($N$7:$N$25&lt;&gt;"",IF($K$7:$K$25&lt;&gt;"",ROW($K$7:$K$25)-MIN(ROW($K$7:$K$25))+1,""),""),ROW()-ROW(A$27)+1))),","),"")</f>
        <v/>
      </c>
      <c r="M45" s="0" t="str">
        <f aca="false" t="array" ref="M45:M45">IFERROR(CONCATENATE((INDEX($A$7:$A$25,SMALL(IF($N$7:$N$25&lt;&gt;"",IF($K$7:$K$25&lt;&gt;"",ROW($K$7:$K$25)-MIN(ROW($K$7:$K$25))+1,""),""),ROW()-ROW(A$27)+1))),),"")</f>
        <v/>
      </c>
      <c r="Q45" s="0" t="str">
        <f aca="false" t="array" ref="Q45:Q45">IFERROR(CONCATENATE((INDEX($T$7:$T$25,SMALL(IF($T$7:$T$25&lt;&gt;"",IF($Q$7:$Q$25&lt;&gt;"",ROW($Q$7:$Q$25)-MIN(ROW($Q$7:$Q$25))+1,""),""),ROW()-ROW(A$27)+1)))," "),"")</f>
        <v/>
      </c>
      <c r="R45" s="0" t="str">
        <f aca="false" t="array" ref="R45:R45">IFERROR(CONCATENATE(TEXT(INDEX($Q$7:$Q$25,SMALL(IF($T$7:$T$25&lt;&gt;"",IF($Q$7:$Q$25&lt;&gt;"",ROW($Q$7:$Q$25)-MIN(ROW($Q$7:$Q$25))+1,""),""),ROW()-ROW(A$27)+1)),"##0")," "),"")</f>
        <v/>
      </c>
      <c r="S45" s="0" t="str">
        <f aca="false" t="array" ref="S45:S45">IFERROR(CONCATENATE((INDEX($A$7:$A$25,SMALL(IF($T$7:$T$25&lt;&gt;"",IF($Q$7:$Q$25&lt;&gt;"",ROW($Q$7:$Q$25)-MIN(ROW($Q$7:$Q$25))+1,""),""),ROW()-ROW(A$27)+1))),),"")</f>
        <v/>
      </c>
      <c r="W45" s="0" t="str">
        <f aca="false" t="array" ref="W45:W45">IFERROR(CONCATENATE((INDEX($Z$7:$Z$25,SMALL(IF($Z$7:$Z$25&lt;&gt;"",IF($W$7:$W$25&lt;&gt;"",ROW($W$7:$W$25)-MIN(ROW($W$7:$W$25))+1,""),""),ROW()-ROW(A$27)+1)))," "),"")</f>
        <v/>
      </c>
      <c r="X45" s="0" t="str">
        <f aca="false" t="array" ref="X45:X45">IFERROR(CONCATENATE(TEXT(INDEX($W$7:$W$25,SMALL(IF($Z$7:$Z$25&lt;&gt;"",IF($W$7:$W$25&lt;&gt;"",ROW($W$7:$W$25)-MIN(ROW($W$7:$W$25))+1,""),""),ROW()-ROW(A$27)+1)),"##0")," "),"")</f>
        <v/>
      </c>
      <c r="Y45" s="0" t="str">
        <f aca="false" t="array" ref="Y45:Y45">IFERROR(CONCATENATE((INDEX($A$7:$A$25,SMALL(IF($Z$7:$Z$25&lt;&gt;"",IF($W$7:$W$25&lt;&gt;"",ROW($W$7:$W$25)-MIN(ROW($W$7:$W$25))+1,""),""),ROW()-ROW(A$27)+1))),),"")</f>
        <v/>
      </c>
      <c r="AC45" s="0" t="str">
        <f aca="false" t="array" ref="AC45:AC45">IFERROR(CONCATENATE((INDEX($AF$7:$AF$25,SMALL(IF($AF$7:$AF$25&lt;&gt;"",IF($AC$7:$AC$25&lt;&gt;"",ROW($AC$7:$AC$25)-MIN(ROW($AC$7:$AC$25))+1,""),""),ROW()-ROW(A$27)+1))),","),"")</f>
        <v/>
      </c>
      <c r="AD45" s="0" t="str">
        <f aca="false" t="array" ref="AD45:AD45">IFERROR(CONCATENATE(TEXT(INDEX($AC$7:$AC$25,SMALL(IF($AF$7:$AF$25&lt;&gt;"",IF($AC$7:$AC$25&lt;&gt;"",ROW($AC$7:$AC$25)-MIN(ROW($AC$7:$AC$25))+1,""),""),ROW()-ROW(A$27)+1)),"##0"),","),"")</f>
        <v/>
      </c>
      <c r="AE45" s="0" t="str">
        <f aca="false" t="array" ref="AE45:AE45">IFERROR(CONCATENATE((INDEX($A$7:$A$25,SMALL(IF($AF$7:$AF$25&lt;&gt;"",IF($AC$7:$AC$25&lt;&gt;"",ROW($AC$7:$AC$25)-MIN(ROW($AC$7:$AC$25))+1,""),""),ROW()-ROW(A$27)+1))),),"")</f>
        <v/>
      </c>
      <c r="AI45" s="0" t="str">
        <f aca="false" t="array" ref="AI45:AI45">IFERROR(CONCATENATE((INDEX($AL$7:$AL$25,SMALL(IF($AL$7:$AL$25&lt;&gt;"",IF($AI$7:$AI$25&lt;&gt;"",ROW($AI$7:$AI$25)-MIN(ROW($AI$7:$AI$25))+1,""),""),ROW()-ROW(A$27)+1)))," "),"")</f>
        <v/>
      </c>
      <c r="AJ45" s="0" t="str">
        <f aca="false" t="array" ref="AJ45:AJ45">IFERROR(CONCATENATE(TEXT(INDEX($AI$7:$AI$25,SMALL(IF($AL$7:$AL$25&lt;&gt;"",IF($AI$7:$AI$25&lt;&gt;"",ROW($AI$7:$AI$25)-MIN(ROW($AI$7:$AI$25))+1,""),""),ROW()-ROW(A$27)+1)),"##0")," "),"")</f>
        <v/>
      </c>
      <c r="AK45" s="0" t="str">
        <f aca="false" t="array" ref="AK45:AK45">IFERROR(CONCATENATE((INDEX($A$7:$A$25,SMALL(IF($AL$7:$AL$25&lt;&gt;"",IF($AI$7:$AI$25&lt;&gt;"",ROW($AI$7:$AI$25)-MIN(ROW($AI$7:$AI$25))+1,""),""),ROW()-ROW(A$27)+1))),),"")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priority="2" operator="lessThanOrEqual" aboveAverage="0" equalAverage="0" bottom="0" percent="0" rank="0" text="" dxfId="0">
      <formula>H11</formula>
    </cfRule>
  </conditionalFormatting>
  <conditionalFormatting sqref="AD17">
    <cfRule type="cellIs" priority="3" operator="lessThanOrEqual" aboveAverage="0" equalAverage="0" bottom="0" percent="0" rank="0" text="" dxfId="0">
      <formula>H17</formula>
    </cfRule>
  </conditionalFormatting>
  <conditionalFormatting sqref="AE11">
    <cfRule type="cellIs" priority="4" operator="lessThanOrEqual" aboveAverage="0" equalAverage="0" bottom="0" percent="0" rank="0" text="" dxfId="0">
      <formula>I11</formula>
    </cfRule>
  </conditionalFormatting>
  <conditionalFormatting sqref="AE17">
    <cfRule type="cellIs" priority="5" operator="lessThanOrEqual" aboveAverage="0" equalAverage="0" bottom="0" percent="0" rank="0" text="" dxfId="0">
      <formula>I17</formula>
    </cfRule>
  </conditionalFormatting>
  <conditionalFormatting sqref="AJ17">
    <cfRule type="cellIs" priority="6" operator="lessThanOrEqual" aboveAverage="0" equalAverage="0" bottom="0" percent="0" rank="0" text="" dxfId="0">
      <formula>H17</formula>
    </cfRule>
  </conditionalFormatting>
  <conditionalFormatting sqref="AK17">
    <cfRule type="cellIs" priority="7" operator="lessThanOrEqual" aboveAverage="0" equalAverage="0" bottom="0" percent="0" rank="0" text="" dxfId="0">
      <formula>I17</formula>
    </cfRule>
  </conditionalFormatting>
  <conditionalFormatting sqref="L11">
    <cfRule type="cellIs" priority="8" operator="lessThanOrEqual" aboveAverage="0" equalAverage="0" bottom="0" percent="0" rank="0" text="" dxfId="0">
      <formula>H11</formula>
    </cfRule>
  </conditionalFormatting>
  <conditionalFormatting sqref="L17">
    <cfRule type="cellIs" priority="9" operator="lessThanOrEqual" aboveAverage="0" equalAverage="0" bottom="0" percent="0" rank="0" text="" dxfId="0">
      <formula>H17</formula>
    </cfRule>
  </conditionalFormatting>
  <conditionalFormatting sqref="M11">
    <cfRule type="cellIs" priority="10" operator="lessThanOrEqual" aboveAverage="0" equalAverage="0" bottom="0" percent="0" rank="0" text="" dxfId="0">
      <formula>I11</formula>
    </cfRule>
  </conditionalFormatting>
  <conditionalFormatting sqref="M17">
    <cfRule type="cellIs" priority="11" operator="lessThanOrEqual" aboveAverage="0" equalAverage="0" bottom="0" percent="0" rank="0" text="" dxfId="0">
      <formula>I17</formula>
    </cfRule>
  </conditionalFormatting>
  <conditionalFormatting sqref="R11">
    <cfRule type="cellIs" priority="12" operator="lessThanOrEqual" aboveAverage="0" equalAverage="0" bottom="0" percent="0" rank="0" text="" dxfId="0">
      <formula>H11</formula>
    </cfRule>
  </conditionalFormatting>
  <conditionalFormatting sqref="R17">
    <cfRule type="cellIs" priority="13" operator="lessThanOrEqual" aboveAverage="0" equalAverage="0" bottom="0" percent="0" rank="0" text="" dxfId="0">
      <formula>H17</formula>
    </cfRule>
  </conditionalFormatting>
  <conditionalFormatting sqref="S11">
    <cfRule type="cellIs" priority="14" operator="lessThanOrEqual" aboveAverage="0" equalAverage="0" bottom="0" percent="0" rank="0" text="" dxfId="0">
      <formula>I11</formula>
    </cfRule>
  </conditionalFormatting>
  <conditionalFormatting sqref="S17">
    <cfRule type="cellIs" priority="15" operator="lessThanOrEqual" aboveAverage="0" equalAverage="0" bottom="0" percent="0" rank="0" text="" dxfId="0">
      <formula>I17</formula>
    </cfRule>
  </conditionalFormatting>
  <conditionalFormatting sqref="X11">
    <cfRule type="cellIs" priority="16" operator="lessThanOrEqual" aboveAverage="0" equalAverage="0" bottom="0" percent="0" rank="0" text="" dxfId="0">
      <formula>H11</formula>
    </cfRule>
  </conditionalFormatting>
  <conditionalFormatting sqref="X17">
    <cfRule type="cellIs" priority="17" operator="lessThanOrEqual" aboveAverage="0" equalAverage="0" bottom="0" percent="0" rank="0" text="" dxfId="0">
      <formula>H17</formula>
    </cfRule>
  </conditionalFormatting>
  <conditionalFormatting sqref="Y11">
    <cfRule type="cellIs" priority="18" operator="lessThanOrEqual" aboveAverage="0" equalAverage="0" bottom="0" percent="0" rank="0" text="" dxfId="0">
      <formula>I11</formula>
    </cfRule>
  </conditionalFormatting>
  <conditionalFormatting sqref="Y17">
    <cfRule type="cellIs" priority="19" operator="lessThanOrEqual" aboveAverage="0" equalAverage="0" bottom="0" percent="0" rank="0" text="" dxfId="0">
      <formula>I17</formula>
    </cfRule>
  </conditionalFormatting>
  <hyperlinks>
    <hyperlink ref="O11" r:id="rId2" display="Link"/>
    <hyperlink ref="U11" r:id="rId3" display="Link"/>
    <hyperlink ref="AA11" r:id="rId4" display="Link"/>
    <hyperlink ref="AG11" r:id="rId5" display="Link"/>
    <hyperlink ref="O17" r:id="rId6" display="Link"/>
    <hyperlink ref="U17" r:id="rId7" display="Link"/>
    <hyperlink ref="AA17" r:id="rId8" display="Link"/>
    <hyperlink ref="AG17" r:id="rId9" display="Link"/>
    <hyperlink ref="AM17" r:id="rId10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2017-05-18T23:18:57Z</dcterms:created>
  <dc:creator/>
  <dc:description/>
  <dc:language>en-US</dc:language>
  <cp:lastModifiedBy/>
  <dcterms:modified xsi:type="dcterms:W3CDTF">2017-05-19T03:41:41Z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