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ander\Documents\GitHub\UiB\INF10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F36" i="1"/>
  <c r="C36" i="1"/>
  <c r="E36" i="1"/>
  <c r="D36" i="1"/>
  <c r="D47" i="1"/>
  <c r="E47" i="1"/>
  <c r="F47" i="1"/>
  <c r="G47" i="1"/>
  <c r="H47" i="1"/>
  <c r="C47" i="1"/>
  <c r="C14" i="1" l="1"/>
  <c r="H14" i="1" l="1"/>
  <c r="G14" i="1"/>
  <c r="F14" i="1"/>
  <c r="E14" i="1"/>
  <c r="D14" i="1"/>
</calcChain>
</file>

<file path=xl/sharedStrings.xml><?xml version="1.0" encoding="utf-8"?>
<sst xmlns="http://schemas.openxmlformats.org/spreadsheetml/2006/main" count="25" uniqueCount="23">
  <si>
    <t>MEAN</t>
  </si>
  <si>
    <t>Countsort</t>
  </si>
  <si>
    <t>Run nr.</t>
  </si>
  <si>
    <t>Where; n = The size of the array that's to be sorted,</t>
  </si>
  <si>
    <t>When N &gt;&gt; 100, Countsort assumes the Big-Oh runtime: O(n + k)</t>
  </si>
  <si>
    <t>Runtime analysis</t>
  </si>
  <si>
    <t>Countsort, Log on the MEAN</t>
  </si>
  <si>
    <t xml:space="preserve">Linear regression for Countsort: </t>
  </si>
  <si>
    <t>0.00*n + 0.04 (R^2 = 0.016)</t>
  </si>
  <si>
    <t>a = 0.00 and b = 0.04</t>
  </si>
  <si>
    <t>Linear regression for Countsort with log-log plots:</t>
  </si>
  <si>
    <t>0.63*n + (-5.65) (R^2 = 0.967)</t>
  </si>
  <si>
    <t>a = 0.63 and b = -5.65</t>
  </si>
  <si>
    <t>F(N) = 0.63*N + (-5.65)</t>
  </si>
  <si>
    <t>log(F(N)) = 0.63 * log(N) + (-5.65)</t>
  </si>
  <si>
    <t>&lt;==&gt;</t>
  </si>
  <si>
    <t>F(N) = 10^(log(F(N))) = 10^(0.63*log(N) - 5.65) = N^(0.63) * 10(-5.65)</t>
  </si>
  <si>
    <t>The increase of the runtime depends on the range of the input, the runtime increases</t>
  </si>
  <si>
    <t>as the input increases. The Countsort (without log) performs linearly, while the</t>
  </si>
  <si>
    <t xml:space="preserve">Countsort (with log) performs linearithmic. There is an error here, reasoned by </t>
  </si>
  <si>
    <t>"a" being smaller than 1. Countsort (with log) should be linearly, and not linearithmic.</t>
  </si>
  <si>
    <t xml:space="preserve">O(n + k) will perform linearly O(n) </t>
  </si>
  <si>
    <t>and; k = The span of the numbers that are sorted, [0...99].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</si>
</sst>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3" fontId="1" fillId="2" borderId="1" xfId="1" applyNumberFormat="1"/>
    <xf numFmtId="0" fontId="0" fillId="0" borderId="0" xfId="0" applyAlignment="1">
      <alignment horizontal="center"/>
    </xf>
    <xf numFmtId="0" fontId="2" fillId="2" borderId="1" xfId="1" applyFont="1"/>
    <xf numFmtId="0" fontId="4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Sheet1!$C$3:$H$3</c:f>
              <c:numCache>
                <c:formatCode>#,##0</c:formatCode>
                <c:ptCount val="6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40000000</c:v>
                </c:pt>
                <c:pt idx="5">
                  <c:v>80000000</c:v>
                </c:pt>
              </c:numCache>
            </c:numRef>
          </c:xVal>
          <c:yVal>
            <c:numRef>
              <c:f>Sheet1!$C$14:$H$14</c:f>
              <c:numCache>
                <c:formatCode>General</c:formatCode>
                <c:ptCount val="6"/>
                <c:pt idx="0">
                  <c:v>1.8599999999999998E-2</c:v>
                </c:pt>
                <c:pt idx="1">
                  <c:v>3.4100000000000005E-2</c:v>
                </c:pt>
                <c:pt idx="2">
                  <c:v>5.9300000000000005E-2</c:v>
                </c:pt>
                <c:pt idx="3">
                  <c:v>9.8399999999999987E-2</c:v>
                </c:pt>
                <c:pt idx="4">
                  <c:v>0.18730000000000002</c:v>
                </c:pt>
                <c:pt idx="5">
                  <c:v>0.34209999999999996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3-4A51-A449-0B8007D4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0808"/>
        <c:axId val="439068840"/>
      </c:scatterChart>
      <c:valAx>
        <c:axId val="4390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8840"/>
        <c:crosses val="autoZero"/>
        <c:crossBetween val="midCat"/>
      </c:valAx>
      <c:valAx>
        <c:axId val="4390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 of plot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Sheet1!$C$36:$H$36</c:f>
              <c:numCache>
                <c:formatCode>General</c:formatCode>
                <c:ptCount val="6"/>
                <c:pt idx="0">
                  <c:v>6</c:v>
                </c:pt>
                <c:pt idx="1">
                  <c:v>6.6989700043360187</c:v>
                </c:pt>
                <c:pt idx="2">
                  <c:v>7</c:v>
                </c:pt>
                <c:pt idx="3">
                  <c:v>7.3010299956639813</c:v>
                </c:pt>
                <c:pt idx="4">
                  <c:v>7.6020599913279625</c:v>
                </c:pt>
                <c:pt idx="5">
                  <c:v>7.9030899869919438</c:v>
                </c:pt>
              </c:numCache>
            </c:numRef>
          </c:xVal>
          <c:yVal>
            <c:numRef>
              <c:f>Sheet1!$C$47:$H$47</c:f>
              <c:numCache>
                <c:formatCode>General</c:formatCode>
                <c:ptCount val="6"/>
                <c:pt idx="0">
                  <c:v>-1.7304870557820837</c:v>
                </c:pt>
                <c:pt idx="1">
                  <c:v>-1.4672456210075022</c:v>
                </c:pt>
                <c:pt idx="2">
                  <c:v>-1.2269453066357374</c:v>
                </c:pt>
                <c:pt idx="3">
                  <c:v>-1.0070049015686586</c:v>
                </c:pt>
                <c:pt idx="4">
                  <c:v>-0.72746222262476257</c:v>
                </c:pt>
                <c:pt idx="5">
                  <c:v>-0.46584692581493753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3ED-A1EB-90E4BAC7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36528"/>
        <c:axId val="5658394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Sheet1!$C$36:$H$36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6.6989700043360187</c:v>
                      </c:pt>
                      <c:pt idx="2">
                        <c:v>7</c:v>
                      </c:pt>
                      <c:pt idx="3">
                        <c:v>7.3010299956639813</c:v>
                      </c:pt>
                      <c:pt idx="4">
                        <c:v>7.6020599913279625</c:v>
                      </c:pt>
                      <c:pt idx="5">
                        <c:v>7.9030899869919438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Sheet1!$C$47:$H$47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-1.7304870557820837</c:v>
                      </c:pt>
                      <c:pt idx="1">
                        <c:v>-1.4672456210075022</c:v>
                      </c:pt>
                      <c:pt idx="2">
                        <c:v>-1.2269453066357374</c:v>
                      </c:pt>
                      <c:pt idx="3">
                        <c:v>-1.0070049015686586</c:v>
                      </c:pt>
                      <c:pt idx="4">
                        <c:v>-0.72746222262476257</c:v>
                      </c:pt>
                      <c:pt idx="5">
                        <c:v>-0.46584692581493753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06-43ED-A1EB-90E4BAC7F0E0}"/>
                  </c:ext>
                </c:extLst>
              </c15:ser>
            </c15:filteredScatterSeries>
          </c:ext>
        </c:extLst>
      </c:scatterChart>
      <c:valAx>
        <c:axId val="5658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9480"/>
        <c:crosses val="autoZero"/>
        <c:crossBetween val="midCat"/>
      </c:valAx>
      <c:valAx>
        <c:axId val="5658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15</xdr:row>
      <xdr:rowOff>13335</xdr:rowOff>
    </xdr:from>
    <xdr:to>
      <xdr:col>8</xdr:col>
      <xdr:colOff>213360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495299</xdr:colOff>
      <xdr:row>49</xdr:row>
      <xdr:rowOff>19050</xdr:rowOff>
    </xdr:from>
    <xdr:to>
      <xdr:col>8</xdr:col>
      <xdr:colOff>219074</xdr:colOff>
      <xdr:row>64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B637F-6B47-43FD-8180-E23271D9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8"/>
  <sheetViews>
    <sheetView tabSelected="1" topLeftCell="A64" workbookViewId="0">
      <selection activeCell="K56" sqref="K56"/>
    </sheetView>
  </sheetViews>
  <sheetFormatPr defaultRowHeight="15" x14ac:dyDescent="0.25"/>
  <cols>
    <col min="5" max="8" width="9.875" bestFit="1" customWidth="1"/>
    <col min="9" max="10" width="10" bestFit="1" customWidth="1"/>
  </cols>
  <sheetData>
    <row r="2" spans="2:8" ht="18.75" x14ac:dyDescent="0.3">
      <c r="B2" s="5" t="s">
        <v>1</v>
      </c>
      <c r="C2" s="5"/>
      <c r="D2" s="5"/>
      <c r="E2" s="5"/>
      <c r="F2" s="5"/>
      <c r="G2" s="5"/>
      <c r="H2" s="5"/>
    </row>
    <row r="3" spans="2:8" x14ac:dyDescent="0.25">
      <c r="B3" s="1" t="s">
        <v>2</v>
      </c>
      <c r="C3" s="2">
        <v>1000000</v>
      </c>
      <c r="D3" s="2">
        <v>5000000</v>
      </c>
      <c r="E3" s="2">
        <v>10000000</v>
      </c>
      <c r="F3" s="2">
        <v>20000000</v>
      </c>
      <c r="G3" s="2">
        <v>40000000</v>
      </c>
      <c r="H3" s="2">
        <v>80000000</v>
      </c>
    </row>
    <row r="4" spans="2:8" x14ac:dyDescent="0.25">
      <c r="B4" s="1">
        <v>1</v>
      </c>
      <c r="C4" s="4">
        <v>2.3E-2</v>
      </c>
      <c r="D4" s="4">
        <v>3.4000000000000002E-2</v>
      </c>
      <c r="E4" s="4">
        <v>0.06</v>
      </c>
      <c r="F4" s="4">
        <v>9.9000000000000005E-2</v>
      </c>
      <c r="G4" s="4">
        <v>0.215</v>
      </c>
      <c r="H4" s="4">
        <v>0.34100000000000003</v>
      </c>
    </row>
    <row r="5" spans="2:8" x14ac:dyDescent="0.25">
      <c r="B5" s="1">
        <v>2</v>
      </c>
      <c r="C5" s="4">
        <v>1.7000000000000001E-2</v>
      </c>
      <c r="D5" s="4">
        <v>3.4000000000000002E-2</v>
      </c>
      <c r="E5" s="4">
        <v>5.8000000000000003E-2</v>
      </c>
      <c r="F5" s="4">
        <v>9.4E-2</v>
      </c>
      <c r="G5" s="4">
        <v>0.17699999999999999</v>
      </c>
      <c r="H5" s="4">
        <v>0.33100000000000002</v>
      </c>
    </row>
    <row r="6" spans="2:8" x14ac:dyDescent="0.25">
      <c r="B6" s="1">
        <v>3</v>
      </c>
      <c r="C6" s="4">
        <v>1.7000000000000001E-2</v>
      </c>
      <c r="D6" s="4">
        <v>3.3000000000000002E-2</v>
      </c>
      <c r="E6" s="4">
        <v>6.0999999999999999E-2</v>
      </c>
      <c r="F6" s="4">
        <v>9.7000000000000003E-2</v>
      </c>
      <c r="G6" s="4">
        <v>0.17399999999999999</v>
      </c>
      <c r="H6" s="4">
        <v>0.372</v>
      </c>
    </row>
    <row r="7" spans="2:8" x14ac:dyDescent="0.25">
      <c r="B7" s="1">
        <v>4</v>
      </c>
      <c r="C7" s="4">
        <v>2.1999999999999999E-2</v>
      </c>
      <c r="D7" s="4">
        <v>3.3000000000000002E-2</v>
      </c>
      <c r="E7" s="4">
        <v>5.8000000000000003E-2</v>
      </c>
      <c r="F7" s="4">
        <v>0.10100000000000001</v>
      </c>
      <c r="G7" s="4">
        <v>0.189</v>
      </c>
      <c r="H7" s="4">
        <v>0.34</v>
      </c>
    </row>
    <row r="8" spans="2:8" x14ac:dyDescent="0.25">
      <c r="B8" s="1">
        <v>5</v>
      </c>
      <c r="C8" s="4">
        <v>1.9E-2</v>
      </c>
      <c r="D8" s="4">
        <v>3.5999999999999997E-2</v>
      </c>
      <c r="E8" s="4">
        <v>5.8000000000000003E-2</v>
      </c>
      <c r="F8" s="4">
        <v>0.10299999999999999</v>
      </c>
      <c r="G8" s="4">
        <v>0.18099999999999999</v>
      </c>
      <c r="H8" s="4">
        <v>0.35</v>
      </c>
    </row>
    <row r="9" spans="2:8" x14ac:dyDescent="0.25">
      <c r="B9" s="1">
        <v>6</v>
      </c>
      <c r="C9" s="4">
        <v>1.7999999999999999E-2</v>
      </c>
      <c r="D9" s="4">
        <v>3.4000000000000002E-2</v>
      </c>
      <c r="E9" s="4">
        <v>5.7000000000000002E-2</v>
      </c>
      <c r="F9" s="4">
        <v>9.5000000000000001E-2</v>
      </c>
      <c r="G9" s="4">
        <v>0.188</v>
      </c>
      <c r="H9" s="4">
        <v>0.33500000000000002</v>
      </c>
    </row>
    <row r="10" spans="2:8" x14ac:dyDescent="0.25">
      <c r="B10" s="1">
        <v>7</v>
      </c>
      <c r="C10" s="4">
        <v>1.7000000000000001E-2</v>
      </c>
      <c r="D10" s="4">
        <v>3.4000000000000002E-2</v>
      </c>
      <c r="E10" s="4">
        <v>6.5000000000000002E-2</v>
      </c>
      <c r="F10" s="4">
        <v>9.5000000000000001E-2</v>
      </c>
      <c r="G10" s="4">
        <v>0.17699999999999999</v>
      </c>
      <c r="H10" s="4">
        <v>0.34100000000000003</v>
      </c>
    </row>
    <row r="11" spans="2:8" x14ac:dyDescent="0.25">
      <c r="B11" s="1">
        <v>8</v>
      </c>
      <c r="C11" s="4">
        <v>1.7000000000000001E-2</v>
      </c>
      <c r="D11" s="4">
        <v>3.5999999999999997E-2</v>
      </c>
      <c r="E11" s="4">
        <v>5.8000000000000003E-2</v>
      </c>
      <c r="F11" s="4">
        <v>0.10100000000000001</v>
      </c>
      <c r="G11" s="4">
        <v>0.17499999999999999</v>
      </c>
      <c r="H11" s="4">
        <v>0.34399999999999997</v>
      </c>
    </row>
    <row r="12" spans="2:8" x14ac:dyDescent="0.25">
      <c r="B12" s="1">
        <v>9</v>
      </c>
      <c r="C12" s="4">
        <v>1.7999999999999999E-2</v>
      </c>
      <c r="D12" s="4">
        <v>3.3000000000000002E-2</v>
      </c>
      <c r="E12" s="4">
        <v>6.0999999999999999E-2</v>
      </c>
      <c r="F12" s="4">
        <v>0.106</v>
      </c>
      <c r="G12" s="4">
        <v>0.17899999999999999</v>
      </c>
      <c r="H12" s="4">
        <v>0.33200000000000002</v>
      </c>
    </row>
    <row r="13" spans="2:8" x14ac:dyDescent="0.25">
      <c r="B13" s="1">
        <v>10</v>
      </c>
      <c r="C13" s="4">
        <v>1.7999999999999999E-2</v>
      </c>
      <c r="D13" s="4">
        <v>3.4000000000000002E-2</v>
      </c>
      <c r="E13" s="4">
        <v>5.7000000000000002E-2</v>
      </c>
      <c r="F13" s="4">
        <v>9.2999999999999999E-2</v>
      </c>
      <c r="G13" s="4">
        <v>0.218</v>
      </c>
      <c r="H13" s="4">
        <v>0.33500000000000002</v>
      </c>
    </row>
    <row r="14" spans="2:8" x14ac:dyDescent="0.25">
      <c r="B14" s="1" t="s">
        <v>0</v>
      </c>
      <c r="C14" s="1">
        <f>SUM(C4:C13)/10</f>
        <v>1.8599999999999998E-2</v>
      </c>
      <c r="D14" s="1">
        <f t="shared" ref="D14:H14" si="0">SUM(D4:D13)/10</f>
        <v>3.4100000000000005E-2</v>
      </c>
      <c r="E14" s="1">
        <f t="shared" si="0"/>
        <v>5.9300000000000005E-2</v>
      </c>
      <c r="F14" s="1">
        <f t="shared" si="0"/>
        <v>9.8399999999999987E-2</v>
      </c>
      <c r="G14" s="1">
        <f t="shared" si="0"/>
        <v>0.18730000000000002</v>
      </c>
      <c r="H14" s="1">
        <f t="shared" si="0"/>
        <v>0.34209999999999996</v>
      </c>
    </row>
    <row r="35" spans="2:8" ht="18.75" x14ac:dyDescent="0.3">
      <c r="B35" s="5" t="s">
        <v>6</v>
      </c>
      <c r="C35" s="5"/>
      <c r="D35" s="5"/>
      <c r="E35" s="5"/>
      <c r="F35" s="5"/>
      <c r="G35" s="5"/>
      <c r="H35" s="5"/>
    </row>
    <row r="36" spans="2:8" x14ac:dyDescent="0.25">
      <c r="B36" s="1" t="s">
        <v>2</v>
      </c>
      <c r="C36" s="8">
        <f>LOG(1000000)</f>
        <v>6</v>
      </c>
      <c r="D36" s="8">
        <f>LOG(5000000)</f>
        <v>6.6989700043360187</v>
      </c>
      <c r="E36" s="8">
        <f>LOG(10000000)</f>
        <v>7</v>
      </c>
      <c r="F36" s="8">
        <f>LOG(20000000)</f>
        <v>7.3010299956639813</v>
      </c>
      <c r="G36" s="8">
        <f>LOG(40000000)</f>
        <v>7.6020599913279625</v>
      </c>
      <c r="H36" s="8">
        <f>LOG(80000000)</f>
        <v>7.9030899869919438</v>
      </c>
    </row>
    <row r="37" spans="2:8" x14ac:dyDescent="0.25">
      <c r="B37" s="1">
        <v>1</v>
      </c>
      <c r="C37" s="4">
        <v>2.3E-2</v>
      </c>
      <c r="D37" s="4">
        <v>3.4000000000000002E-2</v>
      </c>
      <c r="E37" s="4">
        <v>0.06</v>
      </c>
      <c r="F37" s="4">
        <v>9.9000000000000005E-2</v>
      </c>
      <c r="G37" s="4">
        <v>0.215</v>
      </c>
      <c r="H37" s="4">
        <v>0.34100000000000003</v>
      </c>
    </row>
    <row r="38" spans="2:8" x14ac:dyDescent="0.25">
      <c r="B38" s="1">
        <v>2</v>
      </c>
      <c r="C38" s="4">
        <v>1.7000000000000001E-2</v>
      </c>
      <c r="D38" s="4">
        <v>3.4000000000000002E-2</v>
      </c>
      <c r="E38" s="4">
        <v>5.8000000000000003E-2</v>
      </c>
      <c r="F38" s="4">
        <v>9.4E-2</v>
      </c>
      <c r="G38" s="4">
        <v>0.17699999999999999</v>
      </c>
      <c r="H38" s="4">
        <v>0.33100000000000002</v>
      </c>
    </row>
    <row r="39" spans="2:8" x14ac:dyDescent="0.25">
      <c r="B39" s="1">
        <v>3</v>
      </c>
      <c r="C39" s="4">
        <v>1.7000000000000001E-2</v>
      </c>
      <c r="D39" s="4">
        <v>3.3000000000000002E-2</v>
      </c>
      <c r="E39" s="4">
        <v>6.0999999999999999E-2</v>
      </c>
      <c r="F39" s="4">
        <v>9.7000000000000003E-2</v>
      </c>
      <c r="G39" s="4">
        <v>0.17399999999999999</v>
      </c>
      <c r="H39" s="4">
        <v>0.372</v>
      </c>
    </row>
    <row r="40" spans="2:8" x14ac:dyDescent="0.25">
      <c r="B40" s="1">
        <v>4</v>
      </c>
      <c r="C40" s="4">
        <v>2.1999999999999999E-2</v>
      </c>
      <c r="D40" s="4">
        <v>3.3000000000000002E-2</v>
      </c>
      <c r="E40" s="4">
        <v>5.8000000000000003E-2</v>
      </c>
      <c r="F40" s="4">
        <v>0.10100000000000001</v>
      </c>
      <c r="G40" s="4">
        <v>0.189</v>
      </c>
      <c r="H40" s="4">
        <v>0.34</v>
      </c>
    </row>
    <row r="41" spans="2:8" x14ac:dyDescent="0.25">
      <c r="B41" s="1">
        <v>5</v>
      </c>
      <c r="C41" s="4">
        <v>1.9E-2</v>
      </c>
      <c r="D41" s="4">
        <v>3.5999999999999997E-2</v>
      </c>
      <c r="E41" s="4">
        <v>5.8000000000000003E-2</v>
      </c>
      <c r="F41" s="4">
        <v>0.10299999999999999</v>
      </c>
      <c r="G41" s="4">
        <v>0.18099999999999999</v>
      </c>
      <c r="H41" s="4">
        <v>0.35</v>
      </c>
    </row>
    <row r="42" spans="2:8" x14ac:dyDescent="0.25">
      <c r="B42" s="1">
        <v>6</v>
      </c>
      <c r="C42" s="4">
        <v>1.7999999999999999E-2</v>
      </c>
      <c r="D42" s="4">
        <v>3.4000000000000002E-2</v>
      </c>
      <c r="E42" s="4">
        <v>5.7000000000000002E-2</v>
      </c>
      <c r="F42" s="4">
        <v>9.5000000000000001E-2</v>
      </c>
      <c r="G42" s="4">
        <v>0.188</v>
      </c>
      <c r="H42" s="4">
        <v>0.33500000000000002</v>
      </c>
    </row>
    <row r="43" spans="2:8" x14ac:dyDescent="0.25">
      <c r="B43" s="1">
        <v>7</v>
      </c>
      <c r="C43" s="4">
        <v>1.7000000000000001E-2</v>
      </c>
      <c r="D43" s="4">
        <v>3.4000000000000002E-2</v>
      </c>
      <c r="E43" s="4">
        <v>6.5000000000000002E-2</v>
      </c>
      <c r="F43" s="4">
        <v>9.5000000000000001E-2</v>
      </c>
      <c r="G43" s="4">
        <v>0.17699999999999999</v>
      </c>
      <c r="H43" s="4">
        <v>0.34100000000000003</v>
      </c>
    </row>
    <row r="44" spans="2:8" x14ac:dyDescent="0.25">
      <c r="B44" s="1">
        <v>8</v>
      </c>
      <c r="C44" s="4">
        <v>1.7000000000000001E-2</v>
      </c>
      <c r="D44" s="4">
        <v>3.5999999999999997E-2</v>
      </c>
      <c r="E44" s="4">
        <v>5.8000000000000003E-2</v>
      </c>
      <c r="F44" s="4">
        <v>0.10100000000000001</v>
      </c>
      <c r="G44" s="4">
        <v>0.17499999999999999</v>
      </c>
      <c r="H44" s="4">
        <v>0.34399999999999997</v>
      </c>
    </row>
    <row r="45" spans="2:8" x14ac:dyDescent="0.25">
      <c r="B45" s="1">
        <v>9</v>
      </c>
      <c r="C45" s="4">
        <v>1.7999999999999999E-2</v>
      </c>
      <c r="D45" s="4">
        <v>3.3000000000000002E-2</v>
      </c>
      <c r="E45" s="4">
        <v>6.0999999999999999E-2</v>
      </c>
      <c r="F45" s="4">
        <v>0.106</v>
      </c>
      <c r="G45" s="4">
        <v>0.17899999999999999</v>
      </c>
      <c r="H45" s="4">
        <v>0.33200000000000002</v>
      </c>
    </row>
    <row r="46" spans="2:8" x14ac:dyDescent="0.25">
      <c r="B46" s="1">
        <v>10</v>
      </c>
      <c r="C46" s="4">
        <v>1.7999999999999999E-2</v>
      </c>
      <c r="D46" s="4">
        <v>3.4000000000000002E-2</v>
      </c>
      <c r="E46" s="4">
        <v>5.7000000000000002E-2</v>
      </c>
      <c r="F46" s="4">
        <v>9.2999999999999999E-2</v>
      </c>
      <c r="G46" s="4">
        <v>0.218</v>
      </c>
      <c r="H46" s="4">
        <v>0.33500000000000002</v>
      </c>
    </row>
    <row r="47" spans="2:8" x14ac:dyDescent="0.25">
      <c r="B47" s="1" t="s">
        <v>0</v>
      </c>
      <c r="C47" s="1">
        <f>LOG(SUM(C37:C46)/10)</f>
        <v>-1.7304870557820837</v>
      </c>
      <c r="D47" s="1">
        <f t="shared" ref="D47:H47" si="1">LOG(SUM(D37:D46)/10)</f>
        <v>-1.4672456210075022</v>
      </c>
      <c r="E47" s="1">
        <f t="shared" si="1"/>
        <v>-1.2269453066357374</v>
      </c>
      <c r="F47" s="1">
        <f t="shared" si="1"/>
        <v>-1.0070049015686586</v>
      </c>
      <c r="G47" s="1">
        <f t="shared" si="1"/>
        <v>-0.72746222262476257</v>
      </c>
      <c r="H47" s="1">
        <f t="shared" si="1"/>
        <v>-0.46584692581493753</v>
      </c>
    </row>
    <row r="66" spans="2:8" x14ac:dyDescent="0.25">
      <c r="B66" s="7" t="s">
        <v>5</v>
      </c>
      <c r="C66" s="7"/>
      <c r="D66" s="7"/>
      <c r="E66" s="7"/>
      <c r="F66" s="7"/>
      <c r="G66" s="7"/>
      <c r="H66" s="7"/>
    </row>
    <row r="67" spans="2:8" x14ac:dyDescent="0.25">
      <c r="B67" s="6" t="s">
        <v>4</v>
      </c>
      <c r="C67" s="6"/>
      <c r="D67" s="6"/>
      <c r="E67" s="6"/>
      <c r="F67" s="6"/>
      <c r="G67" s="6"/>
      <c r="H67" s="6"/>
    </row>
    <row r="68" spans="2:8" x14ac:dyDescent="0.25">
      <c r="B68" s="6" t="s">
        <v>3</v>
      </c>
      <c r="C68" s="6"/>
      <c r="D68" s="6"/>
      <c r="E68" s="6"/>
      <c r="F68" s="6"/>
      <c r="G68" s="6"/>
      <c r="H68" s="6"/>
    </row>
    <row r="69" spans="2:8" x14ac:dyDescent="0.25">
      <c r="B69" s="6" t="s">
        <v>22</v>
      </c>
      <c r="C69" s="6"/>
      <c r="D69" s="6"/>
      <c r="E69" s="6"/>
      <c r="F69" s="6"/>
      <c r="G69" s="6"/>
      <c r="H69" s="6"/>
    </row>
    <row r="70" spans="2:8" x14ac:dyDescent="0.25">
      <c r="B70" s="6" t="s">
        <v>21</v>
      </c>
      <c r="C70" s="6"/>
      <c r="D70" s="6"/>
      <c r="E70" s="6"/>
      <c r="F70" s="6"/>
      <c r="G70" s="6"/>
      <c r="H70" s="6"/>
    </row>
    <row r="71" spans="2:8" x14ac:dyDescent="0.25">
      <c r="B71" s="3"/>
      <c r="C71" s="3"/>
      <c r="D71" s="3"/>
      <c r="E71" s="3"/>
      <c r="F71" s="3"/>
      <c r="G71" s="3"/>
      <c r="H71" s="3"/>
    </row>
    <row r="72" spans="2:8" x14ac:dyDescent="0.25">
      <c r="B72" s="6" t="s">
        <v>7</v>
      </c>
      <c r="C72" s="6"/>
      <c r="D72" s="6"/>
      <c r="E72" s="6"/>
      <c r="F72" s="6"/>
      <c r="G72" s="6"/>
      <c r="H72" s="6"/>
    </row>
    <row r="73" spans="2:8" x14ac:dyDescent="0.25">
      <c r="B73" s="6" t="s">
        <v>8</v>
      </c>
      <c r="C73" s="6"/>
      <c r="D73" s="6"/>
      <c r="E73" s="6"/>
      <c r="F73" s="6"/>
      <c r="G73" s="6"/>
      <c r="H73" s="6"/>
    </row>
    <row r="74" spans="2:8" x14ac:dyDescent="0.25">
      <c r="B74" s="6" t="s">
        <v>9</v>
      </c>
      <c r="C74" s="6"/>
      <c r="D74" s="6"/>
      <c r="E74" s="6"/>
      <c r="F74" s="6"/>
      <c r="G74" s="6"/>
      <c r="H74" s="6"/>
    </row>
    <row r="75" spans="2:8" x14ac:dyDescent="0.25">
      <c r="B75" s="3"/>
      <c r="C75" s="3"/>
      <c r="D75" s="3"/>
      <c r="E75" s="3"/>
      <c r="F75" s="3"/>
      <c r="G75" s="3"/>
      <c r="H75" s="3"/>
    </row>
    <row r="76" spans="2:8" x14ac:dyDescent="0.25">
      <c r="B76" s="6" t="s">
        <v>10</v>
      </c>
      <c r="C76" s="6"/>
      <c r="D76" s="6"/>
      <c r="E76" s="6"/>
      <c r="F76" s="6"/>
      <c r="G76" s="6"/>
      <c r="H76" s="6"/>
    </row>
    <row r="77" spans="2:8" x14ac:dyDescent="0.25">
      <c r="B77" s="6" t="s">
        <v>11</v>
      </c>
      <c r="C77" s="6"/>
      <c r="D77" s="6"/>
      <c r="E77" s="6"/>
      <c r="F77" s="6"/>
      <c r="G77" s="6"/>
      <c r="H77" s="6"/>
    </row>
    <row r="78" spans="2:8" x14ac:dyDescent="0.25">
      <c r="B78" s="6" t="s">
        <v>12</v>
      </c>
      <c r="C78" s="6"/>
      <c r="D78" s="6"/>
      <c r="E78" s="6"/>
      <c r="F78" s="6"/>
      <c r="G78" s="6"/>
      <c r="H78" s="6"/>
    </row>
    <row r="79" spans="2:8" x14ac:dyDescent="0.25">
      <c r="B79" s="3"/>
      <c r="C79" s="3"/>
      <c r="D79" s="3"/>
      <c r="E79" s="3"/>
      <c r="F79" s="3"/>
      <c r="G79" s="3"/>
      <c r="H79" s="3"/>
    </row>
    <row r="80" spans="2:8" x14ac:dyDescent="0.25">
      <c r="B80" s="6" t="s">
        <v>13</v>
      </c>
      <c r="C80" s="6"/>
      <c r="D80" s="6"/>
      <c r="E80" s="6"/>
      <c r="F80" s="6"/>
      <c r="G80" s="6"/>
      <c r="H80" s="6"/>
    </row>
    <row r="81" spans="2:8" x14ac:dyDescent="0.25">
      <c r="B81" s="6" t="s">
        <v>14</v>
      </c>
      <c r="C81" s="6"/>
      <c r="D81" s="6"/>
      <c r="E81" s="6"/>
      <c r="F81" s="6"/>
      <c r="G81" s="6"/>
      <c r="H81" s="6"/>
    </row>
    <row r="82" spans="2:8" x14ac:dyDescent="0.25">
      <c r="B82" s="6" t="s">
        <v>15</v>
      </c>
      <c r="C82" s="6"/>
      <c r="D82" s="6"/>
      <c r="E82" s="6"/>
      <c r="F82" s="6"/>
      <c r="G82" s="6"/>
      <c r="H82" s="6"/>
    </row>
    <row r="83" spans="2:8" x14ac:dyDescent="0.25">
      <c r="B83" s="6" t="s">
        <v>16</v>
      </c>
      <c r="C83" s="6"/>
      <c r="D83" s="6"/>
      <c r="E83" s="6"/>
      <c r="F83" s="6"/>
      <c r="G83" s="6"/>
      <c r="H83" s="6"/>
    </row>
    <row r="84" spans="2:8" x14ac:dyDescent="0.25">
      <c r="B84" s="3"/>
      <c r="C84" s="3"/>
      <c r="D84" s="3"/>
      <c r="E84" s="3"/>
      <c r="F84" s="3"/>
      <c r="G84" s="3"/>
      <c r="H84" s="3"/>
    </row>
    <row r="85" spans="2:8" x14ac:dyDescent="0.25">
      <c r="B85" s="6" t="s">
        <v>17</v>
      </c>
      <c r="C85" s="6"/>
      <c r="D85" s="6"/>
      <c r="E85" s="6"/>
      <c r="F85" s="6"/>
      <c r="G85" s="6"/>
      <c r="H85" s="6"/>
    </row>
    <row r="86" spans="2:8" x14ac:dyDescent="0.25">
      <c r="B86" s="6" t="s">
        <v>18</v>
      </c>
      <c r="C86" s="6"/>
      <c r="D86" s="6"/>
      <c r="E86" s="6"/>
      <c r="F86" s="6"/>
      <c r="G86" s="6"/>
      <c r="H86" s="6"/>
    </row>
    <row r="87" spans="2:8" x14ac:dyDescent="0.25">
      <c r="B87" s="6" t="s">
        <v>19</v>
      </c>
      <c r="C87" s="6"/>
      <c r="D87" s="6"/>
      <c r="E87" s="6"/>
      <c r="F87" s="6"/>
      <c r="G87" s="6"/>
      <c r="H87" s="6"/>
    </row>
    <row r="88" spans="2:8" x14ac:dyDescent="0.25">
      <c r="B88" s="6" t="s">
        <v>20</v>
      </c>
      <c r="C88" s="6"/>
      <c r="D88" s="6"/>
      <c r="E88" s="6"/>
      <c r="F88" s="6"/>
      <c r="G88" s="6"/>
      <c r="H88" s="6"/>
    </row>
  </sheetData>
  <mergeCells count="21">
    <mergeCell ref="B87:H87"/>
    <mergeCell ref="B88:H88"/>
    <mergeCell ref="B70:H70"/>
    <mergeCell ref="B81:H81"/>
    <mergeCell ref="B82:H82"/>
    <mergeCell ref="B83:H83"/>
    <mergeCell ref="B85:H85"/>
    <mergeCell ref="B86:H86"/>
    <mergeCell ref="B72:H72"/>
    <mergeCell ref="B73:H73"/>
    <mergeCell ref="B74:H74"/>
    <mergeCell ref="B76:H76"/>
    <mergeCell ref="B77:H77"/>
    <mergeCell ref="B78:H78"/>
    <mergeCell ref="B80:H80"/>
    <mergeCell ref="B2:H2"/>
    <mergeCell ref="B67:H67"/>
    <mergeCell ref="B68:H68"/>
    <mergeCell ref="B69:H69"/>
    <mergeCell ref="B66:H66"/>
    <mergeCell ref="B35:H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Apeland</dc:creator>
  <cp:lastModifiedBy>Alekander Våge</cp:lastModifiedBy>
  <cp:lastPrinted>2016-10-28T12:48:23Z</cp:lastPrinted>
  <dcterms:created xsi:type="dcterms:W3CDTF">2016-09-28T10:26:08Z</dcterms:created>
  <dcterms:modified xsi:type="dcterms:W3CDTF">2016-10-29T19:24:25Z</dcterms:modified>
</cp:coreProperties>
</file>