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\github_projects\PMI\FTIR\data\"/>
    </mc:Choice>
  </mc:AlternateContent>
  <bookViews>
    <workbookView xWindow="0" yWindow="0" windowWidth="2304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1" i="1" l="1"/>
  <c r="Z11" i="1"/>
  <c r="AA11" i="1"/>
  <c r="AA3" i="1"/>
  <c r="AA4" i="1"/>
  <c r="AA5" i="1"/>
  <c r="AA6" i="1"/>
  <c r="AA7" i="1"/>
  <c r="AA8" i="1"/>
  <c r="AA9" i="1"/>
  <c r="AA10" i="1"/>
  <c r="AA2" i="1"/>
  <c r="Z3" i="1"/>
  <c r="Z4" i="1"/>
  <c r="Z5" i="1"/>
  <c r="Z6" i="1"/>
  <c r="Z7" i="1"/>
  <c r="Z8" i="1"/>
  <c r="Z9" i="1"/>
  <c r="Z10" i="1"/>
  <c r="Z2" i="1"/>
  <c r="Y3" i="1"/>
  <c r="Y4" i="1"/>
  <c r="Y5" i="1"/>
  <c r="Y6" i="1"/>
  <c r="Y7" i="1"/>
  <c r="Y8" i="1"/>
  <c r="Y9" i="1"/>
  <c r="Y10" i="1"/>
  <c r="Y2" i="1"/>
  <c r="T7" i="1"/>
  <c r="W13" i="1"/>
  <c r="W14" i="1"/>
  <c r="W15" i="1"/>
  <c r="W16" i="1"/>
  <c r="W17" i="1"/>
  <c r="W18" i="1"/>
  <c r="W19" i="1"/>
  <c r="W20" i="1"/>
  <c r="W21" i="1"/>
  <c r="W22" i="1"/>
  <c r="W23" i="1"/>
  <c r="W3" i="1"/>
  <c r="W4" i="1"/>
  <c r="W5" i="1"/>
  <c r="W6" i="1"/>
  <c r="W7" i="1"/>
  <c r="W8" i="1"/>
  <c r="W9" i="1"/>
  <c r="W10" i="1"/>
  <c r="W11" i="1"/>
  <c r="W2" i="1"/>
  <c r="F3" i="1"/>
  <c r="F4" i="1"/>
  <c r="F5" i="1"/>
  <c r="F6" i="1"/>
  <c r="F7" i="1"/>
  <c r="F8" i="1"/>
  <c r="F9" i="1"/>
  <c r="F10" i="1"/>
  <c r="F2" i="1"/>
  <c r="E11" i="1"/>
  <c r="D3" i="1"/>
  <c r="D4" i="1"/>
  <c r="D5" i="1"/>
  <c r="D6" i="1"/>
  <c r="D7" i="1"/>
  <c r="D8" i="1"/>
  <c r="D9" i="1"/>
  <c r="D10" i="1"/>
  <c r="D11" i="1"/>
  <c r="D13" i="1"/>
  <c r="D14" i="1"/>
  <c r="D15" i="1"/>
  <c r="D16" i="1"/>
  <c r="D17" i="1"/>
  <c r="D18" i="1"/>
  <c r="D19" i="1"/>
  <c r="D20" i="1"/>
  <c r="D21" i="1"/>
  <c r="D22" i="1"/>
  <c r="D23" i="1"/>
  <c r="D2" i="1"/>
  <c r="E9" i="1"/>
  <c r="J3" i="1"/>
  <c r="E3" i="1"/>
  <c r="J5" i="1"/>
  <c r="E4" i="1"/>
  <c r="J7" i="1"/>
  <c r="E5" i="1"/>
  <c r="J9" i="1"/>
  <c r="E6" i="1"/>
  <c r="J11" i="1"/>
  <c r="E7" i="1"/>
  <c r="J13" i="1"/>
  <c r="E8" i="1"/>
  <c r="J15" i="1"/>
  <c r="J17" i="1"/>
  <c r="E10" i="1"/>
  <c r="J19" i="1"/>
  <c r="E2" i="1"/>
  <c r="J26" i="1"/>
  <c r="J28" i="1"/>
  <c r="J30" i="1"/>
  <c r="J32" i="1"/>
  <c r="J34" i="1"/>
  <c r="J36" i="1"/>
  <c r="J38" i="1"/>
</calcChain>
</file>

<file path=xl/sharedStrings.xml><?xml version="1.0" encoding="utf-8"?>
<sst xmlns="http://schemas.openxmlformats.org/spreadsheetml/2006/main" count="15" uniqueCount="14">
  <si>
    <t>j</t>
  </si>
  <si>
    <t>ν</t>
  </si>
  <si>
    <t>ΔF'</t>
  </si>
  <si>
    <t>35Cl</t>
  </si>
  <si>
    <t>37Cl</t>
  </si>
  <si>
    <t>j+1/2</t>
  </si>
  <si>
    <t>ΔF''</t>
  </si>
  <si>
    <t>m</t>
  </si>
  <si>
    <t>хуй</t>
  </si>
  <si>
    <t>B_1</t>
  </si>
  <si>
    <t>B_0</t>
  </si>
  <si>
    <t>\DeltaF' / (j+1/2)</t>
  </si>
  <si>
    <t>\DeltaF'' / (j+1/2)</t>
  </si>
  <si>
    <t>(j+1/2)^2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</si>
</sst>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 F'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Diag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Лист1!$D$2:$D$11</c:f>
              <c:numCache>
                <c:formatCode>General</c:formatCode>
                <c:ptCount val="10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6.5</c:v>
                </c:pt>
                <c:pt idx="6">
                  <c:v>7.5</c:v>
                </c:pt>
                <c:pt idx="7">
                  <c:v>8.5</c:v>
                </c:pt>
                <c:pt idx="8">
                  <c:v>9.5</c:v>
                </c:pt>
                <c:pt idx="9">
                  <c:v>10.5</c:v>
                </c:pt>
              </c:numCache>
            </c:numRef>
          </c:cat>
          <c:val>
            <c:numRef>
              <c:f>Лист1!$E$2:$E$12</c:f>
              <c:numCache>
                <c:formatCode>General</c:formatCode>
                <c:ptCount val="11"/>
                <c:pt idx="0">
                  <c:v>61.257809999999608</c:v>
                </c:pt>
                <c:pt idx="1">
                  <c:v>101.34258</c:v>
                </c:pt>
                <c:pt idx="2">
                  <c:v>141.71734000000015</c:v>
                </c:pt>
                <c:pt idx="3">
                  <c:v>181.76427000000012</c:v>
                </c:pt>
                <c:pt idx="4">
                  <c:v>221.76865999999973</c:v>
                </c:pt>
                <c:pt idx="5">
                  <c:v>262.00834000000032</c:v>
                </c:pt>
                <c:pt idx="6">
                  <c:v>301.04066999999986</c:v>
                </c:pt>
                <c:pt idx="7">
                  <c:v>341.88529999999992</c:v>
                </c:pt>
                <c:pt idx="8">
                  <c:v>382.89174999999977</c:v>
                </c:pt>
                <c:pt idx="9">
                  <c:v>422.69884999999977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79-4060-B887-D7C1D746A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558088"/>
        <c:axId val="432560056"/>
      </c:lineChart>
      <c:catAx>
        <c:axId val="432558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2560056"/>
        <c:crosses val="autoZero"/>
        <c:auto val="1"/>
        <c:lblAlgn val="ctr"/>
        <c:lblOffset val="100"/>
        <c:noMultiLvlLbl val="0"/>
      </c:catAx>
      <c:valAx>
        <c:axId val="432560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2558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Delta F''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Лист1!$D$3:$D$11</c:f>
              <c:numCache>
                <c:formatCode>General</c:formatCode>
                <c:ptCount val="9"/>
                <c:pt idx="0">
                  <c:v>2.5</c:v>
                </c:pt>
                <c:pt idx="1">
                  <c:v>3.5</c:v>
                </c:pt>
                <c:pt idx="2">
                  <c:v>4.5</c:v>
                </c:pt>
                <c:pt idx="3">
                  <c:v>5.5</c:v>
                </c:pt>
                <c:pt idx="4">
                  <c:v>6.5</c:v>
                </c:pt>
                <c:pt idx="5">
                  <c:v>7.5</c:v>
                </c:pt>
                <c:pt idx="6">
                  <c:v>8.5</c:v>
                </c:pt>
                <c:pt idx="7">
                  <c:v>9.5</c:v>
                </c:pt>
                <c:pt idx="8">
                  <c:v>10.5</c:v>
                </c:pt>
              </c:numCache>
            </c:numRef>
          </c:cat>
          <c:val>
            <c:numRef>
              <c:f>Лист1!$F$3:$F$11</c:f>
              <c:numCache>
                <c:formatCode>General</c:formatCode>
                <c:ptCount val="9"/>
                <c:pt idx="0">
                  <c:v>104.43283999999994</c:v>
                </c:pt>
                <c:pt idx="1">
                  <c:v>145.82880000000023</c:v>
                </c:pt>
                <c:pt idx="2">
                  <c:v>187.27185999999983</c:v>
                </c:pt>
                <c:pt idx="3">
                  <c:v>228.64886000000024</c:v>
                </c:pt>
                <c:pt idx="4">
                  <c:v>269.39163999999982</c:v>
                </c:pt>
                <c:pt idx="5">
                  <c:v>310.46587</c:v>
                </c:pt>
                <c:pt idx="6">
                  <c:v>351.52725999999984</c:v>
                </c:pt>
                <c:pt idx="7">
                  <c:v>394.36488999999983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B5-45D1-8C51-19EC354BD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737640"/>
        <c:axId val="612734688"/>
      </c:lineChart>
      <c:catAx>
        <c:axId val="612737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2734688"/>
        <c:crosses val="autoZero"/>
        <c:auto val="1"/>
        <c:lblAlgn val="ctr"/>
        <c:lblOffset val="100"/>
        <c:noMultiLvlLbl val="0"/>
      </c:catAx>
      <c:valAx>
        <c:axId val="61273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2737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</xdr:colOff>
      <xdr:row>1</xdr:row>
      <xdr:rowOff>60960</xdr:rowOff>
    </xdr:from>
    <xdr:to>
      <xdr:col>17</xdr:col>
      <xdr:colOff>434340</xdr:colOff>
      <xdr:row>16</xdr:row>
      <xdr:rowOff>144780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289560</xdr:colOff>
      <xdr:row>17</xdr:row>
      <xdr:rowOff>137160</xdr:rowOff>
    </xdr:from>
    <xdr:to>
      <xdr:col>18</xdr:col>
      <xdr:colOff>594360</xdr:colOff>
      <xdr:row>32</xdr:row>
      <xdr:rowOff>137160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tabSelected="1" topLeftCell="I1" workbookViewId="0">
      <selection activeCell="S12" sqref="S12"/>
    </sheetView>
  </sheetViews>
  <sheetFormatPr defaultRowHeight="14.4" x14ac:dyDescent="0.3"/>
  <cols>
    <col min="2" max="2" width="5.88671875" customWidth="1"/>
    <col min="4" max="4" width="5.5546875" customWidth="1"/>
    <col min="25" max="25" width="14.77734375" customWidth="1"/>
    <col min="26" max="26" width="15" customWidth="1"/>
    <col min="27" max="27" width="9.6640625" customWidth="1"/>
  </cols>
  <sheetData>
    <row r="1" spans="1:27" x14ac:dyDescent="0.3">
      <c r="A1" t="s">
        <v>3</v>
      </c>
      <c r="B1" t="s">
        <v>0</v>
      </c>
      <c r="C1" s="1" t="s">
        <v>1</v>
      </c>
      <c r="D1" s="1" t="s">
        <v>5</v>
      </c>
      <c r="E1" s="1" t="s">
        <v>2</v>
      </c>
      <c r="F1" t="s">
        <v>6</v>
      </c>
      <c r="H1" s="1" t="s">
        <v>4</v>
      </c>
      <c r="U1" t="s">
        <v>7</v>
      </c>
      <c r="V1" s="1" t="s">
        <v>1</v>
      </c>
      <c r="W1" t="s">
        <v>8</v>
      </c>
      <c r="Y1" t="s">
        <v>11</v>
      </c>
      <c r="Z1" t="s">
        <v>12</v>
      </c>
      <c r="AA1" t="s">
        <v>13</v>
      </c>
    </row>
    <row r="2" spans="1:27" x14ac:dyDescent="0.3">
      <c r="B2">
        <v>1</v>
      </c>
      <c r="C2">
        <v>2862.8208100000002</v>
      </c>
      <c r="D2">
        <f>B2+1/2</f>
        <v>1.5</v>
      </c>
      <c r="E2">
        <f>C14-C2</f>
        <v>61.257809999999608</v>
      </c>
      <c r="F2">
        <f>C13-C3</f>
        <v>62.964739999999892</v>
      </c>
      <c r="S2" t="s">
        <v>9</v>
      </c>
      <c r="T2">
        <v>10.369</v>
      </c>
      <c r="U2">
        <v>-10</v>
      </c>
      <c r="V2">
        <v>2862.8208100000002</v>
      </c>
      <c r="W2">
        <f>V2-($T$2 +$T$3)*U2 - ($T$2 - $T$3)*U2*U2</f>
        <v>3037.3108099999999</v>
      </c>
      <c r="Y2">
        <f>E2/D2</f>
        <v>40.838539999999739</v>
      </c>
      <c r="Z2">
        <f>F2/D2</f>
        <v>41.976493333333259</v>
      </c>
      <c r="AA2">
        <f>D2^2</f>
        <v>2.25</v>
      </c>
    </row>
    <row r="3" spans="1:27" x14ac:dyDescent="0.3">
      <c r="B3">
        <v>2</v>
      </c>
      <c r="C3">
        <v>2841.6017000000002</v>
      </c>
      <c r="D3">
        <f>B3+1/2</f>
        <v>2.5</v>
      </c>
      <c r="E3">
        <f>C15-C3</f>
        <v>101.34258</v>
      </c>
      <c r="F3">
        <f t="shared" ref="F3:F11" si="0">C14-C4</f>
        <v>104.43283999999994</v>
      </c>
      <c r="H3">
        <v>1</v>
      </c>
      <c r="I3">
        <v>2864.77324</v>
      </c>
      <c r="J3">
        <f>I26-I3</f>
        <v>61.031970000000001</v>
      </c>
      <c r="S3" t="s">
        <v>10</v>
      </c>
      <c r="T3">
        <v>10.07</v>
      </c>
      <c r="U3">
        <v>-9</v>
      </c>
      <c r="V3">
        <v>2841.6017000000002</v>
      </c>
      <c r="W3">
        <f t="shared" ref="W3:W23" si="1">V3-($T$2 +$T$3)*U3 - ($T$2 - $T$3)*U3*U3</f>
        <v>3001.3337000000001</v>
      </c>
      <c r="Y3">
        <f t="shared" ref="Y3:Y11" si="2">E3/D3</f>
        <v>40.537031999999996</v>
      </c>
      <c r="Z3">
        <f t="shared" ref="Z3:Z11" si="3">F3/D3</f>
        <v>41.77313599999998</v>
      </c>
      <c r="AA3">
        <f t="shared" ref="AA3:AA11" si="4">D3^2</f>
        <v>6.25</v>
      </c>
    </row>
    <row r="4" spans="1:27" x14ac:dyDescent="0.3">
      <c r="B4">
        <v>3</v>
      </c>
      <c r="C4">
        <v>2819.6457799999998</v>
      </c>
      <c r="D4">
        <f>B4+1/2</f>
        <v>3.5</v>
      </c>
      <c r="E4">
        <f>C16-C4</f>
        <v>141.71734000000015</v>
      </c>
      <c r="F4">
        <f t="shared" si="0"/>
        <v>145.82880000000023</v>
      </c>
      <c r="U4">
        <v>-8</v>
      </c>
      <c r="V4">
        <v>2819.6457799999998</v>
      </c>
      <c r="W4">
        <f t="shared" si="1"/>
        <v>2964.02178</v>
      </c>
      <c r="Y4">
        <f t="shared" si="2"/>
        <v>40.490668571428614</v>
      </c>
      <c r="Z4">
        <f t="shared" si="3"/>
        <v>41.665371428571497</v>
      </c>
      <c r="AA4">
        <f t="shared" si="4"/>
        <v>12.25</v>
      </c>
    </row>
    <row r="5" spans="1:27" x14ac:dyDescent="0.3">
      <c r="B5">
        <v>4</v>
      </c>
      <c r="C5">
        <v>2797.1154799999999</v>
      </c>
      <c r="D5">
        <f>B5+1/2</f>
        <v>4.5</v>
      </c>
      <c r="E5">
        <f>C17-C5</f>
        <v>181.76427000000012</v>
      </c>
      <c r="F5">
        <f t="shared" si="0"/>
        <v>187.27185999999983</v>
      </c>
      <c r="H5">
        <v>2</v>
      </c>
      <c r="I5">
        <v>2843.4246400000002</v>
      </c>
      <c r="J5">
        <f>I28-I5</f>
        <v>101.38485999999966</v>
      </c>
      <c r="U5">
        <v>-7</v>
      </c>
      <c r="V5">
        <v>2797.1154799999999</v>
      </c>
      <c r="W5">
        <f t="shared" si="1"/>
        <v>2925.53748</v>
      </c>
      <c r="Y5">
        <f t="shared" si="2"/>
        <v>40.392060000000029</v>
      </c>
      <c r="Z5">
        <f t="shared" si="3"/>
        <v>41.615968888888851</v>
      </c>
      <c r="AA5">
        <f t="shared" si="4"/>
        <v>20.25</v>
      </c>
    </row>
    <row r="6" spans="1:27" x14ac:dyDescent="0.3">
      <c r="B6">
        <v>5</v>
      </c>
      <c r="C6">
        <v>2774.0912600000001</v>
      </c>
      <c r="D6">
        <f>B6+1/2</f>
        <v>5.5</v>
      </c>
      <c r="E6">
        <f>C18-C6</f>
        <v>221.76865999999973</v>
      </c>
      <c r="F6">
        <f t="shared" si="0"/>
        <v>228.64886000000024</v>
      </c>
      <c r="U6">
        <v>-6</v>
      </c>
      <c r="V6">
        <v>2774.0912600000001</v>
      </c>
      <c r="W6">
        <f t="shared" si="1"/>
        <v>2885.96126</v>
      </c>
      <c r="Y6">
        <f t="shared" si="2"/>
        <v>40.321574545454496</v>
      </c>
      <c r="Z6">
        <f t="shared" si="3"/>
        <v>41.572520000000047</v>
      </c>
      <c r="AA6">
        <f t="shared" si="4"/>
        <v>30.25</v>
      </c>
    </row>
    <row r="7" spans="1:27" x14ac:dyDescent="0.3">
      <c r="B7">
        <v>6</v>
      </c>
      <c r="C7">
        <v>2750.2308899999998</v>
      </c>
      <c r="D7">
        <f>B7+1/2</f>
        <v>6.5</v>
      </c>
      <c r="E7">
        <f>C19-C7</f>
        <v>262.00834000000032</v>
      </c>
      <c r="F7">
        <f t="shared" si="0"/>
        <v>269.39163999999982</v>
      </c>
      <c r="H7">
        <v>3</v>
      </c>
      <c r="I7">
        <v>2821.4061299999998</v>
      </c>
      <c r="J7">
        <f>I30-I7</f>
        <v>141.78617000000031</v>
      </c>
      <c r="T7">
        <f>AVERAGE(W2:W23)</f>
        <v>2858.5595261904768</v>
      </c>
      <c r="U7">
        <v>-5</v>
      </c>
      <c r="V7">
        <v>2750.2308899999998</v>
      </c>
      <c r="W7">
        <f t="shared" si="1"/>
        <v>2844.9508900000001</v>
      </c>
      <c r="Y7">
        <f t="shared" si="2"/>
        <v>40.308975384615437</v>
      </c>
      <c r="Z7">
        <f t="shared" si="3"/>
        <v>41.444867692307668</v>
      </c>
      <c r="AA7">
        <f t="shared" si="4"/>
        <v>42.25</v>
      </c>
    </row>
    <row r="8" spans="1:27" x14ac:dyDescent="0.3">
      <c r="B8">
        <v>7</v>
      </c>
      <c r="C8">
        <v>2726.46828</v>
      </c>
      <c r="D8">
        <f>B8+1/2</f>
        <v>7.5</v>
      </c>
      <c r="E8">
        <f>C20-C8</f>
        <v>301.04066999999986</v>
      </c>
      <c r="F8">
        <f t="shared" si="0"/>
        <v>310.46587</v>
      </c>
      <c r="U8">
        <v>-4</v>
      </c>
      <c r="V8">
        <v>2726.46828</v>
      </c>
      <c r="W8">
        <f t="shared" si="1"/>
        <v>2803.4402799999998</v>
      </c>
      <c r="Y8">
        <f t="shared" si="2"/>
        <v>40.138755999999979</v>
      </c>
      <c r="Z8">
        <f t="shared" si="3"/>
        <v>41.395449333333332</v>
      </c>
      <c r="AA8">
        <f t="shared" si="4"/>
        <v>56.25</v>
      </c>
    </row>
    <row r="9" spans="1:27" x14ac:dyDescent="0.3">
      <c r="B9">
        <v>8</v>
      </c>
      <c r="C9">
        <v>2701.7733600000001</v>
      </c>
      <c r="D9">
        <f>B9+1/2</f>
        <v>8.5</v>
      </c>
      <c r="E9">
        <f>C21-C9</f>
        <v>341.88529999999992</v>
      </c>
      <c r="F9">
        <f t="shared" si="0"/>
        <v>351.52725999999984</v>
      </c>
      <c r="H9">
        <v>4</v>
      </c>
      <c r="I9">
        <v>2798.8063900000002</v>
      </c>
      <c r="J9">
        <f>I32-I9</f>
        <v>182.06349</v>
      </c>
      <c r="U9">
        <v>-3</v>
      </c>
      <c r="V9">
        <v>2701.7733600000001</v>
      </c>
      <c r="W9">
        <f t="shared" si="1"/>
        <v>2760.3993600000003</v>
      </c>
      <c r="Y9">
        <f t="shared" si="2"/>
        <v>40.221799999999988</v>
      </c>
      <c r="Z9">
        <f t="shared" si="3"/>
        <v>41.3561482352941</v>
      </c>
      <c r="AA9">
        <f t="shared" si="4"/>
        <v>72.25</v>
      </c>
    </row>
    <row r="10" spans="1:27" x14ac:dyDescent="0.3">
      <c r="B10">
        <v>9</v>
      </c>
      <c r="C10">
        <v>2675.9816900000001</v>
      </c>
      <c r="D10">
        <f>B10+1/2</f>
        <v>9.5</v>
      </c>
      <c r="E10">
        <f>C22-C10</f>
        <v>382.89174999999977</v>
      </c>
      <c r="F10">
        <f t="shared" si="0"/>
        <v>394.36488999999983</v>
      </c>
      <c r="U10">
        <v>-2</v>
      </c>
      <c r="V10">
        <v>2675.9816900000001</v>
      </c>
      <c r="W10">
        <f t="shared" si="1"/>
        <v>2715.6636900000003</v>
      </c>
      <c r="Y10">
        <f t="shared" si="2"/>
        <v>40.304394736842085</v>
      </c>
      <c r="Z10">
        <f t="shared" si="3"/>
        <v>41.512093684210505</v>
      </c>
      <c r="AA10">
        <f t="shared" si="4"/>
        <v>90.25</v>
      </c>
    </row>
    <row r="11" spans="1:27" x14ac:dyDescent="0.3">
      <c r="B11">
        <v>10</v>
      </c>
      <c r="C11">
        <v>2649.2937700000002</v>
      </c>
      <c r="D11">
        <f>B11+1/2</f>
        <v>10.5</v>
      </c>
      <c r="E11">
        <f>C23-C11</f>
        <v>422.69884999999977</v>
      </c>
      <c r="H11">
        <v>5</v>
      </c>
      <c r="I11">
        <v>2775.6356900000001</v>
      </c>
      <c r="J11">
        <f>I34-I11</f>
        <v>222.20323999999982</v>
      </c>
      <c r="U11">
        <v>-1</v>
      </c>
      <c r="V11">
        <v>2649.2937700000002</v>
      </c>
      <c r="W11">
        <f t="shared" si="1"/>
        <v>2669.4337700000001</v>
      </c>
      <c r="Y11">
        <f t="shared" si="2"/>
        <v>40.257033333333311</v>
      </c>
      <c r="Z11">
        <f t="shared" si="3"/>
        <v>0</v>
      </c>
      <c r="AA11">
        <f t="shared" si="4"/>
        <v>110.25</v>
      </c>
    </row>
    <row r="13" spans="1:27" x14ac:dyDescent="0.3">
      <c r="B13">
        <v>0</v>
      </c>
      <c r="C13">
        <v>2904.5664400000001</v>
      </c>
      <c r="D13">
        <f>B13+1/2</f>
        <v>0.5</v>
      </c>
      <c r="H13">
        <v>6</v>
      </c>
      <c r="I13">
        <v>2751.89428</v>
      </c>
      <c r="J13">
        <f>I36-I13</f>
        <v>262.21261000000004</v>
      </c>
      <c r="U13">
        <v>1</v>
      </c>
      <c r="V13">
        <v>2904.5664400000001</v>
      </c>
      <c r="W13">
        <f t="shared" si="1"/>
        <v>2883.8284400000002</v>
      </c>
    </row>
    <row r="14" spans="1:27" x14ac:dyDescent="0.3">
      <c r="B14">
        <v>1</v>
      </c>
      <c r="C14">
        <v>2924.0786199999998</v>
      </c>
      <c r="D14">
        <f>B14+1/2</f>
        <v>1.5</v>
      </c>
      <c r="U14">
        <v>2</v>
      </c>
      <c r="V14">
        <v>2924.0786199999998</v>
      </c>
      <c r="W14">
        <f t="shared" si="1"/>
        <v>2882.0046199999997</v>
      </c>
    </row>
    <row r="15" spans="1:27" x14ac:dyDescent="0.3">
      <c r="B15">
        <v>2</v>
      </c>
      <c r="C15">
        <v>2942.9442800000002</v>
      </c>
      <c r="D15">
        <f>B15+1/2</f>
        <v>2.5</v>
      </c>
      <c r="H15">
        <v>7</v>
      </c>
      <c r="I15">
        <v>2727.6086500000001</v>
      </c>
      <c r="J15">
        <f>I38-I15</f>
        <v>301.11762999999974</v>
      </c>
      <c r="U15">
        <v>3</v>
      </c>
      <c r="V15">
        <v>2942.9442800000002</v>
      </c>
      <c r="W15">
        <f t="shared" si="1"/>
        <v>2878.9362800000004</v>
      </c>
    </row>
    <row r="16" spans="1:27" x14ac:dyDescent="0.3">
      <c r="B16">
        <v>3</v>
      </c>
      <c r="C16">
        <v>2961.36312</v>
      </c>
      <c r="D16">
        <f>B16+1/2</f>
        <v>3.5</v>
      </c>
      <c r="U16">
        <v>4</v>
      </c>
      <c r="V16">
        <v>2961.36312</v>
      </c>
      <c r="W16">
        <f t="shared" si="1"/>
        <v>2874.82312</v>
      </c>
    </row>
    <row r="17" spans="2:23" x14ac:dyDescent="0.3">
      <c r="B17">
        <v>4</v>
      </c>
      <c r="C17">
        <v>2978.8797500000001</v>
      </c>
      <c r="D17">
        <f>B17+1/2</f>
        <v>4.5</v>
      </c>
      <c r="H17">
        <v>8</v>
      </c>
      <c r="I17">
        <v>2703.0991800000002</v>
      </c>
      <c r="J17">
        <f>C21-I17</f>
        <v>340.55947999999989</v>
      </c>
      <c r="U17">
        <v>5</v>
      </c>
      <c r="V17">
        <v>2978.8797500000001</v>
      </c>
      <c r="W17">
        <f t="shared" si="1"/>
        <v>2869.20975</v>
      </c>
    </row>
    <row r="18" spans="2:23" x14ac:dyDescent="0.3">
      <c r="B18">
        <v>5</v>
      </c>
      <c r="C18">
        <v>2995.8599199999999</v>
      </c>
      <c r="D18">
        <f>B18+1/2</f>
        <v>5.5</v>
      </c>
      <c r="U18">
        <v>6</v>
      </c>
      <c r="V18">
        <v>2995.8599199999999</v>
      </c>
      <c r="W18">
        <f t="shared" si="1"/>
        <v>2862.4619199999997</v>
      </c>
    </row>
    <row r="19" spans="2:23" x14ac:dyDescent="0.3">
      <c r="B19">
        <v>6</v>
      </c>
      <c r="C19">
        <v>3012.2392300000001</v>
      </c>
      <c r="D19">
        <f>B19+1/2</f>
        <v>6.5</v>
      </c>
      <c r="H19">
        <v>9</v>
      </c>
      <c r="I19">
        <v>2677.65373</v>
      </c>
      <c r="J19">
        <f>C23-I19</f>
        <v>394.33888999999999</v>
      </c>
      <c r="U19">
        <v>7</v>
      </c>
      <c r="V19">
        <v>3012.2392300000001</v>
      </c>
      <c r="W19">
        <f t="shared" si="1"/>
        <v>2854.5152300000004</v>
      </c>
    </row>
    <row r="20" spans="2:23" x14ac:dyDescent="0.3">
      <c r="B20">
        <v>7</v>
      </c>
      <c r="C20">
        <v>3027.5089499999999</v>
      </c>
      <c r="D20">
        <f>B20+1/2</f>
        <v>7.5</v>
      </c>
      <c r="U20">
        <v>8</v>
      </c>
      <c r="V20">
        <v>3027.5089499999999</v>
      </c>
      <c r="W20">
        <f t="shared" si="1"/>
        <v>2844.8609499999998</v>
      </c>
    </row>
    <row r="21" spans="2:23" x14ac:dyDescent="0.3">
      <c r="B21">
        <v>8</v>
      </c>
      <c r="C21">
        <v>3043.6586600000001</v>
      </c>
      <c r="D21">
        <f>B21+1/2</f>
        <v>8.5</v>
      </c>
      <c r="H21">
        <v>10</v>
      </c>
      <c r="I21">
        <v>2651.3012899999999</v>
      </c>
      <c r="U21">
        <v>9</v>
      </c>
      <c r="V21">
        <v>3043.6586600000001</v>
      </c>
      <c r="W21">
        <f t="shared" si="1"/>
        <v>2835.48866</v>
      </c>
    </row>
    <row r="22" spans="2:23" x14ac:dyDescent="0.3">
      <c r="B22">
        <v>9</v>
      </c>
      <c r="C22">
        <v>3058.8734399999998</v>
      </c>
      <c r="D22">
        <f>B22+1/2</f>
        <v>9.5</v>
      </c>
      <c r="U22">
        <v>10</v>
      </c>
      <c r="V22">
        <v>3058.8734399999998</v>
      </c>
      <c r="W22">
        <f t="shared" si="1"/>
        <v>2824.5834399999999</v>
      </c>
    </row>
    <row r="23" spans="2:23" x14ac:dyDescent="0.3">
      <c r="B23">
        <v>10</v>
      </c>
      <c r="C23">
        <v>3071.99262</v>
      </c>
      <c r="D23">
        <f>B23+1/2</f>
        <v>10.5</v>
      </c>
      <c r="U23">
        <v>11</v>
      </c>
      <c r="V23">
        <v>3071.99262</v>
      </c>
      <c r="W23">
        <f t="shared" si="1"/>
        <v>2810.9846199999997</v>
      </c>
    </row>
    <row r="24" spans="2:23" x14ac:dyDescent="0.3">
      <c r="H24">
        <v>0</v>
      </c>
      <c r="I24">
        <v>2906.1964800000001</v>
      </c>
    </row>
    <row r="26" spans="2:23" x14ac:dyDescent="0.3">
      <c r="H26">
        <v>1</v>
      </c>
      <c r="I26">
        <v>2925.80521</v>
      </c>
      <c r="J26">
        <f>I26-I24</f>
        <v>19.608729999999923</v>
      </c>
    </row>
    <row r="28" spans="2:23" x14ac:dyDescent="0.3">
      <c r="H28">
        <v>2</v>
      </c>
      <c r="I28">
        <v>2944.8094999999998</v>
      </c>
      <c r="J28">
        <f>I28-I26</f>
        <v>19.004289999999855</v>
      </c>
    </row>
    <row r="30" spans="2:23" x14ac:dyDescent="0.3">
      <c r="H30">
        <v>3</v>
      </c>
      <c r="I30">
        <v>2963.1923000000002</v>
      </c>
      <c r="J30">
        <f>I30-I28</f>
        <v>18.382800000000316</v>
      </c>
    </row>
    <row r="32" spans="2:23" x14ac:dyDescent="0.3">
      <c r="H32">
        <v>4</v>
      </c>
      <c r="I32">
        <v>2980.8698800000002</v>
      </c>
      <c r="J32">
        <f>I32-I30</f>
        <v>17.677580000000034</v>
      </c>
    </row>
    <row r="34" spans="8:10" x14ac:dyDescent="0.3">
      <c r="H34">
        <v>5</v>
      </c>
      <c r="I34">
        <v>2997.8389299999999</v>
      </c>
      <c r="J34">
        <f>I34-I32</f>
        <v>16.969049999999697</v>
      </c>
    </row>
    <row r="36" spans="8:10" x14ac:dyDescent="0.3">
      <c r="H36">
        <v>6</v>
      </c>
      <c r="I36">
        <v>3014.10689</v>
      </c>
      <c r="J36">
        <f>I36-I34</f>
        <v>16.26796000000013</v>
      </c>
    </row>
    <row r="38" spans="8:10" x14ac:dyDescent="0.3">
      <c r="H38">
        <v>7</v>
      </c>
      <c r="I38">
        <v>3028.7262799999999</v>
      </c>
      <c r="J38">
        <f>I38-I36</f>
        <v>14.619389999999839</v>
      </c>
    </row>
  </sheetData>
  <sortState ref="B2:D21">
    <sortCondition ref="B1:B20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Кожарин</dc:creator>
  <cp:lastModifiedBy>Алексей Кожарин</cp:lastModifiedBy>
  <dcterms:created xsi:type="dcterms:W3CDTF">2019-03-27T22:56:08Z</dcterms:created>
  <dcterms:modified xsi:type="dcterms:W3CDTF">2019-03-28T01:53:52Z</dcterms:modified>
</cp:coreProperties>
</file>