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График" sheetId="1" r:id="rId1"/>
    <sheet name="Примечание" sheetId="2" r:id="rId2"/>
  </sheets>
  <definedNames>
    <definedName name="weekdays">{"Понедельник";"Вторник";"Среда";"Четверг";"Пятница";"Суббота";"Воскресенье"}</definedName>
    <definedName name="Задачи">График!$F$10:$F$12</definedName>
    <definedName name="Идентификатор">График!#REF!</definedName>
  </definedNames>
  <calcPr calcId="145621"/>
</workbook>
</file>

<file path=xl/calcChain.xml><?xml version="1.0" encoding="utf-8"?>
<calcChain xmlns="http://schemas.openxmlformats.org/spreadsheetml/2006/main">
  <c r="P8" i="1" l="1"/>
  <c r="P9" i="1" s="1"/>
  <c r="O11" i="1"/>
  <c r="O12" i="1"/>
  <c r="O10" i="1"/>
  <c r="B2" i="2"/>
  <c r="Q8" i="1" l="1"/>
  <c r="R8" i="1" l="1"/>
  <c r="Q9" i="1"/>
  <c r="S8" i="1" l="1"/>
  <c r="R9" i="1"/>
  <c r="T8" i="1" l="1"/>
  <c r="S9" i="1"/>
  <c r="T9" i="1" l="1"/>
  <c r="U8" i="1"/>
  <c r="V8" i="1" l="1"/>
  <c r="U9" i="1"/>
  <c r="V9" i="1" l="1"/>
  <c r="W8" i="1"/>
  <c r="X8" i="1" l="1"/>
  <c r="W9" i="1"/>
  <c r="X9" i="1" l="1"/>
  <c r="Y8" i="1"/>
  <c r="Y9" i="1" l="1"/>
  <c r="Z8" i="1"/>
  <c r="AA8" i="1" l="1"/>
  <c r="Z9" i="1"/>
  <c r="AA9" i="1" l="1"/>
  <c r="AB8" i="1"/>
  <c r="AB9" i="1" l="1"/>
  <c r="AC8" i="1"/>
  <c r="AC9" i="1" l="1"/>
  <c r="AD8" i="1"/>
  <c r="AE8" i="1" l="1"/>
  <c r="AD9" i="1"/>
  <c r="AF8" i="1" l="1"/>
  <c r="AE9" i="1"/>
  <c r="AF9" i="1" l="1"/>
  <c r="AG8" i="1"/>
  <c r="AG9" i="1" l="1"/>
  <c r="AH8" i="1"/>
  <c r="AH9" i="1" l="1"/>
  <c r="AI8" i="1"/>
  <c r="AI9" i="1" l="1"/>
  <c r="AJ8" i="1"/>
  <c r="AJ9" i="1" l="1"/>
  <c r="AK8" i="1"/>
  <c r="AK9" i="1" l="1"/>
  <c r="AL8" i="1"/>
  <c r="AL9" i="1" l="1"/>
  <c r="AM8" i="1"/>
  <c r="AM9" i="1" l="1"/>
  <c r="AN8" i="1"/>
  <c r="AN9" i="1" l="1"/>
  <c r="AO8" i="1"/>
  <c r="AP8" i="1" l="1"/>
  <c r="AO9" i="1"/>
  <c r="AP9" i="1" l="1"/>
  <c r="AQ8" i="1"/>
  <c r="AR8" i="1" l="1"/>
  <c r="AQ9" i="1"/>
  <c r="AS8" i="1" l="1"/>
  <c r="AR9" i="1"/>
  <c r="AS9" i="1" l="1"/>
  <c r="AT8" i="1"/>
  <c r="AT9" i="1" s="1"/>
</calcChain>
</file>

<file path=xl/sharedStrings.xml><?xml version="1.0" encoding="utf-8"?>
<sst xmlns="http://schemas.openxmlformats.org/spreadsheetml/2006/main" count="23" uniqueCount="22">
  <si>
    <t>№ П.П</t>
  </si>
  <si>
    <t>Наименование работы</t>
  </si>
  <si>
    <t>Наименование проекта</t>
  </si>
  <si>
    <t>Дата начала проекта</t>
  </si>
  <si>
    <t>Примечание</t>
  </si>
  <si>
    <t>Проверить данные по наличию ИТТ</t>
  </si>
  <si>
    <t>Дата отчета</t>
  </si>
  <si>
    <t>ПЕРВЫЙ ПРОЕКТ</t>
  </si>
  <si>
    <t>Тема</t>
  </si>
  <si>
    <t xml:space="preserve">Дата начала </t>
  </si>
  <si>
    <t>Дата завершения</t>
  </si>
  <si>
    <t>Назначена</t>
  </si>
  <si>
    <t>Версия</t>
  </si>
  <si>
    <t>Приоритет</t>
  </si>
  <si>
    <t>Трекер</t>
  </si>
  <si>
    <t>Длительность</t>
  </si>
  <si>
    <t>Оценка временных затрат</t>
  </si>
  <si>
    <t>Проект</t>
  </si>
  <si>
    <t>Статус</t>
  </si>
  <si>
    <t>Готовность</t>
  </si>
  <si>
    <t>Id задачи</t>
  </si>
  <si>
    <t>Обновлено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</si>
</sst>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Wingdings"/>
      <charset val="2"/>
    </font>
    <font>
      <b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/>
    <xf numFmtId="164" fontId="0" fillId="0" borderId="1" xfId="0" applyNumberFormat="1" applyBorder="1" applyAlignment="1">
      <alignment horizontal="center" vertical="center" textRotation="90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Обычный" xfId="0" builtinId="0"/>
  </cellStyles>
  <dxfs count="7"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125"/>
      </fill>
    </dxf>
    <dxf>
      <fill>
        <patternFill>
          <bgColor theme="3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P$7" horiz="1" max="4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6</xdr:row>
          <xdr:rowOff>9525</xdr:rowOff>
        </xdr:from>
        <xdr:to>
          <xdr:col>22</xdr:col>
          <xdr:colOff>57150</xdr:colOff>
          <xdr:row>6</xdr:row>
          <xdr:rowOff>171450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Примечания" displayName="Примечания" ref="A1:C2" totalsRowShown="0" headerRowDxfId="6">
  <autoFilter ref="A1:C2"/>
  <tableColumns count="3">
    <tableColumn id="1" name="№ П.П" dataDxfId="5"/>
    <tableColumn id="2" name="Наименование работы" dataDxfId="4">
      <calculatedColumnFormula>IF(NOT(ISERROR(INDEX(Задачи,MATCH(A2,Идентификатор,0)))),INDEX(Задачи,MATCH(A2,Идентификатор,0)),"Укажите правильный идентификатор задачи")</calculatedColumnFormula>
    </tableColumn>
    <tableColumn id="3" name="Примечание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2"/>
  <sheetViews>
    <sheetView tabSelected="1" workbookViewId="0">
      <selection activeCell="O9" sqref="O9"/>
    </sheetView>
  </sheetViews>
  <sheetFormatPr defaultRowHeight="15" x14ac:dyDescent="0.25"/>
  <cols>
    <col min="1" max="1" width="8.5703125" customWidth="1"/>
    <col min="2" max="2" width="9.140625" customWidth="1"/>
    <col min="3" max="3" width="11.42578125" customWidth="1"/>
    <col min="4" max="4" width="11.5703125" customWidth="1"/>
    <col min="5" max="5" width="17.28515625" customWidth="1"/>
    <col min="6" max="6" width="35.28515625" customWidth="1"/>
    <col min="7" max="7" width="12" customWidth="1"/>
    <col min="8" max="8" width="13" customWidth="1"/>
    <col min="9" max="9" width="12.28515625" customWidth="1"/>
    <col min="10" max="10" width="15.140625" customWidth="1"/>
    <col min="11" max="11" width="12.85546875" customWidth="1"/>
    <col min="12" max="12" width="16.85546875" customWidth="1"/>
    <col min="13" max="13" width="13.28515625" customWidth="1"/>
    <col min="14" max="14" width="12" customWidth="1"/>
    <col min="15" max="15" width="14.28515625" customWidth="1"/>
    <col min="16" max="46" width="3.5703125" customWidth="1"/>
  </cols>
  <sheetData>
    <row r="1" spans="1:46" ht="15.75" thickBo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 spans="1:46" ht="19.5" thickBot="1" x14ac:dyDescent="0.35">
      <c r="A2" s="11"/>
      <c r="B2" s="11"/>
      <c r="C2" s="17"/>
      <c r="D2" s="11"/>
      <c r="E2" s="11"/>
      <c r="F2" s="11"/>
      <c r="G2" s="11"/>
      <c r="H2" s="13" t="s">
        <v>2</v>
      </c>
      <c r="I2" s="17"/>
      <c r="J2" s="17"/>
      <c r="K2" s="17"/>
      <c r="L2" s="17"/>
      <c r="M2" s="17"/>
      <c r="N2" s="11"/>
      <c r="O2" s="18" t="s">
        <v>7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15.75" thickBo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46" ht="15.75" thickBot="1" x14ac:dyDescent="0.3">
      <c r="A4" s="11"/>
      <c r="B4" s="11"/>
      <c r="C4" s="13"/>
      <c r="D4" s="11"/>
      <c r="E4" s="11"/>
      <c r="F4" s="11"/>
      <c r="G4" s="11"/>
      <c r="H4" s="13" t="s">
        <v>3</v>
      </c>
      <c r="I4" s="13"/>
      <c r="J4" s="13"/>
      <c r="K4" s="13"/>
      <c r="L4" s="13"/>
      <c r="M4" s="13"/>
      <c r="N4" s="11"/>
      <c r="O4" s="12">
        <v>43101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ht="15.75" thickBo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ht="15.75" thickBot="1" x14ac:dyDescent="0.3">
      <c r="A6" s="11"/>
      <c r="B6" s="11"/>
      <c r="C6" s="11"/>
      <c r="D6" s="11"/>
      <c r="E6" s="11"/>
      <c r="F6" s="11"/>
      <c r="G6" s="11"/>
      <c r="H6" s="11" t="s">
        <v>6</v>
      </c>
      <c r="I6" s="11"/>
      <c r="J6" s="11"/>
      <c r="K6" s="11"/>
      <c r="L6" s="11"/>
      <c r="M6" s="11"/>
      <c r="N6" s="11"/>
      <c r="O6" s="12">
        <v>43103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ht="15.75" thickBot="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1">
        <v>0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 ht="52.5" customHeight="1" x14ac:dyDescent="0.25">
      <c r="A8" s="14" t="s">
        <v>20</v>
      </c>
      <c r="B8" s="14" t="s">
        <v>14</v>
      </c>
      <c r="C8" s="14" t="s">
        <v>18</v>
      </c>
      <c r="D8" s="14" t="s">
        <v>13</v>
      </c>
      <c r="E8" s="14" t="s">
        <v>17</v>
      </c>
      <c r="F8" s="14" t="s">
        <v>8</v>
      </c>
      <c r="G8" s="14" t="s">
        <v>9</v>
      </c>
      <c r="H8" s="14" t="s">
        <v>10</v>
      </c>
      <c r="I8" s="14" t="s">
        <v>19</v>
      </c>
      <c r="J8" s="14" t="s">
        <v>15</v>
      </c>
      <c r="K8" s="14" t="s">
        <v>16</v>
      </c>
      <c r="L8" s="14" t="s">
        <v>11</v>
      </c>
      <c r="M8" s="14" t="s">
        <v>21</v>
      </c>
      <c r="N8" s="14" t="s">
        <v>12</v>
      </c>
      <c r="O8" s="14" t="s">
        <v>4</v>
      </c>
      <c r="P8" s="9">
        <f>O4+P7</f>
        <v>43101</v>
      </c>
      <c r="Q8" s="9">
        <f>P8+1</f>
        <v>43102</v>
      </c>
      <c r="R8" s="9">
        <f t="shared" ref="R8:AT8" si="0">Q8+1</f>
        <v>43103</v>
      </c>
      <c r="S8" s="9">
        <f t="shared" si="0"/>
        <v>43104</v>
      </c>
      <c r="T8" s="9">
        <f t="shared" si="0"/>
        <v>43105</v>
      </c>
      <c r="U8" s="9">
        <f t="shared" si="0"/>
        <v>43106</v>
      </c>
      <c r="V8" s="9">
        <f t="shared" si="0"/>
        <v>43107</v>
      </c>
      <c r="W8" s="9">
        <f t="shared" si="0"/>
        <v>43108</v>
      </c>
      <c r="X8" s="9">
        <f t="shared" si="0"/>
        <v>43109</v>
      </c>
      <c r="Y8" s="9">
        <f t="shared" si="0"/>
        <v>43110</v>
      </c>
      <c r="Z8" s="9">
        <f t="shared" si="0"/>
        <v>43111</v>
      </c>
      <c r="AA8" s="9">
        <f t="shared" si="0"/>
        <v>43112</v>
      </c>
      <c r="AB8" s="9">
        <f t="shared" si="0"/>
        <v>43113</v>
      </c>
      <c r="AC8" s="9">
        <f t="shared" si="0"/>
        <v>43114</v>
      </c>
      <c r="AD8" s="9">
        <f t="shared" si="0"/>
        <v>43115</v>
      </c>
      <c r="AE8" s="9">
        <f t="shared" si="0"/>
        <v>43116</v>
      </c>
      <c r="AF8" s="9">
        <f t="shared" si="0"/>
        <v>43117</v>
      </c>
      <c r="AG8" s="9">
        <f t="shared" si="0"/>
        <v>43118</v>
      </c>
      <c r="AH8" s="9">
        <f t="shared" si="0"/>
        <v>43119</v>
      </c>
      <c r="AI8" s="9">
        <f t="shared" si="0"/>
        <v>43120</v>
      </c>
      <c r="AJ8" s="9">
        <f t="shared" si="0"/>
        <v>43121</v>
      </c>
      <c r="AK8" s="9">
        <f t="shared" si="0"/>
        <v>43122</v>
      </c>
      <c r="AL8" s="9">
        <f t="shared" si="0"/>
        <v>43123</v>
      </c>
      <c r="AM8" s="9">
        <f t="shared" si="0"/>
        <v>43124</v>
      </c>
      <c r="AN8" s="9">
        <f t="shared" si="0"/>
        <v>43125</v>
      </c>
      <c r="AO8" s="9">
        <f t="shared" si="0"/>
        <v>43126</v>
      </c>
      <c r="AP8" s="9">
        <f t="shared" si="0"/>
        <v>43127</v>
      </c>
      <c r="AQ8" s="9">
        <f t="shared" si="0"/>
        <v>43128</v>
      </c>
      <c r="AR8" s="9">
        <f t="shared" si="0"/>
        <v>43129</v>
      </c>
      <c r="AS8" s="9">
        <f t="shared" si="0"/>
        <v>43130</v>
      </c>
      <c r="AT8" s="9">
        <f t="shared" si="0"/>
        <v>43131</v>
      </c>
    </row>
    <row r="9" spans="1:46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10" t="str">
        <f t="shared" ref="P9:AT9" si="1">LEFT(INDEX(weekdays,WEEKDAY(P8,2),1))</f>
        <v>П</v>
      </c>
      <c r="Q9" s="10" t="str">
        <f t="shared" si="1"/>
        <v>В</v>
      </c>
      <c r="R9" s="10" t="str">
        <f t="shared" si="1"/>
        <v>С</v>
      </c>
      <c r="S9" s="10" t="str">
        <f t="shared" si="1"/>
        <v>Ч</v>
      </c>
      <c r="T9" s="10" t="str">
        <f t="shared" si="1"/>
        <v>П</v>
      </c>
      <c r="U9" s="10" t="str">
        <f t="shared" si="1"/>
        <v>С</v>
      </c>
      <c r="V9" s="10" t="str">
        <f t="shared" si="1"/>
        <v>В</v>
      </c>
      <c r="W9" s="10" t="str">
        <f t="shared" si="1"/>
        <v>П</v>
      </c>
      <c r="X9" s="10" t="str">
        <f t="shared" si="1"/>
        <v>В</v>
      </c>
      <c r="Y9" s="10" t="str">
        <f t="shared" si="1"/>
        <v>С</v>
      </c>
      <c r="Z9" s="10" t="str">
        <f t="shared" si="1"/>
        <v>Ч</v>
      </c>
      <c r="AA9" s="10" t="str">
        <f t="shared" si="1"/>
        <v>П</v>
      </c>
      <c r="AB9" s="10" t="str">
        <f t="shared" si="1"/>
        <v>С</v>
      </c>
      <c r="AC9" s="10" t="str">
        <f t="shared" si="1"/>
        <v>В</v>
      </c>
      <c r="AD9" s="10" t="str">
        <f t="shared" si="1"/>
        <v>П</v>
      </c>
      <c r="AE9" s="10" t="str">
        <f t="shared" si="1"/>
        <v>В</v>
      </c>
      <c r="AF9" s="10" t="str">
        <f t="shared" si="1"/>
        <v>С</v>
      </c>
      <c r="AG9" s="10" t="str">
        <f t="shared" si="1"/>
        <v>Ч</v>
      </c>
      <c r="AH9" s="10" t="str">
        <f t="shared" si="1"/>
        <v>П</v>
      </c>
      <c r="AI9" s="10" t="str">
        <f t="shared" si="1"/>
        <v>С</v>
      </c>
      <c r="AJ9" s="10" t="str">
        <f t="shared" si="1"/>
        <v>В</v>
      </c>
      <c r="AK9" s="10" t="str">
        <f t="shared" si="1"/>
        <v>П</v>
      </c>
      <c r="AL9" s="10" t="str">
        <f t="shared" si="1"/>
        <v>В</v>
      </c>
      <c r="AM9" s="10" t="str">
        <f t="shared" si="1"/>
        <v>С</v>
      </c>
      <c r="AN9" s="10" t="str">
        <f t="shared" si="1"/>
        <v>Ч</v>
      </c>
      <c r="AO9" s="10" t="str">
        <f t="shared" si="1"/>
        <v>П</v>
      </c>
      <c r="AP9" s="10" t="str">
        <f t="shared" si="1"/>
        <v>С</v>
      </c>
      <c r="AQ9" s="10" t="str">
        <f t="shared" si="1"/>
        <v>В</v>
      </c>
      <c r="AR9" s="10" t="str">
        <f t="shared" si="1"/>
        <v>П</v>
      </c>
      <c r="AS9" s="10" t="str">
        <f t="shared" si="1"/>
        <v>В</v>
      </c>
      <c r="AT9" s="10" t="str">
        <f t="shared" si="1"/>
        <v>С</v>
      </c>
    </row>
    <row r="10" spans="1:46" x14ac:dyDescent="0.25">
      <c r="A10" s="16"/>
      <c r="B10" s="16"/>
      <c r="C10" s="8"/>
      <c r="D10" s="16"/>
      <c r="E10" s="16"/>
      <c r="F10" s="5"/>
      <c r="G10" s="8"/>
      <c r="H10" s="8"/>
      <c r="I10" s="8"/>
      <c r="J10" s="8"/>
      <c r="K10" s="8"/>
      <c r="L10" s="8"/>
      <c r="M10" s="8"/>
      <c r="N10" s="16"/>
      <c r="O10" s="7" t="str">
        <f>IF(NOT(ISERROR(VLOOKUP(#REF!,Примечания[№ П.П],1,0))),2,"")</f>
        <v/>
      </c>
    </row>
    <row r="11" spans="1:46" x14ac:dyDescent="0.25">
      <c r="A11" s="16"/>
      <c r="B11" s="16"/>
      <c r="C11" s="6"/>
      <c r="D11" s="16"/>
      <c r="E11" s="16"/>
      <c r="F11" s="5"/>
      <c r="G11" s="6"/>
      <c r="H11" s="6"/>
      <c r="I11" s="6"/>
      <c r="J11" s="6"/>
      <c r="K11" s="6"/>
      <c r="L11" s="6"/>
      <c r="M11" s="6"/>
      <c r="N11" s="16"/>
      <c r="O11" s="7" t="str">
        <f>IF(NOT(ISERROR(VLOOKUP(#REF!,Примечания[№ П.П],1,0))),2,"")</f>
        <v/>
      </c>
    </row>
    <row r="12" spans="1:46" x14ac:dyDescent="0.25">
      <c r="A12" s="16"/>
      <c r="B12" s="16"/>
      <c r="C12" s="6"/>
      <c r="D12" s="16"/>
      <c r="E12" s="16"/>
      <c r="F12" s="5"/>
      <c r="G12" s="6"/>
      <c r="H12" s="6"/>
      <c r="I12" s="6"/>
      <c r="J12" s="6"/>
      <c r="K12" s="6"/>
      <c r="L12" s="6"/>
      <c r="M12" s="6"/>
      <c r="N12" s="16"/>
      <c r="O12" s="7" t="str">
        <f>IF(NOT(ISERROR(VLOOKUP(#REF!,Примечания[№ П.П],1,0))),2,"")</f>
        <v/>
      </c>
    </row>
  </sheetData>
  <mergeCells count="1">
    <mergeCell ref="O2:AH2"/>
  </mergeCells>
  <conditionalFormatting sqref="P10:AT12">
    <cfRule type="expression" dxfId="2" priority="2">
      <formula>AND(P$8&gt;=$G10,P$8&lt;=$H10)</formula>
    </cfRule>
  </conditionalFormatting>
  <conditionalFormatting sqref="P8:AT12">
    <cfRule type="expression" dxfId="1" priority="1">
      <formula>WEEKDAY(P$8,2)&gt;5</formula>
    </cfRule>
    <cfRule type="expression" dxfId="0" priority="3">
      <formula>P$8=$O$6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15</xdr:col>
                    <xdr:colOff>9525</xdr:colOff>
                    <xdr:row>6</xdr:row>
                    <xdr:rowOff>9525</xdr:rowOff>
                  </from>
                  <to>
                    <xdr:col>22</xdr:col>
                    <xdr:colOff>57150</xdr:colOff>
                    <xdr:row>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1" max="1" width="11" customWidth="1"/>
    <col min="2" max="2" width="51.28515625" customWidth="1"/>
    <col min="3" max="3" width="34.28515625" bestFit="1" customWidth="1"/>
  </cols>
  <sheetData>
    <row r="1" spans="1:3" x14ac:dyDescent="0.25">
      <c r="A1" s="2" t="s">
        <v>0</v>
      </c>
      <c r="B1" s="2" t="s">
        <v>1</v>
      </c>
      <c r="C1" s="2" t="s">
        <v>4</v>
      </c>
    </row>
    <row r="2" spans="1:3" x14ac:dyDescent="0.25">
      <c r="A2" s="3">
        <v>2</v>
      </c>
      <c r="B2" s="1" t="str">
        <f>IF(NOT(ISERROR(INDEX(Задачи,MATCH(A2,Идентификатор,0)))),INDEX(Задачи,MATCH(A2,Идентификатор,0)),"Укажите правильный идентификатор задачи")</f>
        <v>Укажите правильный идентификатор задачи</v>
      </c>
      <c r="C2" s="1" t="s">
        <v>5</v>
      </c>
    </row>
  </sheetData>
  <dataValidations count="1">
    <dataValidation type="list" allowBlank="1" showInputMessage="1" showErrorMessage="1" sqref="A2">
      <formula1>Идентификатор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Примечание</vt:lpstr>
      <vt:lpstr>Задачи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Чамин А.</cp:lastModifiedBy>
  <dcterms:created xsi:type="dcterms:W3CDTF">2018-01-30T19:19:31Z</dcterms:created>
  <dcterms:modified xsi:type="dcterms:W3CDTF">2018-04-02T10:45:22Z</dcterms:modified>
</cp:coreProperties>
</file>