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F1ManagerOptimalConfiguration\"/>
    </mc:Choice>
  </mc:AlternateContent>
  <xr:revisionPtr revIDLastSave="0" documentId="13_ncr:1_{5D4874B4-24DE-4B2D-8E9C-047F665F69C2}" xr6:coauthVersionLast="45" xr6:coauthVersionMax="45" xr10:uidLastSave="{00000000-0000-0000-0000-000000000000}"/>
  <bookViews>
    <workbookView xWindow="25080" yWindow="1515" windowWidth="19440" windowHeight="15150" activeTab="2" xr2:uid="{7B99EB5A-1958-428B-8D9A-88A9EE4EF4B6}"/>
  </bookViews>
  <sheets>
    <sheet name="Stats" sheetId="7" r:id="rId1"/>
    <sheet name="Stats per Cirquit (Positions)" sheetId="8" r:id="rId2"/>
    <sheet name="Stats per Cirquit (Tyres)" sheetId="9" r:id="rId3"/>
    <sheet name="Brakes" sheetId="1" r:id="rId4"/>
    <sheet name="Gearbox" sheetId="2" r:id="rId5"/>
    <sheet name="RearWing" sheetId="3" r:id="rId6"/>
    <sheet name="FrontWing" sheetId="4" r:id="rId7"/>
    <sheet name="Suspension" sheetId="5" r:id="rId8"/>
    <sheet name="Engine" sheetId="6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9" l="1"/>
  <c r="M10" i="9"/>
  <c r="M9" i="9"/>
  <c r="M7" i="9"/>
  <c r="M6" i="9"/>
  <c r="M5" i="9"/>
  <c r="V8" i="8"/>
  <c r="V6" i="8"/>
  <c r="W8" i="8"/>
  <c r="W6" i="8"/>
  <c r="N7" i="7"/>
  <c r="Y8" i="8"/>
  <c r="X8" i="8"/>
  <c r="Y6" i="8"/>
  <c r="X6" i="8"/>
  <c r="N9" i="9"/>
  <c r="N10" i="9"/>
  <c r="N6" i="9"/>
  <c r="N5" i="9"/>
  <c r="I5" i="7"/>
  <c r="I6" i="7" s="1"/>
  <c r="I7" i="7"/>
  <c r="H7" i="7"/>
  <c r="H5" i="7"/>
  <c r="H6" i="7" s="1"/>
</calcChain>
</file>

<file path=xl/sharedStrings.xml><?xml version="1.0" encoding="utf-8"?>
<sst xmlns="http://schemas.openxmlformats.org/spreadsheetml/2006/main" count="501" uniqueCount="104">
  <si>
    <t>Level</t>
  </si>
  <si>
    <t>TheStarter</t>
  </si>
  <si>
    <t>Gecko</t>
  </si>
  <si>
    <t>TheKeeper</t>
  </si>
  <si>
    <t>Vacuum</t>
  </si>
  <si>
    <t>Minimax</t>
  </si>
  <si>
    <t>TheFeather</t>
  </si>
  <si>
    <t>ExtremeG</t>
  </si>
  <si>
    <t>Name</t>
  </si>
  <si>
    <t>Series</t>
  </si>
  <si>
    <t>Stats</t>
  </si>
  <si>
    <t>Power</t>
  </si>
  <si>
    <t>Aero</t>
  </si>
  <si>
    <t>Grip</t>
  </si>
  <si>
    <t>Realiability</t>
  </si>
  <si>
    <t>AveragePitStopTime</t>
  </si>
  <si>
    <t>Drag-on</t>
  </si>
  <si>
    <t>Engager</t>
  </si>
  <si>
    <t>Sliders</t>
  </si>
  <si>
    <t>Vortex</t>
  </si>
  <si>
    <t>MSM</t>
  </si>
  <si>
    <t>TheGetaway</t>
  </si>
  <si>
    <t>Smokescreen</t>
  </si>
  <si>
    <t>HummingBird</t>
  </si>
  <si>
    <t>Type</t>
  </si>
  <si>
    <t>Common</t>
  </si>
  <si>
    <t>Epic</t>
  </si>
  <si>
    <t>Rare</t>
  </si>
  <si>
    <t>None</t>
  </si>
  <si>
    <t>Stealth</t>
  </si>
  <si>
    <t>Phazer</t>
  </si>
  <si>
    <t>Contrail</t>
  </si>
  <si>
    <t>Peregrine</t>
  </si>
  <si>
    <t>Lock&amp;Load</t>
  </si>
  <si>
    <t>BASE</t>
  </si>
  <si>
    <t>TypeA</t>
  </si>
  <si>
    <t>TheCarver</t>
  </si>
  <si>
    <t>Lock-on</t>
  </si>
  <si>
    <t>BigBite</t>
  </si>
  <si>
    <t>Blazer</t>
  </si>
  <si>
    <t>Pogo</t>
  </si>
  <si>
    <t>Bullet</t>
  </si>
  <si>
    <t>FX</t>
  </si>
  <si>
    <t>Bungee</t>
  </si>
  <si>
    <t>Compressor</t>
  </si>
  <si>
    <t>TheInfluencer</t>
  </si>
  <si>
    <t>Limbo</t>
  </si>
  <si>
    <t>Pinpoint</t>
  </si>
  <si>
    <t>Mantis</t>
  </si>
  <si>
    <t>Girder</t>
  </si>
  <si>
    <t>TheSticker</t>
  </si>
  <si>
    <t>Gorilla</t>
  </si>
  <si>
    <t>Blinker</t>
  </si>
  <si>
    <t>TheBrute</t>
  </si>
  <si>
    <t>BigBore</t>
  </si>
  <si>
    <t>SmoothOperator</t>
  </si>
  <si>
    <t>Passion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</si>
  <si>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</si>
  <si>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</si>
  <si>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</si>
  <si>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</si>
  <si>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</si>
  <si>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</si>
  <si>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</si>
  <si>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</si>
  <si>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</si>
  <si>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13-19, July</t>
  </si>
  <si>
    <t>Win</t>
  </si>
  <si>
    <t>Loss</t>
  </si>
  <si>
    <t>Ratio</t>
  </si>
  <si>
    <t>Total</t>
  </si>
  <si>
    <t>Gold</t>
  </si>
  <si>
    <t>Platinum</t>
  </si>
  <si>
    <t>Legendary</t>
  </si>
  <si>
    <t>Prize</t>
  </si>
  <si>
    <t>Money Prize</t>
  </si>
  <si>
    <t>Perez</t>
  </si>
  <si>
    <t>Norris</t>
  </si>
  <si>
    <t>Grosjean</t>
  </si>
  <si>
    <t>Q</t>
  </si>
  <si>
    <t>F</t>
  </si>
  <si>
    <t>Melbourne</t>
  </si>
  <si>
    <t>Bahrain</t>
  </si>
  <si>
    <t>YAS MARINA</t>
  </si>
  <si>
    <t>Series 4</t>
  </si>
  <si>
    <t>Hungaroring</t>
  </si>
  <si>
    <t>Sochi</t>
  </si>
  <si>
    <t>Paul Ricard</t>
  </si>
  <si>
    <t>Series 1</t>
  </si>
  <si>
    <t>Barcelona</t>
  </si>
  <si>
    <t>Red Bull</t>
  </si>
  <si>
    <t>Monza</t>
  </si>
  <si>
    <t>Series 2</t>
  </si>
  <si>
    <t>Series 3</t>
  </si>
  <si>
    <t>Spa</t>
  </si>
  <si>
    <t>Silverstone</t>
  </si>
  <si>
    <t>Coming Soon</t>
  </si>
  <si>
    <t>-</t>
  </si>
  <si>
    <t>H</t>
  </si>
  <si>
    <t>S</t>
  </si>
  <si>
    <t>W</t>
  </si>
  <si>
    <t>NoR</t>
  </si>
  <si>
    <t>Pos</t>
  </si>
  <si>
    <t>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</si>
</sst>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4" xfId="0" applyFont="1" applyBorder="1"/>
    <xf numFmtId="0" fontId="1" fillId="0" borderId="5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4" xfId="0" applyFont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6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E86C-C84B-458E-9C13-DEE9786E23DC}">
  <dimension ref="B2:N11"/>
  <sheetViews>
    <sheetView workbookViewId="0">
      <selection activeCell="N7" sqref="N7"/>
    </sheetView>
  </sheetViews>
  <sheetFormatPr defaultRowHeight="15" x14ac:dyDescent="0.25"/>
  <cols>
    <col min="1" max="1" width="9.140625" style="31"/>
    <col min="2" max="2" width="12.140625" style="31" bestFit="1" customWidth="1"/>
    <col min="3" max="4" width="10.140625" style="31" customWidth="1"/>
    <col min="5" max="7" width="9.140625" style="31"/>
    <col min="8" max="8" width="14" style="31" bestFit="1" customWidth="1"/>
    <col min="9" max="16384" width="9.140625" style="31"/>
  </cols>
  <sheetData>
    <row r="2" spans="2:14" x14ac:dyDescent="0.25">
      <c r="B2" s="35"/>
      <c r="C2" s="37"/>
      <c r="D2" s="36"/>
      <c r="E2" s="33" t="s">
        <v>57</v>
      </c>
      <c r="F2" s="33" t="s">
        <v>58</v>
      </c>
      <c r="G2" s="33" t="s">
        <v>59</v>
      </c>
      <c r="H2" s="33" t="s">
        <v>60</v>
      </c>
      <c r="I2" s="33" t="s">
        <v>61</v>
      </c>
      <c r="J2" s="33" t="s">
        <v>62</v>
      </c>
      <c r="K2" s="33" t="s">
        <v>63</v>
      </c>
      <c r="L2" s="33" t="s">
        <v>64</v>
      </c>
      <c r="M2" s="33" t="s">
        <v>65</v>
      </c>
    </row>
    <row r="3" spans="2:14" x14ac:dyDescent="0.25">
      <c r="B3" s="32" t="s">
        <v>66</v>
      </c>
      <c r="C3" s="35" t="s">
        <v>67</v>
      </c>
      <c r="D3" s="36"/>
      <c r="E3" s="33"/>
      <c r="F3" s="33"/>
      <c r="G3" s="33"/>
      <c r="H3" s="33">
        <v>5</v>
      </c>
      <c r="I3" s="33">
        <v>0</v>
      </c>
      <c r="J3" s="33"/>
      <c r="K3" s="33"/>
      <c r="L3" s="33"/>
      <c r="M3" s="33"/>
    </row>
    <row r="4" spans="2:14" x14ac:dyDescent="0.25">
      <c r="B4" s="32"/>
      <c r="C4" s="35" t="s">
        <v>68</v>
      </c>
      <c r="D4" s="36"/>
      <c r="E4" s="33"/>
      <c r="F4" s="33"/>
      <c r="G4" s="33"/>
      <c r="H4" s="33">
        <v>6</v>
      </c>
      <c r="I4" s="33">
        <v>1</v>
      </c>
      <c r="J4" s="33"/>
      <c r="K4" s="33"/>
      <c r="L4" s="33"/>
      <c r="M4" s="33"/>
    </row>
    <row r="5" spans="2:14" x14ac:dyDescent="0.25">
      <c r="B5" s="32"/>
      <c r="C5" s="35" t="s">
        <v>70</v>
      </c>
      <c r="D5" s="36"/>
      <c r="E5" s="33"/>
      <c r="F5" s="33"/>
      <c r="G5" s="33"/>
      <c r="H5" s="33">
        <f>H4+H3</f>
        <v>11</v>
      </c>
      <c r="I5" s="33">
        <f>I4+I3</f>
        <v>1</v>
      </c>
      <c r="J5" s="33"/>
      <c r="K5" s="33"/>
      <c r="L5" s="33"/>
      <c r="M5" s="33"/>
    </row>
    <row r="6" spans="2:14" x14ac:dyDescent="0.25">
      <c r="B6" s="32"/>
      <c r="C6" s="35" t="s">
        <v>69</v>
      </c>
      <c r="D6" s="36"/>
      <c r="E6" s="34"/>
      <c r="F6" s="34"/>
      <c r="G6" s="34"/>
      <c r="H6" s="34">
        <f>H3/H5</f>
        <v>0.45454545454545453</v>
      </c>
      <c r="I6" s="34">
        <f>I3/I5</f>
        <v>0</v>
      </c>
      <c r="J6" s="34"/>
      <c r="K6" s="34"/>
      <c r="L6" s="34"/>
      <c r="M6" s="34"/>
    </row>
    <row r="7" spans="2:14" x14ac:dyDescent="0.25">
      <c r="B7" s="32"/>
      <c r="C7" s="35" t="s">
        <v>75</v>
      </c>
      <c r="D7" s="36"/>
      <c r="E7" s="39"/>
      <c r="F7" s="39"/>
      <c r="G7" s="39"/>
      <c r="H7" s="39">
        <f>H3*60000-H4*60000</f>
        <v>-60000</v>
      </c>
      <c r="I7" s="39">
        <f>I3*200000-I4*200000</f>
        <v>-200000</v>
      </c>
      <c r="J7" s="39"/>
      <c r="K7" s="39"/>
      <c r="L7" s="39"/>
      <c r="M7" s="39"/>
      <c r="N7" s="64">
        <f>SUM(E7:M7)</f>
        <v>-260000</v>
      </c>
    </row>
    <row r="8" spans="2:14" x14ac:dyDescent="0.25">
      <c r="B8" s="32"/>
      <c r="C8" s="32" t="s">
        <v>74</v>
      </c>
      <c r="D8" s="33" t="s">
        <v>103</v>
      </c>
      <c r="E8" s="33"/>
      <c r="F8" s="33"/>
      <c r="G8" s="33"/>
      <c r="H8" s="33">
        <v>3</v>
      </c>
      <c r="I8" s="33"/>
      <c r="J8" s="33"/>
      <c r="K8" s="33"/>
      <c r="L8" s="33"/>
      <c r="M8" s="33"/>
    </row>
    <row r="9" spans="2:14" x14ac:dyDescent="0.25">
      <c r="B9" s="32"/>
      <c r="C9" s="32"/>
      <c r="D9" s="33" t="s">
        <v>71</v>
      </c>
      <c r="E9" s="33"/>
      <c r="F9" s="33"/>
      <c r="G9" s="33"/>
      <c r="H9" s="33">
        <v>2</v>
      </c>
      <c r="I9" s="33"/>
      <c r="J9" s="33"/>
      <c r="K9" s="33"/>
      <c r="L9" s="33"/>
      <c r="M9" s="33"/>
    </row>
    <row r="10" spans="2:14" x14ac:dyDescent="0.25">
      <c r="B10" s="32"/>
      <c r="C10" s="32"/>
      <c r="D10" s="33" t="s">
        <v>72</v>
      </c>
      <c r="E10" s="33"/>
      <c r="F10" s="33"/>
      <c r="G10" s="33"/>
      <c r="H10" s="33"/>
      <c r="I10" s="33"/>
      <c r="J10" s="33"/>
      <c r="K10" s="33"/>
      <c r="L10" s="33"/>
      <c r="M10" s="33"/>
    </row>
    <row r="11" spans="2:14" x14ac:dyDescent="0.25">
      <c r="B11" s="32"/>
      <c r="C11" s="32"/>
      <c r="D11" s="33" t="s">
        <v>73</v>
      </c>
      <c r="E11" s="33"/>
      <c r="F11" s="33"/>
      <c r="G11" s="33"/>
      <c r="H11" s="33"/>
      <c r="I11" s="33"/>
      <c r="J11" s="33"/>
      <c r="K11" s="33"/>
      <c r="L11" s="33"/>
      <c r="M11" s="33"/>
    </row>
  </sheetData>
  <mergeCells count="8">
    <mergeCell ref="B2:D2"/>
    <mergeCell ref="C7:D7"/>
    <mergeCell ref="C8:C11"/>
    <mergeCell ref="B3:B11"/>
    <mergeCell ref="C3:D3"/>
    <mergeCell ref="C4:D4"/>
    <mergeCell ref="C5:D5"/>
    <mergeCell ref="C6:D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D39F-DE9F-4CF9-87FA-926044CF7487}">
  <dimension ref="B2:AK10"/>
  <sheetViews>
    <sheetView workbookViewId="0">
      <pane xSplit="3" ySplit="4" topLeftCell="U5" activePane="bottomRight" state="frozen"/>
      <selection pane="topRight" activeCell="C1" sqref="C1"/>
      <selection pane="bottomLeft" activeCell="A5" sqref="A5"/>
      <selection pane="bottomRight" activeCell="V9" sqref="V9"/>
    </sheetView>
  </sheetViews>
  <sheetFormatPr defaultRowHeight="15" x14ac:dyDescent="0.25"/>
  <cols>
    <col min="1" max="1" width="4.5703125" style="31" customWidth="1"/>
    <col min="2" max="16384" width="9.140625" style="31"/>
  </cols>
  <sheetData>
    <row r="2" spans="2:37" x14ac:dyDescent="0.25">
      <c r="B2" s="40"/>
      <c r="C2" s="40"/>
      <c r="D2" s="35" t="s">
        <v>88</v>
      </c>
      <c r="E2" s="37"/>
      <c r="F2" s="37"/>
      <c r="G2" s="37"/>
      <c r="H2" s="37"/>
      <c r="I2" s="36"/>
      <c r="J2" s="35" t="s">
        <v>92</v>
      </c>
      <c r="K2" s="37"/>
      <c r="L2" s="37"/>
      <c r="M2" s="37"/>
      <c r="N2" s="37"/>
      <c r="O2" s="36"/>
      <c r="P2" s="35" t="s">
        <v>93</v>
      </c>
      <c r="Q2" s="37"/>
      <c r="R2" s="37"/>
      <c r="S2" s="37"/>
      <c r="T2" s="37"/>
      <c r="U2" s="36"/>
      <c r="V2" s="32" t="s">
        <v>84</v>
      </c>
      <c r="W2" s="32"/>
      <c r="X2" s="32"/>
      <c r="Y2" s="32"/>
      <c r="Z2" s="32"/>
      <c r="AA2" s="32"/>
      <c r="AB2" s="33"/>
      <c r="AC2" s="33"/>
      <c r="AD2" s="33"/>
      <c r="AE2" s="33"/>
      <c r="AF2" s="33"/>
      <c r="AG2" s="33"/>
      <c r="AH2" s="33"/>
      <c r="AI2" s="33"/>
      <c r="AJ2" s="33"/>
      <c r="AK2" s="33"/>
    </row>
    <row r="3" spans="2:37" x14ac:dyDescent="0.25">
      <c r="B3" s="23"/>
      <c r="C3" s="23"/>
      <c r="D3" s="35" t="s">
        <v>85</v>
      </c>
      <c r="E3" s="36"/>
      <c r="F3" s="35" t="s">
        <v>87</v>
      </c>
      <c r="G3" s="36"/>
      <c r="H3" s="35" t="s">
        <v>86</v>
      </c>
      <c r="I3" s="36"/>
      <c r="J3" s="35" t="s">
        <v>89</v>
      </c>
      <c r="K3" s="36"/>
      <c r="L3" s="35" t="s">
        <v>91</v>
      </c>
      <c r="M3" s="36"/>
      <c r="N3" s="35" t="s">
        <v>90</v>
      </c>
      <c r="O3" s="36"/>
      <c r="P3" s="35" t="s">
        <v>94</v>
      </c>
      <c r="Q3" s="36"/>
      <c r="R3" s="35" t="s">
        <v>95</v>
      </c>
      <c r="S3" s="36"/>
      <c r="T3" s="35" t="s">
        <v>96</v>
      </c>
      <c r="U3" s="36"/>
      <c r="V3" s="35" t="s">
        <v>81</v>
      </c>
      <c r="W3" s="36"/>
      <c r="X3" s="35" t="s">
        <v>82</v>
      </c>
      <c r="Y3" s="36"/>
      <c r="Z3" s="35" t="s">
        <v>83</v>
      </c>
      <c r="AA3" s="36"/>
      <c r="AB3" s="33" t="s">
        <v>61</v>
      </c>
      <c r="AC3" s="33"/>
      <c r="AD3" s="33" t="s">
        <v>62</v>
      </c>
      <c r="AE3" s="33"/>
      <c r="AF3" s="33" t="s">
        <v>63</v>
      </c>
      <c r="AG3" s="33"/>
      <c r="AH3" s="33" t="s">
        <v>64</v>
      </c>
      <c r="AI3" s="33"/>
      <c r="AJ3" s="33" t="s">
        <v>65</v>
      </c>
      <c r="AK3" s="33" t="s">
        <v>80</v>
      </c>
    </row>
    <row r="4" spans="2:37" x14ac:dyDescent="0.25">
      <c r="B4" s="41"/>
      <c r="C4" s="41"/>
      <c r="D4" s="33" t="s">
        <v>79</v>
      </c>
      <c r="E4" s="33" t="s">
        <v>80</v>
      </c>
      <c r="F4" s="33" t="s">
        <v>79</v>
      </c>
      <c r="G4" s="33" t="s">
        <v>80</v>
      </c>
      <c r="H4" s="33" t="s">
        <v>79</v>
      </c>
      <c r="I4" s="33" t="s">
        <v>80</v>
      </c>
      <c r="J4" s="33" t="s">
        <v>79</v>
      </c>
      <c r="K4" s="33" t="s">
        <v>80</v>
      </c>
      <c r="L4" s="33" t="s">
        <v>79</v>
      </c>
      <c r="M4" s="33" t="s">
        <v>80</v>
      </c>
      <c r="N4" s="33" t="s">
        <v>79</v>
      </c>
      <c r="O4" s="33" t="s">
        <v>80</v>
      </c>
      <c r="P4" s="33" t="s">
        <v>79</v>
      </c>
      <c r="Q4" s="33" t="s">
        <v>80</v>
      </c>
      <c r="R4" s="33" t="s">
        <v>79</v>
      </c>
      <c r="S4" s="33" t="s">
        <v>80</v>
      </c>
      <c r="T4" s="33" t="s">
        <v>79</v>
      </c>
      <c r="U4" s="33" t="s">
        <v>80</v>
      </c>
      <c r="V4" s="33" t="s">
        <v>79</v>
      </c>
      <c r="W4" s="33" t="s">
        <v>80</v>
      </c>
      <c r="X4" s="33" t="s">
        <v>79</v>
      </c>
      <c r="Y4" s="33" t="s">
        <v>80</v>
      </c>
      <c r="Z4" s="33" t="s">
        <v>79</v>
      </c>
      <c r="AA4" s="33" t="s">
        <v>80</v>
      </c>
      <c r="AB4" s="33" t="s">
        <v>79</v>
      </c>
      <c r="AC4" s="33" t="s">
        <v>80</v>
      </c>
      <c r="AD4" s="33" t="s">
        <v>79</v>
      </c>
      <c r="AE4" s="33" t="s">
        <v>80</v>
      </c>
      <c r="AF4" s="33" t="s">
        <v>79</v>
      </c>
      <c r="AG4" s="33" t="s">
        <v>80</v>
      </c>
      <c r="AH4" s="33" t="s">
        <v>79</v>
      </c>
      <c r="AI4" s="33" t="s">
        <v>80</v>
      </c>
      <c r="AJ4" s="33" t="s">
        <v>79</v>
      </c>
      <c r="AK4" s="33"/>
    </row>
    <row r="5" spans="2:37" x14ac:dyDescent="0.25">
      <c r="B5" s="40" t="s">
        <v>77</v>
      </c>
      <c r="C5" s="42" t="s">
        <v>101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5">
        <v>2</v>
      </c>
      <c r="W5" s="36"/>
      <c r="X5" s="35">
        <v>1</v>
      </c>
      <c r="Y5" s="36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</row>
    <row r="6" spans="2:37" x14ac:dyDescent="0.25">
      <c r="B6" s="41"/>
      <c r="C6" s="33" t="s">
        <v>102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 t="s">
        <v>97</v>
      </c>
      <c r="U6" s="33" t="s">
        <v>97</v>
      </c>
      <c r="V6" s="33">
        <f>(15+16)/V5</f>
        <v>15.5</v>
      </c>
      <c r="W6" s="33">
        <f>(11+7)/V5</f>
        <v>9</v>
      </c>
      <c r="X6" s="33">
        <f>(7)/X5</f>
        <v>7</v>
      </c>
      <c r="Y6" s="33">
        <f>(2)/X5</f>
        <v>2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</row>
    <row r="7" spans="2:37" x14ac:dyDescent="0.25">
      <c r="B7" s="40" t="s">
        <v>76</v>
      </c>
      <c r="C7" s="42" t="s">
        <v>101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5">
        <v>2</v>
      </c>
      <c r="W7" s="36"/>
      <c r="X7" s="35">
        <v>1</v>
      </c>
      <c r="Y7" s="36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</row>
    <row r="8" spans="2:37" x14ac:dyDescent="0.25">
      <c r="B8" s="41"/>
      <c r="C8" s="33" t="s">
        <v>102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 t="s">
        <v>97</v>
      </c>
      <c r="U8" s="33" t="s">
        <v>97</v>
      </c>
      <c r="V8" s="33">
        <f>(12+10)/V7</f>
        <v>11</v>
      </c>
      <c r="W8" s="33">
        <f>(8+3)/V7</f>
        <v>5.5</v>
      </c>
      <c r="X8" s="33">
        <f>(19)/X7</f>
        <v>19</v>
      </c>
      <c r="Y8" s="33">
        <f>(13)/X7</f>
        <v>13</v>
      </c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</row>
    <row r="9" spans="2:37" x14ac:dyDescent="0.25">
      <c r="B9" s="40" t="s">
        <v>78</v>
      </c>
      <c r="C9" s="42" t="s">
        <v>101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</row>
    <row r="10" spans="2:37" x14ac:dyDescent="0.25">
      <c r="B10" s="41"/>
      <c r="C10" s="33" t="s">
        <v>102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 t="s">
        <v>97</v>
      </c>
      <c r="U10" s="33" t="s">
        <v>97</v>
      </c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</row>
  </sheetData>
  <mergeCells count="25">
    <mergeCell ref="X5:Y5"/>
    <mergeCell ref="C2:C4"/>
    <mergeCell ref="B2:B4"/>
    <mergeCell ref="B5:B6"/>
    <mergeCell ref="B7:B8"/>
    <mergeCell ref="B9:B10"/>
    <mergeCell ref="V5:W5"/>
    <mergeCell ref="V7:W7"/>
    <mergeCell ref="X7:Y7"/>
    <mergeCell ref="V3:W3"/>
    <mergeCell ref="X3:Y3"/>
    <mergeCell ref="Z3:AA3"/>
    <mergeCell ref="J3:K3"/>
    <mergeCell ref="L3:M3"/>
    <mergeCell ref="N3:O3"/>
    <mergeCell ref="P3:Q3"/>
    <mergeCell ref="R3:S3"/>
    <mergeCell ref="T3:U3"/>
    <mergeCell ref="D2:I2"/>
    <mergeCell ref="J2:O2"/>
    <mergeCell ref="P2:U2"/>
    <mergeCell ref="V2:AA2"/>
    <mergeCell ref="D3:E3"/>
    <mergeCell ref="F3:G3"/>
    <mergeCell ref="H3:I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BF98-E321-4716-BBEC-C2A0307E1603}">
  <dimension ref="B1:T15"/>
  <sheetViews>
    <sheetView tabSelected="1" workbookViewId="0">
      <pane xSplit="3" ySplit="3" topLeftCell="L4" activePane="bottomRight" state="frozen"/>
      <selection pane="topRight" activeCell="C1" sqref="C1"/>
      <selection pane="bottomLeft" activeCell="A5" sqref="A5"/>
      <selection pane="bottomRight" activeCell="M12" sqref="M12"/>
    </sheetView>
  </sheetViews>
  <sheetFormatPr defaultColWidth="12" defaultRowHeight="15" x14ac:dyDescent="0.25"/>
  <cols>
    <col min="1" max="1" width="5.140625" style="31" customWidth="1"/>
    <col min="2" max="2" width="8.85546875" style="31" bestFit="1" customWidth="1"/>
    <col min="3" max="3" width="4.7109375" style="31" bestFit="1" customWidth="1"/>
    <col min="4" max="16384" width="12" style="31"/>
  </cols>
  <sheetData>
    <row r="1" spans="2:20" ht="15.75" thickBot="1" x14ac:dyDescent="0.3"/>
    <row r="2" spans="2:20" x14ac:dyDescent="0.25">
      <c r="B2" s="50"/>
      <c r="C2" s="60"/>
      <c r="D2" s="50" t="s">
        <v>88</v>
      </c>
      <c r="E2" s="48"/>
      <c r="F2" s="60"/>
      <c r="G2" s="50" t="s">
        <v>92</v>
      </c>
      <c r="H2" s="48"/>
      <c r="I2" s="60"/>
      <c r="J2" s="56" t="s">
        <v>93</v>
      </c>
      <c r="K2" s="48"/>
      <c r="L2" s="60"/>
      <c r="M2" s="56" t="s">
        <v>84</v>
      </c>
      <c r="N2" s="48"/>
      <c r="O2" s="60"/>
      <c r="P2" s="57"/>
      <c r="Q2" s="43"/>
      <c r="R2" s="43"/>
      <c r="S2" s="43"/>
      <c r="T2" s="44"/>
    </row>
    <row r="3" spans="2:20" ht="15.75" thickBot="1" x14ac:dyDescent="0.3">
      <c r="B3" s="51"/>
      <c r="C3" s="61"/>
      <c r="D3" s="62" t="s">
        <v>85</v>
      </c>
      <c r="E3" s="33" t="s">
        <v>87</v>
      </c>
      <c r="F3" s="52" t="s">
        <v>86</v>
      </c>
      <c r="G3" s="62" t="s">
        <v>89</v>
      </c>
      <c r="H3" s="33" t="s">
        <v>91</v>
      </c>
      <c r="I3" s="52" t="s">
        <v>90</v>
      </c>
      <c r="J3" s="38" t="s">
        <v>94</v>
      </c>
      <c r="K3" s="33" t="s">
        <v>95</v>
      </c>
      <c r="L3" s="52" t="s">
        <v>96</v>
      </c>
      <c r="M3" s="38" t="s">
        <v>81</v>
      </c>
      <c r="N3" s="33" t="s">
        <v>82</v>
      </c>
      <c r="O3" s="52" t="s">
        <v>83</v>
      </c>
      <c r="P3" s="38" t="s">
        <v>61</v>
      </c>
      <c r="Q3" s="33" t="s">
        <v>62</v>
      </c>
      <c r="R3" s="33" t="s">
        <v>63</v>
      </c>
      <c r="S3" s="33" t="s">
        <v>64</v>
      </c>
      <c r="T3" s="52" t="s">
        <v>65</v>
      </c>
    </row>
    <row r="4" spans="2:20" x14ac:dyDescent="0.25">
      <c r="B4" s="50" t="s">
        <v>77</v>
      </c>
      <c r="C4" s="44" t="s">
        <v>101</v>
      </c>
      <c r="D4" s="47"/>
      <c r="E4" s="43"/>
      <c r="F4" s="44"/>
      <c r="G4" s="47"/>
      <c r="H4" s="43"/>
      <c r="I4" s="44"/>
      <c r="J4" s="57"/>
      <c r="K4" s="43"/>
      <c r="L4" s="44"/>
      <c r="M4" s="57">
        <v>2</v>
      </c>
      <c r="N4" s="43">
        <v>1</v>
      </c>
      <c r="O4" s="44">
        <v>0</v>
      </c>
      <c r="P4" s="57"/>
      <c r="Q4" s="43"/>
      <c r="R4" s="43"/>
      <c r="S4" s="43"/>
      <c r="T4" s="44"/>
    </row>
    <row r="5" spans="2:20" x14ac:dyDescent="0.25">
      <c r="B5" s="51"/>
      <c r="C5" s="52" t="s">
        <v>99</v>
      </c>
      <c r="D5" s="62"/>
      <c r="E5" s="33"/>
      <c r="F5" s="52"/>
      <c r="G5" s="62"/>
      <c r="H5" s="33"/>
      <c r="I5" s="52"/>
      <c r="J5" s="38"/>
      <c r="K5" s="33"/>
      <c r="L5" s="52" t="s">
        <v>97</v>
      </c>
      <c r="M5" s="38">
        <f>(33.48+33.59)/M4</f>
        <v>33.534999999999997</v>
      </c>
      <c r="N5" s="33">
        <f>(34.602)/N4</f>
        <v>34.601999999999997</v>
      </c>
      <c r="O5" s="52"/>
      <c r="P5" s="38"/>
      <c r="Q5" s="33"/>
      <c r="R5" s="33"/>
      <c r="S5" s="33"/>
      <c r="T5" s="52"/>
    </row>
    <row r="6" spans="2:20" x14ac:dyDescent="0.25">
      <c r="B6" s="51"/>
      <c r="C6" s="52" t="s">
        <v>98</v>
      </c>
      <c r="D6" s="62"/>
      <c r="E6" s="33"/>
      <c r="F6" s="52"/>
      <c r="G6" s="62"/>
      <c r="H6" s="33"/>
      <c r="I6" s="52"/>
      <c r="J6" s="38"/>
      <c r="K6" s="33"/>
      <c r="L6" s="52" t="s">
        <v>97</v>
      </c>
      <c r="M6" s="38">
        <f>(35.343+35.291)/M4</f>
        <v>35.317</v>
      </c>
      <c r="N6" s="33">
        <f>(37.004)/N4</f>
        <v>37.003999999999998</v>
      </c>
      <c r="O6" s="52"/>
      <c r="P6" s="38"/>
      <c r="Q6" s="33"/>
      <c r="R6" s="33"/>
      <c r="S6" s="33"/>
      <c r="T6" s="52"/>
    </row>
    <row r="7" spans="2:20" ht="15.75" thickBot="1" x14ac:dyDescent="0.3">
      <c r="B7" s="53"/>
      <c r="C7" s="46" t="s">
        <v>100</v>
      </c>
      <c r="D7" s="49"/>
      <c r="E7" s="45"/>
      <c r="F7" s="46"/>
      <c r="G7" s="49"/>
      <c r="H7" s="45"/>
      <c r="I7" s="46"/>
      <c r="J7" s="58"/>
      <c r="K7" s="45"/>
      <c r="L7" s="46" t="s">
        <v>97</v>
      </c>
      <c r="M7" s="58">
        <f>(42.575+42.475)/M4</f>
        <v>42.525000000000006</v>
      </c>
      <c r="N7" s="45"/>
      <c r="O7" s="46"/>
      <c r="P7" s="58"/>
      <c r="Q7" s="45"/>
      <c r="R7" s="45"/>
      <c r="S7" s="45"/>
      <c r="T7" s="46"/>
    </row>
    <row r="8" spans="2:20" x14ac:dyDescent="0.25">
      <c r="B8" s="50" t="s">
        <v>76</v>
      </c>
      <c r="C8" s="44" t="s">
        <v>101</v>
      </c>
      <c r="D8" s="47"/>
      <c r="E8" s="43"/>
      <c r="F8" s="44"/>
      <c r="G8" s="47"/>
      <c r="H8" s="43"/>
      <c r="I8" s="44"/>
      <c r="J8" s="57"/>
      <c r="K8" s="43"/>
      <c r="L8" s="44"/>
      <c r="M8" s="57">
        <v>2</v>
      </c>
      <c r="N8" s="43">
        <v>1</v>
      </c>
      <c r="O8" s="44">
        <v>0</v>
      </c>
      <c r="P8" s="57"/>
      <c r="Q8" s="43"/>
      <c r="R8" s="43"/>
      <c r="S8" s="43"/>
      <c r="T8" s="44"/>
    </row>
    <row r="9" spans="2:20" x14ac:dyDescent="0.25">
      <c r="B9" s="51"/>
      <c r="C9" s="52" t="s">
        <v>99</v>
      </c>
      <c r="D9" s="62"/>
      <c r="E9" s="33"/>
      <c r="F9" s="52"/>
      <c r="G9" s="62"/>
      <c r="H9" s="33"/>
      <c r="I9" s="52"/>
      <c r="J9" s="38"/>
      <c r="K9" s="33"/>
      <c r="L9" s="52" t="s">
        <v>97</v>
      </c>
      <c r="M9" s="38">
        <f>(33.431+33.371)/M8</f>
        <v>33.400999999999996</v>
      </c>
      <c r="N9" s="33">
        <f>(35.094)/N8</f>
        <v>35.094000000000001</v>
      </c>
      <c r="O9" s="52"/>
      <c r="P9" s="38"/>
      <c r="Q9" s="33"/>
      <c r="R9" s="33"/>
      <c r="S9" s="33"/>
      <c r="T9" s="52"/>
    </row>
    <row r="10" spans="2:20" x14ac:dyDescent="0.25">
      <c r="B10" s="51"/>
      <c r="C10" s="52" t="s">
        <v>98</v>
      </c>
      <c r="D10" s="62"/>
      <c r="E10" s="33"/>
      <c r="F10" s="52"/>
      <c r="G10" s="62"/>
      <c r="H10" s="33"/>
      <c r="I10" s="52"/>
      <c r="J10" s="38"/>
      <c r="K10" s="33"/>
      <c r="L10" s="52" t="s">
        <v>97</v>
      </c>
      <c r="M10" s="38">
        <f>(35.409+35.644)/M8</f>
        <v>35.526499999999999</v>
      </c>
      <c r="N10" s="33">
        <f>(37.685)/N8</f>
        <v>37.685000000000002</v>
      </c>
      <c r="O10" s="52"/>
      <c r="P10" s="38"/>
      <c r="Q10" s="33"/>
      <c r="R10" s="33"/>
      <c r="S10" s="33"/>
      <c r="T10" s="52"/>
    </row>
    <row r="11" spans="2:20" ht="15.75" thickBot="1" x14ac:dyDescent="0.3">
      <c r="B11" s="53"/>
      <c r="C11" s="46" t="s">
        <v>100</v>
      </c>
      <c r="D11" s="49"/>
      <c r="E11" s="45"/>
      <c r="F11" s="46"/>
      <c r="G11" s="49"/>
      <c r="H11" s="45"/>
      <c r="I11" s="46"/>
      <c r="J11" s="58"/>
      <c r="K11" s="45"/>
      <c r="L11" s="46" t="s">
        <v>97</v>
      </c>
      <c r="M11" s="58">
        <f>(42.575+42.834)/M8</f>
        <v>42.704500000000003</v>
      </c>
      <c r="N11" s="45"/>
      <c r="O11" s="46"/>
      <c r="P11" s="58"/>
      <c r="Q11" s="45"/>
      <c r="R11" s="45"/>
      <c r="S11" s="45"/>
      <c r="T11" s="46"/>
    </row>
    <row r="12" spans="2:20" x14ac:dyDescent="0.25">
      <c r="B12" s="54" t="s">
        <v>78</v>
      </c>
      <c r="C12" s="55" t="s">
        <v>101</v>
      </c>
      <c r="D12" s="63"/>
      <c r="E12" s="42"/>
      <c r="F12" s="55"/>
      <c r="G12" s="63"/>
      <c r="H12" s="42"/>
      <c r="I12" s="55"/>
      <c r="J12" s="59"/>
      <c r="K12" s="42"/>
      <c r="L12" s="55"/>
      <c r="M12" s="59">
        <v>0</v>
      </c>
      <c r="N12" s="42">
        <v>0</v>
      </c>
      <c r="O12" s="55">
        <v>0</v>
      </c>
      <c r="P12" s="59"/>
      <c r="Q12" s="42"/>
      <c r="R12" s="42"/>
      <c r="S12" s="42"/>
      <c r="T12" s="55"/>
    </row>
    <row r="13" spans="2:20" x14ac:dyDescent="0.25">
      <c r="B13" s="51"/>
      <c r="C13" s="52" t="s">
        <v>99</v>
      </c>
      <c r="D13" s="62"/>
      <c r="E13" s="33"/>
      <c r="F13" s="52"/>
      <c r="G13" s="62"/>
      <c r="H13" s="33"/>
      <c r="I13" s="52"/>
      <c r="J13" s="38"/>
      <c r="K13" s="33"/>
      <c r="L13" s="52" t="s">
        <v>97</v>
      </c>
      <c r="M13" s="38"/>
      <c r="N13" s="33"/>
      <c r="O13" s="52"/>
      <c r="P13" s="38"/>
      <c r="Q13" s="33"/>
      <c r="R13" s="33"/>
      <c r="S13" s="33"/>
      <c r="T13" s="52"/>
    </row>
    <row r="14" spans="2:20" x14ac:dyDescent="0.25">
      <c r="B14" s="51"/>
      <c r="C14" s="52" t="s">
        <v>98</v>
      </c>
      <c r="D14" s="62"/>
      <c r="E14" s="33"/>
      <c r="F14" s="52"/>
      <c r="G14" s="62"/>
      <c r="H14" s="33"/>
      <c r="I14" s="52"/>
      <c r="J14" s="38"/>
      <c r="K14" s="33"/>
      <c r="L14" s="52" t="s">
        <v>97</v>
      </c>
      <c r="M14" s="38"/>
      <c r="N14" s="33"/>
      <c r="O14" s="52"/>
      <c r="P14" s="38"/>
      <c r="Q14" s="33"/>
      <c r="R14" s="33"/>
      <c r="S14" s="33"/>
      <c r="T14" s="52"/>
    </row>
    <row r="15" spans="2:20" ht="15.75" thickBot="1" x14ac:dyDescent="0.3">
      <c r="B15" s="53"/>
      <c r="C15" s="46" t="s">
        <v>100</v>
      </c>
      <c r="D15" s="49"/>
      <c r="E15" s="45"/>
      <c r="F15" s="46"/>
      <c r="G15" s="49"/>
      <c r="H15" s="45"/>
      <c r="I15" s="46"/>
      <c r="J15" s="58"/>
      <c r="K15" s="45"/>
      <c r="L15" s="46" t="s">
        <v>97</v>
      </c>
      <c r="M15" s="58"/>
      <c r="N15" s="45"/>
      <c r="O15" s="46"/>
      <c r="P15" s="58"/>
      <c r="Q15" s="45"/>
      <c r="R15" s="45"/>
      <c r="S15" s="45"/>
      <c r="T15" s="46"/>
    </row>
  </sheetData>
  <mergeCells count="8">
    <mergeCell ref="B2:C3"/>
    <mergeCell ref="B4:B7"/>
    <mergeCell ref="B8:B11"/>
    <mergeCell ref="B12:B15"/>
    <mergeCell ref="D2:F2"/>
    <mergeCell ref="G2:I2"/>
    <mergeCell ref="J2:L2"/>
    <mergeCell ref="M2:O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EB3A-B90F-447E-9666-8367BEDBC262}">
  <dimension ref="B1:O43"/>
  <sheetViews>
    <sheetView zoomScaleNormal="100" workbookViewId="0">
      <pane xSplit="5" ySplit="3" topLeftCell="F8" activePane="bottomRight" state="frozen"/>
      <selection pane="topRight" activeCell="F1" sqref="F1"/>
      <selection pane="bottomLeft" activeCell="A4" sqref="A4"/>
      <selection pane="bottomRight" activeCell="J14" sqref="J1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8" t="s">
        <v>0</v>
      </c>
      <c r="G2" s="29"/>
      <c r="H2" s="29"/>
      <c r="I2" s="29"/>
      <c r="J2" s="29"/>
      <c r="K2" s="29"/>
      <c r="L2" s="29"/>
      <c r="M2" s="29"/>
      <c r="N2" s="29"/>
      <c r="O2" s="30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25" t="s">
        <v>1</v>
      </c>
      <c r="C4" s="22">
        <v>0</v>
      </c>
      <c r="D4" s="22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6"/>
      <c r="C5" s="23"/>
      <c r="D5" s="23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6"/>
      <c r="C6" s="23"/>
      <c r="D6" s="23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6"/>
      <c r="C7" s="23"/>
      <c r="D7" s="23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7"/>
      <c r="C8" s="24"/>
      <c r="D8" s="24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25" t="s">
        <v>2</v>
      </c>
      <c r="C9" s="22">
        <v>1</v>
      </c>
      <c r="D9" s="22" t="s">
        <v>27</v>
      </c>
      <c r="E9" s="9" t="s">
        <v>11</v>
      </c>
      <c r="F9" s="18">
        <v>0</v>
      </c>
      <c r="G9" s="3">
        <v>7</v>
      </c>
      <c r="H9" s="3">
        <v>7</v>
      </c>
      <c r="I9" s="3">
        <v>7</v>
      </c>
      <c r="J9" s="3">
        <v>7</v>
      </c>
      <c r="K9" s="3"/>
      <c r="L9" s="3"/>
      <c r="M9" s="3"/>
      <c r="N9" s="3"/>
      <c r="O9" s="9"/>
    </row>
    <row r="10" spans="2:15" x14ac:dyDescent="0.25">
      <c r="B10" s="26"/>
      <c r="C10" s="23"/>
      <c r="D10" s="23"/>
      <c r="E10" s="6" t="s">
        <v>12</v>
      </c>
      <c r="F10" s="16">
        <v>0</v>
      </c>
      <c r="G10" s="1">
        <v>4</v>
      </c>
      <c r="H10" s="1">
        <v>4</v>
      </c>
      <c r="I10" s="1">
        <v>4</v>
      </c>
      <c r="J10" s="1">
        <v>4</v>
      </c>
      <c r="K10" s="1"/>
      <c r="L10" s="1"/>
      <c r="M10" s="1"/>
      <c r="N10" s="1"/>
      <c r="O10" s="6"/>
    </row>
    <row r="11" spans="2:15" x14ac:dyDescent="0.25">
      <c r="B11" s="26"/>
      <c r="C11" s="23"/>
      <c r="D11" s="23"/>
      <c r="E11" s="6" t="s">
        <v>13</v>
      </c>
      <c r="F11" s="16">
        <v>0</v>
      </c>
      <c r="G11" s="1">
        <v>4</v>
      </c>
      <c r="H11" s="1">
        <v>7</v>
      </c>
      <c r="I11" s="1">
        <v>10</v>
      </c>
      <c r="J11" s="1">
        <v>12</v>
      </c>
      <c r="K11" s="1"/>
      <c r="L11" s="1"/>
      <c r="M11" s="1"/>
      <c r="N11" s="1"/>
      <c r="O11" s="6"/>
    </row>
    <row r="12" spans="2:15" x14ac:dyDescent="0.25">
      <c r="B12" s="26"/>
      <c r="C12" s="23"/>
      <c r="D12" s="23"/>
      <c r="E12" s="6" t="s">
        <v>14</v>
      </c>
      <c r="F12" s="16">
        <v>0</v>
      </c>
      <c r="G12" s="1">
        <v>3</v>
      </c>
      <c r="H12" s="1">
        <v>4</v>
      </c>
      <c r="I12" s="1">
        <v>4</v>
      </c>
      <c r="J12" s="1">
        <v>4</v>
      </c>
      <c r="K12" s="1"/>
      <c r="L12" s="1"/>
      <c r="M12" s="1"/>
      <c r="N12" s="1"/>
      <c r="O12" s="6"/>
    </row>
    <row r="13" spans="2:15" ht="15.75" thickBot="1" x14ac:dyDescent="0.3">
      <c r="B13" s="27"/>
      <c r="C13" s="24"/>
      <c r="D13" s="24"/>
      <c r="E13" s="8" t="s">
        <v>15</v>
      </c>
      <c r="F13" s="17">
        <v>0</v>
      </c>
      <c r="G13" s="7">
        <v>0</v>
      </c>
      <c r="H13" s="7">
        <v>0</v>
      </c>
      <c r="I13" s="7">
        <v>0</v>
      </c>
      <c r="J13" s="7">
        <v>0</v>
      </c>
      <c r="K13" s="7"/>
      <c r="L13" s="7"/>
      <c r="M13" s="7"/>
      <c r="N13" s="7"/>
      <c r="O13" s="8"/>
    </row>
    <row r="14" spans="2:15" x14ac:dyDescent="0.25">
      <c r="B14" s="25" t="s">
        <v>3</v>
      </c>
      <c r="C14" s="22">
        <v>2</v>
      </c>
      <c r="D14" s="22" t="s">
        <v>26</v>
      </c>
      <c r="E14" s="9" t="s">
        <v>11</v>
      </c>
      <c r="F14" s="18">
        <v>7</v>
      </c>
      <c r="G14" s="3"/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26"/>
      <c r="C15" s="23"/>
      <c r="D15" s="23"/>
      <c r="E15" s="6" t="s">
        <v>12</v>
      </c>
      <c r="F15" s="16">
        <v>3</v>
      </c>
      <c r="G15" s="1"/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26"/>
      <c r="C16" s="23"/>
      <c r="D16" s="23"/>
      <c r="E16" s="6" t="s">
        <v>13</v>
      </c>
      <c r="F16" s="16">
        <v>10</v>
      </c>
      <c r="G16" s="1"/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26"/>
      <c r="C17" s="23"/>
      <c r="D17" s="23"/>
      <c r="E17" s="6" t="s">
        <v>14</v>
      </c>
      <c r="F17" s="16">
        <v>12</v>
      </c>
      <c r="G17" s="1"/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27"/>
      <c r="C18" s="24"/>
      <c r="D18" s="24"/>
      <c r="E18" s="8" t="s">
        <v>15</v>
      </c>
      <c r="F18" s="17">
        <v>0</v>
      </c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25" t="s">
        <v>4</v>
      </c>
      <c r="C19" s="22">
        <v>3</v>
      </c>
      <c r="D19" s="22" t="s">
        <v>25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>
        <v>8</v>
      </c>
      <c r="L19" s="3">
        <v>8</v>
      </c>
      <c r="M19" s="3"/>
      <c r="N19" s="3"/>
      <c r="O19" s="9"/>
    </row>
    <row r="20" spans="2:15" x14ac:dyDescent="0.25">
      <c r="B20" s="26"/>
      <c r="C20" s="23"/>
      <c r="D20" s="23"/>
      <c r="E20" s="6" t="s">
        <v>12</v>
      </c>
      <c r="F20" s="16">
        <v>6</v>
      </c>
      <c r="G20" s="1">
        <v>6</v>
      </c>
      <c r="H20" s="1">
        <v>7</v>
      </c>
      <c r="I20" s="1">
        <v>7</v>
      </c>
      <c r="J20" s="1">
        <v>8</v>
      </c>
      <c r="K20" s="1">
        <v>8</v>
      </c>
      <c r="L20" s="1">
        <v>9</v>
      </c>
      <c r="M20" s="1"/>
      <c r="N20" s="1"/>
      <c r="O20" s="6"/>
    </row>
    <row r="21" spans="2:15" x14ac:dyDescent="0.25">
      <c r="B21" s="26"/>
      <c r="C21" s="23"/>
      <c r="D21" s="23"/>
      <c r="E21" s="6" t="s">
        <v>13</v>
      </c>
      <c r="F21" s="16">
        <v>5</v>
      </c>
      <c r="G21" s="1">
        <v>7</v>
      </c>
      <c r="H21" s="1">
        <v>10</v>
      </c>
      <c r="I21" s="1">
        <v>11</v>
      </c>
      <c r="J21" s="1">
        <v>13</v>
      </c>
      <c r="K21" s="1">
        <v>15</v>
      </c>
      <c r="L21" s="1">
        <v>17</v>
      </c>
      <c r="M21" s="1"/>
      <c r="N21" s="1"/>
      <c r="O21" s="6"/>
    </row>
    <row r="22" spans="2:15" x14ac:dyDescent="0.25">
      <c r="B22" s="26"/>
      <c r="C22" s="23"/>
      <c r="D22" s="23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5</v>
      </c>
      <c r="M22" s="1"/>
      <c r="N22" s="1"/>
      <c r="O22" s="6"/>
    </row>
    <row r="23" spans="2:15" ht="15.75" thickBot="1" x14ac:dyDescent="0.3">
      <c r="B23" s="27"/>
      <c r="C23" s="24"/>
      <c r="D23" s="24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/>
      <c r="N23" s="7"/>
      <c r="O23" s="8"/>
    </row>
    <row r="24" spans="2:15" x14ac:dyDescent="0.25">
      <c r="B24" s="25" t="s">
        <v>16</v>
      </c>
      <c r="C24" s="22">
        <v>4</v>
      </c>
      <c r="D24" s="22" t="s">
        <v>26</v>
      </c>
      <c r="E24" s="9" t="s">
        <v>11</v>
      </c>
      <c r="F24" s="18">
        <v>7</v>
      </c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26"/>
      <c r="C25" s="23"/>
      <c r="D25" s="23"/>
      <c r="E25" s="6" t="s">
        <v>12</v>
      </c>
      <c r="F25" s="16">
        <v>9</v>
      </c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26"/>
      <c r="C26" s="23"/>
      <c r="D26" s="23"/>
      <c r="E26" s="6" t="s">
        <v>13</v>
      </c>
      <c r="F26" s="16">
        <v>6</v>
      </c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26"/>
      <c r="C27" s="23"/>
      <c r="D27" s="23"/>
      <c r="E27" s="6" t="s">
        <v>14</v>
      </c>
      <c r="F27" s="16">
        <v>3</v>
      </c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27"/>
      <c r="C28" s="24"/>
      <c r="D28" s="24"/>
      <c r="E28" s="8" t="s">
        <v>15</v>
      </c>
      <c r="F28" s="17">
        <v>0</v>
      </c>
      <c r="G28" s="7"/>
      <c r="H28" s="7"/>
      <c r="I28" s="7"/>
      <c r="J28" s="7"/>
      <c r="K28" s="7"/>
      <c r="L28" s="7"/>
      <c r="M28" s="7"/>
      <c r="N28" s="7"/>
      <c r="O28" s="8"/>
    </row>
    <row r="29" spans="2:15" x14ac:dyDescent="0.25">
      <c r="B29" s="25" t="s">
        <v>5</v>
      </c>
      <c r="C29" s="22">
        <v>5</v>
      </c>
      <c r="D29" s="22" t="s">
        <v>27</v>
      </c>
      <c r="E29" s="9" t="s">
        <v>11</v>
      </c>
      <c r="F29" s="18">
        <v>7</v>
      </c>
      <c r="G29" s="3">
        <v>7</v>
      </c>
      <c r="H29" s="3">
        <v>7</v>
      </c>
      <c r="I29" s="3"/>
      <c r="J29" s="3"/>
      <c r="K29" s="3"/>
      <c r="L29" s="3"/>
      <c r="M29" s="3"/>
      <c r="N29" s="3"/>
      <c r="O29" s="9"/>
    </row>
    <row r="30" spans="2:15" x14ac:dyDescent="0.25">
      <c r="B30" s="26"/>
      <c r="C30" s="23"/>
      <c r="D30" s="23"/>
      <c r="E30" s="6" t="s">
        <v>12</v>
      </c>
      <c r="F30" s="16">
        <v>8</v>
      </c>
      <c r="G30" s="1">
        <v>9</v>
      </c>
      <c r="H30" s="1">
        <v>10</v>
      </c>
      <c r="I30" s="1"/>
      <c r="J30" s="1"/>
      <c r="K30" s="1"/>
      <c r="L30" s="1"/>
      <c r="M30" s="1"/>
      <c r="N30" s="1"/>
      <c r="O30" s="6"/>
    </row>
    <row r="31" spans="2:15" x14ac:dyDescent="0.25">
      <c r="B31" s="26"/>
      <c r="C31" s="23"/>
      <c r="D31" s="23"/>
      <c r="E31" s="6" t="s">
        <v>13</v>
      </c>
      <c r="F31" s="16">
        <v>11</v>
      </c>
      <c r="G31" s="1">
        <v>14</v>
      </c>
      <c r="H31" s="1">
        <v>17</v>
      </c>
      <c r="I31" s="1"/>
      <c r="J31" s="1"/>
      <c r="K31" s="1"/>
      <c r="L31" s="1"/>
      <c r="M31" s="1"/>
      <c r="N31" s="1"/>
      <c r="O31" s="6"/>
    </row>
    <row r="32" spans="2:15" x14ac:dyDescent="0.25">
      <c r="B32" s="26"/>
      <c r="C32" s="23"/>
      <c r="D32" s="23"/>
      <c r="E32" s="6" t="s">
        <v>14</v>
      </c>
      <c r="F32" s="16">
        <v>3</v>
      </c>
      <c r="G32" s="1">
        <v>4</v>
      </c>
      <c r="H32" s="1">
        <v>4</v>
      </c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27"/>
      <c r="C33" s="24"/>
      <c r="D33" s="24"/>
      <c r="E33" s="8" t="s">
        <v>15</v>
      </c>
      <c r="F33" s="17">
        <v>0</v>
      </c>
      <c r="G33" s="7">
        <v>0</v>
      </c>
      <c r="H33" s="7">
        <v>0</v>
      </c>
      <c r="I33" s="7"/>
      <c r="J33" s="7"/>
      <c r="K33" s="7"/>
      <c r="L33" s="7"/>
      <c r="M33" s="7"/>
      <c r="N33" s="7"/>
      <c r="O33" s="8"/>
    </row>
    <row r="34" spans="2:15" x14ac:dyDescent="0.25">
      <c r="B34" s="25" t="s">
        <v>6</v>
      </c>
      <c r="C34" s="22">
        <v>6</v>
      </c>
      <c r="D34" s="22" t="s">
        <v>25</v>
      </c>
      <c r="E34" s="9" t="s">
        <v>11</v>
      </c>
      <c r="F34" s="18">
        <v>7</v>
      </c>
      <c r="G34" s="3">
        <v>7</v>
      </c>
      <c r="H34" s="3">
        <v>7</v>
      </c>
      <c r="I34" s="3"/>
      <c r="J34" s="3"/>
      <c r="K34" s="3"/>
      <c r="L34" s="3"/>
      <c r="M34" s="3"/>
      <c r="N34" s="3"/>
      <c r="O34" s="9"/>
    </row>
    <row r="35" spans="2:15" x14ac:dyDescent="0.25">
      <c r="B35" s="26"/>
      <c r="C35" s="23"/>
      <c r="D35" s="23"/>
      <c r="E35" s="6" t="s">
        <v>12</v>
      </c>
      <c r="F35" s="16">
        <v>3</v>
      </c>
      <c r="G35" s="1">
        <v>4</v>
      </c>
      <c r="H35" s="1">
        <v>4</v>
      </c>
      <c r="I35" s="1"/>
      <c r="J35" s="1"/>
      <c r="K35" s="1"/>
      <c r="L35" s="1"/>
      <c r="M35" s="1"/>
      <c r="N35" s="1"/>
      <c r="O35" s="6"/>
    </row>
    <row r="36" spans="2:15" x14ac:dyDescent="0.25">
      <c r="B36" s="26"/>
      <c r="C36" s="23"/>
      <c r="D36" s="23"/>
      <c r="E36" s="6" t="s">
        <v>13</v>
      </c>
      <c r="F36" s="16">
        <v>11</v>
      </c>
      <c r="G36" s="1">
        <v>14</v>
      </c>
      <c r="H36" s="1">
        <v>17</v>
      </c>
      <c r="I36" s="1"/>
      <c r="J36" s="1"/>
      <c r="K36" s="1"/>
      <c r="L36" s="1"/>
      <c r="M36" s="1"/>
      <c r="N36" s="1"/>
      <c r="O36" s="6"/>
    </row>
    <row r="37" spans="2:15" x14ac:dyDescent="0.25">
      <c r="B37" s="26"/>
      <c r="C37" s="23"/>
      <c r="D37" s="23"/>
      <c r="E37" s="6" t="s">
        <v>14</v>
      </c>
      <c r="F37" s="16">
        <v>4</v>
      </c>
      <c r="G37" s="1">
        <v>4</v>
      </c>
      <c r="H37" s="1">
        <v>5</v>
      </c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27"/>
      <c r="C38" s="24"/>
      <c r="D38" s="24"/>
      <c r="E38" s="8" t="s">
        <v>15</v>
      </c>
      <c r="F38" s="17">
        <v>0</v>
      </c>
      <c r="G38" s="7">
        <v>0</v>
      </c>
      <c r="H38" s="7">
        <v>0</v>
      </c>
      <c r="I38" s="7"/>
      <c r="J38" s="7"/>
      <c r="K38" s="7"/>
      <c r="L38" s="7"/>
      <c r="M38" s="7"/>
      <c r="N38" s="7"/>
      <c r="O38" s="8"/>
    </row>
    <row r="39" spans="2:15" x14ac:dyDescent="0.25">
      <c r="B39" s="25" t="s">
        <v>7</v>
      </c>
      <c r="C39" s="22">
        <v>7</v>
      </c>
      <c r="D39" s="22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6"/>
      <c r="C40" s="23"/>
      <c r="D40" s="23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6"/>
      <c r="C41" s="23"/>
      <c r="D41" s="23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6"/>
      <c r="C42" s="23"/>
      <c r="D42" s="23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7"/>
      <c r="C43" s="24"/>
      <c r="D43" s="24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B9:B13"/>
    <mergeCell ref="B14:B18"/>
    <mergeCell ref="B19:B23"/>
    <mergeCell ref="D4:D8"/>
    <mergeCell ref="D9:D13"/>
    <mergeCell ref="D14:D18"/>
    <mergeCell ref="D19:D23"/>
    <mergeCell ref="C4:C8"/>
    <mergeCell ref="C9:C13"/>
    <mergeCell ref="C14:C18"/>
    <mergeCell ref="C19:C23"/>
    <mergeCell ref="C24:C28"/>
    <mergeCell ref="D24:D28"/>
    <mergeCell ref="D29:D33"/>
    <mergeCell ref="D34:D38"/>
    <mergeCell ref="D39:D43"/>
    <mergeCell ref="B29:B33"/>
    <mergeCell ref="B34:B38"/>
    <mergeCell ref="B39:B43"/>
    <mergeCell ref="C29:C33"/>
    <mergeCell ref="C34:C38"/>
    <mergeCell ref="B24:B28"/>
    <mergeCell ref="C39:C4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8BA0-8738-49EF-838B-12AB78B9CDAD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P16" sqref="P16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8" t="s">
        <v>0</v>
      </c>
      <c r="G2" s="29"/>
      <c r="H2" s="29"/>
      <c r="I2" s="29"/>
      <c r="J2" s="29"/>
      <c r="K2" s="29"/>
      <c r="L2" s="29"/>
      <c r="M2" s="29"/>
      <c r="N2" s="29"/>
      <c r="O2" s="30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25" t="s">
        <v>1</v>
      </c>
      <c r="C4" s="22">
        <v>0</v>
      </c>
      <c r="D4" s="22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6"/>
      <c r="C5" s="23"/>
      <c r="D5" s="23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6"/>
      <c r="C6" s="23"/>
      <c r="D6" s="23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6"/>
      <c r="C7" s="23"/>
      <c r="D7" s="23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7"/>
      <c r="C8" s="24"/>
      <c r="D8" s="24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25" t="s">
        <v>17</v>
      </c>
      <c r="C9" s="22">
        <v>1</v>
      </c>
      <c r="D9" s="22" t="s">
        <v>25</v>
      </c>
      <c r="E9" s="9" t="s">
        <v>11</v>
      </c>
      <c r="F9" s="18"/>
      <c r="G9" s="3"/>
      <c r="H9" s="3">
        <v>7</v>
      </c>
      <c r="I9" s="3">
        <v>7</v>
      </c>
      <c r="J9" s="3">
        <v>7</v>
      </c>
      <c r="K9" s="3">
        <v>8</v>
      </c>
      <c r="L9" s="3">
        <v>8</v>
      </c>
      <c r="M9" s="3"/>
      <c r="N9" s="3"/>
      <c r="O9" s="9"/>
    </row>
    <row r="10" spans="2:15" x14ac:dyDescent="0.25">
      <c r="B10" s="26"/>
      <c r="C10" s="23"/>
      <c r="D10" s="23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/>
      <c r="N10" s="1"/>
      <c r="O10" s="6"/>
    </row>
    <row r="11" spans="2:15" x14ac:dyDescent="0.25">
      <c r="B11" s="26"/>
      <c r="C11" s="23"/>
      <c r="D11" s="23"/>
      <c r="E11" s="6" t="s">
        <v>13</v>
      </c>
      <c r="F11" s="16"/>
      <c r="G11" s="1"/>
      <c r="H11" s="1">
        <v>4</v>
      </c>
      <c r="I11" s="1">
        <v>4</v>
      </c>
      <c r="J11" s="1">
        <v>4</v>
      </c>
      <c r="K11" s="1">
        <v>5</v>
      </c>
      <c r="L11" s="1">
        <v>5</v>
      </c>
      <c r="M11" s="1"/>
      <c r="N11" s="1"/>
      <c r="O11" s="6"/>
    </row>
    <row r="12" spans="2:15" x14ac:dyDescent="0.25">
      <c r="B12" s="26"/>
      <c r="C12" s="23"/>
      <c r="D12" s="23"/>
      <c r="E12" s="6" t="s">
        <v>14</v>
      </c>
      <c r="F12" s="16"/>
      <c r="G12" s="1"/>
      <c r="H12" s="1">
        <v>3</v>
      </c>
      <c r="I12" s="1">
        <v>4</v>
      </c>
      <c r="J12" s="1">
        <v>5</v>
      </c>
      <c r="K12" s="1">
        <v>5</v>
      </c>
      <c r="L12" s="1">
        <v>6</v>
      </c>
      <c r="M12" s="1"/>
      <c r="N12" s="1"/>
      <c r="O12" s="6"/>
    </row>
    <row r="13" spans="2:15" ht="15.75" thickBot="1" x14ac:dyDescent="0.3">
      <c r="B13" s="27"/>
      <c r="C13" s="24"/>
      <c r="D13" s="24"/>
      <c r="E13" s="8" t="s">
        <v>15</v>
      </c>
      <c r="F13" s="17">
        <v>0</v>
      </c>
      <c r="G13" s="7">
        <v>0</v>
      </c>
      <c r="H13" s="7">
        <v>-0.04</v>
      </c>
      <c r="I13" s="7">
        <v>-0.08</v>
      </c>
      <c r="J13" s="7">
        <v>-0.12</v>
      </c>
      <c r="K13" s="7">
        <v>-0.16</v>
      </c>
      <c r="L13" s="7">
        <v>-0.2</v>
      </c>
      <c r="M13" s="7"/>
      <c r="N13" s="7"/>
      <c r="O13" s="8"/>
    </row>
    <row r="14" spans="2:15" x14ac:dyDescent="0.25">
      <c r="B14" s="25" t="s">
        <v>19</v>
      </c>
      <c r="C14" s="22">
        <v>2</v>
      </c>
      <c r="D14" s="22" t="s">
        <v>26</v>
      </c>
      <c r="E14" s="9" t="s">
        <v>11</v>
      </c>
      <c r="F14" s="18">
        <v>7</v>
      </c>
      <c r="G14" s="3">
        <v>7</v>
      </c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26"/>
      <c r="C15" s="23"/>
      <c r="D15" s="23"/>
      <c r="E15" s="6" t="s">
        <v>12</v>
      </c>
      <c r="F15" s="16">
        <v>6</v>
      </c>
      <c r="G15" s="1">
        <v>7</v>
      </c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26"/>
      <c r="C16" s="23"/>
      <c r="D16" s="23"/>
      <c r="E16" s="6" t="s">
        <v>13</v>
      </c>
      <c r="F16" s="16">
        <v>3</v>
      </c>
      <c r="G16" s="1">
        <v>4</v>
      </c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26"/>
      <c r="C17" s="23"/>
      <c r="D17" s="23"/>
      <c r="E17" s="6" t="s">
        <v>14</v>
      </c>
      <c r="F17" s="16">
        <v>3</v>
      </c>
      <c r="G17" s="1">
        <v>4</v>
      </c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27"/>
      <c r="C18" s="24"/>
      <c r="D18" s="24"/>
      <c r="E18" s="8" t="s">
        <v>15</v>
      </c>
      <c r="F18" s="17">
        <v>-0.18</v>
      </c>
      <c r="G18" s="7">
        <v>-0.22</v>
      </c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25" t="s">
        <v>20</v>
      </c>
      <c r="C19" s="22">
        <v>3</v>
      </c>
      <c r="D19" s="22" t="s">
        <v>26</v>
      </c>
      <c r="E19" s="9" t="s">
        <v>11</v>
      </c>
      <c r="F19" s="18">
        <v>7</v>
      </c>
      <c r="G19" s="3">
        <v>7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26"/>
      <c r="C20" s="23"/>
      <c r="D20" s="23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26"/>
      <c r="C21" s="23"/>
      <c r="D21" s="23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26"/>
      <c r="C22" s="23"/>
      <c r="D22" s="23"/>
      <c r="E22" s="6" t="s">
        <v>14</v>
      </c>
      <c r="F22" s="16">
        <v>7</v>
      </c>
      <c r="G22" s="1">
        <v>8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27"/>
      <c r="C23" s="24"/>
      <c r="D23" s="24"/>
      <c r="E23" s="8" t="s">
        <v>15</v>
      </c>
      <c r="F23" s="17">
        <v>0</v>
      </c>
      <c r="G23" s="7">
        <v>-0.04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25" t="s">
        <v>18</v>
      </c>
      <c r="C24" s="22">
        <v>4</v>
      </c>
      <c r="D24" s="22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/>
      <c r="M24" s="3"/>
      <c r="N24" s="3"/>
      <c r="O24" s="9"/>
    </row>
    <row r="25" spans="2:15" x14ac:dyDescent="0.25">
      <c r="B25" s="26"/>
      <c r="C25" s="23"/>
      <c r="D25" s="23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/>
      <c r="M25" s="1"/>
      <c r="N25" s="1"/>
      <c r="O25" s="6"/>
    </row>
    <row r="26" spans="2:15" x14ac:dyDescent="0.25">
      <c r="B26" s="26"/>
      <c r="C26" s="23"/>
      <c r="D26" s="23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/>
      <c r="M26" s="1"/>
      <c r="N26" s="1"/>
      <c r="O26" s="6"/>
    </row>
    <row r="27" spans="2:15" x14ac:dyDescent="0.25">
      <c r="B27" s="26"/>
      <c r="C27" s="23"/>
      <c r="D27" s="23"/>
      <c r="E27" s="6" t="s">
        <v>14</v>
      </c>
      <c r="F27" s="16">
        <v>7</v>
      </c>
      <c r="G27" s="1">
        <v>8</v>
      </c>
      <c r="H27" s="1">
        <v>9</v>
      </c>
      <c r="I27" s="1">
        <v>10</v>
      </c>
      <c r="J27" s="1">
        <v>12</v>
      </c>
      <c r="K27" s="1">
        <v>13</v>
      </c>
      <c r="L27" s="1"/>
      <c r="M27" s="1"/>
      <c r="N27" s="1"/>
      <c r="O27" s="6"/>
    </row>
    <row r="28" spans="2:15" ht="15.75" thickBot="1" x14ac:dyDescent="0.3">
      <c r="B28" s="27"/>
      <c r="C28" s="24"/>
      <c r="D28" s="24"/>
      <c r="E28" s="8" t="s">
        <v>15</v>
      </c>
      <c r="F28" s="17">
        <v>-0.12</v>
      </c>
      <c r="G28" s="17">
        <v>-0.12</v>
      </c>
      <c r="H28" s="17">
        <v>-0.12</v>
      </c>
      <c r="I28" s="17">
        <v>-0.12</v>
      </c>
      <c r="J28" s="17">
        <v>-0.12</v>
      </c>
      <c r="K28" s="17">
        <v>-0.12</v>
      </c>
      <c r="L28" s="7"/>
      <c r="M28" s="7"/>
      <c r="N28" s="7"/>
      <c r="O28" s="8"/>
    </row>
    <row r="29" spans="2:15" x14ac:dyDescent="0.25">
      <c r="B29" s="25" t="s">
        <v>21</v>
      </c>
      <c r="C29" s="22">
        <v>5</v>
      </c>
      <c r="D29" s="22" t="s">
        <v>27</v>
      </c>
      <c r="E29" s="9" t="s">
        <v>11</v>
      </c>
      <c r="F29" s="18">
        <v>7</v>
      </c>
      <c r="G29" s="3">
        <v>7</v>
      </c>
      <c r="H29" s="3">
        <v>7</v>
      </c>
      <c r="I29" s="3"/>
      <c r="J29" s="3"/>
      <c r="K29" s="3"/>
      <c r="L29" s="3"/>
      <c r="M29" s="3"/>
      <c r="N29" s="3"/>
      <c r="O29" s="9"/>
    </row>
    <row r="30" spans="2:15" x14ac:dyDescent="0.25">
      <c r="B30" s="26"/>
      <c r="C30" s="23"/>
      <c r="D30" s="23"/>
      <c r="E30" s="6" t="s">
        <v>12</v>
      </c>
      <c r="F30" s="16">
        <v>3</v>
      </c>
      <c r="G30" s="1">
        <v>4</v>
      </c>
      <c r="H30" s="1">
        <v>4</v>
      </c>
      <c r="I30" s="1"/>
      <c r="J30" s="1"/>
      <c r="K30" s="1"/>
      <c r="L30" s="1"/>
      <c r="M30" s="1"/>
      <c r="N30" s="1"/>
      <c r="O30" s="6"/>
    </row>
    <row r="31" spans="2:15" x14ac:dyDescent="0.25">
      <c r="B31" s="26"/>
      <c r="C31" s="23"/>
      <c r="D31" s="23"/>
      <c r="E31" s="6" t="s">
        <v>13</v>
      </c>
      <c r="F31" s="16">
        <v>5</v>
      </c>
      <c r="G31" s="1">
        <v>6</v>
      </c>
      <c r="H31" s="1">
        <v>6</v>
      </c>
      <c r="I31" s="1"/>
      <c r="J31" s="1"/>
      <c r="K31" s="1"/>
      <c r="L31" s="1"/>
      <c r="M31" s="1"/>
      <c r="N31" s="1"/>
      <c r="O31" s="6"/>
    </row>
    <row r="32" spans="2:15" x14ac:dyDescent="0.25">
      <c r="B32" s="26"/>
      <c r="C32" s="23"/>
      <c r="D32" s="23"/>
      <c r="E32" s="6" t="s">
        <v>14</v>
      </c>
      <c r="F32" s="16">
        <v>3</v>
      </c>
      <c r="G32" s="1">
        <v>4</v>
      </c>
      <c r="H32" s="1">
        <v>4</v>
      </c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27"/>
      <c r="C33" s="24"/>
      <c r="D33" s="24"/>
      <c r="E33" s="8" t="s">
        <v>15</v>
      </c>
      <c r="F33" s="17">
        <v>-0.12</v>
      </c>
      <c r="G33" s="7">
        <v>-0.14000000000000001</v>
      </c>
      <c r="H33" s="7">
        <v>-0.18</v>
      </c>
      <c r="I33" s="7"/>
      <c r="J33" s="7"/>
      <c r="K33" s="7"/>
      <c r="L33" s="7"/>
      <c r="M33" s="7"/>
      <c r="N33" s="7"/>
      <c r="O33" s="8"/>
    </row>
    <row r="34" spans="2:15" x14ac:dyDescent="0.25">
      <c r="B34" s="25" t="s">
        <v>22</v>
      </c>
      <c r="C34" s="22">
        <v>6</v>
      </c>
      <c r="D34" s="22" t="s">
        <v>26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26"/>
      <c r="C35" s="23"/>
      <c r="D35" s="23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26"/>
      <c r="C36" s="23"/>
      <c r="D36" s="23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26"/>
      <c r="C37" s="23"/>
      <c r="D37" s="23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27"/>
      <c r="C38" s="24"/>
      <c r="D38" s="24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25" t="s">
        <v>23</v>
      </c>
      <c r="C39" s="22">
        <v>7</v>
      </c>
      <c r="D39" s="22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6"/>
      <c r="C40" s="23"/>
      <c r="D40" s="23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6"/>
      <c r="C41" s="23"/>
      <c r="D41" s="23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6"/>
      <c r="C42" s="23"/>
      <c r="D42" s="23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7"/>
      <c r="C43" s="24"/>
      <c r="D43" s="24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29:B33"/>
    <mergeCell ref="C29:C33"/>
    <mergeCell ref="F2:O2"/>
    <mergeCell ref="B4:B8"/>
    <mergeCell ref="C4:C8"/>
    <mergeCell ref="B9:B13"/>
    <mergeCell ref="C9:C13"/>
    <mergeCell ref="B14:B18"/>
    <mergeCell ref="C14:C18"/>
    <mergeCell ref="D39:D43"/>
    <mergeCell ref="D4:D8"/>
    <mergeCell ref="B34:B38"/>
    <mergeCell ref="C34:C38"/>
    <mergeCell ref="B39:B43"/>
    <mergeCell ref="C39:C43"/>
    <mergeCell ref="D9:D13"/>
    <mergeCell ref="D14:D18"/>
    <mergeCell ref="D19:D23"/>
    <mergeCell ref="D24:D28"/>
    <mergeCell ref="D29:D33"/>
    <mergeCell ref="D34:D38"/>
    <mergeCell ref="B19:B23"/>
    <mergeCell ref="C19:C23"/>
    <mergeCell ref="B24:B28"/>
    <mergeCell ref="C24:C2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67C1-28FC-4DA9-865A-E09E71E0A33D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M19" sqref="M1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8" t="s">
        <v>0</v>
      </c>
      <c r="G2" s="29"/>
      <c r="H2" s="29"/>
      <c r="I2" s="29"/>
      <c r="J2" s="29"/>
      <c r="K2" s="29"/>
      <c r="L2" s="29"/>
      <c r="M2" s="29"/>
      <c r="N2" s="29"/>
      <c r="O2" s="30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25" t="s">
        <v>1</v>
      </c>
      <c r="C4" s="22">
        <v>0</v>
      </c>
      <c r="D4" s="22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6"/>
      <c r="C5" s="23"/>
      <c r="D5" s="23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6"/>
      <c r="C6" s="23"/>
      <c r="D6" s="23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6"/>
      <c r="C7" s="23"/>
      <c r="D7" s="23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7"/>
      <c r="C8" s="24"/>
      <c r="D8" s="24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25" t="s">
        <v>29</v>
      </c>
      <c r="C9" s="22">
        <v>1</v>
      </c>
      <c r="D9" s="22" t="s">
        <v>26</v>
      </c>
      <c r="E9" s="9" t="s">
        <v>11</v>
      </c>
      <c r="F9" s="18">
        <v>7</v>
      </c>
      <c r="G9" s="3"/>
      <c r="H9" s="3"/>
      <c r="I9" s="3"/>
      <c r="J9" s="3"/>
      <c r="K9" s="3"/>
      <c r="L9" s="3"/>
      <c r="M9" s="3"/>
      <c r="N9" s="3"/>
      <c r="O9" s="9"/>
    </row>
    <row r="10" spans="2:15" x14ac:dyDescent="0.25">
      <c r="B10" s="26"/>
      <c r="C10" s="23"/>
      <c r="D10" s="23"/>
      <c r="E10" s="6" t="s">
        <v>12</v>
      </c>
      <c r="F10" s="16">
        <v>2</v>
      </c>
      <c r="G10" s="1"/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26"/>
      <c r="C11" s="23"/>
      <c r="D11" s="23"/>
      <c r="E11" s="6" t="s">
        <v>13</v>
      </c>
      <c r="F11" s="16">
        <v>3</v>
      </c>
      <c r="G11" s="1"/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26"/>
      <c r="C12" s="23"/>
      <c r="D12" s="23"/>
      <c r="E12" s="6" t="s">
        <v>14</v>
      </c>
      <c r="F12" s="16">
        <v>10</v>
      </c>
      <c r="G12" s="1"/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27"/>
      <c r="C13" s="24"/>
      <c r="D13" s="24"/>
      <c r="E13" s="8" t="s">
        <v>15</v>
      </c>
      <c r="F13" s="17">
        <v>0</v>
      </c>
      <c r="G13" s="7"/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25" t="s">
        <v>30</v>
      </c>
      <c r="C14" s="22">
        <v>2</v>
      </c>
      <c r="D14" s="22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/>
      <c r="O14" s="9"/>
    </row>
    <row r="15" spans="2:15" x14ac:dyDescent="0.25">
      <c r="B15" s="26"/>
      <c r="C15" s="23"/>
      <c r="D15" s="23"/>
      <c r="E15" s="6" t="s">
        <v>12</v>
      </c>
      <c r="F15" s="16">
        <v>2</v>
      </c>
      <c r="G15" s="1">
        <v>2</v>
      </c>
      <c r="H15" s="1">
        <v>4</v>
      </c>
      <c r="I15" s="1">
        <v>6</v>
      </c>
      <c r="J15" s="1">
        <v>8</v>
      </c>
      <c r="K15" s="1">
        <v>10</v>
      </c>
      <c r="L15" s="1">
        <v>11</v>
      </c>
      <c r="M15" s="1">
        <v>12</v>
      </c>
      <c r="N15" s="1"/>
      <c r="O15" s="6"/>
    </row>
    <row r="16" spans="2:15" x14ac:dyDescent="0.25">
      <c r="B16" s="26"/>
      <c r="C16" s="23"/>
      <c r="D16" s="23"/>
      <c r="E16" s="6" t="s">
        <v>13</v>
      </c>
      <c r="F16" s="16">
        <v>3</v>
      </c>
      <c r="G16" s="1">
        <v>4</v>
      </c>
      <c r="H16" s="1">
        <v>5</v>
      </c>
      <c r="I16" s="1">
        <v>5</v>
      </c>
      <c r="J16" s="1">
        <v>6</v>
      </c>
      <c r="K16" s="1">
        <v>7</v>
      </c>
      <c r="L16" s="1">
        <v>7</v>
      </c>
      <c r="M16" s="1">
        <v>8</v>
      </c>
      <c r="N16" s="1"/>
      <c r="O16" s="6"/>
    </row>
    <row r="17" spans="2:15" x14ac:dyDescent="0.25">
      <c r="B17" s="26"/>
      <c r="C17" s="23"/>
      <c r="D17" s="23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/>
      <c r="O17" s="6"/>
    </row>
    <row r="18" spans="2:15" ht="15.75" thickBot="1" x14ac:dyDescent="0.3">
      <c r="B18" s="27"/>
      <c r="C18" s="24"/>
      <c r="D18" s="24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/>
      <c r="O18" s="8"/>
    </row>
    <row r="19" spans="2:15" x14ac:dyDescent="0.25">
      <c r="B19" s="25" t="s">
        <v>31</v>
      </c>
      <c r="C19" s="22">
        <v>3</v>
      </c>
      <c r="D19" s="22" t="s">
        <v>27</v>
      </c>
      <c r="E19" s="9" t="s">
        <v>11</v>
      </c>
      <c r="F19" s="18">
        <v>9</v>
      </c>
      <c r="G19" s="3">
        <v>9</v>
      </c>
      <c r="H19" s="3">
        <v>10</v>
      </c>
      <c r="I19" s="3">
        <v>10</v>
      </c>
      <c r="J19" s="3"/>
      <c r="K19" s="3"/>
      <c r="L19" s="3"/>
      <c r="M19" s="3"/>
      <c r="N19" s="3"/>
      <c r="O19" s="9"/>
    </row>
    <row r="20" spans="2:15" x14ac:dyDescent="0.25">
      <c r="B20" s="26"/>
      <c r="C20" s="23"/>
      <c r="D20" s="23"/>
      <c r="E20" s="6" t="s">
        <v>12</v>
      </c>
      <c r="F20" s="16">
        <v>5</v>
      </c>
      <c r="G20" s="1">
        <v>6</v>
      </c>
      <c r="H20" s="1">
        <v>8</v>
      </c>
      <c r="I20" s="1">
        <v>10</v>
      </c>
      <c r="J20" s="1"/>
      <c r="K20" s="1"/>
      <c r="L20" s="1"/>
      <c r="M20" s="1"/>
      <c r="N20" s="1"/>
      <c r="O20" s="6"/>
    </row>
    <row r="21" spans="2:15" x14ac:dyDescent="0.25">
      <c r="B21" s="26"/>
      <c r="C21" s="23"/>
      <c r="D21" s="23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/>
      <c r="K21" s="1"/>
      <c r="L21" s="1"/>
      <c r="M21" s="1"/>
      <c r="N21" s="1"/>
      <c r="O21" s="6"/>
    </row>
    <row r="22" spans="2:15" x14ac:dyDescent="0.25">
      <c r="B22" s="26"/>
      <c r="C22" s="23"/>
      <c r="D22" s="23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/>
      <c r="K22" s="1"/>
      <c r="L22" s="1"/>
      <c r="M22" s="1"/>
      <c r="N22" s="1"/>
      <c r="O22" s="6"/>
    </row>
    <row r="23" spans="2:15" ht="15.75" thickBot="1" x14ac:dyDescent="0.3">
      <c r="B23" s="27"/>
      <c r="C23" s="24"/>
      <c r="D23" s="24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/>
      <c r="K23" s="7"/>
      <c r="L23" s="7"/>
      <c r="M23" s="7"/>
      <c r="N23" s="7"/>
      <c r="O23" s="8"/>
    </row>
    <row r="24" spans="2:15" x14ac:dyDescent="0.25">
      <c r="B24" s="25" t="s">
        <v>32</v>
      </c>
      <c r="C24" s="22">
        <v>4</v>
      </c>
      <c r="D24" s="22" t="s">
        <v>26</v>
      </c>
      <c r="E24" s="9" t="s">
        <v>11</v>
      </c>
      <c r="F24" s="18">
        <v>13</v>
      </c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26"/>
      <c r="C25" s="23"/>
      <c r="D25" s="23"/>
      <c r="E25" s="6" t="s">
        <v>12</v>
      </c>
      <c r="F25" s="16">
        <v>2</v>
      </c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26"/>
      <c r="C26" s="23"/>
      <c r="D26" s="23"/>
      <c r="E26" s="6" t="s">
        <v>13</v>
      </c>
      <c r="F26" s="16">
        <v>3</v>
      </c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26"/>
      <c r="C27" s="23"/>
      <c r="D27" s="23"/>
      <c r="E27" s="6" t="s">
        <v>14</v>
      </c>
      <c r="F27" s="16">
        <v>3</v>
      </c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27"/>
      <c r="C28" s="24"/>
      <c r="D28" s="24"/>
      <c r="E28" s="8" t="s">
        <v>15</v>
      </c>
      <c r="F28" s="17">
        <v>0</v>
      </c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25" t="s">
        <v>33</v>
      </c>
      <c r="C29" s="22">
        <v>5</v>
      </c>
      <c r="D29" s="22" t="s">
        <v>27</v>
      </c>
      <c r="E29" s="9" t="s">
        <v>11</v>
      </c>
      <c r="F29" s="18">
        <v>7</v>
      </c>
      <c r="G29" s="3">
        <v>7</v>
      </c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26"/>
      <c r="C30" s="23"/>
      <c r="D30" s="23"/>
      <c r="E30" s="6" t="s">
        <v>12</v>
      </c>
      <c r="F30" s="16">
        <v>6</v>
      </c>
      <c r="G30" s="1">
        <v>8</v>
      </c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26"/>
      <c r="C31" s="23"/>
      <c r="D31" s="23"/>
      <c r="E31" s="6" t="s">
        <v>13</v>
      </c>
      <c r="F31" s="16">
        <v>3</v>
      </c>
      <c r="G31" s="1">
        <v>4</v>
      </c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26"/>
      <c r="C32" s="23"/>
      <c r="D32" s="23"/>
      <c r="E32" s="6" t="s">
        <v>14</v>
      </c>
      <c r="F32" s="16">
        <v>3</v>
      </c>
      <c r="G32" s="1">
        <v>4</v>
      </c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27"/>
      <c r="C33" s="24"/>
      <c r="D33" s="24"/>
      <c r="E33" s="8" t="s">
        <v>15</v>
      </c>
      <c r="F33" s="17">
        <v>-0.14000000000000001</v>
      </c>
      <c r="G33" s="7">
        <v>-0.14000000000000001</v>
      </c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25" t="s">
        <v>34</v>
      </c>
      <c r="C34" s="22">
        <v>6</v>
      </c>
      <c r="D34" s="22" t="s">
        <v>25</v>
      </c>
      <c r="E34" s="9" t="s">
        <v>11</v>
      </c>
      <c r="F34" s="18">
        <v>9</v>
      </c>
      <c r="G34" s="3">
        <v>10</v>
      </c>
      <c r="H34" s="3">
        <v>10</v>
      </c>
      <c r="I34" s="3">
        <v>10</v>
      </c>
      <c r="J34" s="3"/>
      <c r="K34" s="3"/>
      <c r="L34" s="3"/>
      <c r="M34" s="3"/>
      <c r="N34" s="3"/>
      <c r="O34" s="9"/>
    </row>
    <row r="35" spans="2:15" x14ac:dyDescent="0.25">
      <c r="B35" s="26"/>
      <c r="C35" s="23"/>
      <c r="D35" s="23"/>
      <c r="E35" s="6" t="s">
        <v>12</v>
      </c>
      <c r="F35" s="16">
        <v>6</v>
      </c>
      <c r="G35" s="1">
        <v>7</v>
      </c>
      <c r="H35" s="1">
        <v>8</v>
      </c>
      <c r="I35" s="1">
        <v>9</v>
      </c>
      <c r="J35" s="1"/>
      <c r="K35" s="1"/>
      <c r="L35" s="1"/>
      <c r="M35" s="1"/>
      <c r="N35" s="1"/>
      <c r="O35" s="6"/>
    </row>
    <row r="36" spans="2:15" x14ac:dyDescent="0.25">
      <c r="B36" s="26"/>
      <c r="C36" s="23"/>
      <c r="D36" s="23"/>
      <c r="E36" s="6" t="s">
        <v>13</v>
      </c>
      <c r="F36" s="16">
        <v>3</v>
      </c>
      <c r="G36" s="1">
        <v>4</v>
      </c>
      <c r="H36" s="1">
        <v>4</v>
      </c>
      <c r="I36" s="1">
        <v>4</v>
      </c>
      <c r="J36" s="1"/>
      <c r="K36" s="1"/>
      <c r="L36" s="1"/>
      <c r="M36" s="1"/>
      <c r="N36" s="1"/>
      <c r="O36" s="6"/>
    </row>
    <row r="37" spans="2:15" x14ac:dyDescent="0.25">
      <c r="B37" s="26"/>
      <c r="C37" s="23"/>
      <c r="D37" s="23"/>
      <c r="E37" s="6" t="s">
        <v>14</v>
      </c>
      <c r="F37" s="16">
        <v>3</v>
      </c>
      <c r="G37" s="1">
        <v>4</v>
      </c>
      <c r="H37" s="1">
        <v>4</v>
      </c>
      <c r="I37" s="1">
        <v>4</v>
      </c>
      <c r="J37" s="1"/>
      <c r="K37" s="1"/>
      <c r="L37" s="1"/>
      <c r="M37" s="1"/>
      <c r="N37" s="1"/>
      <c r="O37" s="6"/>
    </row>
    <row r="38" spans="2:15" ht="15.75" thickBot="1" x14ac:dyDescent="0.3">
      <c r="B38" s="27"/>
      <c r="C38" s="24"/>
      <c r="D38" s="24"/>
      <c r="E38" s="8" t="s">
        <v>15</v>
      </c>
      <c r="F38" s="17">
        <v>0</v>
      </c>
      <c r="G38" s="7">
        <v>0</v>
      </c>
      <c r="H38" s="7">
        <v>0</v>
      </c>
      <c r="I38" s="7">
        <v>0</v>
      </c>
      <c r="J38" s="7"/>
      <c r="K38" s="7"/>
      <c r="L38" s="7"/>
      <c r="M38" s="7"/>
      <c r="N38" s="7"/>
      <c r="O38" s="8"/>
    </row>
    <row r="39" spans="2:15" x14ac:dyDescent="0.25">
      <c r="B39" s="25" t="s">
        <v>35</v>
      </c>
      <c r="C39" s="22">
        <v>7</v>
      </c>
      <c r="D39" s="22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6"/>
      <c r="C40" s="23"/>
      <c r="D40" s="23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6"/>
      <c r="C41" s="23"/>
      <c r="D41" s="23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6"/>
      <c r="C42" s="23"/>
      <c r="D42" s="23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7"/>
      <c r="C43" s="24"/>
      <c r="D43" s="24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69AB-6A82-4517-A556-4971CA85FD89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L29" sqref="L2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8" t="s">
        <v>0</v>
      </c>
      <c r="G2" s="29"/>
      <c r="H2" s="29"/>
      <c r="I2" s="29"/>
      <c r="J2" s="29"/>
      <c r="K2" s="29"/>
      <c r="L2" s="29"/>
      <c r="M2" s="29"/>
      <c r="N2" s="29"/>
      <c r="O2" s="30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25" t="s">
        <v>1</v>
      </c>
      <c r="C4" s="22">
        <v>0</v>
      </c>
      <c r="D4" s="22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6"/>
      <c r="C5" s="23"/>
      <c r="D5" s="23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6"/>
      <c r="C6" s="23"/>
      <c r="D6" s="23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6"/>
      <c r="C7" s="23"/>
      <c r="D7" s="23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7"/>
      <c r="C8" s="24"/>
      <c r="D8" s="24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25" t="s">
        <v>36</v>
      </c>
      <c r="C9" s="22">
        <v>1</v>
      </c>
      <c r="D9" s="22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26"/>
      <c r="C10" s="23"/>
      <c r="D10" s="23"/>
      <c r="E10" s="6" t="s">
        <v>12</v>
      </c>
      <c r="F10" s="16">
        <v>3</v>
      </c>
      <c r="G10" s="1">
        <v>4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26"/>
      <c r="C11" s="23"/>
      <c r="D11" s="23"/>
      <c r="E11" s="6" t="s">
        <v>13</v>
      </c>
      <c r="F11" s="16">
        <v>3</v>
      </c>
      <c r="G11" s="1">
        <v>3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26"/>
      <c r="C12" s="23"/>
      <c r="D12" s="23"/>
      <c r="E12" s="6" t="s">
        <v>14</v>
      </c>
      <c r="F12" s="16">
        <v>10</v>
      </c>
      <c r="G12" s="1">
        <v>11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27"/>
      <c r="C13" s="24"/>
      <c r="D13" s="24"/>
      <c r="E13" s="8" t="s">
        <v>15</v>
      </c>
      <c r="F13" s="17">
        <v>-7.0000000000000007E-2</v>
      </c>
      <c r="G13" s="7">
        <v>-0.13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25" t="s">
        <v>37</v>
      </c>
      <c r="C14" s="22">
        <v>2</v>
      </c>
      <c r="D14" s="22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/>
      <c r="N14" s="3"/>
      <c r="O14" s="9"/>
    </row>
    <row r="15" spans="2:15" x14ac:dyDescent="0.25">
      <c r="B15" s="26"/>
      <c r="C15" s="23"/>
      <c r="D15" s="23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>
        <v>5</v>
      </c>
      <c r="L15" s="1">
        <v>5</v>
      </c>
      <c r="M15" s="1"/>
      <c r="N15" s="1"/>
      <c r="O15" s="6"/>
    </row>
    <row r="16" spans="2:15" x14ac:dyDescent="0.25">
      <c r="B16" s="26"/>
      <c r="C16" s="23"/>
      <c r="D16" s="23"/>
      <c r="E16" s="6" t="s">
        <v>13</v>
      </c>
      <c r="F16" s="16">
        <v>2</v>
      </c>
      <c r="G16" s="1">
        <v>3</v>
      </c>
      <c r="H16" s="1">
        <v>3</v>
      </c>
      <c r="I16" s="1">
        <v>3</v>
      </c>
      <c r="J16" s="1">
        <v>4</v>
      </c>
      <c r="K16" s="1">
        <v>4</v>
      </c>
      <c r="L16" s="1">
        <v>5</v>
      </c>
      <c r="M16" s="1"/>
      <c r="N16" s="1"/>
      <c r="O16" s="6"/>
    </row>
    <row r="17" spans="2:15" x14ac:dyDescent="0.25">
      <c r="B17" s="26"/>
      <c r="C17" s="23"/>
      <c r="D17" s="23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/>
      <c r="N17" s="1"/>
      <c r="O17" s="6"/>
    </row>
    <row r="18" spans="2:15" ht="15.75" thickBot="1" x14ac:dyDescent="0.3">
      <c r="B18" s="27"/>
      <c r="C18" s="24"/>
      <c r="D18" s="24"/>
      <c r="E18" s="8" t="s">
        <v>15</v>
      </c>
      <c r="F18" s="17">
        <v>0</v>
      </c>
      <c r="G18" s="7">
        <v>-7.0000000000000007E-2</v>
      </c>
      <c r="H18" s="7">
        <v>-0.19</v>
      </c>
      <c r="I18" s="7">
        <v>-0.35</v>
      </c>
      <c r="J18" s="7">
        <v>-0.48</v>
      </c>
      <c r="K18" s="7">
        <v>-0.55000000000000004</v>
      </c>
      <c r="L18" s="7">
        <v>-0.61</v>
      </c>
      <c r="M18" s="7"/>
      <c r="N18" s="7"/>
      <c r="O18" s="8"/>
    </row>
    <row r="19" spans="2:15" x14ac:dyDescent="0.25">
      <c r="B19" s="25" t="s">
        <v>38</v>
      </c>
      <c r="C19" s="22">
        <v>3</v>
      </c>
      <c r="D19" s="22" t="s">
        <v>27</v>
      </c>
      <c r="E19" s="9" t="s">
        <v>11</v>
      </c>
      <c r="F19" s="18">
        <v>9</v>
      </c>
      <c r="G19" s="3">
        <v>10</v>
      </c>
      <c r="H19" s="3">
        <v>11</v>
      </c>
      <c r="I19" s="3">
        <v>12</v>
      </c>
      <c r="J19" s="3"/>
      <c r="K19" s="3"/>
      <c r="L19" s="3"/>
      <c r="M19" s="3"/>
      <c r="N19" s="3"/>
      <c r="O19" s="9"/>
    </row>
    <row r="20" spans="2:15" x14ac:dyDescent="0.25">
      <c r="B20" s="26"/>
      <c r="C20" s="23"/>
      <c r="D20" s="23"/>
      <c r="E20" s="6" t="s">
        <v>12</v>
      </c>
      <c r="F20" s="16">
        <v>3</v>
      </c>
      <c r="G20" s="1">
        <v>4</v>
      </c>
      <c r="H20" s="1">
        <v>4</v>
      </c>
      <c r="I20" s="1">
        <v>4</v>
      </c>
      <c r="J20" s="1"/>
      <c r="K20" s="1"/>
      <c r="L20" s="1"/>
      <c r="M20" s="1"/>
      <c r="N20" s="1"/>
      <c r="O20" s="6"/>
    </row>
    <row r="21" spans="2:15" x14ac:dyDescent="0.25">
      <c r="B21" s="26"/>
      <c r="C21" s="23"/>
      <c r="D21" s="23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/>
      <c r="K21" s="1"/>
      <c r="L21" s="1"/>
      <c r="M21" s="1"/>
      <c r="N21" s="1"/>
      <c r="O21" s="6"/>
    </row>
    <row r="22" spans="2:15" x14ac:dyDescent="0.25">
      <c r="B22" s="26"/>
      <c r="C22" s="23"/>
      <c r="D22" s="23"/>
      <c r="E22" s="6" t="s">
        <v>14</v>
      </c>
      <c r="F22" s="16">
        <v>4</v>
      </c>
      <c r="G22" s="1">
        <v>4</v>
      </c>
      <c r="H22" s="1">
        <v>4</v>
      </c>
      <c r="I22" s="1">
        <v>4</v>
      </c>
      <c r="J22" s="1"/>
      <c r="K22" s="1"/>
      <c r="L22" s="1"/>
      <c r="M22" s="1"/>
      <c r="N22" s="1"/>
      <c r="O22" s="6"/>
    </row>
    <row r="23" spans="2:15" ht="15.75" thickBot="1" x14ac:dyDescent="0.3">
      <c r="B23" s="27"/>
      <c r="C23" s="24"/>
      <c r="D23" s="24"/>
      <c r="E23" s="8" t="s">
        <v>15</v>
      </c>
      <c r="F23" s="17">
        <v>-7.0000000000000007E-2</v>
      </c>
      <c r="G23" s="7">
        <v>-0.13</v>
      </c>
      <c r="H23" s="7">
        <v>-0.13</v>
      </c>
      <c r="I23" s="7">
        <v>-0.13</v>
      </c>
      <c r="J23" s="7"/>
      <c r="K23" s="7"/>
      <c r="L23" s="7"/>
      <c r="M23" s="7"/>
      <c r="N23" s="7"/>
      <c r="O23" s="8"/>
    </row>
    <row r="24" spans="2:15" x14ac:dyDescent="0.25">
      <c r="B24" s="25" t="s">
        <v>39</v>
      </c>
      <c r="C24" s="22">
        <v>4</v>
      </c>
      <c r="D24" s="22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/>
      <c r="N24" s="3"/>
      <c r="O24" s="9"/>
    </row>
    <row r="25" spans="2:15" x14ac:dyDescent="0.25">
      <c r="B25" s="26"/>
      <c r="C25" s="23"/>
      <c r="D25" s="23"/>
      <c r="E25" s="6" t="s">
        <v>12</v>
      </c>
      <c r="F25" s="16">
        <v>2</v>
      </c>
      <c r="G25" s="1">
        <v>2</v>
      </c>
      <c r="H25" s="1">
        <v>3</v>
      </c>
      <c r="I25" s="1">
        <v>5</v>
      </c>
      <c r="J25" s="1">
        <v>6</v>
      </c>
      <c r="K25" s="1">
        <v>8</v>
      </c>
      <c r="L25" s="1">
        <v>10</v>
      </c>
      <c r="M25" s="1"/>
      <c r="N25" s="1"/>
      <c r="O25" s="6"/>
    </row>
    <row r="26" spans="2:15" x14ac:dyDescent="0.25">
      <c r="B26" s="26"/>
      <c r="C26" s="23"/>
      <c r="D26" s="23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/>
      <c r="N26" s="1"/>
      <c r="O26" s="6"/>
    </row>
    <row r="27" spans="2:15" x14ac:dyDescent="0.25">
      <c r="B27" s="26"/>
      <c r="C27" s="23"/>
      <c r="D27" s="23"/>
      <c r="E27" s="6" t="s">
        <v>14</v>
      </c>
      <c r="F27" s="16">
        <v>3</v>
      </c>
      <c r="G27" s="1">
        <v>3</v>
      </c>
      <c r="H27" s="1">
        <v>3</v>
      </c>
      <c r="I27" s="1">
        <v>4</v>
      </c>
      <c r="J27" s="1">
        <v>4</v>
      </c>
      <c r="K27" s="1">
        <v>5</v>
      </c>
      <c r="L27" s="1">
        <v>5</v>
      </c>
      <c r="M27" s="1"/>
      <c r="N27" s="1"/>
      <c r="O27" s="6"/>
    </row>
    <row r="28" spans="2:15" ht="15.75" thickBot="1" x14ac:dyDescent="0.3">
      <c r="B28" s="27"/>
      <c r="C28" s="24"/>
      <c r="D28" s="24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/>
      <c r="N28" s="7"/>
      <c r="O28" s="8"/>
    </row>
    <row r="29" spans="2:15" x14ac:dyDescent="0.25">
      <c r="B29" s="25" t="s">
        <v>40</v>
      </c>
      <c r="C29" s="22">
        <v>5</v>
      </c>
      <c r="D29" s="22" t="s">
        <v>26</v>
      </c>
      <c r="E29" s="9" t="s">
        <v>11</v>
      </c>
      <c r="F29" s="18"/>
      <c r="G29" s="3"/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26"/>
      <c r="C30" s="23"/>
      <c r="D30" s="23"/>
      <c r="E30" s="6" t="s">
        <v>12</v>
      </c>
      <c r="F30" s="16"/>
      <c r="G30" s="1"/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26"/>
      <c r="C31" s="23"/>
      <c r="D31" s="23"/>
      <c r="E31" s="6" t="s">
        <v>13</v>
      </c>
      <c r="F31" s="16"/>
      <c r="G31" s="1"/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26"/>
      <c r="C32" s="23"/>
      <c r="D32" s="23"/>
      <c r="E32" s="6" t="s">
        <v>14</v>
      </c>
      <c r="F32" s="16"/>
      <c r="G32" s="1"/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27"/>
      <c r="C33" s="24"/>
      <c r="D33" s="24"/>
      <c r="E33" s="8" t="s">
        <v>15</v>
      </c>
      <c r="F33" s="17"/>
      <c r="G33" s="7"/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25" t="s">
        <v>41</v>
      </c>
      <c r="C34" s="22">
        <v>6</v>
      </c>
      <c r="D34" s="22" t="s">
        <v>27</v>
      </c>
      <c r="E34" s="9" t="s">
        <v>11</v>
      </c>
      <c r="F34" s="18">
        <v>11</v>
      </c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26"/>
      <c r="C35" s="23"/>
      <c r="D35" s="23"/>
      <c r="E35" s="6" t="s">
        <v>12</v>
      </c>
      <c r="F35" s="16">
        <v>3</v>
      </c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26"/>
      <c r="C36" s="23"/>
      <c r="D36" s="23"/>
      <c r="E36" s="6" t="s">
        <v>13</v>
      </c>
      <c r="F36" s="16">
        <v>5</v>
      </c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26"/>
      <c r="C37" s="23"/>
      <c r="D37" s="23"/>
      <c r="E37" s="6" t="s">
        <v>14</v>
      </c>
      <c r="F37" s="16">
        <v>3</v>
      </c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27"/>
      <c r="C38" s="24"/>
      <c r="D38" s="24"/>
      <c r="E38" s="8" t="s">
        <v>15</v>
      </c>
      <c r="F38" s="17">
        <v>-7.0000000000000007E-2</v>
      </c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25" t="s">
        <v>42</v>
      </c>
      <c r="C39" s="22">
        <v>7</v>
      </c>
      <c r="D39" s="22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6"/>
      <c r="C40" s="23"/>
      <c r="D40" s="23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6"/>
      <c r="C41" s="23"/>
      <c r="D41" s="23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6"/>
      <c r="C42" s="23"/>
      <c r="D42" s="23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7"/>
      <c r="C43" s="24"/>
      <c r="D43" s="24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F60E-CB02-494C-822F-8A8B7067F0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M19" sqref="M1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8" t="s">
        <v>0</v>
      </c>
      <c r="G2" s="29"/>
      <c r="H2" s="29"/>
      <c r="I2" s="29"/>
      <c r="J2" s="29"/>
      <c r="K2" s="29"/>
      <c r="L2" s="29"/>
      <c r="M2" s="29"/>
      <c r="N2" s="29"/>
      <c r="O2" s="30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25" t="s">
        <v>1</v>
      </c>
      <c r="C4" s="22">
        <v>0</v>
      </c>
      <c r="D4" s="22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6"/>
      <c r="C5" s="23"/>
      <c r="D5" s="23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6"/>
      <c r="C6" s="23"/>
      <c r="D6" s="23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6"/>
      <c r="C7" s="23"/>
      <c r="D7" s="23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7"/>
      <c r="C8" s="24"/>
      <c r="D8" s="24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25" t="s">
        <v>43</v>
      </c>
      <c r="C9" s="22">
        <v>1</v>
      </c>
      <c r="D9" s="22" t="s">
        <v>26</v>
      </c>
      <c r="E9" s="9" t="s">
        <v>11</v>
      </c>
      <c r="F9" s="18">
        <v>7</v>
      </c>
      <c r="G9" s="3"/>
      <c r="H9" s="3"/>
      <c r="I9" s="3"/>
      <c r="J9" s="3"/>
      <c r="K9" s="3"/>
      <c r="L9" s="3"/>
      <c r="M9" s="3"/>
      <c r="N9" s="3"/>
      <c r="O9" s="9"/>
    </row>
    <row r="10" spans="2:15" x14ac:dyDescent="0.25">
      <c r="B10" s="26"/>
      <c r="C10" s="23"/>
      <c r="D10" s="23"/>
      <c r="E10" s="6" t="s">
        <v>12</v>
      </c>
      <c r="F10" s="16">
        <v>3</v>
      </c>
      <c r="G10" s="1"/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26"/>
      <c r="C11" s="23"/>
      <c r="D11" s="23"/>
      <c r="E11" s="6" t="s">
        <v>13</v>
      </c>
      <c r="F11" s="16">
        <v>3</v>
      </c>
      <c r="G11" s="1"/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26"/>
      <c r="C12" s="23"/>
      <c r="D12" s="23"/>
      <c r="E12" s="6" t="s">
        <v>14</v>
      </c>
      <c r="F12" s="16">
        <v>3</v>
      </c>
      <c r="G12" s="1"/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27"/>
      <c r="C13" s="24"/>
      <c r="D13" s="24"/>
      <c r="E13" s="8" t="s">
        <v>15</v>
      </c>
      <c r="F13" s="17">
        <v>-0.24</v>
      </c>
      <c r="G13" s="7"/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25" t="s">
        <v>44</v>
      </c>
      <c r="C14" s="22">
        <v>2</v>
      </c>
      <c r="D14" s="22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/>
      <c r="O14" s="9"/>
    </row>
    <row r="15" spans="2:15" x14ac:dyDescent="0.25">
      <c r="B15" s="26"/>
      <c r="C15" s="23"/>
      <c r="D15" s="23"/>
      <c r="E15" s="6" t="s">
        <v>12</v>
      </c>
      <c r="F15" s="16">
        <v>6</v>
      </c>
      <c r="G15" s="1">
        <v>7</v>
      </c>
      <c r="H15" s="1">
        <v>8</v>
      </c>
      <c r="I15" s="1">
        <v>9</v>
      </c>
      <c r="J15" s="1">
        <v>10</v>
      </c>
      <c r="K15" s="1">
        <v>10</v>
      </c>
      <c r="L15" s="1">
        <v>11</v>
      </c>
      <c r="M15" s="1">
        <v>12</v>
      </c>
      <c r="N15" s="1"/>
      <c r="O15" s="6"/>
    </row>
    <row r="16" spans="2:15" x14ac:dyDescent="0.25">
      <c r="B16" s="26"/>
      <c r="C16" s="23"/>
      <c r="D16" s="23"/>
      <c r="E16" s="6" t="s">
        <v>13</v>
      </c>
      <c r="F16" s="16">
        <v>3</v>
      </c>
      <c r="G16" s="1">
        <v>4</v>
      </c>
      <c r="H16" s="1">
        <v>4</v>
      </c>
      <c r="I16" s="1">
        <v>4</v>
      </c>
      <c r="J16" s="1">
        <v>4</v>
      </c>
      <c r="K16" s="1">
        <v>5</v>
      </c>
      <c r="L16" s="1">
        <v>5</v>
      </c>
      <c r="M16" s="1">
        <v>5</v>
      </c>
      <c r="N16" s="1"/>
      <c r="O16" s="6"/>
    </row>
    <row r="17" spans="2:15" x14ac:dyDescent="0.25">
      <c r="B17" s="26"/>
      <c r="C17" s="23"/>
      <c r="D17" s="23"/>
      <c r="E17" s="6" t="s">
        <v>14</v>
      </c>
      <c r="F17" s="16">
        <v>3</v>
      </c>
      <c r="G17" s="1">
        <v>4</v>
      </c>
      <c r="H17" s="1">
        <v>6</v>
      </c>
      <c r="I17" s="1">
        <v>7</v>
      </c>
      <c r="J17" s="1">
        <v>9</v>
      </c>
      <c r="K17" s="1">
        <v>9</v>
      </c>
      <c r="L17" s="1">
        <v>12</v>
      </c>
      <c r="M17" s="1">
        <v>12</v>
      </c>
      <c r="N17" s="1"/>
      <c r="O17" s="6"/>
    </row>
    <row r="18" spans="2:15" ht="15.75" thickBot="1" x14ac:dyDescent="0.3">
      <c r="B18" s="27"/>
      <c r="C18" s="24"/>
      <c r="D18" s="24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/>
      <c r="O18" s="8"/>
    </row>
    <row r="19" spans="2:15" x14ac:dyDescent="0.25">
      <c r="B19" s="25" t="s">
        <v>45</v>
      </c>
      <c r="C19" s="22">
        <v>3</v>
      </c>
      <c r="D19" s="22" t="s">
        <v>27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/>
      <c r="K19" s="3"/>
      <c r="L19" s="3"/>
      <c r="M19" s="3"/>
      <c r="N19" s="3"/>
      <c r="O19" s="9"/>
    </row>
    <row r="20" spans="2:15" x14ac:dyDescent="0.25">
      <c r="B20" s="26"/>
      <c r="C20" s="23"/>
      <c r="D20" s="23"/>
      <c r="E20" s="6" t="s">
        <v>12</v>
      </c>
      <c r="F20" s="16">
        <v>6</v>
      </c>
      <c r="G20" s="1">
        <v>7</v>
      </c>
      <c r="H20" s="1">
        <v>7</v>
      </c>
      <c r="I20" s="1">
        <v>8</v>
      </c>
      <c r="J20" s="1"/>
      <c r="K20" s="1"/>
      <c r="L20" s="1"/>
      <c r="M20" s="1"/>
      <c r="N20" s="1"/>
      <c r="O20" s="6"/>
    </row>
    <row r="21" spans="2:15" x14ac:dyDescent="0.25">
      <c r="B21" s="26"/>
      <c r="C21" s="23"/>
      <c r="D21" s="23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/>
      <c r="K21" s="1"/>
      <c r="L21" s="1"/>
      <c r="M21" s="1"/>
      <c r="N21" s="1"/>
      <c r="O21" s="6"/>
    </row>
    <row r="22" spans="2:15" x14ac:dyDescent="0.25">
      <c r="B22" s="26"/>
      <c r="C22" s="23"/>
      <c r="D22" s="23"/>
      <c r="E22" s="6" t="s">
        <v>14</v>
      </c>
      <c r="F22" s="16">
        <v>4</v>
      </c>
      <c r="G22" s="1">
        <v>5</v>
      </c>
      <c r="H22" s="1">
        <v>7</v>
      </c>
      <c r="I22" s="1">
        <v>8</v>
      </c>
      <c r="J22" s="1"/>
      <c r="K22" s="1"/>
      <c r="L22" s="1"/>
      <c r="M22" s="1"/>
      <c r="N22" s="1"/>
      <c r="O22" s="6"/>
    </row>
    <row r="23" spans="2:15" ht="15.75" thickBot="1" x14ac:dyDescent="0.3">
      <c r="B23" s="27"/>
      <c r="C23" s="24"/>
      <c r="D23" s="24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/>
      <c r="K23" s="7"/>
      <c r="L23" s="7"/>
      <c r="M23" s="7"/>
      <c r="N23" s="7"/>
      <c r="O23" s="8"/>
    </row>
    <row r="24" spans="2:15" x14ac:dyDescent="0.25">
      <c r="B24" s="25" t="s">
        <v>46</v>
      </c>
      <c r="C24" s="22">
        <v>4</v>
      </c>
      <c r="D24" s="22" t="s">
        <v>26</v>
      </c>
      <c r="E24" s="9" t="s">
        <v>11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26"/>
      <c r="C25" s="23"/>
      <c r="D25" s="23"/>
      <c r="E25" s="6" t="s">
        <v>12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26"/>
      <c r="C26" s="23"/>
      <c r="D26" s="23"/>
      <c r="E26" s="6" t="s">
        <v>13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26"/>
      <c r="C27" s="23"/>
      <c r="D27" s="23"/>
      <c r="E27" s="6" t="s">
        <v>14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27"/>
      <c r="C28" s="24"/>
      <c r="D28" s="24"/>
      <c r="E28" s="8" t="s">
        <v>15</v>
      </c>
      <c r="F28" s="17"/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25" t="s">
        <v>47</v>
      </c>
      <c r="C29" s="22">
        <v>5</v>
      </c>
      <c r="D29" s="22" t="s">
        <v>25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>
        <v>8</v>
      </c>
      <c r="L29" s="3"/>
      <c r="M29" s="3"/>
      <c r="N29" s="3"/>
      <c r="O29" s="9"/>
    </row>
    <row r="30" spans="2:15" x14ac:dyDescent="0.25">
      <c r="B30" s="26"/>
      <c r="C30" s="23"/>
      <c r="D30" s="23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>
        <v>4</v>
      </c>
      <c r="K30" s="1">
        <v>5</v>
      </c>
      <c r="L30" s="1"/>
      <c r="M30" s="1"/>
      <c r="N30" s="1"/>
      <c r="O30" s="6"/>
    </row>
    <row r="31" spans="2:15" x14ac:dyDescent="0.25">
      <c r="B31" s="26"/>
      <c r="C31" s="23"/>
      <c r="D31" s="23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>
        <v>4</v>
      </c>
      <c r="K31" s="1">
        <v>5</v>
      </c>
      <c r="L31" s="1"/>
      <c r="M31" s="1"/>
      <c r="N31" s="1"/>
      <c r="O31" s="6"/>
    </row>
    <row r="32" spans="2:15" x14ac:dyDescent="0.25">
      <c r="B32" s="26"/>
      <c r="C32" s="23"/>
      <c r="D32" s="23"/>
      <c r="E32" s="6" t="s">
        <v>14</v>
      </c>
      <c r="F32" s="16">
        <v>3</v>
      </c>
      <c r="G32" s="1">
        <v>3</v>
      </c>
      <c r="H32" s="1">
        <v>4</v>
      </c>
      <c r="I32" s="1">
        <v>5</v>
      </c>
      <c r="J32" s="1">
        <v>7</v>
      </c>
      <c r="K32" s="1">
        <v>8</v>
      </c>
      <c r="L32" s="1"/>
      <c r="M32" s="1"/>
      <c r="N32" s="1"/>
      <c r="O32" s="6"/>
    </row>
    <row r="33" spans="2:15" ht="15.75" thickBot="1" x14ac:dyDescent="0.3">
      <c r="B33" s="27"/>
      <c r="C33" s="24"/>
      <c r="D33" s="24"/>
      <c r="E33" s="8" t="s">
        <v>15</v>
      </c>
      <c r="F33" s="17">
        <v>-0.02</v>
      </c>
      <c r="G33" s="7">
        <v>-0.02</v>
      </c>
      <c r="H33" s="7">
        <v>-0.04</v>
      </c>
      <c r="I33" s="7">
        <v>-0.06</v>
      </c>
      <c r="J33" s="7">
        <v>-0.08</v>
      </c>
      <c r="K33" s="7">
        <v>-0.08</v>
      </c>
      <c r="L33" s="7"/>
      <c r="M33" s="7"/>
      <c r="N33" s="7"/>
      <c r="O33" s="8"/>
    </row>
    <row r="34" spans="2:15" x14ac:dyDescent="0.25">
      <c r="B34" s="25" t="s">
        <v>48</v>
      </c>
      <c r="C34" s="22">
        <v>6</v>
      </c>
      <c r="D34" s="22" t="s">
        <v>27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26"/>
      <c r="C35" s="23"/>
      <c r="D35" s="23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26"/>
      <c r="C36" s="23"/>
      <c r="D36" s="23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26"/>
      <c r="C37" s="23"/>
      <c r="D37" s="23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27"/>
      <c r="C38" s="24"/>
      <c r="D38" s="24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25" t="s">
        <v>49</v>
      </c>
      <c r="C39" s="22">
        <v>7</v>
      </c>
      <c r="D39" s="22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6"/>
      <c r="C40" s="23"/>
      <c r="D40" s="23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6"/>
      <c r="C41" s="23"/>
      <c r="D41" s="23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6"/>
      <c r="C42" s="23"/>
      <c r="D42" s="23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7"/>
      <c r="C43" s="24"/>
      <c r="D43" s="24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8A5B-8FE5-4E03-81C1-683F605FF9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G23" sqref="G23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8" t="s">
        <v>0</v>
      </c>
      <c r="G2" s="29"/>
      <c r="H2" s="29"/>
      <c r="I2" s="29"/>
      <c r="J2" s="29"/>
      <c r="K2" s="29"/>
      <c r="L2" s="29"/>
      <c r="M2" s="29"/>
      <c r="N2" s="29"/>
      <c r="O2" s="30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25" t="s">
        <v>1</v>
      </c>
      <c r="C4" s="22">
        <v>0</v>
      </c>
      <c r="D4" s="22" t="s">
        <v>28</v>
      </c>
      <c r="E4" s="5" t="s">
        <v>11</v>
      </c>
      <c r="F4" s="15">
        <v>8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6"/>
      <c r="C5" s="23"/>
      <c r="D5" s="23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6"/>
      <c r="C6" s="23"/>
      <c r="D6" s="23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6"/>
      <c r="C7" s="23"/>
      <c r="D7" s="23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7"/>
      <c r="C8" s="24"/>
      <c r="D8" s="24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25" t="s">
        <v>50</v>
      </c>
      <c r="C9" s="22">
        <v>1</v>
      </c>
      <c r="D9" s="22" t="s">
        <v>25</v>
      </c>
      <c r="E9" s="9" t="s">
        <v>11</v>
      </c>
      <c r="F9" s="18"/>
      <c r="G9" s="3"/>
      <c r="H9" s="3">
        <v>12</v>
      </c>
      <c r="I9" s="3">
        <v>13</v>
      </c>
      <c r="J9" s="3">
        <v>15</v>
      </c>
      <c r="K9" s="3">
        <v>17</v>
      </c>
      <c r="L9" s="3">
        <v>17</v>
      </c>
      <c r="M9" s="3"/>
      <c r="N9" s="3"/>
      <c r="O9" s="9"/>
    </row>
    <row r="10" spans="2:15" x14ac:dyDescent="0.25">
      <c r="B10" s="26"/>
      <c r="C10" s="23"/>
      <c r="D10" s="23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/>
      <c r="N10" s="1"/>
      <c r="O10" s="6"/>
    </row>
    <row r="11" spans="2:15" x14ac:dyDescent="0.25">
      <c r="B11" s="26"/>
      <c r="C11" s="23"/>
      <c r="D11" s="23"/>
      <c r="E11" s="6" t="s">
        <v>13</v>
      </c>
      <c r="F11" s="16"/>
      <c r="G11" s="1"/>
      <c r="H11" s="1">
        <v>3</v>
      </c>
      <c r="I11" s="1">
        <v>3</v>
      </c>
      <c r="J11" s="1">
        <v>4</v>
      </c>
      <c r="K11" s="1">
        <v>4</v>
      </c>
      <c r="L11" s="1">
        <v>5</v>
      </c>
      <c r="M11" s="1"/>
      <c r="N11" s="1"/>
      <c r="O11" s="6"/>
    </row>
    <row r="12" spans="2:15" x14ac:dyDescent="0.25">
      <c r="B12" s="26"/>
      <c r="C12" s="23"/>
      <c r="D12" s="23"/>
      <c r="E12" s="6" t="s">
        <v>14</v>
      </c>
      <c r="F12" s="16"/>
      <c r="G12" s="1"/>
      <c r="H12" s="1">
        <v>4</v>
      </c>
      <c r="I12" s="1">
        <v>4</v>
      </c>
      <c r="J12" s="1">
        <v>4</v>
      </c>
      <c r="K12" s="1">
        <v>5</v>
      </c>
      <c r="L12" s="1">
        <v>5</v>
      </c>
      <c r="M12" s="1"/>
      <c r="N12" s="1"/>
      <c r="O12" s="6"/>
    </row>
    <row r="13" spans="2:15" ht="15.75" thickBot="1" x14ac:dyDescent="0.3">
      <c r="B13" s="27"/>
      <c r="C13" s="24"/>
      <c r="D13" s="24"/>
      <c r="E13" s="8" t="s">
        <v>15</v>
      </c>
      <c r="F13" s="17"/>
      <c r="G13" s="7"/>
      <c r="H13" s="7">
        <v>0</v>
      </c>
      <c r="I13" s="7">
        <v>-0.13</v>
      </c>
      <c r="J13" s="7">
        <v>-0.13</v>
      </c>
      <c r="K13" s="7">
        <v>-0.19</v>
      </c>
      <c r="L13" s="7">
        <v>-0.19</v>
      </c>
      <c r="M13" s="7"/>
      <c r="N13" s="7"/>
      <c r="O13" s="8"/>
    </row>
    <row r="14" spans="2:15" x14ac:dyDescent="0.25">
      <c r="B14" s="25" t="s">
        <v>51</v>
      </c>
      <c r="C14" s="22">
        <v>2</v>
      </c>
      <c r="D14" s="22" t="s">
        <v>27</v>
      </c>
      <c r="E14" s="9" t="s">
        <v>11</v>
      </c>
      <c r="F14" s="18">
        <v>13</v>
      </c>
      <c r="G14" s="3">
        <v>16</v>
      </c>
      <c r="H14" s="3">
        <v>17</v>
      </c>
      <c r="I14" s="3">
        <v>18</v>
      </c>
      <c r="J14" s="3">
        <v>19</v>
      </c>
      <c r="K14" s="3"/>
      <c r="L14" s="3"/>
      <c r="M14" s="3"/>
      <c r="N14" s="3"/>
      <c r="O14" s="9"/>
    </row>
    <row r="15" spans="2:15" x14ac:dyDescent="0.25">
      <c r="B15" s="26"/>
      <c r="C15" s="23"/>
      <c r="D15" s="23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/>
      <c r="L15" s="1"/>
      <c r="M15" s="1"/>
      <c r="N15" s="1"/>
      <c r="O15" s="6"/>
    </row>
    <row r="16" spans="2:15" x14ac:dyDescent="0.25">
      <c r="B16" s="26"/>
      <c r="C16" s="23"/>
      <c r="D16" s="23"/>
      <c r="E16" s="6" t="s">
        <v>13</v>
      </c>
      <c r="F16" s="16">
        <v>5</v>
      </c>
      <c r="G16" s="1">
        <v>5</v>
      </c>
      <c r="H16" s="1">
        <v>6</v>
      </c>
      <c r="I16" s="1">
        <v>6</v>
      </c>
      <c r="J16" s="1">
        <v>7</v>
      </c>
      <c r="K16" s="1"/>
      <c r="L16" s="1"/>
      <c r="M16" s="1"/>
      <c r="N16" s="1"/>
      <c r="O16" s="6"/>
    </row>
    <row r="17" spans="2:15" x14ac:dyDescent="0.25">
      <c r="B17" s="26"/>
      <c r="C17" s="23"/>
      <c r="D17" s="23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/>
      <c r="L17" s="1"/>
      <c r="M17" s="1"/>
      <c r="N17" s="1"/>
      <c r="O17" s="6"/>
    </row>
    <row r="18" spans="2:15" ht="15.75" thickBot="1" x14ac:dyDescent="0.3">
      <c r="B18" s="27"/>
      <c r="C18" s="24"/>
      <c r="D18" s="24"/>
      <c r="E18" s="8" t="s">
        <v>15</v>
      </c>
      <c r="F18" s="17">
        <v>-7.0000000000000007E-2</v>
      </c>
      <c r="G18" s="7">
        <v>-0.13</v>
      </c>
      <c r="H18" s="7">
        <v>-0.13</v>
      </c>
      <c r="I18" s="7">
        <v>-0.13</v>
      </c>
      <c r="J18" s="7">
        <v>-0.13</v>
      </c>
      <c r="K18" s="7"/>
      <c r="L18" s="7"/>
      <c r="M18" s="7"/>
      <c r="N18" s="7"/>
      <c r="O18" s="8"/>
    </row>
    <row r="19" spans="2:15" x14ac:dyDescent="0.25">
      <c r="B19" s="25" t="s">
        <v>52</v>
      </c>
      <c r="C19" s="22">
        <v>3</v>
      </c>
      <c r="D19" s="22" t="s">
        <v>26</v>
      </c>
      <c r="E19" s="9" t="s">
        <v>11</v>
      </c>
      <c r="F19" s="18">
        <v>8</v>
      </c>
      <c r="G19" s="3">
        <v>11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26"/>
      <c r="C20" s="23"/>
      <c r="D20" s="23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26"/>
      <c r="C21" s="23"/>
      <c r="D21" s="23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26"/>
      <c r="C22" s="23"/>
      <c r="D22" s="23"/>
      <c r="E22" s="6" t="s">
        <v>14</v>
      </c>
      <c r="F22" s="16">
        <v>3</v>
      </c>
      <c r="G22" s="1">
        <v>4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27"/>
      <c r="C23" s="24"/>
      <c r="D23" s="24"/>
      <c r="E23" s="8" t="s">
        <v>15</v>
      </c>
      <c r="F23" s="17">
        <v>-0.48</v>
      </c>
      <c r="G23" s="7">
        <v>-0.52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25" t="s">
        <v>53</v>
      </c>
      <c r="C24" s="22">
        <v>4</v>
      </c>
      <c r="D24" s="22" t="s">
        <v>25</v>
      </c>
      <c r="E24" s="9" t="s">
        <v>11</v>
      </c>
      <c r="F24" s="18">
        <v>8</v>
      </c>
      <c r="G24" s="3">
        <v>10</v>
      </c>
      <c r="H24" s="3">
        <v>11</v>
      </c>
      <c r="I24" s="3">
        <v>11</v>
      </c>
      <c r="J24" s="3">
        <v>12</v>
      </c>
      <c r="K24" s="3">
        <v>14</v>
      </c>
      <c r="L24" s="3">
        <v>16</v>
      </c>
      <c r="M24" s="3"/>
      <c r="N24" s="3"/>
      <c r="O24" s="9"/>
    </row>
    <row r="25" spans="2:15" x14ac:dyDescent="0.25">
      <c r="B25" s="26"/>
      <c r="C25" s="23"/>
      <c r="D25" s="23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/>
      <c r="N25" s="1"/>
      <c r="O25" s="6"/>
    </row>
    <row r="26" spans="2:15" x14ac:dyDescent="0.25">
      <c r="B26" s="26"/>
      <c r="C26" s="23"/>
      <c r="D26" s="23"/>
      <c r="E26" s="6" t="s">
        <v>13</v>
      </c>
      <c r="F26" s="16">
        <v>6</v>
      </c>
      <c r="G26" s="1">
        <v>6</v>
      </c>
      <c r="H26" s="1">
        <v>7</v>
      </c>
      <c r="I26" s="1">
        <v>8</v>
      </c>
      <c r="J26" s="1">
        <v>8</v>
      </c>
      <c r="K26" s="1">
        <v>10</v>
      </c>
      <c r="L26" s="1">
        <v>11</v>
      </c>
      <c r="M26" s="1"/>
      <c r="N26" s="1"/>
      <c r="O26" s="6"/>
    </row>
    <row r="27" spans="2:15" x14ac:dyDescent="0.25">
      <c r="B27" s="26"/>
      <c r="C27" s="23"/>
      <c r="D27" s="23"/>
      <c r="E27" s="6" t="s">
        <v>14</v>
      </c>
      <c r="F27" s="16">
        <v>3</v>
      </c>
      <c r="G27" s="1">
        <v>4</v>
      </c>
      <c r="H27" s="1">
        <v>4</v>
      </c>
      <c r="I27" s="1">
        <v>4</v>
      </c>
      <c r="J27" s="1">
        <v>4</v>
      </c>
      <c r="K27" s="1">
        <v>5</v>
      </c>
      <c r="L27" s="1">
        <v>5</v>
      </c>
      <c r="M27" s="1"/>
      <c r="N27" s="1"/>
      <c r="O27" s="6"/>
    </row>
    <row r="28" spans="2:15" ht="15.75" thickBot="1" x14ac:dyDescent="0.3">
      <c r="B28" s="27"/>
      <c r="C28" s="24"/>
      <c r="D28" s="24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/>
      <c r="N28" s="7"/>
      <c r="O28" s="8"/>
    </row>
    <row r="29" spans="2:15" x14ac:dyDescent="0.25">
      <c r="B29" s="25" t="s">
        <v>54</v>
      </c>
      <c r="C29" s="22">
        <v>5</v>
      </c>
      <c r="D29" s="22" t="s">
        <v>27</v>
      </c>
      <c r="E29" s="9" t="s">
        <v>11</v>
      </c>
      <c r="F29" s="18">
        <v>16</v>
      </c>
      <c r="G29" s="3">
        <v>17</v>
      </c>
      <c r="H29" s="3">
        <v>19</v>
      </c>
      <c r="I29" s="3"/>
      <c r="J29" s="3"/>
      <c r="K29" s="3"/>
      <c r="L29" s="3"/>
      <c r="M29" s="3"/>
      <c r="N29" s="3"/>
      <c r="O29" s="9"/>
    </row>
    <row r="30" spans="2:15" x14ac:dyDescent="0.25">
      <c r="B30" s="26"/>
      <c r="C30" s="23"/>
      <c r="D30" s="23"/>
      <c r="E30" s="6" t="s">
        <v>12</v>
      </c>
      <c r="F30" s="16">
        <v>3</v>
      </c>
      <c r="G30" s="1">
        <v>4</v>
      </c>
      <c r="H30" s="1">
        <v>4</v>
      </c>
      <c r="I30" s="1"/>
      <c r="J30" s="1"/>
      <c r="K30" s="1"/>
      <c r="L30" s="1"/>
      <c r="M30" s="1"/>
      <c r="N30" s="1"/>
      <c r="O30" s="6"/>
    </row>
    <row r="31" spans="2:15" x14ac:dyDescent="0.25">
      <c r="B31" s="26"/>
      <c r="C31" s="23"/>
      <c r="D31" s="23"/>
      <c r="E31" s="6" t="s">
        <v>13</v>
      </c>
      <c r="F31" s="16">
        <v>3</v>
      </c>
      <c r="G31" s="1">
        <v>4</v>
      </c>
      <c r="H31" s="1">
        <v>4</v>
      </c>
      <c r="I31" s="1"/>
      <c r="J31" s="1"/>
      <c r="K31" s="1"/>
      <c r="L31" s="1"/>
      <c r="M31" s="1"/>
      <c r="N31" s="1"/>
      <c r="O31" s="6"/>
    </row>
    <row r="32" spans="2:15" x14ac:dyDescent="0.25">
      <c r="B32" s="26"/>
      <c r="C32" s="23"/>
      <c r="D32" s="23"/>
      <c r="E32" s="6" t="s">
        <v>14</v>
      </c>
      <c r="F32" s="16">
        <v>3</v>
      </c>
      <c r="G32" s="1">
        <v>4</v>
      </c>
      <c r="H32" s="1">
        <v>4</v>
      </c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27"/>
      <c r="C33" s="24"/>
      <c r="D33" s="24"/>
      <c r="E33" s="8" t="s">
        <v>15</v>
      </c>
      <c r="F33" s="17">
        <v>-7.0000000000000007E-2</v>
      </c>
      <c r="G33" s="7">
        <v>-0.13</v>
      </c>
      <c r="H33" s="7">
        <v>-0.13</v>
      </c>
      <c r="I33" s="7"/>
      <c r="J33" s="7"/>
      <c r="K33" s="7"/>
      <c r="L33" s="7"/>
      <c r="M33" s="7"/>
      <c r="N33" s="7"/>
      <c r="O33" s="8"/>
    </row>
    <row r="34" spans="2:15" x14ac:dyDescent="0.25">
      <c r="B34" s="25" t="s">
        <v>55</v>
      </c>
      <c r="C34" s="22">
        <v>6</v>
      </c>
      <c r="D34" s="22" t="s">
        <v>26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26"/>
      <c r="C35" s="23"/>
      <c r="D35" s="23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26"/>
      <c r="C36" s="23"/>
      <c r="D36" s="23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26"/>
      <c r="C37" s="23"/>
      <c r="D37" s="23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27"/>
      <c r="C38" s="24"/>
      <c r="D38" s="24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25" t="s">
        <v>56</v>
      </c>
      <c r="C39" s="22">
        <v>7</v>
      </c>
      <c r="D39" s="22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6"/>
      <c r="C40" s="23"/>
      <c r="D40" s="23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6"/>
      <c r="C41" s="23"/>
      <c r="D41" s="23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6"/>
      <c r="C42" s="23"/>
      <c r="D42" s="23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7"/>
      <c r="C43" s="24"/>
      <c r="D43" s="24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Stats</vt:lpstr>
      <vt:lpstr>Stats per Cirquit (Positions)</vt:lpstr>
      <vt:lpstr>Stats per Cirquit (Tyres)</vt:lpstr>
      <vt:lpstr>Brakes</vt:lpstr>
      <vt:lpstr>Gearbox</vt:lpstr>
      <vt:lpstr>RearWing</vt:lpstr>
      <vt:lpstr>FrontWing</vt:lpstr>
      <vt:lpstr>Suspension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</dc:creator>
  <cp:lastModifiedBy>ASK</cp:lastModifiedBy>
  <dcterms:created xsi:type="dcterms:W3CDTF">2020-06-10T11:49:53Z</dcterms:created>
  <dcterms:modified xsi:type="dcterms:W3CDTF">2020-07-13T14:20:35Z</dcterms:modified>
</cp:coreProperties>
</file>