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FCF51227-2785-49DE-9B6E-A7799AD87485}" xr6:coauthVersionLast="45" xr6:coauthVersionMax="45" xr10:uidLastSave="{00000000-0000-0000-0000-000000000000}"/>
  <bookViews>
    <workbookView xWindow="25080" yWindow="1515" windowWidth="19440" windowHeight="15150" activeTab="1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U64" i="10" l="1"/>
  <c r="FT64" i="10"/>
  <c r="FL64" i="10"/>
  <c r="FK64" i="10"/>
  <c r="FC64" i="10"/>
  <c r="FB64" i="10"/>
  <c r="ES64" i="10"/>
  <c r="ER64" i="10"/>
  <c r="EJ64" i="10"/>
  <c r="EI64" i="10"/>
  <c r="EA64" i="10"/>
  <c r="DZ64" i="10"/>
  <c r="DR64" i="10"/>
  <c r="DQ64" i="10"/>
  <c r="DH64" i="10"/>
  <c r="DG64" i="10"/>
  <c r="CY64" i="10"/>
  <c r="CX64" i="10"/>
  <c r="CP64" i="10"/>
  <c r="CO64" i="10"/>
  <c r="CF64" i="10"/>
  <c r="CE64" i="10"/>
  <c r="BW64" i="10"/>
  <c r="BV64" i="10"/>
  <c r="BN64" i="10"/>
  <c r="BM64" i="10"/>
  <c r="BD64" i="10"/>
  <c r="BC64" i="10"/>
  <c r="AU64" i="10"/>
  <c r="AT64" i="10"/>
  <c r="AL64" i="10"/>
  <c r="AK64" i="10"/>
  <c r="AB64" i="10"/>
  <c r="AA64" i="10"/>
  <c r="S64" i="10"/>
  <c r="R64" i="10"/>
  <c r="J64" i="10"/>
  <c r="I64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J57" i="7" l="1"/>
  <c r="H57" i="7"/>
  <c r="F57" i="7"/>
  <c r="D57" i="7"/>
  <c r="I18" i="7"/>
  <c r="H18" i="7"/>
  <c r="I16" i="7"/>
  <c r="I17" i="7" s="1"/>
  <c r="H16" i="7"/>
  <c r="H17" i="7" s="1"/>
  <c r="N18" i="7" l="1"/>
  <c r="FQ22" i="10"/>
  <c r="FH22" i="10"/>
  <c r="EY22" i="10"/>
  <c r="EO22" i="10"/>
  <c r="K59" i="7" s="1"/>
  <c r="EF22" i="10"/>
  <c r="I59" i="7" s="1"/>
  <c r="DW22" i="10"/>
  <c r="G59" i="7" s="1"/>
  <c r="M59" i="7" s="1"/>
  <c r="DN22" i="10"/>
  <c r="E59" i="7" s="1"/>
  <c r="DD22" i="10"/>
  <c r="K52" i="7" s="1"/>
  <c r="CU22" i="10"/>
  <c r="I52" i="7" s="1"/>
  <c r="CL22" i="10"/>
  <c r="G52" i="7" s="1"/>
  <c r="CB22" i="10"/>
  <c r="BS22" i="10"/>
  <c r="BJ22" i="10"/>
  <c r="AZ22" i="10"/>
  <c r="AQ22" i="10"/>
  <c r="AH22" i="10"/>
  <c r="X22" i="10"/>
  <c r="O22" i="10"/>
  <c r="F22" i="10"/>
  <c r="FQ47" i="10"/>
  <c r="FH47" i="10"/>
  <c r="EY47" i="10"/>
  <c r="EO47" i="10"/>
  <c r="EF47" i="10"/>
  <c r="DW47" i="10"/>
  <c r="DN47" i="10"/>
  <c r="DD47" i="10"/>
  <c r="K53" i="7" s="1"/>
  <c r="CU47" i="10"/>
  <c r="I53" i="7" s="1"/>
  <c r="CL47" i="10"/>
  <c r="G53" i="7" s="1"/>
  <c r="CB47" i="10"/>
  <c r="BS47" i="10"/>
  <c r="BJ47" i="10"/>
  <c r="AZ47" i="10"/>
  <c r="AQ47" i="10"/>
  <c r="AH47" i="10"/>
  <c r="X47" i="10"/>
  <c r="O47" i="10"/>
  <c r="F47" i="10"/>
  <c r="K68" i="7"/>
  <c r="J68" i="7"/>
  <c r="K47" i="7"/>
  <c r="J47" i="7"/>
  <c r="K40" i="7"/>
  <c r="J40" i="7"/>
  <c r="J50" i="7"/>
  <c r="H50" i="7"/>
  <c r="F50" i="7"/>
  <c r="H64" i="7"/>
  <c r="F64" i="7"/>
  <c r="D64" i="7"/>
  <c r="H43" i="7"/>
  <c r="F43" i="7"/>
  <c r="D43" i="7"/>
  <c r="H36" i="7"/>
  <c r="F36" i="7"/>
  <c r="D36" i="7"/>
  <c r="CY36" i="10"/>
  <c r="CX36" i="10"/>
  <c r="CY35" i="10"/>
  <c r="CX35" i="10"/>
  <c r="CY58" i="10"/>
  <c r="CX58" i="10"/>
  <c r="CY57" i="10"/>
  <c r="CX57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65" i="10"/>
  <c r="FT65" i="10"/>
  <c r="FL65" i="10"/>
  <c r="FK65" i="10"/>
  <c r="FC65" i="10"/>
  <c r="FB65" i="10"/>
  <c r="ES65" i="10"/>
  <c r="ER65" i="10"/>
  <c r="EJ65" i="10"/>
  <c r="EI65" i="10"/>
  <c r="EA65" i="10"/>
  <c r="DZ65" i="10"/>
  <c r="DR65" i="10"/>
  <c r="DQ65" i="10"/>
  <c r="DH65" i="10"/>
  <c r="DG65" i="10"/>
  <c r="CY65" i="10"/>
  <c r="CX65" i="10"/>
  <c r="CP65" i="10"/>
  <c r="CO65" i="10"/>
  <c r="CF65" i="10"/>
  <c r="CE65" i="10"/>
  <c r="BW65" i="10"/>
  <c r="BV65" i="10"/>
  <c r="BN65" i="10"/>
  <c r="BM65" i="10"/>
  <c r="BD65" i="10"/>
  <c r="BC65" i="10"/>
  <c r="AU65" i="10"/>
  <c r="AT65" i="10"/>
  <c r="AL65" i="10"/>
  <c r="AK65" i="10"/>
  <c r="AB65" i="10"/>
  <c r="AA65" i="10"/>
  <c r="S65" i="10"/>
  <c r="R65" i="10"/>
  <c r="J65" i="10"/>
  <c r="I65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59" i="10"/>
  <c r="FT59" i="10"/>
  <c r="FL59" i="10"/>
  <c r="FK59" i="10"/>
  <c r="FC59" i="10"/>
  <c r="FB59" i="10"/>
  <c r="ES59" i="10"/>
  <c r="ER59" i="10"/>
  <c r="EJ59" i="10"/>
  <c r="EI59" i="10"/>
  <c r="EA59" i="10"/>
  <c r="DZ59" i="10"/>
  <c r="DR59" i="10"/>
  <c r="DQ59" i="10"/>
  <c r="DH59" i="10"/>
  <c r="DG59" i="10"/>
  <c r="CY59" i="10"/>
  <c r="CX59" i="10"/>
  <c r="CP59" i="10"/>
  <c r="CO59" i="10"/>
  <c r="CF59" i="10"/>
  <c r="CE59" i="10"/>
  <c r="BW59" i="10"/>
  <c r="BV59" i="10"/>
  <c r="BN59" i="10"/>
  <c r="BM59" i="10"/>
  <c r="BD59" i="10"/>
  <c r="BC59" i="10"/>
  <c r="AU59" i="10"/>
  <c r="AT59" i="10"/>
  <c r="AL59" i="10"/>
  <c r="AK59" i="10"/>
  <c r="AB59" i="10"/>
  <c r="AA59" i="10"/>
  <c r="S59" i="10"/>
  <c r="R59" i="10"/>
  <c r="J59" i="10"/>
  <c r="I59" i="10"/>
  <c r="M52" i="7" l="1"/>
  <c r="M53" i="7"/>
  <c r="FQ73" i="10"/>
  <c r="FH73" i="10"/>
  <c r="EY73" i="10"/>
  <c r="EO73" i="10"/>
  <c r="EF73" i="10"/>
  <c r="DW73" i="10"/>
  <c r="DN73" i="10"/>
  <c r="DD73" i="10"/>
  <c r="K54" i="7" s="1"/>
  <c r="CU73" i="10"/>
  <c r="I54" i="7" s="1"/>
  <c r="CL73" i="10"/>
  <c r="G54" i="7" s="1"/>
  <c r="CB73" i="10"/>
  <c r="BS73" i="10"/>
  <c r="BJ73" i="10"/>
  <c r="AZ73" i="10"/>
  <c r="AQ73" i="10"/>
  <c r="AH73" i="10"/>
  <c r="X73" i="10"/>
  <c r="I33" i="7" s="1"/>
  <c r="O73" i="10"/>
  <c r="G33" i="7" s="1"/>
  <c r="F73" i="10"/>
  <c r="E33" i="7" s="1"/>
  <c r="H29" i="7"/>
  <c r="D29" i="7"/>
  <c r="F29" i="7"/>
  <c r="DR36" i="10"/>
  <c r="DQ36" i="10"/>
  <c r="DR35" i="10"/>
  <c r="DQ35" i="10"/>
  <c r="DR58" i="10"/>
  <c r="DQ58" i="10"/>
  <c r="DR57" i="10"/>
  <c r="DQ57" i="10"/>
  <c r="ES58" i="10"/>
  <c r="ER58" i="10"/>
  <c r="ES57" i="10"/>
  <c r="ER57" i="10"/>
  <c r="ES36" i="10"/>
  <c r="ER36" i="10"/>
  <c r="ES35" i="10"/>
  <c r="ER35" i="10"/>
  <c r="EJ36" i="10"/>
  <c r="EI36" i="10"/>
  <c r="EJ35" i="10"/>
  <c r="EI35" i="10"/>
  <c r="EJ58" i="10"/>
  <c r="EI58" i="10"/>
  <c r="EJ57" i="10"/>
  <c r="EI57" i="10"/>
  <c r="EA58" i="10"/>
  <c r="DZ58" i="10"/>
  <c r="EA57" i="10"/>
  <c r="DZ57" i="10"/>
  <c r="EA36" i="10"/>
  <c r="DZ36" i="10"/>
  <c r="EA35" i="10"/>
  <c r="DZ35" i="10"/>
  <c r="M54" i="7" l="1"/>
  <c r="K33" i="7"/>
  <c r="FU66" i="10"/>
  <c r="FT66" i="10"/>
  <c r="FL66" i="10"/>
  <c r="FK66" i="10"/>
  <c r="FC66" i="10"/>
  <c r="FB66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FU54" i="10"/>
  <c r="FT54" i="10"/>
  <c r="FL54" i="10"/>
  <c r="FK54" i="10"/>
  <c r="FC54" i="10"/>
  <c r="FB54" i="10"/>
  <c r="FU34" i="10"/>
  <c r="FT34" i="10"/>
  <c r="FL34" i="10"/>
  <c r="FK34" i="10"/>
  <c r="FC34" i="10"/>
  <c r="FB34" i="10"/>
  <c r="FU33" i="10"/>
  <c r="FT33" i="10"/>
  <c r="FL33" i="10"/>
  <c r="FK33" i="10"/>
  <c r="FC33" i="10"/>
  <c r="FB33" i="10"/>
  <c r="FU32" i="10"/>
  <c r="FT32" i="10"/>
  <c r="FL32" i="10"/>
  <c r="FK32" i="10"/>
  <c r="FC32" i="10"/>
  <c r="FB32" i="10"/>
  <c r="FU31" i="10"/>
  <c r="FT31" i="10"/>
  <c r="FL31" i="10"/>
  <c r="FK31" i="10"/>
  <c r="FC31" i="10"/>
  <c r="FB31" i="10"/>
  <c r="FU30" i="10"/>
  <c r="FT30" i="10"/>
  <c r="FL30" i="10"/>
  <c r="FK30" i="10"/>
  <c r="FC30" i="10"/>
  <c r="FB30" i="10"/>
  <c r="FU29" i="10"/>
  <c r="FT29" i="10"/>
  <c r="FL29" i="10"/>
  <c r="FK29" i="10"/>
  <c r="FC29" i="10"/>
  <c r="FB29" i="10"/>
  <c r="FR68" i="10"/>
  <c r="FQ71" i="10" s="1"/>
  <c r="FP68" i="10"/>
  <c r="FQ70" i="10" s="1"/>
  <c r="FO68" i="10"/>
  <c r="FN68" i="10"/>
  <c r="FM68" i="10"/>
  <c r="FI68" i="10"/>
  <c r="FH71" i="10" s="1"/>
  <c r="FG68" i="10"/>
  <c r="FH70" i="10" s="1"/>
  <c r="FF68" i="10"/>
  <c r="FE68" i="10"/>
  <c r="FD68" i="10"/>
  <c r="EZ68" i="10"/>
  <c r="EY71" i="10" s="1"/>
  <c r="EX68" i="10"/>
  <c r="EY70" i="10" s="1"/>
  <c r="EW68" i="10"/>
  <c r="EV68" i="10"/>
  <c r="EU68" i="10"/>
  <c r="FU67" i="10"/>
  <c r="FT67" i="10"/>
  <c r="FL67" i="10"/>
  <c r="FK67" i="10"/>
  <c r="FC67" i="10"/>
  <c r="FB67" i="10"/>
  <c r="FR42" i="10"/>
  <c r="FQ45" i="10" s="1"/>
  <c r="FP42" i="10"/>
  <c r="FQ44" i="10" s="1"/>
  <c r="FO42" i="10"/>
  <c r="FN42" i="10"/>
  <c r="FM42" i="10"/>
  <c r="FI42" i="10"/>
  <c r="FH45" i="10" s="1"/>
  <c r="FG42" i="10"/>
  <c r="FH44" i="10" s="1"/>
  <c r="FF42" i="10"/>
  <c r="FE42" i="10"/>
  <c r="FD42" i="10"/>
  <c r="EZ42" i="10"/>
  <c r="EY45" i="10" s="1"/>
  <c r="EX42" i="10"/>
  <c r="EY44" i="10" s="1"/>
  <c r="EW42" i="10"/>
  <c r="EV42" i="10"/>
  <c r="EU42" i="10"/>
  <c r="FU41" i="10"/>
  <c r="FT41" i="10"/>
  <c r="FL41" i="10"/>
  <c r="FK41" i="10"/>
  <c r="FC41" i="10"/>
  <c r="FB41" i="10"/>
  <c r="FU40" i="10"/>
  <c r="FT40" i="10"/>
  <c r="FL40" i="10"/>
  <c r="FK40" i="10"/>
  <c r="FC40" i="10"/>
  <c r="FB40" i="10"/>
  <c r="FC36" i="10"/>
  <c r="FB36" i="10"/>
  <c r="FC35" i="10"/>
  <c r="FB35" i="10"/>
  <c r="FR17" i="10"/>
  <c r="FQ20" i="10" s="1"/>
  <c r="FP17" i="10"/>
  <c r="FQ19" i="10" s="1"/>
  <c r="FO17" i="10"/>
  <c r="FN17" i="10"/>
  <c r="FM17" i="10"/>
  <c r="FI17" i="10"/>
  <c r="FH20" i="10" s="1"/>
  <c r="FG17" i="10"/>
  <c r="FH19" i="10" s="1"/>
  <c r="FF17" i="10"/>
  <c r="FE17" i="10"/>
  <c r="FD17" i="10"/>
  <c r="EZ17" i="10"/>
  <c r="EY20" i="10" s="1"/>
  <c r="EX17" i="10"/>
  <c r="EY19" i="10" s="1"/>
  <c r="EW17" i="10"/>
  <c r="EV17" i="10"/>
  <c r="EU17" i="10"/>
  <c r="FU16" i="10"/>
  <c r="FT16" i="10"/>
  <c r="FL16" i="10"/>
  <c r="FK16" i="10"/>
  <c r="FC16" i="10"/>
  <c r="FB16" i="10"/>
  <c r="FU15" i="10"/>
  <c r="FT15" i="10"/>
  <c r="FL15" i="10"/>
  <c r="FK15" i="10"/>
  <c r="FC15" i="10"/>
  <c r="FB15" i="10"/>
  <c r="FU14" i="10"/>
  <c r="FT14" i="10"/>
  <c r="FL14" i="10"/>
  <c r="FK14" i="10"/>
  <c r="FC14" i="10"/>
  <c r="FB14" i="10"/>
  <c r="FU11" i="10"/>
  <c r="FT11" i="10"/>
  <c r="FL11" i="10"/>
  <c r="FK11" i="10"/>
  <c r="FC11" i="10"/>
  <c r="FB11" i="10"/>
  <c r="FU10" i="10"/>
  <c r="FT10" i="10"/>
  <c r="FL10" i="10"/>
  <c r="FK10" i="10"/>
  <c r="FC10" i="10"/>
  <c r="FB10" i="10"/>
  <c r="FU9" i="10"/>
  <c r="FT9" i="10"/>
  <c r="FL9" i="10"/>
  <c r="FK9" i="10"/>
  <c r="FC9" i="10"/>
  <c r="FB9" i="10"/>
  <c r="FU8" i="10"/>
  <c r="FT8" i="10"/>
  <c r="FL8" i="10"/>
  <c r="FK8" i="10"/>
  <c r="FC8" i="10"/>
  <c r="FB8" i="10"/>
  <c r="FU7" i="10"/>
  <c r="FT7" i="10"/>
  <c r="FL7" i="10"/>
  <c r="FK7" i="10"/>
  <c r="FC7" i="10"/>
  <c r="FB7" i="10"/>
  <c r="Y68" i="10"/>
  <c r="X71" i="10" s="1"/>
  <c r="H33" i="7" s="1"/>
  <c r="W68" i="10"/>
  <c r="X70" i="10" s="1"/>
  <c r="V68" i="10"/>
  <c r="U68" i="10"/>
  <c r="T68" i="10"/>
  <c r="P68" i="10"/>
  <c r="O71" i="10" s="1"/>
  <c r="F33" i="7" s="1"/>
  <c r="N68" i="10"/>
  <c r="O70" i="10" s="1"/>
  <c r="M68" i="10"/>
  <c r="L68" i="10"/>
  <c r="K68" i="10"/>
  <c r="G68" i="10"/>
  <c r="F71" i="10" s="1"/>
  <c r="D33" i="7" s="1"/>
  <c r="E68" i="10"/>
  <c r="F70" i="10" s="1"/>
  <c r="D68" i="10"/>
  <c r="C68" i="10"/>
  <c r="B68" i="10"/>
  <c r="AB67" i="10"/>
  <c r="AA67" i="10"/>
  <c r="S67" i="10"/>
  <c r="R67" i="10"/>
  <c r="J67" i="10"/>
  <c r="I67" i="10"/>
  <c r="AB66" i="10"/>
  <c r="AA66" i="10"/>
  <c r="S66" i="10"/>
  <c r="R66" i="10"/>
  <c r="J66" i="10"/>
  <c r="I66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AB54" i="10"/>
  <c r="AA54" i="10"/>
  <c r="S54" i="10"/>
  <c r="R54" i="10"/>
  <c r="J54" i="10"/>
  <c r="I54" i="10"/>
  <c r="Y42" i="10"/>
  <c r="X45" i="10" s="1"/>
  <c r="W42" i="10"/>
  <c r="X44" i="10" s="1"/>
  <c r="V42" i="10"/>
  <c r="U42" i="10"/>
  <c r="T42" i="10"/>
  <c r="P42" i="10"/>
  <c r="O45" i="10" s="1"/>
  <c r="N42" i="10"/>
  <c r="O44" i="10" s="1"/>
  <c r="M42" i="10"/>
  <c r="L42" i="10"/>
  <c r="K42" i="10"/>
  <c r="G42" i="10"/>
  <c r="F45" i="10" s="1"/>
  <c r="E42" i="10"/>
  <c r="F44" i="10" s="1"/>
  <c r="D42" i="10"/>
  <c r="C42" i="10"/>
  <c r="B42" i="10"/>
  <c r="AB41" i="10"/>
  <c r="AA41" i="10"/>
  <c r="S41" i="10"/>
  <c r="R41" i="10"/>
  <c r="J41" i="10"/>
  <c r="I41" i="10"/>
  <c r="AB40" i="10"/>
  <c r="AA40" i="10"/>
  <c r="S40" i="10"/>
  <c r="R40" i="10"/>
  <c r="J40" i="10"/>
  <c r="I40" i="10"/>
  <c r="AB36" i="10"/>
  <c r="AA36" i="10"/>
  <c r="S36" i="10"/>
  <c r="R36" i="10"/>
  <c r="J36" i="10"/>
  <c r="I36" i="10"/>
  <c r="AB35" i="10"/>
  <c r="AA35" i="10"/>
  <c r="S35" i="10"/>
  <c r="R35" i="10"/>
  <c r="J35" i="10"/>
  <c r="I35" i="10"/>
  <c r="AB34" i="10"/>
  <c r="AA34" i="10"/>
  <c r="S34" i="10"/>
  <c r="R34" i="10"/>
  <c r="J34" i="10"/>
  <c r="I34" i="10"/>
  <c r="AB33" i="10"/>
  <c r="AA33" i="10"/>
  <c r="S33" i="10"/>
  <c r="R33" i="10"/>
  <c r="J33" i="10"/>
  <c r="I33" i="10"/>
  <c r="AB32" i="10"/>
  <c r="AA32" i="10"/>
  <c r="S32" i="10"/>
  <c r="R32" i="10"/>
  <c r="J32" i="10"/>
  <c r="I32" i="10"/>
  <c r="AB31" i="10"/>
  <c r="AA31" i="10"/>
  <c r="S31" i="10"/>
  <c r="R31" i="10"/>
  <c r="J31" i="10"/>
  <c r="I31" i="10"/>
  <c r="AB30" i="10"/>
  <c r="AA30" i="10"/>
  <c r="S30" i="10"/>
  <c r="R30" i="10"/>
  <c r="J30" i="10"/>
  <c r="I30" i="10"/>
  <c r="AB29" i="10"/>
  <c r="AA29" i="10"/>
  <c r="S29" i="10"/>
  <c r="R29" i="10"/>
  <c r="J29" i="10"/>
  <c r="I29" i="10"/>
  <c r="Y17" i="10"/>
  <c r="X20" i="10" s="1"/>
  <c r="W17" i="10"/>
  <c r="X19" i="10" s="1"/>
  <c r="V17" i="10"/>
  <c r="U17" i="10"/>
  <c r="T17" i="10"/>
  <c r="P17" i="10"/>
  <c r="O20" i="10" s="1"/>
  <c r="N17" i="10"/>
  <c r="O19" i="10" s="1"/>
  <c r="M17" i="10"/>
  <c r="L17" i="10"/>
  <c r="K17" i="10"/>
  <c r="G17" i="10"/>
  <c r="F20" i="10" s="1"/>
  <c r="E17" i="10"/>
  <c r="F19" i="10" s="1"/>
  <c r="D17" i="10"/>
  <c r="C17" i="10"/>
  <c r="B17" i="10"/>
  <c r="AB16" i="10"/>
  <c r="AA16" i="10"/>
  <c r="S16" i="10"/>
  <c r="R16" i="10"/>
  <c r="J16" i="10"/>
  <c r="I16" i="10"/>
  <c r="AB15" i="10"/>
  <c r="AA15" i="10"/>
  <c r="S15" i="10"/>
  <c r="R15" i="10"/>
  <c r="J15" i="10"/>
  <c r="I15" i="10"/>
  <c r="AB14" i="10"/>
  <c r="AA14" i="10"/>
  <c r="S14" i="10"/>
  <c r="R14" i="10"/>
  <c r="J14" i="10"/>
  <c r="I14" i="10"/>
  <c r="AB11" i="10"/>
  <c r="AA11" i="10"/>
  <c r="S11" i="10"/>
  <c r="R11" i="10"/>
  <c r="J11" i="10"/>
  <c r="I11" i="10"/>
  <c r="AB10" i="10"/>
  <c r="AA10" i="10"/>
  <c r="S10" i="10"/>
  <c r="R10" i="10"/>
  <c r="J10" i="10"/>
  <c r="I10" i="10"/>
  <c r="AB9" i="10"/>
  <c r="AA9" i="10"/>
  <c r="S9" i="10"/>
  <c r="R9" i="10"/>
  <c r="J9" i="10"/>
  <c r="I9" i="10"/>
  <c r="AB8" i="10"/>
  <c r="AA8" i="10"/>
  <c r="S8" i="10"/>
  <c r="R8" i="10"/>
  <c r="J8" i="10"/>
  <c r="I8" i="10"/>
  <c r="AB7" i="10"/>
  <c r="AA7" i="10"/>
  <c r="S7" i="10"/>
  <c r="R7" i="10"/>
  <c r="J7" i="10"/>
  <c r="I7" i="10"/>
  <c r="BA68" i="10"/>
  <c r="AZ71" i="10" s="1"/>
  <c r="AY68" i="10"/>
  <c r="AZ70" i="10" s="1"/>
  <c r="AX68" i="10"/>
  <c r="AW68" i="10"/>
  <c r="AV68" i="10"/>
  <c r="AR68" i="10"/>
  <c r="AQ71" i="10" s="1"/>
  <c r="AP68" i="10"/>
  <c r="AQ70" i="10" s="1"/>
  <c r="AO68" i="10"/>
  <c r="AN68" i="10"/>
  <c r="AM68" i="10"/>
  <c r="AI68" i="10"/>
  <c r="AH71" i="10" s="1"/>
  <c r="AG68" i="10"/>
  <c r="AH70" i="10" s="1"/>
  <c r="AF68" i="10"/>
  <c r="AE68" i="10"/>
  <c r="AD68" i="10"/>
  <c r="BD67" i="10"/>
  <c r="BC67" i="10"/>
  <c r="AU67" i="10"/>
  <c r="AT67" i="10"/>
  <c r="AL67" i="10"/>
  <c r="AK67" i="10"/>
  <c r="BD66" i="10"/>
  <c r="BC66" i="10"/>
  <c r="AU66" i="10"/>
  <c r="AT66" i="10"/>
  <c r="AL66" i="10"/>
  <c r="AK66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BD54" i="10"/>
  <c r="BC54" i="10"/>
  <c r="AU54" i="10"/>
  <c r="AT54" i="10"/>
  <c r="AL54" i="10"/>
  <c r="AK54" i="10"/>
  <c r="BA42" i="10"/>
  <c r="AZ45" i="10" s="1"/>
  <c r="AY42" i="10"/>
  <c r="AZ44" i="10" s="1"/>
  <c r="AX42" i="10"/>
  <c r="AW42" i="10"/>
  <c r="AV42" i="10"/>
  <c r="AR42" i="10"/>
  <c r="AQ45" i="10" s="1"/>
  <c r="AP42" i="10"/>
  <c r="AQ44" i="10" s="1"/>
  <c r="AO42" i="10"/>
  <c r="AN42" i="10"/>
  <c r="AM42" i="10"/>
  <c r="AI42" i="10"/>
  <c r="AH45" i="10" s="1"/>
  <c r="AG42" i="10"/>
  <c r="AH44" i="10" s="1"/>
  <c r="AF42" i="10"/>
  <c r="AE42" i="10"/>
  <c r="AD42" i="10"/>
  <c r="BD41" i="10"/>
  <c r="BC41" i="10"/>
  <c r="AU41" i="10"/>
  <c r="AT41" i="10"/>
  <c r="AL41" i="10"/>
  <c r="AK41" i="10"/>
  <c r="BD40" i="10"/>
  <c r="BC40" i="10"/>
  <c r="AU40" i="10"/>
  <c r="AT40" i="10"/>
  <c r="AL40" i="10"/>
  <c r="AK40" i="10"/>
  <c r="BD36" i="10"/>
  <c r="BC36" i="10"/>
  <c r="AU36" i="10"/>
  <c r="AT36" i="10"/>
  <c r="AL36" i="10"/>
  <c r="AK36" i="10"/>
  <c r="BD35" i="10"/>
  <c r="BC35" i="10"/>
  <c r="AU35" i="10"/>
  <c r="AT35" i="10"/>
  <c r="AL35" i="10"/>
  <c r="AK35" i="10"/>
  <c r="BD34" i="10"/>
  <c r="BC34" i="10"/>
  <c r="AU34" i="10"/>
  <c r="AT34" i="10"/>
  <c r="AL34" i="10"/>
  <c r="AK34" i="10"/>
  <c r="BD33" i="10"/>
  <c r="BC33" i="10"/>
  <c r="AU33" i="10"/>
  <c r="AT33" i="10"/>
  <c r="AL33" i="10"/>
  <c r="AK33" i="10"/>
  <c r="BD32" i="10"/>
  <c r="BC32" i="10"/>
  <c r="AU32" i="10"/>
  <c r="AT32" i="10"/>
  <c r="AL32" i="10"/>
  <c r="AK32" i="10"/>
  <c r="BD31" i="10"/>
  <c r="BC31" i="10"/>
  <c r="AU31" i="10"/>
  <c r="AT31" i="10"/>
  <c r="AL31" i="10"/>
  <c r="AK31" i="10"/>
  <c r="BD30" i="10"/>
  <c r="BC30" i="10"/>
  <c r="AU30" i="10"/>
  <c r="AT30" i="10"/>
  <c r="AL30" i="10"/>
  <c r="AK30" i="10"/>
  <c r="BD29" i="10"/>
  <c r="BC29" i="10"/>
  <c r="AU29" i="10"/>
  <c r="AT29" i="10"/>
  <c r="AL29" i="10"/>
  <c r="AK29" i="10"/>
  <c r="BA17" i="10"/>
  <c r="AZ20" i="10" s="1"/>
  <c r="AY17" i="10"/>
  <c r="AZ19" i="10" s="1"/>
  <c r="AX17" i="10"/>
  <c r="AW17" i="10"/>
  <c r="AV17" i="10"/>
  <c r="AR17" i="10"/>
  <c r="AQ20" i="10" s="1"/>
  <c r="AP17" i="10"/>
  <c r="AQ19" i="10" s="1"/>
  <c r="AO17" i="10"/>
  <c r="AN17" i="10"/>
  <c r="AM17" i="10"/>
  <c r="AI17" i="10"/>
  <c r="AH20" i="10" s="1"/>
  <c r="AG17" i="10"/>
  <c r="AH19" i="10" s="1"/>
  <c r="AF17" i="10"/>
  <c r="AE17" i="10"/>
  <c r="AD17" i="10"/>
  <c r="BD16" i="10"/>
  <c r="BC16" i="10"/>
  <c r="AU16" i="10"/>
  <c r="AT16" i="10"/>
  <c r="AL16" i="10"/>
  <c r="AK16" i="10"/>
  <c r="BD15" i="10"/>
  <c r="BC15" i="10"/>
  <c r="AU15" i="10"/>
  <c r="AT15" i="10"/>
  <c r="AL15" i="10"/>
  <c r="AK15" i="10"/>
  <c r="BD14" i="10"/>
  <c r="BC14" i="10"/>
  <c r="AU14" i="10"/>
  <c r="AT14" i="10"/>
  <c r="AL14" i="10"/>
  <c r="AK14" i="10"/>
  <c r="BD11" i="10"/>
  <c r="BC11" i="10"/>
  <c r="AU11" i="10"/>
  <c r="AT11" i="10"/>
  <c r="AL11" i="10"/>
  <c r="AK11" i="10"/>
  <c r="BD10" i="10"/>
  <c r="BC10" i="10"/>
  <c r="AU10" i="10"/>
  <c r="AT10" i="10"/>
  <c r="AL10" i="10"/>
  <c r="AK10" i="10"/>
  <c r="BD9" i="10"/>
  <c r="BC9" i="10"/>
  <c r="AU9" i="10"/>
  <c r="AT9" i="10"/>
  <c r="AL9" i="10"/>
  <c r="AK9" i="10"/>
  <c r="BD8" i="10"/>
  <c r="BC8" i="10"/>
  <c r="AU8" i="10"/>
  <c r="AT8" i="10"/>
  <c r="AL8" i="10"/>
  <c r="AK8" i="10"/>
  <c r="BD7" i="10"/>
  <c r="BC7" i="10"/>
  <c r="AU7" i="10"/>
  <c r="AT7" i="10"/>
  <c r="AL7" i="10"/>
  <c r="AK7" i="10"/>
  <c r="CF36" i="10"/>
  <c r="CE36" i="10"/>
  <c r="CF35" i="10"/>
  <c r="CE35" i="10"/>
  <c r="BV35" i="10"/>
  <c r="BW35" i="10"/>
  <c r="BV36" i="10"/>
  <c r="BW36" i="10"/>
  <c r="BV33" i="10"/>
  <c r="BW33" i="10"/>
  <c r="BV34" i="10"/>
  <c r="BW34" i="10"/>
  <c r="CF66" i="10"/>
  <c r="CE66" i="10"/>
  <c r="BW66" i="10"/>
  <c r="BV66" i="10"/>
  <c r="BN66" i="10"/>
  <c r="BM66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CF54" i="10"/>
  <c r="CE54" i="10"/>
  <c r="BW54" i="10"/>
  <c r="BV54" i="10"/>
  <c r="BN54" i="10"/>
  <c r="BM54" i="10"/>
  <c r="CF33" i="10"/>
  <c r="CE33" i="10"/>
  <c r="BN33" i="10"/>
  <c r="BM33" i="10"/>
  <c r="CF32" i="10"/>
  <c r="CE32" i="10"/>
  <c r="BW32" i="10"/>
  <c r="BV32" i="10"/>
  <c r="BN32" i="10"/>
  <c r="BM32" i="10"/>
  <c r="CF31" i="10"/>
  <c r="CE31" i="10"/>
  <c r="BW31" i="10"/>
  <c r="BV31" i="10"/>
  <c r="BN31" i="10"/>
  <c r="BM31" i="10"/>
  <c r="CF30" i="10"/>
  <c r="CE30" i="10"/>
  <c r="BW30" i="10"/>
  <c r="BV30" i="10"/>
  <c r="BN30" i="10"/>
  <c r="BM30" i="10"/>
  <c r="CF29" i="10"/>
  <c r="CE29" i="10"/>
  <c r="BW29" i="10"/>
  <c r="BV29" i="10"/>
  <c r="BN29" i="10"/>
  <c r="BM29" i="10"/>
  <c r="CC68" i="10"/>
  <c r="CB71" i="10" s="1"/>
  <c r="CA68" i="10"/>
  <c r="CB70" i="10" s="1"/>
  <c r="BZ68" i="10"/>
  <c r="BY68" i="10"/>
  <c r="BX68" i="10"/>
  <c r="BT68" i="10"/>
  <c r="BS71" i="10" s="1"/>
  <c r="BR68" i="10"/>
  <c r="BS70" i="10" s="1"/>
  <c r="BQ68" i="10"/>
  <c r="BP68" i="10"/>
  <c r="BO68" i="10"/>
  <c r="BK68" i="10"/>
  <c r="BJ71" i="10" s="1"/>
  <c r="BI68" i="10"/>
  <c r="BJ70" i="10" s="1"/>
  <c r="BH68" i="10"/>
  <c r="BG68" i="10"/>
  <c r="BF68" i="10"/>
  <c r="CF67" i="10"/>
  <c r="CE67" i="10"/>
  <c r="BW67" i="10"/>
  <c r="BV67" i="10"/>
  <c r="BN67" i="10"/>
  <c r="BM67" i="10"/>
  <c r="CC42" i="10"/>
  <c r="CB45" i="10" s="1"/>
  <c r="CA42" i="10"/>
  <c r="CB44" i="10" s="1"/>
  <c r="BZ42" i="10"/>
  <c r="BY42" i="10"/>
  <c r="BX42" i="10"/>
  <c r="BT42" i="10"/>
  <c r="BS45" i="10" s="1"/>
  <c r="BR42" i="10"/>
  <c r="BS44" i="10" s="1"/>
  <c r="BQ42" i="10"/>
  <c r="BP42" i="10"/>
  <c r="BO42" i="10"/>
  <c r="BK42" i="10"/>
  <c r="BJ45" i="10" s="1"/>
  <c r="BI42" i="10"/>
  <c r="BJ44" i="10" s="1"/>
  <c r="BH42" i="10"/>
  <c r="BG42" i="10"/>
  <c r="BF42" i="10"/>
  <c r="CF41" i="10"/>
  <c r="CE41" i="10"/>
  <c r="BW41" i="10"/>
  <c r="BV41" i="10"/>
  <c r="BN41" i="10"/>
  <c r="BM41" i="10"/>
  <c r="CF40" i="10"/>
  <c r="CE40" i="10"/>
  <c r="BW40" i="10"/>
  <c r="BV40" i="10"/>
  <c r="BN40" i="10"/>
  <c r="BM40" i="10"/>
  <c r="BN36" i="10"/>
  <c r="BM36" i="10"/>
  <c r="BN35" i="10"/>
  <c r="BM35" i="10"/>
  <c r="CF34" i="10"/>
  <c r="CE34" i="10"/>
  <c r="BN34" i="10"/>
  <c r="BM34" i="10"/>
  <c r="CC17" i="10"/>
  <c r="CB20" i="10" s="1"/>
  <c r="CA17" i="10"/>
  <c r="CB19" i="10" s="1"/>
  <c r="BZ17" i="10"/>
  <c r="BY17" i="10"/>
  <c r="BX17" i="10"/>
  <c r="BT17" i="10"/>
  <c r="BS20" i="10" s="1"/>
  <c r="BR17" i="10"/>
  <c r="BS19" i="10" s="1"/>
  <c r="BQ17" i="10"/>
  <c r="BP17" i="10"/>
  <c r="BO17" i="10"/>
  <c r="BK17" i="10"/>
  <c r="BJ20" i="10" s="1"/>
  <c r="BI17" i="10"/>
  <c r="BJ19" i="10" s="1"/>
  <c r="BH17" i="10"/>
  <c r="BG17" i="10"/>
  <c r="BF17" i="10"/>
  <c r="CF16" i="10"/>
  <c r="CE16" i="10"/>
  <c r="BW16" i="10"/>
  <c r="BV16" i="10"/>
  <c r="BN16" i="10"/>
  <c r="BM16" i="10"/>
  <c r="CF15" i="10"/>
  <c r="CE15" i="10"/>
  <c r="BW15" i="10"/>
  <c r="BV15" i="10"/>
  <c r="BN15" i="10"/>
  <c r="BM15" i="10"/>
  <c r="CF14" i="10"/>
  <c r="CE14" i="10"/>
  <c r="BW14" i="10"/>
  <c r="BV14" i="10"/>
  <c r="BN14" i="10"/>
  <c r="BM14" i="10"/>
  <c r="CF11" i="10"/>
  <c r="CE11" i="10"/>
  <c r="BW11" i="10"/>
  <c r="BV11" i="10"/>
  <c r="BN11" i="10"/>
  <c r="BM11" i="10"/>
  <c r="CF10" i="10"/>
  <c r="CE10" i="10"/>
  <c r="BW10" i="10"/>
  <c r="BV10" i="10"/>
  <c r="BN10" i="10"/>
  <c r="BM10" i="10"/>
  <c r="CF9" i="10"/>
  <c r="CE9" i="10"/>
  <c r="BW9" i="10"/>
  <c r="BV9" i="10"/>
  <c r="BN9" i="10"/>
  <c r="BM9" i="10"/>
  <c r="CF8" i="10"/>
  <c r="CE8" i="10"/>
  <c r="BW8" i="10"/>
  <c r="BV8" i="10"/>
  <c r="BN8" i="10"/>
  <c r="BM8" i="10"/>
  <c r="CF7" i="10"/>
  <c r="CE7" i="10"/>
  <c r="BW7" i="10"/>
  <c r="BV7" i="10"/>
  <c r="BN7" i="10"/>
  <c r="BM7" i="10"/>
  <c r="EY72" i="10" l="1"/>
  <c r="FB68" i="10"/>
  <c r="FT68" i="10"/>
  <c r="FK68" i="10"/>
  <c r="FH21" i="10"/>
  <c r="FL68" i="10"/>
  <c r="FU42" i="10"/>
  <c r="AA42" i="10"/>
  <c r="O46" i="10"/>
  <c r="AB68" i="10"/>
  <c r="FL17" i="10"/>
  <c r="FJ68" i="10"/>
  <c r="AB42" i="10"/>
  <c r="J33" i="7"/>
  <c r="FQ72" i="10"/>
  <c r="FU68" i="10"/>
  <c r="FC68" i="10"/>
  <c r="J17" i="10"/>
  <c r="AB17" i="10"/>
  <c r="FC17" i="10"/>
  <c r="FU17" i="10"/>
  <c r="FK42" i="10"/>
  <c r="FT42" i="10"/>
  <c r="FS42" i="10" s="1"/>
  <c r="BM17" i="10"/>
  <c r="CE17" i="10"/>
  <c r="BN68" i="10"/>
  <c r="CF68" i="10"/>
  <c r="BW68" i="10"/>
  <c r="AL17" i="10"/>
  <c r="BD17" i="10"/>
  <c r="AU68" i="10"/>
  <c r="R17" i="10"/>
  <c r="AA68" i="10"/>
  <c r="FK17" i="10"/>
  <c r="FQ46" i="10"/>
  <c r="FL42" i="10"/>
  <c r="I68" i="10"/>
  <c r="J68" i="10"/>
  <c r="I42" i="10"/>
  <c r="J42" i="10"/>
  <c r="FA68" i="10"/>
  <c r="FC42" i="10"/>
  <c r="F46" i="10"/>
  <c r="FB42" i="10"/>
  <c r="FB17" i="10"/>
  <c r="EY21" i="10"/>
  <c r="FT17" i="10"/>
  <c r="FQ21" i="10"/>
  <c r="FH72" i="10"/>
  <c r="EY46" i="10"/>
  <c r="FH46" i="10"/>
  <c r="X21" i="10"/>
  <c r="AU42" i="10"/>
  <c r="AH46" i="10"/>
  <c r="AK68" i="10"/>
  <c r="BC68" i="10"/>
  <c r="S17" i="10"/>
  <c r="R42" i="10"/>
  <c r="R68" i="10"/>
  <c r="AZ21" i="10"/>
  <c r="BM42" i="10"/>
  <c r="AK17" i="10"/>
  <c r="BC17" i="10"/>
  <c r="BB17" i="10" s="1"/>
  <c r="AK42" i="10"/>
  <c r="BC42" i="10"/>
  <c r="AQ46" i="10"/>
  <c r="I17" i="10"/>
  <c r="H17" i="10" s="1"/>
  <c r="AA17" i="10"/>
  <c r="S42" i="10"/>
  <c r="S68" i="10"/>
  <c r="X72" i="10"/>
  <c r="X46" i="10"/>
  <c r="F72" i="10"/>
  <c r="O72" i="10"/>
  <c r="F21" i="10"/>
  <c r="O21" i="10"/>
  <c r="BN17" i="10"/>
  <c r="CF17" i="10"/>
  <c r="AT17" i="10"/>
  <c r="AL42" i="10"/>
  <c r="BD42" i="10"/>
  <c r="AZ46" i="10"/>
  <c r="AL68" i="10"/>
  <c r="BD68" i="10"/>
  <c r="AH72" i="10"/>
  <c r="AU17" i="10"/>
  <c r="AT42" i="10"/>
  <c r="AT68" i="10"/>
  <c r="BS46" i="10"/>
  <c r="AZ72" i="10"/>
  <c r="AQ72" i="10"/>
  <c r="AH21" i="10"/>
  <c r="AQ21" i="10"/>
  <c r="BV17" i="10"/>
  <c r="BW42" i="10"/>
  <c r="CE42" i="10"/>
  <c r="BW17" i="10"/>
  <c r="BM68" i="10"/>
  <c r="BL68" i="10" s="1"/>
  <c r="CE68" i="10"/>
  <c r="BV68" i="10"/>
  <c r="CF42" i="10"/>
  <c r="BV42" i="10"/>
  <c r="CB72" i="10"/>
  <c r="BJ46" i="10"/>
  <c r="BN42" i="10"/>
  <c r="BS21" i="10"/>
  <c r="CB21" i="10"/>
  <c r="CB46" i="10"/>
  <c r="BJ72" i="10"/>
  <c r="BS72" i="10"/>
  <c r="BJ21" i="10"/>
  <c r="BU68" i="10"/>
  <c r="CP58" i="10"/>
  <c r="CO58" i="10"/>
  <c r="CP57" i="10"/>
  <c r="CO57" i="10"/>
  <c r="CP36" i="10"/>
  <c r="CO36" i="10"/>
  <c r="CP35" i="10"/>
  <c r="CO35" i="10"/>
  <c r="Z68" i="10" l="1"/>
  <c r="FJ17" i="10"/>
  <c r="FS68" i="10"/>
  <c r="Q17" i="10"/>
  <c r="FA17" i="10"/>
  <c r="Z17" i="10"/>
  <c r="Z42" i="10"/>
  <c r="BL42" i="10"/>
  <c r="Q42" i="10"/>
  <c r="BB42" i="10"/>
  <c r="AJ17" i="10"/>
  <c r="Q68" i="10"/>
  <c r="AS42" i="10"/>
  <c r="CD17" i="10"/>
  <c r="FS17" i="10"/>
  <c r="H42" i="10"/>
  <c r="AS68" i="10"/>
  <c r="CD68" i="10"/>
  <c r="BL17" i="10"/>
  <c r="FA42" i="10"/>
  <c r="FJ42" i="10"/>
  <c r="BB68" i="10"/>
  <c r="AJ42" i="10"/>
  <c r="AJ68" i="10"/>
  <c r="H68" i="10"/>
  <c r="BU42" i="10"/>
  <c r="BU17" i="10"/>
  <c r="AS17" i="10"/>
  <c r="CD42" i="10"/>
  <c r="ES67" i="10"/>
  <c r="ES66" i="10"/>
  <c r="ES56" i="10"/>
  <c r="ES55" i="10"/>
  <c r="ES54" i="10"/>
  <c r="EJ67" i="10"/>
  <c r="EJ66" i="10"/>
  <c r="EJ56" i="10"/>
  <c r="EJ55" i="10"/>
  <c r="EJ54" i="10"/>
  <c r="EA67" i="10"/>
  <c r="EA66" i="10"/>
  <c r="EA56" i="10"/>
  <c r="EA55" i="10"/>
  <c r="EA54" i="10"/>
  <c r="DR67" i="10"/>
  <c r="DR66" i="10"/>
  <c r="DR56" i="10"/>
  <c r="DR55" i="10"/>
  <c r="DR54" i="10"/>
  <c r="DH67" i="10"/>
  <c r="DH66" i="10"/>
  <c r="DH56" i="10"/>
  <c r="DH55" i="10"/>
  <c r="DH54" i="10"/>
  <c r="CY67" i="10"/>
  <c r="CY66" i="10"/>
  <c r="CY56" i="10"/>
  <c r="CY55" i="10"/>
  <c r="CY54" i="10"/>
  <c r="CP67" i="10"/>
  <c r="CP66" i="10"/>
  <c r="CP56" i="10"/>
  <c r="CP55" i="10"/>
  <c r="CP54" i="10"/>
  <c r="CP41" i="10"/>
  <c r="CP40" i="10"/>
  <c r="CP34" i="10"/>
  <c r="CP33" i="10"/>
  <c r="CP32" i="10"/>
  <c r="CP31" i="10"/>
  <c r="CP30" i="10"/>
  <c r="CP29" i="10"/>
  <c r="CY41" i="10"/>
  <c r="CY40" i="10"/>
  <c r="CY34" i="10"/>
  <c r="CY33" i="10"/>
  <c r="CY32" i="10"/>
  <c r="CY31" i="10"/>
  <c r="CY30" i="10"/>
  <c r="CY29" i="10"/>
  <c r="DH41" i="10"/>
  <c r="DH40" i="10"/>
  <c r="DH34" i="10"/>
  <c r="DH33" i="10"/>
  <c r="DH32" i="10"/>
  <c r="DH31" i="10"/>
  <c r="DH30" i="10"/>
  <c r="DH29" i="10"/>
  <c r="DR41" i="10"/>
  <c r="DR40" i="10"/>
  <c r="DR34" i="10"/>
  <c r="DR33" i="10"/>
  <c r="DR32" i="10"/>
  <c r="DR31" i="10"/>
  <c r="DR30" i="10"/>
  <c r="DR29" i="10"/>
  <c r="ES41" i="10"/>
  <c r="ES40" i="10"/>
  <c r="ES34" i="10"/>
  <c r="ES33" i="10"/>
  <c r="ES32" i="10"/>
  <c r="ES31" i="10"/>
  <c r="ES30" i="10"/>
  <c r="ES29" i="10"/>
  <c r="EJ41" i="10"/>
  <c r="EJ40" i="10"/>
  <c r="EJ34" i="10"/>
  <c r="EJ33" i="10"/>
  <c r="EJ32" i="10"/>
  <c r="EJ31" i="10"/>
  <c r="EJ30" i="10"/>
  <c r="EJ29" i="10"/>
  <c r="EA41" i="10"/>
  <c r="EA40" i="10"/>
  <c r="EA34" i="10"/>
  <c r="EA33" i="10"/>
  <c r="EA32" i="10"/>
  <c r="EA31" i="10"/>
  <c r="EA30" i="10"/>
  <c r="EA29" i="10"/>
  <c r="ES16" i="10"/>
  <c r="ES15" i="10"/>
  <c r="ES14" i="10"/>
  <c r="ES11" i="10"/>
  <c r="ES10" i="10"/>
  <c r="ES9" i="10"/>
  <c r="ES8" i="10"/>
  <c r="ES7" i="10"/>
  <c r="EJ16" i="10"/>
  <c r="EJ15" i="10"/>
  <c r="EJ14" i="10"/>
  <c r="EJ11" i="10"/>
  <c r="EJ10" i="10"/>
  <c r="EJ9" i="10"/>
  <c r="EJ8" i="10"/>
  <c r="EJ7" i="10"/>
  <c r="EA16" i="10"/>
  <c r="EA15" i="10"/>
  <c r="EA14" i="10"/>
  <c r="EA11" i="10"/>
  <c r="EA10" i="10"/>
  <c r="EA9" i="10"/>
  <c r="EA8" i="10"/>
  <c r="EA7" i="10"/>
  <c r="DR16" i="10"/>
  <c r="DR15" i="10"/>
  <c r="DR14" i="10"/>
  <c r="DR11" i="10"/>
  <c r="DR10" i="10"/>
  <c r="DR9" i="10"/>
  <c r="DR8" i="10"/>
  <c r="DR7" i="10"/>
  <c r="DH16" i="10"/>
  <c r="DH15" i="10"/>
  <c r="DH14" i="10"/>
  <c r="DH11" i="10"/>
  <c r="DH10" i="10"/>
  <c r="DH9" i="10"/>
  <c r="DH8" i="10"/>
  <c r="DH7" i="10"/>
  <c r="CY16" i="10"/>
  <c r="CY15" i="10"/>
  <c r="CY14" i="10"/>
  <c r="CY11" i="10"/>
  <c r="CY10" i="10"/>
  <c r="CY9" i="10"/>
  <c r="CY8" i="10"/>
  <c r="CY7" i="10"/>
  <c r="CP16" i="10"/>
  <c r="CP8" i="10"/>
  <c r="CP9" i="10"/>
  <c r="CP10" i="10"/>
  <c r="CP11" i="10"/>
  <c r="CP14" i="10"/>
  <c r="CP15" i="10"/>
  <c r="CP7" i="10"/>
  <c r="EP68" i="10" l="1"/>
  <c r="EO71" i="10" s="1"/>
  <c r="EN68" i="10"/>
  <c r="EO70" i="10" s="1"/>
  <c r="EM68" i="10"/>
  <c r="EL68" i="10"/>
  <c r="EK68" i="10"/>
  <c r="EG68" i="10"/>
  <c r="EF71" i="10" s="1"/>
  <c r="EE68" i="10"/>
  <c r="EF70" i="10" s="1"/>
  <c r="ED68" i="10"/>
  <c r="EC68" i="10"/>
  <c r="EB68" i="10"/>
  <c r="DX68" i="10"/>
  <c r="DW71" i="10" s="1"/>
  <c r="DV68" i="10"/>
  <c r="DW70" i="10" s="1"/>
  <c r="DU68" i="10"/>
  <c r="DT68" i="10"/>
  <c r="DS68" i="10"/>
  <c r="DO68" i="10"/>
  <c r="DN71" i="10" s="1"/>
  <c r="DM68" i="10"/>
  <c r="DN70" i="10" s="1"/>
  <c r="DL68" i="10"/>
  <c r="DK68" i="10"/>
  <c r="DJ68" i="10"/>
  <c r="ER67" i="10"/>
  <c r="EI67" i="10"/>
  <c r="DZ67" i="10"/>
  <c r="DQ67" i="10"/>
  <c r="ER66" i="10"/>
  <c r="EI66" i="10"/>
  <c r="DZ66" i="10"/>
  <c r="DQ66" i="10"/>
  <c r="ER56" i="10"/>
  <c r="EI56" i="10"/>
  <c r="DZ56" i="10"/>
  <c r="DQ56" i="10"/>
  <c r="ER55" i="10"/>
  <c r="EI55" i="10"/>
  <c r="DZ55" i="10"/>
  <c r="DQ55" i="10"/>
  <c r="ER54" i="10"/>
  <c r="ES68" i="10" s="1"/>
  <c r="EI54" i="10"/>
  <c r="EI68" i="10" s="1"/>
  <c r="DZ54" i="10"/>
  <c r="EA68" i="10" s="1"/>
  <c r="DQ54" i="10"/>
  <c r="DQ68" i="10" s="1"/>
  <c r="EP42" i="10"/>
  <c r="EO45" i="10" s="1"/>
  <c r="EN42" i="10"/>
  <c r="EO44" i="10" s="1"/>
  <c r="EM42" i="10"/>
  <c r="EL42" i="10"/>
  <c r="EK42" i="10"/>
  <c r="EG42" i="10"/>
  <c r="EF45" i="10" s="1"/>
  <c r="EE42" i="10"/>
  <c r="EF44" i="10" s="1"/>
  <c r="ED42" i="10"/>
  <c r="EC42" i="10"/>
  <c r="EB42" i="10"/>
  <c r="DX42" i="10"/>
  <c r="DW45" i="10" s="1"/>
  <c r="DV42" i="10"/>
  <c r="DW44" i="10" s="1"/>
  <c r="DU42" i="10"/>
  <c r="DT42" i="10"/>
  <c r="DS42" i="10"/>
  <c r="DO42" i="10"/>
  <c r="DN45" i="10" s="1"/>
  <c r="DM42" i="10"/>
  <c r="DN44" i="10" s="1"/>
  <c r="DL42" i="10"/>
  <c r="DK42" i="10"/>
  <c r="DJ42" i="10"/>
  <c r="ER41" i="10"/>
  <c r="EI41" i="10"/>
  <c r="DZ41" i="10"/>
  <c r="DQ41" i="10"/>
  <c r="ER40" i="10"/>
  <c r="EI40" i="10"/>
  <c r="DZ40" i="10"/>
  <c r="DQ40" i="10"/>
  <c r="ER34" i="10"/>
  <c r="EI34" i="10"/>
  <c r="DZ34" i="10"/>
  <c r="DQ34" i="10"/>
  <c r="ER33" i="10"/>
  <c r="EI33" i="10"/>
  <c r="DZ33" i="10"/>
  <c r="DQ33" i="10"/>
  <c r="ER32" i="10"/>
  <c r="EI32" i="10"/>
  <c r="DZ32" i="10"/>
  <c r="DQ32" i="10"/>
  <c r="ER31" i="10"/>
  <c r="EI31" i="10"/>
  <c r="DZ31" i="10"/>
  <c r="DQ31" i="10"/>
  <c r="ER30" i="10"/>
  <c r="EI30" i="10"/>
  <c r="DZ30" i="10"/>
  <c r="DQ30" i="10"/>
  <c r="ER29" i="10"/>
  <c r="ES42" i="10" s="1"/>
  <c r="EI29" i="10"/>
  <c r="EI42" i="10" s="1"/>
  <c r="DZ29" i="10"/>
  <c r="DQ29" i="10"/>
  <c r="DQ42" i="10" s="1"/>
  <c r="EP17" i="10"/>
  <c r="EO20" i="10" s="1"/>
  <c r="J59" i="7" s="1"/>
  <c r="EN17" i="10"/>
  <c r="EO19" i="10" s="1"/>
  <c r="EM17" i="10"/>
  <c r="EL17" i="10"/>
  <c r="EK17" i="10"/>
  <c r="ER16" i="10"/>
  <c r="ER15" i="10"/>
  <c r="ER14" i="10"/>
  <c r="ER11" i="10"/>
  <c r="ER10" i="10"/>
  <c r="ER9" i="10"/>
  <c r="ER8" i="10"/>
  <c r="ER7" i="10"/>
  <c r="EG17" i="10"/>
  <c r="EF20" i="10" s="1"/>
  <c r="H59" i="7" s="1"/>
  <c r="EE17" i="10"/>
  <c r="EF19" i="10" s="1"/>
  <c r="ED17" i="10"/>
  <c r="EC17" i="10"/>
  <c r="EB17" i="10"/>
  <c r="DX17" i="10"/>
  <c r="DW20" i="10" s="1"/>
  <c r="F59" i="7" s="1"/>
  <c r="L59" i="7" s="1"/>
  <c r="DV17" i="10"/>
  <c r="DW19" i="10" s="1"/>
  <c r="DU17" i="10"/>
  <c r="DT17" i="10"/>
  <c r="DS17" i="10"/>
  <c r="DO17" i="10"/>
  <c r="DN20" i="10" s="1"/>
  <c r="D59" i="7" s="1"/>
  <c r="DM17" i="10"/>
  <c r="DN19" i="10" s="1"/>
  <c r="DL17" i="10"/>
  <c r="DK17" i="10"/>
  <c r="DJ17" i="10"/>
  <c r="EI16" i="10"/>
  <c r="DZ16" i="10"/>
  <c r="DQ16" i="10"/>
  <c r="EI15" i="10"/>
  <c r="DZ15" i="10"/>
  <c r="DQ15" i="10"/>
  <c r="EI14" i="10"/>
  <c r="DZ14" i="10"/>
  <c r="DQ14" i="10"/>
  <c r="EI11" i="10"/>
  <c r="DZ11" i="10"/>
  <c r="DQ11" i="10"/>
  <c r="EI10" i="10"/>
  <c r="DZ10" i="10"/>
  <c r="DQ10" i="10"/>
  <c r="EI9" i="10"/>
  <c r="DZ9" i="10"/>
  <c r="DQ9" i="10"/>
  <c r="EI8" i="10"/>
  <c r="DZ8" i="10"/>
  <c r="DQ8" i="10"/>
  <c r="EI7" i="10"/>
  <c r="DZ7" i="10"/>
  <c r="DQ7" i="10"/>
  <c r="DG40" i="10"/>
  <c r="DG34" i="10"/>
  <c r="DG33" i="10"/>
  <c r="CX33" i="10"/>
  <c r="CX34" i="10"/>
  <c r="CX40" i="10"/>
  <c r="CO40" i="10"/>
  <c r="CO34" i="10"/>
  <c r="CO33" i="10"/>
  <c r="DG14" i="10"/>
  <c r="DG11" i="10"/>
  <c r="DG10" i="10"/>
  <c r="CX14" i="10"/>
  <c r="CX11" i="10"/>
  <c r="CX10" i="10"/>
  <c r="CO14" i="10"/>
  <c r="CO11" i="10"/>
  <c r="CO10" i="10"/>
  <c r="CQ17" i="10"/>
  <c r="CR17" i="10"/>
  <c r="CS17" i="10"/>
  <c r="CT17" i="10"/>
  <c r="CU19" i="10" s="1"/>
  <c r="CV17" i="10"/>
  <c r="CU20" i="10" s="1"/>
  <c r="H52" i="7" s="1"/>
  <c r="CZ17" i="10"/>
  <c r="DA17" i="10"/>
  <c r="DB17" i="10"/>
  <c r="DC17" i="10"/>
  <c r="DD19" i="10" s="1"/>
  <c r="DE17" i="10"/>
  <c r="DD20" i="10" s="1"/>
  <c r="J52" i="7" s="1"/>
  <c r="A55" i="10"/>
  <c r="A56" i="10" s="1"/>
  <c r="A30" i="10"/>
  <c r="A31" i="10" s="1"/>
  <c r="A32" i="10" s="1"/>
  <c r="A33" i="10" s="1"/>
  <c r="A8" i="10"/>
  <c r="A9" i="10" s="1"/>
  <c r="CV68" i="10"/>
  <c r="CU71" i="10" s="1"/>
  <c r="H54" i="7" s="1"/>
  <c r="CT68" i="10"/>
  <c r="CU70" i="10" s="1"/>
  <c r="CS68" i="10"/>
  <c r="CR68" i="10"/>
  <c r="CQ68" i="10"/>
  <c r="CM68" i="10"/>
  <c r="CL71" i="10" s="1"/>
  <c r="F54" i="7" s="1"/>
  <c r="CK68" i="10"/>
  <c r="CL70" i="10" s="1"/>
  <c r="CJ68" i="10"/>
  <c r="CI68" i="10"/>
  <c r="CH68" i="10"/>
  <c r="CX67" i="10"/>
  <c r="CO67" i="10"/>
  <c r="CX66" i="10"/>
  <c r="CO66" i="10"/>
  <c r="CX56" i="10"/>
  <c r="CO56" i="10"/>
  <c r="CX55" i="10"/>
  <c r="CO55" i="10"/>
  <c r="CX54" i="10"/>
  <c r="CO54" i="10"/>
  <c r="CX41" i="10"/>
  <c r="CX32" i="10"/>
  <c r="CX31" i="10"/>
  <c r="CX30" i="10"/>
  <c r="CX29" i="10"/>
  <c r="CO41" i="10"/>
  <c r="CO32" i="10"/>
  <c r="CO31" i="10"/>
  <c r="CO30" i="10"/>
  <c r="CO29" i="10"/>
  <c r="CX16" i="10"/>
  <c r="CX15" i="10"/>
  <c r="CX9" i="10"/>
  <c r="CX8" i="10"/>
  <c r="CX7" i="10"/>
  <c r="CO16" i="10"/>
  <c r="CO15" i="10"/>
  <c r="CO9" i="10"/>
  <c r="CO8" i="10"/>
  <c r="CO7" i="10"/>
  <c r="DE68" i="10"/>
  <c r="DD71" i="10" s="1"/>
  <c r="J54" i="7" s="1"/>
  <c r="DC68" i="10"/>
  <c r="DD70" i="10" s="1"/>
  <c r="DB68" i="10"/>
  <c r="DA68" i="10"/>
  <c r="CZ68" i="10"/>
  <c r="DG67" i="10"/>
  <c r="DG66" i="10"/>
  <c r="DG56" i="10"/>
  <c r="DG55" i="10"/>
  <c r="DG54" i="10"/>
  <c r="DG41" i="10"/>
  <c r="DG32" i="10"/>
  <c r="DG31" i="10"/>
  <c r="DG30" i="10"/>
  <c r="DG29" i="10"/>
  <c r="DG16" i="10"/>
  <c r="DG15" i="10"/>
  <c r="DG9" i="10"/>
  <c r="DG8" i="10"/>
  <c r="DG7" i="10"/>
  <c r="O12" i="9"/>
  <c r="O9" i="9"/>
  <c r="O6" i="9"/>
  <c r="DE42" i="10"/>
  <c r="DD45" i="10" s="1"/>
  <c r="J53" i="7" s="1"/>
  <c r="DC42" i="10"/>
  <c r="DD44" i="10" s="1"/>
  <c r="DB42" i="10"/>
  <c r="DA42" i="10"/>
  <c r="CZ42" i="10"/>
  <c r="CV42" i="10"/>
  <c r="CU45" i="10" s="1"/>
  <c r="H53" i="7" s="1"/>
  <c r="CT42" i="10"/>
  <c r="CU44" i="10" s="1"/>
  <c r="CS42" i="10"/>
  <c r="CR42" i="10"/>
  <c r="CQ42" i="10"/>
  <c r="CM42" i="10"/>
  <c r="CL45" i="10" s="1"/>
  <c r="F53" i="7" s="1"/>
  <c r="CK42" i="10"/>
  <c r="CL44" i="10" s="1"/>
  <c r="CJ42" i="10"/>
  <c r="CI42" i="10"/>
  <c r="CH42" i="10"/>
  <c r="CM17" i="10"/>
  <c r="CL20" i="10" s="1"/>
  <c r="F52" i="7" s="1"/>
  <c r="CK17" i="10"/>
  <c r="CL19" i="10" s="1"/>
  <c r="CJ17" i="10"/>
  <c r="CI17" i="10"/>
  <c r="CH1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A10" i="10" l="1"/>
  <c r="A11" i="10" s="1"/>
  <c r="A14" i="10" s="1"/>
  <c r="A15" i="10" s="1"/>
  <c r="A12" i="10"/>
  <c r="A13" i="10" s="1"/>
  <c r="L53" i="7"/>
  <c r="K60" i="7"/>
  <c r="J60" i="7"/>
  <c r="K61" i="7"/>
  <c r="J61" i="7"/>
  <c r="F60" i="7"/>
  <c r="G60" i="7"/>
  <c r="G61" i="7"/>
  <c r="F61" i="7"/>
  <c r="D60" i="7"/>
  <c r="E60" i="7"/>
  <c r="E61" i="7"/>
  <c r="D61" i="7"/>
  <c r="L52" i="7"/>
  <c r="EO21" i="10"/>
  <c r="H60" i="7"/>
  <c r="I60" i="7"/>
  <c r="EO46" i="10"/>
  <c r="I61" i="7"/>
  <c r="H61" i="7"/>
  <c r="L54" i="7"/>
  <c r="EO72" i="10"/>
  <c r="A34" i="10"/>
  <c r="A57" i="10"/>
  <c r="A58" i="10" s="1"/>
  <c r="A63" i="10" s="1"/>
  <c r="A64" i="10" s="1"/>
  <c r="EF72" i="10"/>
  <c r="DQ17" i="10"/>
  <c r="ER17" i="10"/>
  <c r="DD46" i="10"/>
  <c r="EI17" i="10"/>
  <c r="EF46" i="10"/>
  <c r="DW72" i="10"/>
  <c r="DN72" i="10"/>
  <c r="DR68" i="10"/>
  <c r="DP68" i="10" s="1"/>
  <c r="EJ68" i="10"/>
  <c r="EH68" i="10" s="1"/>
  <c r="DZ68" i="10"/>
  <c r="DY68" i="10" s="1"/>
  <c r="ER68" i="10"/>
  <c r="EQ68" i="10" s="1"/>
  <c r="EA42" i="10"/>
  <c r="DW46" i="10"/>
  <c r="DN46" i="10"/>
  <c r="DR42" i="10"/>
  <c r="DP42" i="10" s="1"/>
  <c r="EJ42" i="10"/>
  <c r="EH42" i="10" s="1"/>
  <c r="DZ42" i="10"/>
  <c r="ER42" i="10"/>
  <c r="EQ42" i="10" s="1"/>
  <c r="ES17" i="10"/>
  <c r="EF21" i="10"/>
  <c r="DR17" i="10"/>
  <c r="DP17" i="10" s="1"/>
  <c r="DN21" i="10"/>
  <c r="DW21" i="10"/>
  <c r="EA17" i="10"/>
  <c r="EJ17" i="10"/>
  <c r="DZ17" i="10"/>
  <c r="A16" i="10"/>
  <c r="CU72" i="10"/>
  <c r="CU46" i="10"/>
  <c r="DD72" i="10"/>
  <c r="CL72" i="10"/>
  <c r="DD21" i="10"/>
  <c r="CU21" i="10"/>
  <c r="CL46" i="10"/>
  <c r="CL21" i="10"/>
  <c r="CO68" i="10"/>
  <c r="CY68" i="10"/>
  <c r="CX42" i="10"/>
  <c r="CO42" i="10"/>
  <c r="CP68" i="10"/>
  <c r="CN68" i="10" s="1"/>
  <c r="CX68" i="10"/>
  <c r="CY42" i="10"/>
  <c r="CW42" i="10" s="1"/>
  <c r="CP42" i="10"/>
  <c r="CN42" i="10" s="1"/>
  <c r="CX17" i="10"/>
  <c r="CY17" i="10"/>
  <c r="CO17" i="10"/>
  <c r="CP17" i="10"/>
  <c r="DG17" i="10"/>
  <c r="DH17" i="10"/>
  <c r="DG42" i="10"/>
  <c r="DH42" i="10"/>
  <c r="DH68" i="10"/>
  <c r="DG68" i="10"/>
  <c r="I5" i="7"/>
  <c r="I6" i="7" s="1"/>
  <c r="I7" i="7"/>
  <c r="H7" i="7"/>
  <c r="H5" i="7"/>
  <c r="H6" i="7" s="1"/>
  <c r="L61" i="7" l="1"/>
  <c r="M61" i="7"/>
  <c r="M60" i="7"/>
  <c r="A61" i="10"/>
  <c r="A62" i="10" s="1"/>
  <c r="A59" i="10"/>
  <c r="A60" i="10" s="1"/>
  <c r="A65" i="10" s="1"/>
  <c r="A66" i="10" s="1"/>
  <c r="A67" i="10" s="1"/>
  <c r="L60" i="7"/>
  <c r="A35" i="10"/>
  <c r="A36" i="10" s="1"/>
  <c r="A37" i="10" s="1"/>
  <c r="A38" i="10" s="1"/>
  <c r="A39" i="10" s="1"/>
  <c r="A40" i="10" s="1"/>
  <c r="A41" i="10"/>
  <c r="EH17" i="10"/>
  <c r="EQ17" i="10"/>
  <c r="CW68" i="10"/>
  <c r="N7" i="7"/>
  <c r="DY42" i="10"/>
  <c r="DY17" i="10"/>
  <c r="DF68" i="10"/>
  <c r="DF17" i="10"/>
  <c r="CW17" i="10"/>
  <c r="CN17" i="10"/>
  <c r="DF42" i="10"/>
</calcChain>
</file>

<file path=xl/sharedStrings.xml><?xml version="1.0" encoding="utf-8"?>
<sst xmlns="http://schemas.openxmlformats.org/spreadsheetml/2006/main" count="1538" uniqueCount="149">
  <si>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</si>
  <si>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</si>
  <si>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</si>
  <si>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</si>
  <si>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</si>
  <si>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</si>
  <si>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</si>
  <si>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</si>
  <si>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</si>
  <si>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</si>
  <si>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</si>
  <si>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</si>
  <si>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</si>
  <si>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</si>
  <si>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</si>
  <si>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</si>
  <si>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</si>
  <si>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</si>
  <si>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</si>
  <si>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</si>
  <si>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</si>
  <si>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</si>
  <si>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</si>
  <si>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</si>
  <si>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</si>
  <si>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</si>
  <si>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</si>
  <si>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</si>
  <si>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</si>
  <si>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</si>
  <si>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</si>
  <si>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</si>
  <si>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</si>
  <si>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</si>
  <si>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</si>
  <si>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</si>
  <si>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</si>
  <si>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</si>
  <si>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</si>
  <si>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</si>
  <si>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</si>
  <si>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</si>
  <si>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</si>
  <si>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</si>
  <si>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</si>
  <si>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</si>
  <si>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</si>
  <si>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</si>
  <si>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</si>
  <si>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</si>
  <si>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</si>
  <si>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</si>
  <si>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</si>
  <si>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</si>
  <si>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</si>
  <si>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</si>
  <si>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</si>
  <si>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</si>
  <si>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</si>
  <si>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</si>
  <si>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</si>
  <si>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</si>
  <si>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</si>
  <si>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</si>
  <si>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</si>
  <si>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</si>
  <si>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</si>
  <si>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</si>
  <si>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</si>
  <si>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</si>
  <si>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</si>
  <si>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</si>
  <si>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</si>
  <si>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</si>
  <si>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</si>
  <si>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</si>
  <si>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</si>
  <si>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</si>
  <si>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</si>
  <si>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</si>
  <si>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</si>
  <si>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</si>
  <si>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</si>
  <si>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</si>
  <si>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</si>
  <si>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</si>
  <si>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</si>
  <si>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</si>
  <si>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</si>
  <si>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</si>
  <si>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</si>
  <si>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</si>
  <si>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</si>
  <si>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</si>
  <si>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</si>
  <si>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</si>
  <si>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</si>
  <si>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</si>
  <si>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</si>
  <si>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</si>
  <si>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</si>
  <si>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</si>
  <si>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</si>
  <si>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</si>
  <si>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</si>
  <si>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</si>
  <si>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</si>
  <si>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</si>
  <si>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</si>
  <si>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</si>
  <si>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</si>
  <si>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</si>
  <si>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</si>
  <si>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</si>
  <si>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</si>
  <si>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</si>
  <si>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</si>
  <si>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</si>
  <si>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</si>
  <si>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</si>
  <si>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</si>
  <si>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</si>
  <si>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</si>
  <si>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 xml:space="preserve"> 3-2-2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</si>
  <si>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</si>
  <si>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</si>
  <si>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</si>
  <si>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</si>
  <si>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</si>
  <si>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</si>
  <si>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</si>
  <si>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</si>
  <si>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</si>
  <si>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</si>
  <si>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</si>
  <si>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</si>
  <si>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</si>
  <si>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</si>
  <si>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</si>
  <si>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</si>
  <si>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</si>
  <si>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</si>
  <si>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</si>
  <si>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</si>
  <si>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</si>
  <si>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</si>
  <si>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</si>
  <si>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</si>
  <si>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20-27,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</si>
</sst>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N68"/>
  <sheetViews>
    <sheetView workbookViewId="0">
      <selection activeCell="H21" sqref="H21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30"/>
      <c r="C2" s="131"/>
      <c r="D2" s="132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33" t="s">
        <v>66</v>
      </c>
      <c r="C3" s="130" t="s">
        <v>67</v>
      </c>
      <c r="D3" s="132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34"/>
      <c r="C4" s="130" t="s">
        <v>68</v>
      </c>
      <c r="D4" s="132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34"/>
      <c r="C5" s="130" t="s">
        <v>70</v>
      </c>
      <c r="D5" s="132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34"/>
      <c r="C6" s="130" t="s">
        <v>69</v>
      </c>
      <c r="D6" s="132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34"/>
      <c r="C7" s="130" t="s">
        <v>75</v>
      </c>
      <c r="D7" s="132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34"/>
      <c r="C8" s="133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34"/>
      <c r="C9" s="134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34"/>
      <c r="C10" s="134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35"/>
      <c r="C11" s="135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30"/>
      <c r="C13" s="131"/>
      <c r="D13" s="132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33" t="s">
        <v>148</v>
      </c>
      <c r="C14" s="130" t="s">
        <v>67</v>
      </c>
      <c r="D14" s="132"/>
      <c r="E14" s="115"/>
      <c r="F14" s="115"/>
      <c r="G14" s="115"/>
      <c r="H14" s="115">
        <v>3</v>
      </c>
      <c r="I14" s="115">
        <v>0</v>
      </c>
      <c r="J14" s="115"/>
      <c r="K14" s="115"/>
      <c r="L14" s="115"/>
      <c r="M14" s="115"/>
    </row>
    <row r="15" spans="2:14" x14ac:dyDescent="0.25">
      <c r="B15" s="134"/>
      <c r="C15" s="130" t="s">
        <v>68</v>
      </c>
      <c r="D15" s="132"/>
      <c r="E15" s="115"/>
      <c r="F15" s="115"/>
      <c r="G15" s="115"/>
      <c r="H15" s="115">
        <v>0</v>
      </c>
      <c r="I15" s="115">
        <v>0</v>
      </c>
      <c r="J15" s="115"/>
      <c r="K15" s="115"/>
      <c r="L15" s="115"/>
      <c r="M15" s="115"/>
    </row>
    <row r="16" spans="2:14" x14ac:dyDescent="0.25">
      <c r="B16" s="134"/>
      <c r="C16" s="130" t="s">
        <v>70</v>
      </c>
      <c r="D16" s="132"/>
      <c r="E16" s="115"/>
      <c r="F16" s="115"/>
      <c r="G16" s="115"/>
      <c r="H16" s="115">
        <f>H15+H14</f>
        <v>3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34"/>
      <c r="C17" s="130" t="s">
        <v>69</v>
      </c>
      <c r="D17" s="132"/>
      <c r="E17" s="25"/>
      <c r="F17" s="25"/>
      <c r="G17" s="25"/>
      <c r="H17" s="25">
        <f>H14/H16</f>
        <v>1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34"/>
      <c r="C18" s="130" t="s">
        <v>75</v>
      </c>
      <c r="D18" s="132"/>
      <c r="E18" s="85"/>
      <c r="F18" s="85"/>
      <c r="G18" s="85"/>
      <c r="H18" s="85">
        <f>H14*60000-H15*60000</f>
        <v>180000</v>
      </c>
      <c r="I18" s="85">
        <f>I14*200000-I15*200000</f>
        <v>0</v>
      </c>
      <c r="J18" s="85"/>
      <c r="K18" s="85"/>
      <c r="L18" s="85"/>
      <c r="M18" s="85"/>
      <c r="N18" s="86">
        <f>SUM(E18:M18)</f>
        <v>180000</v>
      </c>
    </row>
    <row r="19" spans="2:14" x14ac:dyDescent="0.25">
      <c r="B19" s="134"/>
      <c r="C19" s="133" t="s">
        <v>74</v>
      </c>
      <c r="D19" s="115" t="s">
        <v>99</v>
      </c>
      <c r="E19" s="115"/>
      <c r="F19" s="115"/>
      <c r="G19" s="115"/>
      <c r="H19" s="115">
        <v>1</v>
      </c>
      <c r="I19" s="115"/>
      <c r="J19" s="115"/>
      <c r="K19" s="115"/>
      <c r="L19" s="115"/>
      <c r="M19" s="115"/>
    </row>
    <row r="20" spans="2:14" x14ac:dyDescent="0.25">
      <c r="B20" s="134"/>
      <c r="C20" s="134"/>
      <c r="D20" s="115" t="s">
        <v>71</v>
      </c>
      <c r="E20" s="115"/>
      <c r="F20" s="115"/>
      <c r="G20" s="115"/>
      <c r="H20" s="115">
        <v>2</v>
      </c>
      <c r="I20" s="115"/>
      <c r="J20" s="115"/>
      <c r="K20" s="115"/>
      <c r="L20" s="115"/>
      <c r="M20" s="115"/>
    </row>
    <row r="21" spans="2:14" x14ac:dyDescent="0.25">
      <c r="B21" s="134"/>
      <c r="C21" s="134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35"/>
      <c r="C22" s="135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8" spans="2:14" x14ac:dyDescent="0.25">
      <c r="B28" s="137" t="s">
        <v>9</v>
      </c>
      <c r="C28" s="137"/>
      <c r="D28" s="129">
        <v>1</v>
      </c>
      <c r="E28" s="129"/>
      <c r="F28" s="129"/>
      <c r="G28" s="129"/>
      <c r="H28" s="129"/>
      <c r="I28" s="129"/>
      <c r="J28" s="129"/>
      <c r="K28" s="129"/>
    </row>
    <row r="29" spans="2:14" x14ac:dyDescent="0.25">
      <c r="B29" s="137" t="s">
        <v>130</v>
      </c>
      <c r="C29" s="137"/>
      <c r="D29" s="80" t="str">
        <f>'Stats per Driver'!B52</f>
        <v>Hungaroring</v>
      </c>
      <c r="E29" s="80"/>
      <c r="F29" s="80" t="str">
        <f>'Stats per Driver'!K52</f>
        <v>Paul Ricard</v>
      </c>
      <c r="G29" s="80"/>
      <c r="H29" s="80" t="str">
        <f>'Stats per Driver'!T52</f>
        <v>Sochi</v>
      </c>
      <c r="I29" s="80"/>
      <c r="J29" s="136" t="s">
        <v>134</v>
      </c>
      <c r="K29" s="136"/>
    </row>
    <row r="30" spans="2:14" x14ac:dyDescent="0.25">
      <c r="B30" s="137" t="s">
        <v>131</v>
      </c>
      <c r="C30" s="137"/>
      <c r="D30" s="124" t="s">
        <v>135</v>
      </c>
      <c r="E30" s="80" t="s">
        <v>133</v>
      </c>
      <c r="F30" s="124" t="s">
        <v>135</v>
      </c>
      <c r="G30" s="80" t="s">
        <v>133</v>
      </c>
      <c r="H30" s="124" t="s">
        <v>135</v>
      </c>
      <c r="I30" s="80" t="s">
        <v>133</v>
      </c>
      <c r="J30" s="124" t="s">
        <v>135</v>
      </c>
      <c r="K30" s="80" t="s">
        <v>133</v>
      </c>
    </row>
    <row r="31" spans="2:14" x14ac:dyDescent="0.25">
      <c r="B31" s="137" t="s">
        <v>129</v>
      </c>
      <c r="C31" s="125" t="s">
        <v>77</v>
      </c>
      <c r="D31" s="80"/>
      <c r="E31" s="80"/>
      <c r="F31" s="80"/>
      <c r="G31" s="80"/>
      <c r="H31" s="80"/>
      <c r="I31" s="80"/>
      <c r="J31" s="80"/>
      <c r="K31" s="80"/>
    </row>
    <row r="32" spans="2:14" x14ac:dyDescent="0.25">
      <c r="B32" s="137"/>
      <c r="C32" s="125" t="s">
        <v>76</v>
      </c>
      <c r="D32" s="80"/>
      <c r="E32" s="80"/>
      <c r="F32" s="80"/>
      <c r="G32" s="80"/>
      <c r="H32" s="80"/>
      <c r="I32" s="80"/>
      <c r="J32" s="80"/>
      <c r="K32" s="80"/>
    </row>
    <row r="33" spans="2:11" x14ac:dyDescent="0.25">
      <c r="B33" s="137"/>
      <c r="C33" s="125" t="s">
        <v>78</v>
      </c>
      <c r="D33" s="80">
        <f>'Stats per Driver'!F71</f>
        <v>7.2</v>
      </c>
      <c r="E33" s="80">
        <f>'Stats per Driver'!F73</f>
        <v>7.9812279756939661</v>
      </c>
      <c r="F33" s="80">
        <f>'Stats per Driver'!O71</f>
        <v>16</v>
      </c>
      <c r="G33" s="80" t="e">
        <f>'Stats per Driver'!O73</f>
        <v>#DIV/0!</v>
      </c>
      <c r="H33" s="80">
        <f>'Stats per Driver'!X71</f>
        <v>15</v>
      </c>
      <c r="I33" s="80" t="e">
        <f>'Stats per Driver'!X73</f>
        <v>#DIV/0!</v>
      </c>
      <c r="J33" s="80">
        <f>AVERAGE(D33,F33,H33)</f>
        <v>12.733333333333334</v>
      </c>
      <c r="K33" s="80" t="e">
        <f>_xlfn.STDEV.S(E33,G33,I33)</f>
        <v>#DIV/0!</v>
      </c>
    </row>
    <row r="34" spans="2:11" x14ac:dyDescent="0.25">
      <c r="B34" s="126"/>
      <c r="C34" s="126"/>
      <c r="D34" s="114"/>
      <c r="E34" s="114"/>
      <c r="F34" s="114"/>
      <c r="G34" s="114"/>
      <c r="H34" s="114"/>
      <c r="I34" s="114"/>
      <c r="J34" s="114"/>
      <c r="K34" s="114"/>
    </row>
    <row r="35" spans="2:11" x14ac:dyDescent="0.25">
      <c r="B35" s="137" t="s">
        <v>9</v>
      </c>
      <c r="C35" s="137"/>
      <c r="D35" s="129">
        <v>2</v>
      </c>
      <c r="E35" s="129"/>
      <c r="F35" s="129"/>
      <c r="G35" s="129"/>
      <c r="H35" s="129"/>
      <c r="I35" s="129"/>
      <c r="J35" s="129"/>
      <c r="K35" s="129"/>
    </row>
    <row r="36" spans="2:11" x14ac:dyDescent="0.25">
      <c r="B36" s="137" t="s">
        <v>130</v>
      </c>
      <c r="C36" s="137"/>
      <c r="D36" s="80">
        <f>'Stats per Driver'!B59</f>
        <v>0</v>
      </c>
      <c r="E36" s="80"/>
      <c r="F36" s="80">
        <f>'Stats per Driver'!K59</f>
        <v>0</v>
      </c>
      <c r="G36" s="80"/>
      <c r="H36" s="80">
        <f>'Stats per Driver'!T59</f>
        <v>0</v>
      </c>
      <c r="I36" s="80"/>
      <c r="J36" s="136" t="s">
        <v>134</v>
      </c>
      <c r="K36" s="136"/>
    </row>
    <row r="37" spans="2:11" x14ac:dyDescent="0.25">
      <c r="B37" s="137" t="s">
        <v>131</v>
      </c>
      <c r="C37" s="137"/>
      <c r="D37" s="124" t="s">
        <v>135</v>
      </c>
      <c r="E37" s="80" t="s">
        <v>133</v>
      </c>
      <c r="F37" s="124" t="s">
        <v>135</v>
      </c>
      <c r="G37" s="80" t="s">
        <v>133</v>
      </c>
      <c r="H37" s="124" t="s">
        <v>135</v>
      </c>
      <c r="I37" s="80" t="s">
        <v>133</v>
      </c>
      <c r="J37" s="124" t="s">
        <v>135</v>
      </c>
      <c r="K37" s="80" t="s">
        <v>133</v>
      </c>
    </row>
    <row r="38" spans="2:11" x14ac:dyDescent="0.25">
      <c r="B38" s="137" t="s">
        <v>129</v>
      </c>
      <c r="C38" s="125" t="s">
        <v>77</v>
      </c>
      <c r="D38" s="80"/>
      <c r="E38" s="80"/>
      <c r="F38" s="80"/>
      <c r="G38" s="80"/>
      <c r="H38" s="80"/>
      <c r="I38" s="80"/>
      <c r="J38" s="80"/>
      <c r="K38" s="80"/>
    </row>
    <row r="39" spans="2:11" x14ac:dyDescent="0.25">
      <c r="B39" s="137"/>
      <c r="C39" s="125" t="s">
        <v>76</v>
      </c>
      <c r="D39" s="80"/>
      <c r="E39" s="80"/>
      <c r="F39" s="80"/>
      <c r="G39" s="80"/>
      <c r="H39" s="80"/>
      <c r="I39" s="80"/>
      <c r="J39" s="80"/>
      <c r="K39" s="80"/>
    </row>
    <row r="40" spans="2:11" x14ac:dyDescent="0.25">
      <c r="B40" s="137"/>
      <c r="C40" s="125" t="s">
        <v>78</v>
      </c>
      <c r="D40" s="80"/>
      <c r="E40" s="80"/>
      <c r="F40" s="80"/>
      <c r="G40" s="80"/>
      <c r="H40" s="80"/>
      <c r="I40" s="80"/>
      <c r="J40" s="80" t="e">
        <f>AVERAGE(D40,F40,H40)</f>
        <v>#DIV/0!</v>
      </c>
      <c r="K40" s="80" t="e">
        <f>_xlfn.STDEV.S(E40,G40,I40)</f>
        <v>#DIV/0!</v>
      </c>
    </row>
    <row r="41" spans="2:11" x14ac:dyDescent="0.25">
      <c r="B41" s="126"/>
      <c r="C41" s="126"/>
      <c r="D41" s="114"/>
      <c r="E41" s="114"/>
      <c r="F41" s="114"/>
      <c r="G41" s="114"/>
      <c r="H41" s="114"/>
      <c r="I41" s="114"/>
      <c r="J41" s="114"/>
      <c r="K41" s="114"/>
    </row>
    <row r="42" spans="2:11" x14ac:dyDescent="0.25">
      <c r="B42" s="137" t="s">
        <v>9</v>
      </c>
      <c r="C42" s="137"/>
      <c r="D42" s="129">
        <v>3</v>
      </c>
      <c r="E42" s="129"/>
      <c r="F42" s="129"/>
      <c r="G42" s="129"/>
      <c r="H42" s="129"/>
      <c r="I42" s="129"/>
      <c r="J42" s="129"/>
      <c r="K42" s="129"/>
    </row>
    <row r="43" spans="2:11" x14ac:dyDescent="0.25">
      <c r="B43" s="137" t="s">
        <v>130</v>
      </c>
      <c r="C43" s="137"/>
      <c r="D43" s="80">
        <f>'Stats per Driver'!B70</f>
        <v>0</v>
      </c>
      <c r="E43" s="80"/>
      <c r="F43" s="80">
        <f>'Stats per Driver'!K70</f>
        <v>0</v>
      </c>
      <c r="G43" s="80"/>
      <c r="H43" s="80">
        <f>'Stats per Driver'!T70</f>
        <v>0</v>
      </c>
      <c r="I43" s="80"/>
      <c r="J43" s="136" t="s">
        <v>134</v>
      </c>
      <c r="K43" s="136"/>
    </row>
    <row r="44" spans="2:11" x14ac:dyDescent="0.25">
      <c r="B44" s="137" t="s">
        <v>131</v>
      </c>
      <c r="C44" s="137"/>
      <c r="D44" s="124" t="s">
        <v>135</v>
      </c>
      <c r="E44" s="80" t="s">
        <v>133</v>
      </c>
      <c r="F44" s="124" t="s">
        <v>135</v>
      </c>
      <c r="G44" s="80" t="s">
        <v>133</v>
      </c>
      <c r="H44" s="124" t="s">
        <v>135</v>
      </c>
      <c r="I44" s="80" t="s">
        <v>133</v>
      </c>
      <c r="J44" s="124" t="s">
        <v>135</v>
      </c>
      <c r="K44" s="80" t="s">
        <v>133</v>
      </c>
    </row>
    <row r="45" spans="2:11" x14ac:dyDescent="0.25">
      <c r="B45" s="137" t="s">
        <v>129</v>
      </c>
      <c r="C45" s="125" t="s">
        <v>77</v>
      </c>
      <c r="D45" s="80"/>
      <c r="E45" s="80"/>
      <c r="F45" s="80"/>
      <c r="G45" s="80"/>
      <c r="H45" s="80"/>
      <c r="I45" s="80"/>
      <c r="J45" s="80"/>
      <c r="K45" s="80"/>
    </row>
    <row r="46" spans="2:11" x14ac:dyDescent="0.25">
      <c r="B46" s="137"/>
      <c r="C46" s="125" t="s">
        <v>76</v>
      </c>
      <c r="D46" s="80"/>
      <c r="E46" s="80"/>
      <c r="F46" s="80"/>
      <c r="G46" s="80"/>
      <c r="H46" s="80"/>
      <c r="I46" s="80"/>
      <c r="J46" s="80"/>
      <c r="K46" s="80"/>
    </row>
    <row r="47" spans="2:11" x14ac:dyDescent="0.25">
      <c r="B47" s="137"/>
      <c r="C47" s="125" t="s">
        <v>78</v>
      </c>
      <c r="D47" s="80"/>
      <c r="E47" s="80"/>
      <c r="F47" s="80"/>
      <c r="G47" s="80"/>
      <c r="H47" s="80"/>
      <c r="I47" s="80"/>
      <c r="J47" s="80" t="e">
        <f>AVERAGE(D47,F47,H47)</f>
        <v>#DIV/0!</v>
      </c>
      <c r="K47" s="80" t="e">
        <f>_xlfn.STDEV.S(E47,G47,I47)</f>
        <v>#DIV/0!</v>
      </c>
    </row>
    <row r="48" spans="2:11" x14ac:dyDescent="0.25">
      <c r="B48" s="126"/>
      <c r="C48" s="126"/>
      <c r="D48" s="114"/>
      <c r="E48" s="114"/>
      <c r="F48" s="114"/>
      <c r="G48" s="114"/>
      <c r="H48" s="114"/>
      <c r="I48" s="114"/>
      <c r="J48" s="114"/>
      <c r="K48" s="114"/>
    </row>
    <row r="49" spans="2:13" x14ac:dyDescent="0.25">
      <c r="D49" s="137" t="s">
        <v>9</v>
      </c>
      <c r="E49" s="137"/>
      <c r="F49" s="129">
        <v>4</v>
      </c>
      <c r="G49" s="129"/>
      <c r="H49" s="129"/>
      <c r="I49" s="129"/>
      <c r="J49" s="129"/>
      <c r="K49" s="129"/>
      <c r="L49" s="129"/>
      <c r="M49" s="129"/>
    </row>
    <row r="50" spans="2:13" x14ac:dyDescent="0.25">
      <c r="D50" s="137" t="s">
        <v>130</v>
      </c>
      <c r="E50" s="137"/>
      <c r="F50" s="127" t="str">
        <f>'Stats per Driver'!CH52</f>
        <v>Melbourne</v>
      </c>
      <c r="G50" s="128"/>
      <c r="H50" s="127" t="str">
        <f>'Stats per Driver'!CQ52</f>
        <v>Bahrain</v>
      </c>
      <c r="I50" s="128"/>
      <c r="J50" s="127" t="str">
        <f>'Stats per Driver'!CZ52</f>
        <v>YAS Marina</v>
      </c>
      <c r="K50" s="128"/>
      <c r="L50" s="136" t="s">
        <v>134</v>
      </c>
      <c r="M50" s="136"/>
    </row>
    <row r="51" spans="2:13" x14ac:dyDescent="0.25">
      <c r="D51" s="137" t="s">
        <v>131</v>
      </c>
      <c r="E51" s="137"/>
      <c r="F51" s="124" t="s">
        <v>135</v>
      </c>
      <c r="G51" s="80" t="s">
        <v>133</v>
      </c>
      <c r="H51" s="124" t="s">
        <v>135</v>
      </c>
      <c r="I51" s="80" t="s">
        <v>133</v>
      </c>
      <c r="J51" s="124" t="s">
        <v>135</v>
      </c>
      <c r="K51" s="80" t="s">
        <v>133</v>
      </c>
      <c r="L51" s="124" t="s">
        <v>135</v>
      </c>
      <c r="M51" s="80" t="s">
        <v>133</v>
      </c>
    </row>
    <row r="52" spans="2:13" x14ac:dyDescent="0.25">
      <c r="D52" s="137" t="s">
        <v>129</v>
      </c>
      <c r="E52" s="125" t="s">
        <v>77</v>
      </c>
      <c r="F52" s="80">
        <f>'Stats per Driver'!CL20</f>
        <v>7.166666666666667</v>
      </c>
      <c r="G52" s="80">
        <f>'Stats per Driver'!CL22</f>
        <v>2.2286019533929031</v>
      </c>
      <c r="H52" s="80">
        <f>'Stats per Driver'!CU20</f>
        <v>6.5</v>
      </c>
      <c r="I52" s="80">
        <f>'Stats per Driver'!CU22</f>
        <v>6.3639610306789276</v>
      </c>
      <c r="J52" s="80">
        <f>'Stats per Driver'!DD20</f>
        <v>13.5</v>
      </c>
      <c r="K52" s="80">
        <f>'Stats per Driver'!DD22</f>
        <v>4.9497474683058327</v>
      </c>
      <c r="L52" s="80">
        <f>AVERAGE(F52,H52,J52)</f>
        <v>9.0555555555555554</v>
      </c>
      <c r="M52" s="80">
        <f>_xlfn.STDEV.S(G52,I52,K52)</f>
        <v>2.1018177692742825</v>
      </c>
    </row>
    <row r="53" spans="2:13" x14ac:dyDescent="0.25">
      <c r="D53" s="137"/>
      <c r="E53" s="125" t="s">
        <v>76</v>
      </c>
      <c r="F53" s="80">
        <f>'Stats per Driver'!CL45</f>
        <v>8.8888888888888893</v>
      </c>
      <c r="G53" s="80">
        <f>'Stats per Driver'!CL47</f>
        <v>4.5673965353482409</v>
      </c>
      <c r="H53" s="80">
        <f>'Stats per Driver'!CU45</f>
        <v>12.5</v>
      </c>
      <c r="I53" s="80">
        <f>'Stats per Driver'!CU47</f>
        <v>2.4289915602982237</v>
      </c>
      <c r="J53" s="80">
        <f>'Stats per Driver'!DD45</f>
        <v>11</v>
      </c>
      <c r="K53" s="80" t="e">
        <f>'Stats per Driver'!DD47</f>
        <v>#DIV/0!</v>
      </c>
      <c r="L53" s="80">
        <f>AVERAGE(F53,H53,J53)</f>
        <v>10.796296296296296</v>
      </c>
      <c r="M53" s="80" t="e">
        <f>_xlfn.STDEV.S(G53,I53,K53)</f>
        <v>#DIV/0!</v>
      </c>
    </row>
    <row r="54" spans="2:13" x14ac:dyDescent="0.25">
      <c r="D54" s="137"/>
      <c r="E54" s="125" t="s">
        <v>78</v>
      </c>
      <c r="F54" s="80">
        <f>'Stats per Driver'!CL71</f>
        <v>6.5555555555555554</v>
      </c>
      <c r="G54" s="80">
        <f>'Stats per Driver'!CL73</f>
        <v>4.0034707164881045</v>
      </c>
      <c r="H54" s="80">
        <f>'Stats per Driver'!CU71</f>
        <v>7.5</v>
      </c>
      <c r="I54" s="80">
        <f>'Stats per Driver'!CU73</f>
        <v>6.2529992803453931</v>
      </c>
      <c r="J54" s="80">
        <f>'Stats per Driver'!DD71</f>
        <v>2</v>
      </c>
      <c r="K54" s="80" t="e">
        <f>'Stats per Driver'!DD73</f>
        <v>#DIV/0!</v>
      </c>
      <c r="L54" s="80">
        <f>AVERAGE(F54,H54,J54)</f>
        <v>5.3518518518518521</v>
      </c>
      <c r="M54" s="80" t="e">
        <f>_xlfn.STDEV.S(G54,I54,K54)</f>
        <v>#DIV/0!</v>
      </c>
    </row>
    <row r="55" spans="2:13" x14ac:dyDescent="0.25">
      <c r="B55" s="126"/>
      <c r="C55" s="126"/>
      <c r="D55" s="114"/>
      <c r="E55" s="114"/>
      <c r="F55" s="114"/>
      <c r="G55" s="114"/>
      <c r="H55" s="114"/>
      <c r="I55" s="114"/>
      <c r="J55" s="114"/>
      <c r="K55" s="114"/>
    </row>
    <row r="56" spans="2:13" x14ac:dyDescent="0.25">
      <c r="B56" s="137" t="s">
        <v>9</v>
      </c>
      <c r="C56" s="137"/>
      <c r="D56" s="129">
        <v>5</v>
      </c>
      <c r="E56" s="129"/>
      <c r="F56" s="129"/>
      <c r="G56" s="129"/>
      <c r="H56" s="129"/>
      <c r="I56" s="129"/>
      <c r="J56" s="129"/>
      <c r="K56" s="129"/>
      <c r="L56" s="129"/>
      <c r="M56" s="129"/>
    </row>
    <row r="57" spans="2:13" x14ac:dyDescent="0.25">
      <c r="B57" s="137" t="s">
        <v>130</v>
      </c>
      <c r="C57" s="137"/>
      <c r="D57" s="127" t="str">
        <f>'Stats per Driver'!DJ5</f>
        <v>Gilles Villenueve</v>
      </c>
      <c r="E57" s="128"/>
      <c r="F57" s="127" t="str">
        <f>'Stats per Driver'!DS5</f>
        <v>Americas</v>
      </c>
      <c r="G57" s="128"/>
      <c r="H57" s="127" t="str">
        <f>'Stats per Driver'!EB5</f>
        <v>Mexico</v>
      </c>
      <c r="I57" s="128"/>
      <c r="J57" s="127" t="str">
        <f>'Stats per Driver'!EK5</f>
        <v>Brazil</v>
      </c>
      <c r="K57" s="128"/>
      <c r="L57" s="127" t="s">
        <v>134</v>
      </c>
      <c r="M57" s="128"/>
    </row>
    <row r="58" spans="2:13" x14ac:dyDescent="0.25">
      <c r="B58" s="137" t="s">
        <v>131</v>
      </c>
      <c r="C58" s="137"/>
      <c r="D58" s="124" t="s">
        <v>135</v>
      </c>
      <c r="E58" s="80" t="s">
        <v>133</v>
      </c>
      <c r="F58" s="124" t="s">
        <v>135</v>
      </c>
      <c r="G58" s="80" t="s">
        <v>133</v>
      </c>
      <c r="H58" s="124" t="s">
        <v>135</v>
      </c>
      <c r="I58" s="80" t="s">
        <v>133</v>
      </c>
      <c r="J58" s="124" t="s">
        <v>135</v>
      </c>
      <c r="K58" s="80" t="s">
        <v>133</v>
      </c>
      <c r="L58" s="124" t="s">
        <v>135</v>
      </c>
      <c r="M58" s="80" t="s">
        <v>133</v>
      </c>
    </row>
    <row r="59" spans="2:13" x14ac:dyDescent="0.25">
      <c r="B59" s="137" t="s">
        <v>129</v>
      </c>
      <c r="C59" s="125" t="s">
        <v>77</v>
      </c>
      <c r="D59" s="80" t="e">
        <f>'Stats per Driver'!DN20</f>
        <v>#DIV/0!</v>
      </c>
      <c r="E59" s="80" t="e">
        <f>'Stats per Driver'!DN22</f>
        <v>#DIV/0!</v>
      </c>
      <c r="F59" s="80" t="e">
        <f>'Stats per Driver'!DW20</f>
        <v>#DIV/0!</v>
      </c>
      <c r="G59" s="80" t="e">
        <f>'Stats per Driver'!DW22</f>
        <v>#DIV/0!</v>
      </c>
      <c r="H59" s="80" t="e">
        <f>'Stats per Driver'!EF20</f>
        <v>#DIV/0!</v>
      </c>
      <c r="I59" s="80" t="e">
        <f>'Stats per Driver'!EF22</f>
        <v>#DIV/0!</v>
      </c>
      <c r="J59" s="80" t="e">
        <f>'Stats per Driver'!EO20</f>
        <v>#DIV/0!</v>
      </c>
      <c r="K59" s="80" t="e">
        <f>'Stats per Driver'!EO22</f>
        <v>#DIV/0!</v>
      </c>
      <c r="L59" s="80" t="e">
        <f>AVERAGE(F59,H59,J59)</f>
        <v>#DIV/0!</v>
      </c>
      <c r="M59" s="80" t="e">
        <f>_xlfn.STDEV.S(G59,I59,K59)</f>
        <v>#DIV/0!</v>
      </c>
    </row>
    <row r="60" spans="2:13" x14ac:dyDescent="0.25">
      <c r="B60" s="137"/>
      <c r="C60" s="125" t="s">
        <v>76</v>
      </c>
      <c r="D60" s="80">
        <f>'Stats per Driver'!DN45</f>
        <v>12</v>
      </c>
      <c r="E60" s="80">
        <f>'Stats per Driver'!DN45</f>
        <v>12</v>
      </c>
      <c r="F60" s="80">
        <f>'Stats per Driver'!DW45</f>
        <v>8</v>
      </c>
      <c r="G60" s="80">
        <f>'Stats per Driver'!DW45</f>
        <v>8</v>
      </c>
      <c r="H60" s="80">
        <f>'Stats per Driver'!EF45</f>
        <v>17</v>
      </c>
      <c r="I60" s="80">
        <f>'Stats per Driver'!EF45</f>
        <v>17</v>
      </c>
      <c r="J60" s="80">
        <f>'Stats per Driver'!EO45</f>
        <v>16</v>
      </c>
      <c r="K60" s="80">
        <f>'Stats per Driver'!EO45</f>
        <v>16</v>
      </c>
      <c r="L60" s="80">
        <f>AVERAGE(F60,H60,J60)</f>
        <v>13.666666666666666</v>
      </c>
      <c r="M60" s="80">
        <f>_xlfn.STDEV.S(G60,I60,K60)</f>
        <v>4.9328828623162453</v>
      </c>
    </row>
    <row r="61" spans="2:13" x14ac:dyDescent="0.25">
      <c r="B61" s="137"/>
      <c r="C61" s="125" t="s">
        <v>78</v>
      </c>
      <c r="D61" s="80">
        <f>'Stats per Driver'!DN71</f>
        <v>8</v>
      </c>
      <c r="E61" s="80">
        <f>'Stats per Driver'!DN71</f>
        <v>8</v>
      </c>
      <c r="F61" s="80">
        <f>'Stats per Driver'!DW71</f>
        <v>13.5</v>
      </c>
      <c r="G61" s="80">
        <f>'Stats per Driver'!DW71</f>
        <v>13.5</v>
      </c>
      <c r="H61" s="80">
        <f>'Stats per Driver'!EF71</f>
        <v>10</v>
      </c>
      <c r="I61" s="80">
        <f>'Stats per Driver'!EF71</f>
        <v>10</v>
      </c>
      <c r="J61" s="80">
        <f>'Stats per Driver'!EO71</f>
        <v>11</v>
      </c>
      <c r="K61" s="80">
        <f>'Stats per Driver'!EO71</f>
        <v>11</v>
      </c>
      <c r="L61" s="80">
        <f>AVERAGE(F61,H61,J61)</f>
        <v>11.5</v>
      </c>
      <c r="M61" s="80">
        <f>_xlfn.STDEV.S(G61,I61,K61)</f>
        <v>1.8027756377319946</v>
      </c>
    </row>
    <row r="62" spans="2:13" x14ac:dyDescent="0.25">
      <c r="B62" s="126"/>
      <c r="C62" s="126"/>
      <c r="D62" s="114"/>
      <c r="E62" s="114"/>
      <c r="F62" s="114"/>
      <c r="G62" s="114"/>
      <c r="H62" s="114"/>
      <c r="I62" s="114"/>
      <c r="J62" s="114"/>
      <c r="K62" s="114"/>
    </row>
    <row r="63" spans="2:13" x14ac:dyDescent="0.25">
      <c r="B63" s="137" t="s">
        <v>9</v>
      </c>
      <c r="C63" s="137"/>
      <c r="D63" s="129">
        <v>6</v>
      </c>
      <c r="E63" s="129"/>
      <c r="F63" s="129"/>
      <c r="G63" s="129"/>
      <c r="H63" s="129"/>
      <c r="I63" s="129"/>
      <c r="J63" s="129"/>
      <c r="K63" s="129"/>
    </row>
    <row r="64" spans="2:13" x14ac:dyDescent="0.25">
      <c r="B64" s="137" t="s">
        <v>130</v>
      </c>
      <c r="C64" s="137"/>
      <c r="D64" s="80">
        <f>'Stats per Driver'!B91</f>
        <v>0</v>
      </c>
      <c r="E64" s="80"/>
      <c r="F64" s="80">
        <f>'Stats per Driver'!K91</f>
        <v>0</v>
      </c>
      <c r="G64" s="80"/>
      <c r="H64" s="80">
        <f>'Stats per Driver'!T91</f>
        <v>0</v>
      </c>
      <c r="I64" s="80"/>
      <c r="J64" s="136" t="s">
        <v>134</v>
      </c>
      <c r="K64" s="136"/>
    </row>
    <row r="65" spans="2:11" x14ac:dyDescent="0.25">
      <c r="B65" s="137" t="s">
        <v>131</v>
      </c>
      <c r="C65" s="137"/>
      <c r="D65" s="124" t="s">
        <v>135</v>
      </c>
      <c r="E65" s="80" t="s">
        <v>133</v>
      </c>
      <c r="F65" s="124" t="s">
        <v>135</v>
      </c>
      <c r="G65" s="80" t="s">
        <v>133</v>
      </c>
      <c r="H65" s="124" t="s">
        <v>135</v>
      </c>
      <c r="I65" s="80" t="s">
        <v>133</v>
      </c>
      <c r="J65" s="124" t="s">
        <v>135</v>
      </c>
      <c r="K65" s="80" t="s">
        <v>133</v>
      </c>
    </row>
    <row r="66" spans="2:11" x14ac:dyDescent="0.25">
      <c r="B66" s="137" t="s">
        <v>129</v>
      </c>
      <c r="C66" s="125" t="s">
        <v>77</v>
      </c>
      <c r="D66" s="80"/>
      <c r="E66" s="80"/>
      <c r="F66" s="80"/>
      <c r="G66" s="80"/>
      <c r="H66" s="80"/>
      <c r="I66" s="80"/>
      <c r="J66" s="80"/>
      <c r="K66" s="80"/>
    </row>
    <row r="67" spans="2:11" x14ac:dyDescent="0.25">
      <c r="B67" s="137"/>
      <c r="C67" s="125" t="s">
        <v>76</v>
      </c>
      <c r="D67" s="80"/>
      <c r="E67" s="80"/>
      <c r="F67" s="80"/>
      <c r="G67" s="80"/>
      <c r="H67" s="80"/>
      <c r="I67" s="80"/>
      <c r="J67" s="80"/>
      <c r="K67" s="80"/>
    </row>
    <row r="68" spans="2:11" x14ac:dyDescent="0.25">
      <c r="B68" s="137"/>
      <c r="C68" s="125" t="s">
        <v>78</v>
      </c>
      <c r="D68" s="80"/>
      <c r="E68" s="80"/>
      <c r="F68" s="80"/>
      <c r="G68" s="80"/>
      <c r="H68" s="80"/>
      <c r="I68" s="80"/>
      <c r="J68" s="80" t="e">
        <f>AVERAGE(D68,F68,H68)</f>
        <v>#DIV/0!</v>
      </c>
      <c r="K68" s="80" t="e">
        <f>_xlfn.STDEV.S(E68,G68,I68)</f>
        <v>#DIV/0!</v>
      </c>
    </row>
  </sheetData>
  <mergeCells count="59">
    <mergeCell ref="B65:C65"/>
    <mergeCell ref="B66:B68"/>
    <mergeCell ref="F50:G50"/>
    <mergeCell ref="H50:I50"/>
    <mergeCell ref="J50:K50"/>
    <mergeCell ref="B58:C58"/>
    <mergeCell ref="B59:B61"/>
    <mergeCell ref="B63:C63"/>
    <mergeCell ref="D63:K63"/>
    <mergeCell ref="B64:C64"/>
    <mergeCell ref="J64:K64"/>
    <mergeCell ref="D51:E51"/>
    <mergeCell ref="D52:D54"/>
    <mergeCell ref="B56:C56"/>
    <mergeCell ref="B57:C57"/>
    <mergeCell ref="J57:K57"/>
    <mergeCell ref="B44:C44"/>
    <mergeCell ref="B45:B47"/>
    <mergeCell ref="D49:E49"/>
    <mergeCell ref="F49:M49"/>
    <mergeCell ref="D50:E50"/>
    <mergeCell ref="L50:M50"/>
    <mergeCell ref="D57:E57"/>
    <mergeCell ref="F57:G57"/>
    <mergeCell ref="H57:I57"/>
    <mergeCell ref="B38:B40"/>
    <mergeCell ref="B42:C42"/>
    <mergeCell ref="D42:K42"/>
    <mergeCell ref="B43:C43"/>
    <mergeCell ref="J43:K43"/>
    <mergeCell ref="B35:C35"/>
    <mergeCell ref="D35:K35"/>
    <mergeCell ref="B36:C36"/>
    <mergeCell ref="J36:K36"/>
    <mergeCell ref="B37:C37"/>
    <mergeCell ref="B2:D2"/>
    <mergeCell ref="C7:D7"/>
    <mergeCell ref="C8:C11"/>
    <mergeCell ref="B3:B11"/>
    <mergeCell ref="C3:D3"/>
    <mergeCell ref="C4:D4"/>
    <mergeCell ref="C5:D5"/>
    <mergeCell ref="C6:D6"/>
    <mergeCell ref="L57:M57"/>
    <mergeCell ref="D56:M56"/>
    <mergeCell ref="B13:D13"/>
    <mergeCell ref="B14:B22"/>
    <mergeCell ref="C14:D14"/>
    <mergeCell ref="C15:D15"/>
    <mergeCell ref="C16:D16"/>
    <mergeCell ref="C17:D17"/>
    <mergeCell ref="C18:D18"/>
    <mergeCell ref="C19:C22"/>
    <mergeCell ref="J29:K29"/>
    <mergeCell ref="D28:K28"/>
    <mergeCell ref="B31:B33"/>
    <mergeCell ref="B30:C30"/>
    <mergeCell ref="B29:C29"/>
    <mergeCell ref="B28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FV73"/>
  <sheetViews>
    <sheetView tabSelected="1" zoomScale="70" zoomScaleNormal="70" workbookViewId="0">
      <pane xSplit="1" topLeftCell="CH1" activePane="topRight" state="frozen"/>
      <selection pane="topRight" activeCell="CN13" sqref="CN13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9" width="12" style="23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178" x14ac:dyDescent="0.25">
      <c r="A2" s="147" t="s">
        <v>77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</row>
    <row r="3" spans="1:178" x14ac:dyDescent="0.25">
      <c r="A3" s="40" t="s">
        <v>0</v>
      </c>
      <c r="B3" s="145">
        <v>5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</row>
    <row r="4" spans="1:178" ht="15.75" thickBot="1" x14ac:dyDescent="0.3">
      <c r="A4" s="45" t="s">
        <v>9</v>
      </c>
      <c r="B4" s="144">
        <v>1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00"/>
      <c r="AD4" s="144">
        <v>2</v>
      </c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00"/>
      <c r="BF4" s="144">
        <v>3</v>
      </c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00"/>
      <c r="CH4" s="144">
        <v>4</v>
      </c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48"/>
      <c r="DJ4" s="144">
        <v>5</v>
      </c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  <c r="EG4" s="144"/>
      <c r="EH4" s="144"/>
      <c r="EI4" s="144"/>
      <c r="EJ4" s="144"/>
      <c r="EK4" s="144"/>
      <c r="EL4" s="144"/>
      <c r="EM4" s="144"/>
      <c r="EN4" s="144"/>
      <c r="EO4" s="144"/>
      <c r="EP4" s="144"/>
      <c r="EQ4" s="144"/>
      <c r="ER4" s="144"/>
      <c r="ES4" s="144"/>
      <c r="ET4" s="100"/>
      <c r="EU4" s="144">
        <v>6</v>
      </c>
      <c r="EV4" s="144"/>
      <c r="EW4" s="144"/>
      <c r="EX4" s="144"/>
      <c r="EY4" s="144"/>
      <c r="EZ4" s="144"/>
      <c r="FA4" s="144"/>
      <c r="FB4" s="144"/>
      <c r="FC4" s="144"/>
      <c r="FD4" s="144"/>
      <c r="FE4" s="144"/>
      <c r="FF4" s="144"/>
      <c r="FG4" s="144"/>
      <c r="FH4" s="144"/>
      <c r="FI4" s="144"/>
      <c r="FJ4" s="144"/>
      <c r="FK4" s="144"/>
      <c r="FL4" s="144"/>
      <c r="FM4" s="144"/>
      <c r="FN4" s="144"/>
      <c r="FO4" s="144"/>
      <c r="FP4" s="144"/>
      <c r="FQ4" s="144"/>
      <c r="FR4" s="144"/>
      <c r="FS4" s="144"/>
      <c r="FT4" s="144"/>
      <c r="FU4" s="144"/>
      <c r="FV4" s="100"/>
    </row>
    <row r="5" spans="1:178" x14ac:dyDescent="0.25">
      <c r="A5" s="46"/>
      <c r="B5" s="138" t="s">
        <v>83</v>
      </c>
      <c r="C5" s="139"/>
      <c r="D5" s="139"/>
      <c r="E5" s="139"/>
      <c r="F5" s="139"/>
      <c r="G5" s="139"/>
      <c r="H5" s="139"/>
      <c r="I5" s="139"/>
      <c r="J5" s="140"/>
      <c r="K5" s="141" t="s">
        <v>85</v>
      </c>
      <c r="L5" s="142"/>
      <c r="M5" s="142"/>
      <c r="N5" s="142"/>
      <c r="O5" s="142"/>
      <c r="P5" s="142"/>
      <c r="Q5" s="142"/>
      <c r="R5" s="142"/>
      <c r="S5" s="143"/>
      <c r="T5" s="141" t="s">
        <v>84</v>
      </c>
      <c r="U5" s="142"/>
      <c r="V5" s="142"/>
      <c r="W5" s="142"/>
      <c r="X5" s="142"/>
      <c r="Y5" s="142"/>
      <c r="Z5" s="142"/>
      <c r="AA5" s="142"/>
      <c r="AB5" s="143"/>
      <c r="AC5" s="98"/>
      <c r="AD5" s="138" t="s">
        <v>87</v>
      </c>
      <c r="AE5" s="139"/>
      <c r="AF5" s="139"/>
      <c r="AG5" s="139"/>
      <c r="AH5" s="139"/>
      <c r="AI5" s="139"/>
      <c r="AJ5" s="139"/>
      <c r="AK5" s="139"/>
      <c r="AL5" s="140"/>
      <c r="AM5" s="141" t="s">
        <v>89</v>
      </c>
      <c r="AN5" s="142"/>
      <c r="AO5" s="142"/>
      <c r="AP5" s="142"/>
      <c r="AQ5" s="142"/>
      <c r="AR5" s="142"/>
      <c r="AS5" s="142"/>
      <c r="AT5" s="142"/>
      <c r="AU5" s="143"/>
      <c r="AV5" s="141" t="s">
        <v>119</v>
      </c>
      <c r="AW5" s="142"/>
      <c r="AX5" s="142"/>
      <c r="AY5" s="142"/>
      <c r="AZ5" s="142"/>
      <c r="BA5" s="142"/>
      <c r="BB5" s="142"/>
      <c r="BC5" s="142"/>
      <c r="BD5" s="143"/>
      <c r="BE5" s="98"/>
      <c r="BF5" s="138" t="s">
        <v>118</v>
      </c>
      <c r="BG5" s="139"/>
      <c r="BH5" s="139"/>
      <c r="BI5" s="139"/>
      <c r="BJ5" s="139"/>
      <c r="BK5" s="139"/>
      <c r="BL5" s="139"/>
      <c r="BM5" s="139"/>
      <c r="BN5" s="140"/>
      <c r="BO5" s="141" t="s">
        <v>93</v>
      </c>
      <c r="BP5" s="142"/>
      <c r="BQ5" s="142"/>
      <c r="BR5" s="142"/>
      <c r="BS5" s="142"/>
      <c r="BT5" s="142"/>
      <c r="BU5" s="142"/>
      <c r="BV5" s="142"/>
      <c r="BW5" s="143"/>
      <c r="BX5" s="141" t="s">
        <v>94</v>
      </c>
      <c r="BY5" s="142"/>
      <c r="BZ5" s="142"/>
      <c r="CA5" s="142"/>
      <c r="CB5" s="142"/>
      <c r="CC5" s="142"/>
      <c r="CD5" s="142"/>
      <c r="CE5" s="142"/>
      <c r="CF5" s="143"/>
      <c r="CG5" s="98"/>
      <c r="CH5" s="138" t="s">
        <v>79</v>
      </c>
      <c r="CI5" s="139"/>
      <c r="CJ5" s="139"/>
      <c r="CK5" s="139"/>
      <c r="CL5" s="139"/>
      <c r="CM5" s="139"/>
      <c r="CN5" s="139"/>
      <c r="CO5" s="139"/>
      <c r="CP5" s="140"/>
      <c r="CQ5" s="141" t="s">
        <v>80</v>
      </c>
      <c r="CR5" s="142"/>
      <c r="CS5" s="142"/>
      <c r="CT5" s="142"/>
      <c r="CU5" s="142"/>
      <c r="CV5" s="142"/>
      <c r="CW5" s="142"/>
      <c r="CX5" s="142"/>
      <c r="CY5" s="143"/>
      <c r="CZ5" s="141" t="s">
        <v>101</v>
      </c>
      <c r="DA5" s="142"/>
      <c r="DB5" s="142"/>
      <c r="DC5" s="142"/>
      <c r="DD5" s="142"/>
      <c r="DE5" s="142"/>
      <c r="DF5" s="142"/>
      <c r="DG5" s="142"/>
      <c r="DH5" s="143"/>
      <c r="DI5" s="57"/>
      <c r="DJ5" s="138" t="s">
        <v>117</v>
      </c>
      <c r="DK5" s="139"/>
      <c r="DL5" s="139"/>
      <c r="DM5" s="139"/>
      <c r="DN5" s="139"/>
      <c r="DO5" s="139"/>
      <c r="DP5" s="139"/>
      <c r="DQ5" s="139"/>
      <c r="DR5" s="140"/>
      <c r="DS5" s="141" t="s">
        <v>114</v>
      </c>
      <c r="DT5" s="142"/>
      <c r="DU5" s="142"/>
      <c r="DV5" s="142"/>
      <c r="DW5" s="142"/>
      <c r="DX5" s="142"/>
      <c r="DY5" s="142"/>
      <c r="DZ5" s="142"/>
      <c r="EA5" s="143"/>
      <c r="EB5" s="141" t="s">
        <v>116</v>
      </c>
      <c r="EC5" s="142"/>
      <c r="ED5" s="142"/>
      <c r="EE5" s="142"/>
      <c r="EF5" s="142"/>
      <c r="EG5" s="142"/>
      <c r="EH5" s="142"/>
      <c r="EI5" s="142"/>
      <c r="EJ5" s="143"/>
      <c r="EK5" s="141" t="s">
        <v>115</v>
      </c>
      <c r="EL5" s="142"/>
      <c r="EM5" s="142"/>
      <c r="EN5" s="142"/>
      <c r="EO5" s="142"/>
      <c r="EP5" s="142"/>
      <c r="EQ5" s="142"/>
      <c r="ER5" s="142"/>
      <c r="ES5" s="143"/>
      <c r="ET5" s="98"/>
      <c r="EU5" s="138" t="s">
        <v>121</v>
      </c>
      <c r="EV5" s="139"/>
      <c r="EW5" s="139"/>
      <c r="EX5" s="139"/>
      <c r="EY5" s="139"/>
      <c r="EZ5" s="139"/>
      <c r="FA5" s="139"/>
      <c r="FB5" s="139"/>
      <c r="FC5" s="140"/>
      <c r="FD5" s="141" t="s">
        <v>120</v>
      </c>
      <c r="FE5" s="142"/>
      <c r="FF5" s="142"/>
      <c r="FG5" s="142"/>
      <c r="FH5" s="142"/>
      <c r="FI5" s="142"/>
      <c r="FJ5" s="142"/>
      <c r="FK5" s="142"/>
      <c r="FL5" s="143"/>
      <c r="FM5" s="141" t="s">
        <v>122</v>
      </c>
      <c r="FN5" s="142"/>
      <c r="FO5" s="142"/>
      <c r="FP5" s="142"/>
      <c r="FQ5" s="142"/>
      <c r="FR5" s="142"/>
      <c r="FS5" s="142"/>
      <c r="FT5" s="142"/>
      <c r="FU5" s="143"/>
      <c r="FV5" s="98"/>
    </row>
    <row r="6" spans="1:178" x14ac:dyDescent="0.25">
      <c r="A6" s="44" t="s">
        <v>100</v>
      </c>
      <c r="B6" s="101" t="s">
        <v>97</v>
      </c>
      <c r="C6" s="97" t="s">
        <v>96</v>
      </c>
      <c r="D6" s="97" t="s">
        <v>98</v>
      </c>
      <c r="E6" s="97" t="s">
        <v>102</v>
      </c>
      <c r="F6" s="97" t="s">
        <v>103</v>
      </c>
      <c r="G6" s="97" t="s">
        <v>104</v>
      </c>
      <c r="H6" s="97" t="s">
        <v>109</v>
      </c>
      <c r="I6" s="97" t="s">
        <v>98</v>
      </c>
      <c r="J6" s="102" t="s">
        <v>110</v>
      </c>
      <c r="K6" s="96" t="s">
        <v>97</v>
      </c>
      <c r="L6" s="97" t="s">
        <v>96</v>
      </c>
      <c r="M6" s="97" t="s">
        <v>98</v>
      </c>
      <c r="N6" s="97" t="s">
        <v>102</v>
      </c>
      <c r="O6" s="97" t="s">
        <v>103</v>
      </c>
      <c r="P6" s="94" t="s">
        <v>104</v>
      </c>
      <c r="Q6" s="97" t="s">
        <v>109</v>
      </c>
      <c r="R6" s="97" t="s">
        <v>98</v>
      </c>
      <c r="S6" s="102" t="s">
        <v>110</v>
      </c>
      <c r="T6" s="101" t="s">
        <v>97</v>
      </c>
      <c r="U6" s="97" t="s">
        <v>96</v>
      </c>
      <c r="V6" s="97" t="s">
        <v>98</v>
      </c>
      <c r="W6" s="97" t="s">
        <v>102</v>
      </c>
      <c r="X6" s="97" t="s">
        <v>103</v>
      </c>
      <c r="Y6" s="97" t="s">
        <v>104</v>
      </c>
      <c r="Z6" s="97" t="s">
        <v>109</v>
      </c>
      <c r="AA6" s="97" t="s">
        <v>98</v>
      </c>
      <c r="AB6" s="102" t="s">
        <v>110</v>
      </c>
      <c r="AC6" s="95"/>
      <c r="AD6" s="101" t="s">
        <v>97</v>
      </c>
      <c r="AE6" s="97" t="s">
        <v>96</v>
      </c>
      <c r="AF6" s="97" t="s">
        <v>98</v>
      </c>
      <c r="AG6" s="97" t="s">
        <v>102</v>
      </c>
      <c r="AH6" s="97" t="s">
        <v>103</v>
      </c>
      <c r="AI6" s="97" t="s">
        <v>104</v>
      </c>
      <c r="AJ6" s="97" t="s">
        <v>109</v>
      </c>
      <c r="AK6" s="97" t="s">
        <v>98</v>
      </c>
      <c r="AL6" s="102" t="s">
        <v>110</v>
      </c>
      <c r="AM6" s="96" t="s">
        <v>97</v>
      </c>
      <c r="AN6" s="97" t="s">
        <v>96</v>
      </c>
      <c r="AO6" s="97" t="s">
        <v>98</v>
      </c>
      <c r="AP6" s="97" t="s">
        <v>102</v>
      </c>
      <c r="AQ6" s="97" t="s">
        <v>103</v>
      </c>
      <c r="AR6" s="94" t="s">
        <v>104</v>
      </c>
      <c r="AS6" s="97" t="s">
        <v>109</v>
      </c>
      <c r="AT6" s="97" t="s">
        <v>98</v>
      </c>
      <c r="AU6" s="102" t="s">
        <v>110</v>
      </c>
      <c r="AV6" s="101" t="s">
        <v>97</v>
      </c>
      <c r="AW6" s="97" t="s">
        <v>96</v>
      </c>
      <c r="AX6" s="97" t="s">
        <v>98</v>
      </c>
      <c r="AY6" s="97" t="s">
        <v>102</v>
      </c>
      <c r="AZ6" s="97" t="s">
        <v>103</v>
      </c>
      <c r="BA6" s="97" t="s">
        <v>104</v>
      </c>
      <c r="BB6" s="97" t="s">
        <v>109</v>
      </c>
      <c r="BC6" s="97" t="s">
        <v>98</v>
      </c>
      <c r="BD6" s="102" t="s">
        <v>110</v>
      </c>
      <c r="BE6" s="95"/>
      <c r="BF6" s="101" t="s">
        <v>97</v>
      </c>
      <c r="BG6" s="97" t="s">
        <v>96</v>
      </c>
      <c r="BH6" s="97" t="s">
        <v>98</v>
      </c>
      <c r="BI6" s="97" t="s">
        <v>102</v>
      </c>
      <c r="BJ6" s="97" t="s">
        <v>103</v>
      </c>
      <c r="BK6" s="97" t="s">
        <v>104</v>
      </c>
      <c r="BL6" s="97" t="s">
        <v>109</v>
      </c>
      <c r="BM6" s="97" t="s">
        <v>98</v>
      </c>
      <c r="BN6" s="102" t="s">
        <v>110</v>
      </c>
      <c r="BO6" s="96" t="s">
        <v>97</v>
      </c>
      <c r="BP6" s="97" t="s">
        <v>96</v>
      </c>
      <c r="BQ6" s="97" t="s">
        <v>98</v>
      </c>
      <c r="BR6" s="97" t="s">
        <v>102</v>
      </c>
      <c r="BS6" s="97" t="s">
        <v>103</v>
      </c>
      <c r="BT6" s="94" t="s">
        <v>104</v>
      </c>
      <c r="BU6" s="97" t="s">
        <v>109</v>
      </c>
      <c r="BV6" s="97" t="s">
        <v>98</v>
      </c>
      <c r="BW6" s="102" t="s">
        <v>110</v>
      </c>
      <c r="BX6" s="101" t="s">
        <v>97</v>
      </c>
      <c r="BY6" s="97" t="s">
        <v>96</v>
      </c>
      <c r="BZ6" s="97" t="s">
        <v>98</v>
      </c>
      <c r="CA6" s="97" t="s">
        <v>102</v>
      </c>
      <c r="CB6" s="97" t="s">
        <v>103</v>
      </c>
      <c r="CC6" s="97" t="s">
        <v>104</v>
      </c>
      <c r="CD6" s="97" t="s">
        <v>109</v>
      </c>
      <c r="CE6" s="97" t="s">
        <v>98</v>
      </c>
      <c r="CF6" s="102" t="s">
        <v>110</v>
      </c>
      <c r="CG6" s="95"/>
      <c r="CH6" s="40" t="s">
        <v>97</v>
      </c>
      <c r="CI6" s="24" t="s">
        <v>96</v>
      </c>
      <c r="CJ6" s="24" t="s">
        <v>98</v>
      </c>
      <c r="CK6" s="24" t="s">
        <v>102</v>
      </c>
      <c r="CL6" s="24" t="s">
        <v>103</v>
      </c>
      <c r="CM6" s="24" t="s">
        <v>104</v>
      </c>
      <c r="CN6" s="24" t="s">
        <v>109</v>
      </c>
      <c r="CO6" s="24" t="s">
        <v>98</v>
      </c>
      <c r="CP6" s="39" t="s">
        <v>110</v>
      </c>
      <c r="CQ6" s="28" t="s">
        <v>97</v>
      </c>
      <c r="CR6" s="24" t="s">
        <v>96</v>
      </c>
      <c r="CS6" s="24" t="s">
        <v>98</v>
      </c>
      <c r="CT6" s="24" t="s">
        <v>102</v>
      </c>
      <c r="CU6" s="24" t="s">
        <v>103</v>
      </c>
      <c r="CV6" s="26" t="s">
        <v>104</v>
      </c>
      <c r="CW6" s="24" t="s">
        <v>109</v>
      </c>
      <c r="CX6" s="24" t="s">
        <v>98</v>
      </c>
      <c r="CY6" s="39" t="s">
        <v>110</v>
      </c>
      <c r="CZ6" s="40" t="s">
        <v>97</v>
      </c>
      <c r="DA6" s="24" t="s">
        <v>96</v>
      </c>
      <c r="DB6" s="24" t="s">
        <v>98</v>
      </c>
      <c r="DC6" s="24" t="s">
        <v>102</v>
      </c>
      <c r="DD6" s="24" t="s">
        <v>103</v>
      </c>
      <c r="DE6" s="24" t="s">
        <v>104</v>
      </c>
      <c r="DF6" s="24" t="s">
        <v>109</v>
      </c>
      <c r="DG6" s="24" t="s">
        <v>98</v>
      </c>
      <c r="DH6" s="39" t="s">
        <v>110</v>
      </c>
      <c r="DI6" s="27"/>
      <c r="DJ6" s="40" t="s">
        <v>97</v>
      </c>
      <c r="DK6" s="24" t="s">
        <v>96</v>
      </c>
      <c r="DL6" s="24" t="s">
        <v>98</v>
      </c>
      <c r="DM6" s="24" t="s">
        <v>102</v>
      </c>
      <c r="DN6" s="24" t="s">
        <v>103</v>
      </c>
      <c r="DO6" s="24" t="s">
        <v>104</v>
      </c>
      <c r="DP6" s="24" t="s">
        <v>109</v>
      </c>
      <c r="DQ6" s="24" t="s">
        <v>98</v>
      </c>
      <c r="DR6" s="39" t="s">
        <v>110</v>
      </c>
      <c r="DS6" s="28" t="s">
        <v>97</v>
      </c>
      <c r="DT6" s="24" t="s">
        <v>96</v>
      </c>
      <c r="DU6" s="24" t="s">
        <v>98</v>
      </c>
      <c r="DV6" s="24" t="s">
        <v>102</v>
      </c>
      <c r="DW6" s="24" t="s">
        <v>103</v>
      </c>
      <c r="DX6" s="26" t="s">
        <v>104</v>
      </c>
      <c r="DY6" s="24" t="s">
        <v>109</v>
      </c>
      <c r="DZ6" s="24" t="s">
        <v>98</v>
      </c>
      <c r="EA6" s="39" t="s">
        <v>110</v>
      </c>
      <c r="EB6" s="40" t="s">
        <v>97</v>
      </c>
      <c r="EC6" s="24" t="s">
        <v>96</v>
      </c>
      <c r="ED6" s="24" t="s">
        <v>98</v>
      </c>
      <c r="EE6" s="24" t="s">
        <v>102</v>
      </c>
      <c r="EF6" s="24" t="s">
        <v>103</v>
      </c>
      <c r="EG6" s="24" t="s">
        <v>104</v>
      </c>
      <c r="EH6" s="24" t="s">
        <v>109</v>
      </c>
      <c r="EI6" s="24" t="s">
        <v>98</v>
      </c>
      <c r="EJ6" s="39" t="s">
        <v>110</v>
      </c>
      <c r="EK6" s="40" t="s">
        <v>97</v>
      </c>
      <c r="EL6" s="24" t="s">
        <v>96</v>
      </c>
      <c r="EM6" s="24" t="s">
        <v>98</v>
      </c>
      <c r="EN6" s="24" t="s">
        <v>102</v>
      </c>
      <c r="EO6" s="24" t="s">
        <v>103</v>
      </c>
      <c r="EP6" s="24" t="s">
        <v>104</v>
      </c>
      <c r="EQ6" s="24" t="s">
        <v>109</v>
      </c>
      <c r="ER6" s="24" t="s">
        <v>98</v>
      </c>
      <c r="ES6" s="39" t="s">
        <v>110</v>
      </c>
      <c r="ET6" s="95"/>
      <c r="EU6" s="101" t="s">
        <v>97</v>
      </c>
      <c r="EV6" s="97" t="s">
        <v>96</v>
      </c>
      <c r="EW6" s="97" t="s">
        <v>98</v>
      </c>
      <c r="EX6" s="97" t="s">
        <v>102</v>
      </c>
      <c r="EY6" s="97" t="s">
        <v>103</v>
      </c>
      <c r="EZ6" s="97" t="s">
        <v>104</v>
      </c>
      <c r="FA6" s="97" t="s">
        <v>109</v>
      </c>
      <c r="FB6" s="97" t="s">
        <v>98</v>
      </c>
      <c r="FC6" s="102" t="s">
        <v>110</v>
      </c>
      <c r="FD6" s="96" t="s">
        <v>97</v>
      </c>
      <c r="FE6" s="97" t="s">
        <v>96</v>
      </c>
      <c r="FF6" s="97" t="s">
        <v>98</v>
      </c>
      <c r="FG6" s="97" t="s">
        <v>102</v>
      </c>
      <c r="FH6" s="97" t="s">
        <v>103</v>
      </c>
      <c r="FI6" s="94" t="s">
        <v>104</v>
      </c>
      <c r="FJ6" s="97" t="s">
        <v>109</v>
      </c>
      <c r="FK6" s="97" t="s">
        <v>98</v>
      </c>
      <c r="FL6" s="102" t="s">
        <v>110</v>
      </c>
      <c r="FM6" s="101" t="s">
        <v>97</v>
      </c>
      <c r="FN6" s="97" t="s">
        <v>96</v>
      </c>
      <c r="FO6" s="97" t="s">
        <v>98</v>
      </c>
      <c r="FP6" s="97" t="s">
        <v>102</v>
      </c>
      <c r="FQ6" s="97" t="s">
        <v>103</v>
      </c>
      <c r="FR6" s="97" t="s">
        <v>104</v>
      </c>
      <c r="FS6" s="97" t="s">
        <v>109</v>
      </c>
      <c r="FT6" s="97" t="s">
        <v>98</v>
      </c>
      <c r="FU6" s="102" t="s">
        <v>110</v>
      </c>
      <c r="FV6" s="95"/>
    </row>
    <row r="7" spans="1:178" x14ac:dyDescent="0.25">
      <c r="A7" s="44">
        <v>1</v>
      </c>
      <c r="B7" s="116">
        <v>35.363</v>
      </c>
      <c r="C7" s="115">
        <v>37.518999999999998</v>
      </c>
      <c r="D7" s="115">
        <v>35.374000000000002</v>
      </c>
      <c r="E7" s="115">
        <v>20</v>
      </c>
      <c r="F7" s="115" t="s">
        <v>137</v>
      </c>
      <c r="G7" s="115">
        <v>15</v>
      </c>
      <c r="H7" s="115" t="s">
        <v>110</v>
      </c>
      <c r="I7" s="97">
        <f t="shared" ref="I7:I16" si="0">IF(H7="W",1,0)</f>
        <v>0</v>
      </c>
      <c r="J7" s="102">
        <f>IF(H7="L",1,0)</f>
        <v>1</v>
      </c>
      <c r="K7" s="96"/>
      <c r="L7" s="97"/>
      <c r="M7" s="97"/>
      <c r="N7" s="97"/>
      <c r="O7" s="97"/>
      <c r="P7" s="94"/>
      <c r="Q7" s="97"/>
      <c r="R7" s="97">
        <f t="shared" ref="R7:R16" si="1">IF(Q7="W",1,0)</f>
        <v>0</v>
      </c>
      <c r="S7" s="102">
        <f>IF(Q7="L",1,0)</f>
        <v>0</v>
      </c>
      <c r="T7" s="101"/>
      <c r="U7" s="97"/>
      <c r="V7" s="97"/>
      <c r="W7" s="97"/>
      <c r="X7" s="97"/>
      <c r="Y7" s="97"/>
      <c r="Z7" s="97"/>
      <c r="AA7" s="97">
        <f t="shared" ref="AA7:AA16" si="2">IF(Z7="W",1,0)</f>
        <v>0</v>
      </c>
      <c r="AB7" s="102">
        <f>IF(Z7="L",1,0)</f>
        <v>0</v>
      </c>
      <c r="AC7" s="95"/>
      <c r="AD7" s="101"/>
      <c r="AE7" s="97"/>
      <c r="AF7" s="97"/>
      <c r="AG7" s="97"/>
      <c r="AH7" s="97"/>
      <c r="AI7" s="97"/>
      <c r="AJ7" s="97"/>
      <c r="AK7" s="97">
        <f t="shared" ref="AK7:AK16" si="3">IF(AJ7="W",1,0)</f>
        <v>0</v>
      </c>
      <c r="AL7" s="102">
        <f>IF(AJ7="L",1,0)</f>
        <v>0</v>
      </c>
      <c r="AM7" s="96"/>
      <c r="AN7" s="97"/>
      <c r="AO7" s="97"/>
      <c r="AP7" s="97"/>
      <c r="AQ7" s="97"/>
      <c r="AR7" s="94"/>
      <c r="AS7" s="97"/>
      <c r="AT7" s="97">
        <f t="shared" ref="AT7:AT16" si="4">IF(AS7="W",1,0)</f>
        <v>0</v>
      </c>
      <c r="AU7" s="102">
        <f>IF(AS7="L",1,0)</f>
        <v>0</v>
      </c>
      <c r="AV7" s="101"/>
      <c r="AW7" s="97"/>
      <c r="AX7" s="97"/>
      <c r="AY7" s="97"/>
      <c r="AZ7" s="97"/>
      <c r="BA7" s="97"/>
      <c r="BB7" s="97"/>
      <c r="BC7" s="97">
        <f t="shared" ref="BC7:BC16" si="5">IF(BB7="W",1,0)</f>
        <v>0</v>
      </c>
      <c r="BD7" s="102">
        <f>IF(BB7="L",1,0)</f>
        <v>0</v>
      </c>
      <c r="BE7" s="95"/>
      <c r="BF7" s="101"/>
      <c r="BG7" s="97"/>
      <c r="BH7" s="97"/>
      <c r="BI7" s="97"/>
      <c r="BJ7" s="97"/>
      <c r="BK7" s="97"/>
      <c r="BL7" s="97"/>
      <c r="BM7" s="97">
        <f t="shared" ref="BM7:BM16" si="6">IF(BL7="W",1,0)</f>
        <v>0</v>
      </c>
      <c r="BN7" s="102">
        <f>IF(BL7="L",1,0)</f>
        <v>0</v>
      </c>
      <c r="BO7" s="96"/>
      <c r="BP7" s="97"/>
      <c r="BQ7" s="97"/>
      <c r="BR7" s="97"/>
      <c r="BS7" s="97"/>
      <c r="BT7" s="94"/>
      <c r="BU7" s="97"/>
      <c r="BV7" s="97">
        <f t="shared" ref="BV7:BV16" si="7">IF(BU7="W",1,0)</f>
        <v>0</v>
      </c>
      <c r="BW7" s="102">
        <f>IF(BU7="L",1,0)</f>
        <v>0</v>
      </c>
      <c r="BX7" s="101"/>
      <c r="BY7" s="97"/>
      <c r="BZ7" s="97"/>
      <c r="CA7" s="97"/>
      <c r="CB7" s="97"/>
      <c r="CC7" s="97"/>
      <c r="CD7" s="97"/>
      <c r="CE7" s="97">
        <f t="shared" ref="CE7:CE16" si="8">IF(CD7="W",1,0)</f>
        <v>0</v>
      </c>
      <c r="CF7" s="102">
        <f>IF(CD7="L",1,0)</f>
        <v>0</v>
      </c>
      <c r="CG7" s="95"/>
      <c r="CH7" s="40">
        <v>33.479999999999997</v>
      </c>
      <c r="CI7" s="24">
        <v>35.343000000000004</v>
      </c>
      <c r="CJ7" s="24">
        <v>42.575000000000003</v>
      </c>
      <c r="CK7" s="24">
        <v>15</v>
      </c>
      <c r="CL7" s="24" t="s">
        <v>105</v>
      </c>
      <c r="CM7" s="24">
        <v>11</v>
      </c>
      <c r="CN7" s="24" t="s">
        <v>105</v>
      </c>
      <c r="CO7" s="24">
        <f t="shared" ref="CO7:CO16" si="9">IF(CN7="W",1,0)</f>
        <v>0</v>
      </c>
      <c r="CP7" s="39">
        <f>IF(CN7="L",1,0)</f>
        <v>0</v>
      </c>
      <c r="CQ7" s="28">
        <v>34.601999999999997</v>
      </c>
      <c r="CR7" s="24">
        <v>37.003999999999998</v>
      </c>
      <c r="CS7" s="24" t="s">
        <v>105</v>
      </c>
      <c r="CT7" s="24">
        <v>7</v>
      </c>
      <c r="CU7" s="24" t="s">
        <v>105</v>
      </c>
      <c r="CV7" s="26">
        <v>2</v>
      </c>
      <c r="CW7" s="24" t="s">
        <v>105</v>
      </c>
      <c r="CX7" s="24">
        <f t="shared" ref="CX7:CX16" si="10">IF(CW7="W",1,0)</f>
        <v>0</v>
      </c>
      <c r="CY7" s="87">
        <f>IF(CW7="L",1,0)</f>
        <v>0</v>
      </c>
      <c r="CZ7" s="40">
        <v>33.07</v>
      </c>
      <c r="DA7" s="24">
        <v>35.462000000000003</v>
      </c>
      <c r="DB7" s="24">
        <v>43.143999999999998</v>
      </c>
      <c r="DC7" s="24">
        <v>21</v>
      </c>
      <c r="DD7" s="24" t="s">
        <v>128</v>
      </c>
      <c r="DE7" s="24">
        <v>17</v>
      </c>
      <c r="DF7" s="24" t="s">
        <v>98</v>
      </c>
      <c r="DG7" s="24">
        <f t="shared" ref="DG7:DG16" si="11">IF(DF7="W",1,0)</f>
        <v>1</v>
      </c>
      <c r="DH7" s="87">
        <f>IF(DF7="L",1,0)</f>
        <v>0</v>
      </c>
      <c r="DI7" s="27"/>
      <c r="DJ7" s="40"/>
      <c r="DK7" s="24"/>
      <c r="DL7" s="24"/>
      <c r="DM7" s="24"/>
      <c r="DN7" s="24"/>
      <c r="DO7" s="24"/>
      <c r="DP7" s="24"/>
      <c r="DQ7" s="24">
        <f t="shared" ref="DQ7:DQ16" si="12">IF(DP7="W",1,0)</f>
        <v>0</v>
      </c>
      <c r="DR7" s="87">
        <f>IF(DP7="L",1,0)</f>
        <v>0</v>
      </c>
      <c r="DS7" s="28"/>
      <c r="DT7" s="24"/>
      <c r="DU7" s="24"/>
      <c r="DV7" s="24"/>
      <c r="DW7" s="24"/>
      <c r="DX7" s="26"/>
      <c r="DY7" s="24"/>
      <c r="DZ7" s="24">
        <f t="shared" ref="DZ7:DZ16" si="13">IF(DY7="W",1,0)</f>
        <v>0</v>
      </c>
      <c r="EA7" s="87">
        <f>IF(DY7="L",1,0)</f>
        <v>0</v>
      </c>
      <c r="EB7" s="40"/>
      <c r="EC7" s="24"/>
      <c r="ED7" s="24"/>
      <c r="EE7" s="24"/>
      <c r="EF7" s="24"/>
      <c r="EG7" s="24"/>
      <c r="EH7" s="24"/>
      <c r="EI7" s="24">
        <f t="shared" ref="EI7:EI16" si="14">IF(EH7="W",1,0)</f>
        <v>0</v>
      </c>
      <c r="EJ7" s="87">
        <f>IF(EH7="L",1,0)</f>
        <v>0</v>
      </c>
      <c r="EK7" s="40"/>
      <c r="EL7" s="24"/>
      <c r="EM7" s="24"/>
      <c r="EN7" s="24"/>
      <c r="EO7" s="24"/>
      <c r="EP7" s="24"/>
      <c r="EQ7" s="24"/>
      <c r="ER7" s="24">
        <f t="shared" ref="ER7:ER16" si="15">IF(EQ7="W",1,0)</f>
        <v>0</v>
      </c>
      <c r="ES7" s="87">
        <f>IF(EQ7="L",1,0)</f>
        <v>0</v>
      </c>
      <c r="ET7" s="95"/>
      <c r="EU7" s="101"/>
      <c r="EV7" s="97"/>
      <c r="EW7" s="97"/>
      <c r="EX7" s="97"/>
      <c r="EY7" s="97"/>
      <c r="EZ7" s="97"/>
      <c r="FA7" s="97"/>
      <c r="FB7" s="97">
        <f t="shared" ref="FB7:FB16" si="16">IF(FA7="W",1,0)</f>
        <v>0</v>
      </c>
      <c r="FC7" s="102">
        <f>IF(FA7="L",1,0)</f>
        <v>0</v>
      </c>
      <c r="FD7" s="96"/>
      <c r="FE7" s="97"/>
      <c r="FF7" s="97"/>
      <c r="FG7" s="97"/>
      <c r="FH7" s="97"/>
      <c r="FI7" s="94"/>
      <c r="FJ7" s="97"/>
      <c r="FK7" s="97">
        <f t="shared" ref="FK7:FK16" si="17">IF(FJ7="W",1,0)</f>
        <v>0</v>
      </c>
      <c r="FL7" s="102">
        <f>IF(FJ7="L",1,0)</f>
        <v>0</v>
      </c>
      <c r="FM7" s="101"/>
      <c r="FN7" s="97"/>
      <c r="FO7" s="97"/>
      <c r="FP7" s="97"/>
      <c r="FQ7" s="97"/>
      <c r="FR7" s="97"/>
      <c r="FS7" s="97"/>
      <c r="FT7" s="97">
        <f t="shared" ref="FT7:FT16" si="18">IF(FS7="W",1,0)</f>
        <v>0</v>
      </c>
      <c r="FU7" s="102">
        <f>IF(FS7="L",1,0)</f>
        <v>0</v>
      </c>
      <c r="FV7" s="95"/>
    </row>
    <row r="8" spans="1:178" x14ac:dyDescent="0.25">
      <c r="A8" s="44">
        <f>A7+1</f>
        <v>2</v>
      </c>
      <c r="B8" s="101"/>
      <c r="C8" s="97"/>
      <c r="D8" s="97"/>
      <c r="E8" s="97"/>
      <c r="F8" s="97"/>
      <c r="G8" s="97"/>
      <c r="H8" s="97"/>
      <c r="I8" s="97">
        <f t="shared" si="0"/>
        <v>0</v>
      </c>
      <c r="J8" s="102">
        <f t="shared" ref="J8:J15" si="19">IF(H8="L",1,0)</f>
        <v>0</v>
      </c>
      <c r="K8" s="96"/>
      <c r="L8" s="97"/>
      <c r="M8" s="97"/>
      <c r="N8" s="97"/>
      <c r="O8" s="97"/>
      <c r="P8" s="94"/>
      <c r="Q8" s="97"/>
      <c r="R8" s="97">
        <f t="shared" si="1"/>
        <v>0</v>
      </c>
      <c r="S8" s="102">
        <f t="shared" ref="S8:S15" si="20">IF(Q8="L",1,0)</f>
        <v>0</v>
      </c>
      <c r="T8" s="101"/>
      <c r="U8" s="97"/>
      <c r="V8" s="97"/>
      <c r="W8" s="97"/>
      <c r="X8" s="97"/>
      <c r="Y8" s="97"/>
      <c r="Z8" s="97"/>
      <c r="AA8" s="97">
        <f t="shared" si="2"/>
        <v>0</v>
      </c>
      <c r="AB8" s="102">
        <f t="shared" ref="AB8:AB15" si="21">IF(Z8="L",1,0)</f>
        <v>0</v>
      </c>
      <c r="AC8" s="95"/>
      <c r="AD8" s="101"/>
      <c r="AE8" s="97"/>
      <c r="AF8" s="97"/>
      <c r="AG8" s="97"/>
      <c r="AH8" s="97"/>
      <c r="AI8" s="97"/>
      <c r="AJ8" s="97"/>
      <c r="AK8" s="97">
        <f t="shared" si="3"/>
        <v>0</v>
      </c>
      <c r="AL8" s="102">
        <f t="shared" ref="AL8:AL15" si="22">IF(AJ8="L",1,0)</f>
        <v>0</v>
      </c>
      <c r="AM8" s="96"/>
      <c r="AN8" s="97"/>
      <c r="AO8" s="97"/>
      <c r="AP8" s="97"/>
      <c r="AQ8" s="97"/>
      <c r="AR8" s="94"/>
      <c r="AS8" s="97"/>
      <c r="AT8" s="97">
        <f t="shared" si="4"/>
        <v>0</v>
      </c>
      <c r="AU8" s="102">
        <f t="shared" ref="AU8:AU15" si="23">IF(AS8="L",1,0)</f>
        <v>0</v>
      </c>
      <c r="AV8" s="101"/>
      <c r="AW8" s="97"/>
      <c r="AX8" s="97"/>
      <c r="AY8" s="97"/>
      <c r="AZ8" s="97"/>
      <c r="BA8" s="97"/>
      <c r="BB8" s="97"/>
      <c r="BC8" s="97">
        <f t="shared" si="5"/>
        <v>0</v>
      </c>
      <c r="BD8" s="102">
        <f t="shared" ref="BD8:BD15" si="24">IF(BB8="L",1,0)</f>
        <v>0</v>
      </c>
      <c r="BE8" s="95"/>
      <c r="BF8" s="101"/>
      <c r="BG8" s="97"/>
      <c r="BH8" s="97"/>
      <c r="BI8" s="97"/>
      <c r="BJ8" s="97"/>
      <c r="BK8" s="97"/>
      <c r="BL8" s="97"/>
      <c r="BM8" s="97">
        <f t="shared" si="6"/>
        <v>0</v>
      </c>
      <c r="BN8" s="102">
        <f t="shared" ref="BN8:BN15" si="25">IF(BL8="L",1,0)</f>
        <v>0</v>
      </c>
      <c r="BO8" s="96"/>
      <c r="BP8" s="97"/>
      <c r="BQ8" s="97"/>
      <c r="BR8" s="97"/>
      <c r="BS8" s="97"/>
      <c r="BT8" s="94"/>
      <c r="BU8" s="97"/>
      <c r="BV8" s="97">
        <f t="shared" si="7"/>
        <v>0</v>
      </c>
      <c r="BW8" s="102">
        <f t="shared" ref="BW8:BW15" si="26">IF(BU8="L",1,0)</f>
        <v>0</v>
      </c>
      <c r="BX8" s="101"/>
      <c r="BY8" s="97"/>
      <c r="BZ8" s="97"/>
      <c r="CA8" s="97"/>
      <c r="CB8" s="97"/>
      <c r="CC8" s="97"/>
      <c r="CD8" s="97"/>
      <c r="CE8" s="97">
        <f t="shared" si="8"/>
        <v>0</v>
      </c>
      <c r="CF8" s="102">
        <f t="shared" ref="CF8:CF15" si="27">IF(CD8="L",1,0)</f>
        <v>0</v>
      </c>
      <c r="CG8" s="95"/>
      <c r="CH8" s="40">
        <v>33.590000000000003</v>
      </c>
      <c r="CI8" s="24">
        <v>35.290999999999997</v>
      </c>
      <c r="CJ8" s="24">
        <v>42.475000000000001</v>
      </c>
      <c r="CK8" s="24">
        <v>16</v>
      </c>
      <c r="CL8" s="24" t="s">
        <v>105</v>
      </c>
      <c r="CM8" s="24">
        <v>7</v>
      </c>
      <c r="CN8" s="24" t="s">
        <v>105</v>
      </c>
      <c r="CO8" s="24">
        <f t="shared" si="9"/>
        <v>0</v>
      </c>
      <c r="CP8" s="87">
        <f t="shared" ref="CP8:CP15" si="28">IF(CN8="L",1,0)</f>
        <v>0</v>
      </c>
      <c r="CQ8" s="28">
        <v>35.408000000000001</v>
      </c>
      <c r="CR8" s="24">
        <v>36.857999999999997</v>
      </c>
      <c r="CS8" s="24">
        <v>43.048999999999999</v>
      </c>
      <c r="CT8" s="24">
        <v>18</v>
      </c>
      <c r="CU8" s="24" t="s">
        <v>128</v>
      </c>
      <c r="CV8" s="26">
        <v>11</v>
      </c>
      <c r="CW8" s="24" t="s">
        <v>110</v>
      </c>
      <c r="CX8" s="24">
        <f t="shared" si="10"/>
        <v>0</v>
      </c>
      <c r="CY8" s="87">
        <f t="shared" ref="CY8:CY15" si="29">IF(CW8="L",1,0)</f>
        <v>1</v>
      </c>
      <c r="CZ8" s="40">
        <v>32.665999999999997</v>
      </c>
      <c r="DA8" s="24">
        <v>34.328000000000003</v>
      </c>
      <c r="DB8" s="24">
        <v>41.829000000000001</v>
      </c>
      <c r="DC8" s="24">
        <v>20</v>
      </c>
      <c r="DD8" s="24" t="s">
        <v>128</v>
      </c>
      <c r="DE8" s="24">
        <v>10</v>
      </c>
      <c r="DF8" s="24" t="s">
        <v>98</v>
      </c>
      <c r="DG8" s="24">
        <f t="shared" si="11"/>
        <v>1</v>
      </c>
      <c r="DH8" s="87">
        <f t="shared" ref="DH8:DH15" si="30">IF(DF8="L",1,0)</f>
        <v>0</v>
      </c>
      <c r="DI8" s="27"/>
      <c r="DJ8" s="40"/>
      <c r="DK8" s="24"/>
      <c r="DL8" s="24"/>
      <c r="DM8" s="24"/>
      <c r="DN8" s="24"/>
      <c r="DO8" s="24"/>
      <c r="DP8" s="24"/>
      <c r="DQ8" s="24">
        <f t="shared" si="12"/>
        <v>0</v>
      </c>
      <c r="DR8" s="87">
        <f t="shared" ref="DR8:DR15" si="31">IF(DP8="L",1,0)</f>
        <v>0</v>
      </c>
      <c r="DS8" s="28"/>
      <c r="DT8" s="24"/>
      <c r="DU8" s="24"/>
      <c r="DV8" s="24"/>
      <c r="DW8" s="24"/>
      <c r="DX8" s="26"/>
      <c r="DY8" s="24"/>
      <c r="DZ8" s="24">
        <f t="shared" si="13"/>
        <v>0</v>
      </c>
      <c r="EA8" s="87">
        <f t="shared" ref="EA8:EA15" si="32">IF(DY8="L",1,0)</f>
        <v>0</v>
      </c>
      <c r="EB8" s="40"/>
      <c r="EC8" s="24"/>
      <c r="ED8" s="24"/>
      <c r="EE8" s="24"/>
      <c r="EF8" s="24"/>
      <c r="EG8" s="24"/>
      <c r="EH8" s="24"/>
      <c r="EI8" s="24">
        <f t="shared" si="14"/>
        <v>0</v>
      </c>
      <c r="EJ8" s="87">
        <f t="shared" ref="EJ8:EJ15" si="33">IF(EH8="L",1,0)</f>
        <v>0</v>
      </c>
      <c r="EK8" s="40"/>
      <c r="EL8" s="24"/>
      <c r="EM8" s="24"/>
      <c r="EN8" s="24"/>
      <c r="EO8" s="24"/>
      <c r="EP8" s="24"/>
      <c r="EQ8" s="24"/>
      <c r="ER8" s="24">
        <f t="shared" si="15"/>
        <v>0</v>
      </c>
      <c r="ES8" s="87">
        <f t="shared" ref="ES8:ES15" si="34">IF(EQ8="L",1,0)</f>
        <v>0</v>
      </c>
      <c r="ET8" s="95"/>
      <c r="EU8" s="101"/>
      <c r="EV8" s="97"/>
      <c r="EW8" s="97"/>
      <c r="EX8" s="97"/>
      <c r="EY8" s="97"/>
      <c r="EZ8" s="97"/>
      <c r="FA8" s="97"/>
      <c r="FB8" s="97">
        <f t="shared" si="16"/>
        <v>0</v>
      </c>
      <c r="FC8" s="102">
        <f t="shared" ref="FC8:FC15" si="35">IF(FA8="L",1,0)</f>
        <v>0</v>
      </c>
      <c r="FD8" s="96"/>
      <c r="FE8" s="97"/>
      <c r="FF8" s="97"/>
      <c r="FG8" s="97"/>
      <c r="FH8" s="97"/>
      <c r="FI8" s="94"/>
      <c r="FJ8" s="97"/>
      <c r="FK8" s="97">
        <f t="shared" si="17"/>
        <v>0</v>
      </c>
      <c r="FL8" s="102">
        <f t="shared" ref="FL8:FL15" si="36">IF(FJ8="L",1,0)</f>
        <v>0</v>
      </c>
      <c r="FM8" s="101"/>
      <c r="FN8" s="97"/>
      <c r="FO8" s="97"/>
      <c r="FP8" s="97"/>
      <c r="FQ8" s="97"/>
      <c r="FR8" s="97"/>
      <c r="FS8" s="97"/>
      <c r="FT8" s="97">
        <f t="shared" si="18"/>
        <v>0</v>
      </c>
      <c r="FU8" s="102">
        <f t="shared" ref="FU8:FU15" si="37">IF(FS8="L",1,0)</f>
        <v>0</v>
      </c>
      <c r="FV8" s="95"/>
    </row>
    <row r="9" spans="1:178" x14ac:dyDescent="0.25">
      <c r="A9" s="44">
        <f>A8+1</f>
        <v>3</v>
      </c>
      <c r="B9" s="101"/>
      <c r="C9" s="97"/>
      <c r="D9" s="97"/>
      <c r="E9" s="97"/>
      <c r="F9" s="97"/>
      <c r="G9" s="97"/>
      <c r="H9" s="97"/>
      <c r="I9" s="97">
        <f t="shared" si="0"/>
        <v>0</v>
      </c>
      <c r="J9" s="102">
        <f t="shared" si="19"/>
        <v>0</v>
      </c>
      <c r="K9" s="96"/>
      <c r="L9" s="97"/>
      <c r="M9" s="97"/>
      <c r="N9" s="97"/>
      <c r="O9" s="97"/>
      <c r="P9" s="94"/>
      <c r="Q9" s="97"/>
      <c r="R9" s="97">
        <f t="shared" si="1"/>
        <v>0</v>
      </c>
      <c r="S9" s="102">
        <f t="shared" si="20"/>
        <v>0</v>
      </c>
      <c r="T9" s="101"/>
      <c r="U9" s="97"/>
      <c r="V9" s="97"/>
      <c r="W9" s="97"/>
      <c r="X9" s="97"/>
      <c r="Y9" s="97"/>
      <c r="Z9" s="97"/>
      <c r="AA9" s="97">
        <f t="shared" si="2"/>
        <v>0</v>
      </c>
      <c r="AB9" s="102">
        <f t="shared" si="21"/>
        <v>0</v>
      </c>
      <c r="AC9" s="95"/>
      <c r="AD9" s="101"/>
      <c r="AE9" s="97"/>
      <c r="AF9" s="97"/>
      <c r="AG9" s="97"/>
      <c r="AH9" s="97"/>
      <c r="AI9" s="97"/>
      <c r="AJ9" s="97"/>
      <c r="AK9" s="97">
        <f t="shared" si="3"/>
        <v>0</v>
      </c>
      <c r="AL9" s="102">
        <f t="shared" si="22"/>
        <v>0</v>
      </c>
      <c r="AM9" s="96"/>
      <c r="AN9" s="97"/>
      <c r="AO9" s="97"/>
      <c r="AP9" s="97"/>
      <c r="AQ9" s="97"/>
      <c r="AR9" s="94"/>
      <c r="AS9" s="97"/>
      <c r="AT9" s="97">
        <f t="shared" si="4"/>
        <v>0</v>
      </c>
      <c r="AU9" s="102">
        <f t="shared" si="23"/>
        <v>0</v>
      </c>
      <c r="AV9" s="101"/>
      <c r="AW9" s="97"/>
      <c r="AX9" s="97"/>
      <c r="AY9" s="97"/>
      <c r="AZ9" s="97"/>
      <c r="BA9" s="97"/>
      <c r="BB9" s="97"/>
      <c r="BC9" s="97">
        <f t="shared" si="5"/>
        <v>0</v>
      </c>
      <c r="BD9" s="102">
        <f t="shared" si="24"/>
        <v>0</v>
      </c>
      <c r="BE9" s="95"/>
      <c r="BF9" s="101"/>
      <c r="BG9" s="97"/>
      <c r="BH9" s="97"/>
      <c r="BI9" s="97"/>
      <c r="BJ9" s="97"/>
      <c r="BK9" s="97"/>
      <c r="BL9" s="97"/>
      <c r="BM9" s="97">
        <f t="shared" si="6"/>
        <v>0</v>
      </c>
      <c r="BN9" s="102">
        <f t="shared" si="25"/>
        <v>0</v>
      </c>
      <c r="BO9" s="96"/>
      <c r="BP9" s="97"/>
      <c r="BQ9" s="97"/>
      <c r="BR9" s="97"/>
      <c r="BS9" s="97"/>
      <c r="BT9" s="94"/>
      <c r="BU9" s="97"/>
      <c r="BV9" s="97">
        <f t="shared" si="7"/>
        <v>0</v>
      </c>
      <c r="BW9" s="102">
        <f t="shared" si="26"/>
        <v>0</v>
      </c>
      <c r="BX9" s="101"/>
      <c r="BY9" s="97"/>
      <c r="BZ9" s="97"/>
      <c r="CA9" s="97"/>
      <c r="CB9" s="97"/>
      <c r="CC9" s="97"/>
      <c r="CD9" s="97"/>
      <c r="CE9" s="97">
        <f t="shared" si="8"/>
        <v>0</v>
      </c>
      <c r="CF9" s="102">
        <f t="shared" si="27"/>
        <v>0</v>
      </c>
      <c r="CG9" s="95"/>
      <c r="CH9" s="40">
        <v>33.317</v>
      </c>
      <c r="CI9" s="24">
        <v>35.281999999999996</v>
      </c>
      <c r="CJ9" s="24">
        <v>42.465000000000003</v>
      </c>
      <c r="CK9" s="24">
        <v>10</v>
      </c>
      <c r="CL9" s="24" t="s">
        <v>108</v>
      </c>
      <c r="CM9" s="24">
        <v>7</v>
      </c>
      <c r="CN9" s="24" t="s">
        <v>98</v>
      </c>
      <c r="CO9" s="24">
        <f t="shared" si="9"/>
        <v>1</v>
      </c>
      <c r="CP9" s="87">
        <f t="shared" si="28"/>
        <v>0</v>
      </c>
      <c r="CQ9" s="28"/>
      <c r="CR9" s="24"/>
      <c r="CS9" s="24"/>
      <c r="CT9" s="24"/>
      <c r="CU9" s="24"/>
      <c r="CV9" s="26"/>
      <c r="CW9" s="24"/>
      <c r="CX9" s="24">
        <f t="shared" si="10"/>
        <v>0</v>
      </c>
      <c r="CY9" s="87">
        <f t="shared" si="29"/>
        <v>0</v>
      </c>
      <c r="CZ9" s="40"/>
      <c r="DA9" s="24"/>
      <c r="DB9" s="24"/>
      <c r="DC9" s="24"/>
      <c r="DD9" s="24"/>
      <c r="DE9" s="24"/>
      <c r="DF9" s="24"/>
      <c r="DG9" s="24">
        <f t="shared" si="11"/>
        <v>0</v>
      </c>
      <c r="DH9" s="87">
        <f t="shared" si="30"/>
        <v>0</v>
      </c>
      <c r="DI9" s="27"/>
      <c r="DJ9" s="40"/>
      <c r="DK9" s="24"/>
      <c r="DL9" s="24"/>
      <c r="DM9" s="24"/>
      <c r="DN9" s="24"/>
      <c r="DO9" s="24"/>
      <c r="DP9" s="24"/>
      <c r="DQ9" s="24">
        <f t="shared" si="12"/>
        <v>0</v>
      </c>
      <c r="DR9" s="87">
        <f t="shared" si="31"/>
        <v>0</v>
      </c>
      <c r="DS9" s="28"/>
      <c r="DT9" s="24"/>
      <c r="DU9" s="24"/>
      <c r="DV9" s="24"/>
      <c r="DW9" s="24"/>
      <c r="DX9" s="26"/>
      <c r="DY9" s="24"/>
      <c r="DZ9" s="24">
        <f t="shared" si="13"/>
        <v>0</v>
      </c>
      <c r="EA9" s="87">
        <f t="shared" si="32"/>
        <v>0</v>
      </c>
      <c r="EB9" s="40"/>
      <c r="EC9" s="24"/>
      <c r="ED9" s="24"/>
      <c r="EE9" s="24"/>
      <c r="EF9" s="24"/>
      <c r="EG9" s="24"/>
      <c r="EH9" s="24"/>
      <c r="EI9" s="24">
        <f t="shared" si="14"/>
        <v>0</v>
      </c>
      <c r="EJ9" s="87">
        <f t="shared" si="33"/>
        <v>0</v>
      </c>
      <c r="EK9" s="40"/>
      <c r="EL9" s="24"/>
      <c r="EM9" s="24"/>
      <c r="EN9" s="24"/>
      <c r="EO9" s="24"/>
      <c r="EP9" s="24"/>
      <c r="EQ9" s="24"/>
      <c r="ER9" s="24">
        <f t="shared" si="15"/>
        <v>0</v>
      </c>
      <c r="ES9" s="87">
        <f t="shared" si="34"/>
        <v>0</v>
      </c>
      <c r="ET9" s="95"/>
      <c r="EU9" s="101"/>
      <c r="EV9" s="97"/>
      <c r="EW9" s="97"/>
      <c r="EX9" s="97"/>
      <c r="EY9" s="97"/>
      <c r="EZ9" s="97"/>
      <c r="FA9" s="97"/>
      <c r="FB9" s="97">
        <f t="shared" si="16"/>
        <v>0</v>
      </c>
      <c r="FC9" s="102">
        <f t="shared" si="35"/>
        <v>0</v>
      </c>
      <c r="FD9" s="96"/>
      <c r="FE9" s="97"/>
      <c r="FF9" s="97"/>
      <c r="FG9" s="97"/>
      <c r="FH9" s="97"/>
      <c r="FI9" s="94"/>
      <c r="FJ9" s="97"/>
      <c r="FK9" s="97">
        <f t="shared" si="17"/>
        <v>0</v>
      </c>
      <c r="FL9" s="102">
        <f t="shared" si="36"/>
        <v>0</v>
      </c>
      <c r="FM9" s="101"/>
      <c r="FN9" s="97"/>
      <c r="FO9" s="97"/>
      <c r="FP9" s="97"/>
      <c r="FQ9" s="97"/>
      <c r="FR9" s="97"/>
      <c r="FS9" s="97"/>
      <c r="FT9" s="97">
        <f t="shared" si="18"/>
        <v>0</v>
      </c>
      <c r="FU9" s="102">
        <f t="shared" si="37"/>
        <v>0</v>
      </c>
      <c r="FV9" s="95"/>
    </row>
    <row r="10" spans="1:178" x14ac:dyDescent="0.25">
      <c r="A10" s="44">
        <f t="shared" ref="A10:A15" si="38">A9+1</f>
        <v>4</v>
      </c>
      <c r="B10" s="101"/>
      <c r="C10" s="97"/>
      <c r="D10" s="97"/>
      <c r="E10" s="97"/>
      <c r="F10" s="97"/>
      <c r="G10" s="97"/>
      <c r="H10" s="97"/>
      <c r="I10" s="97">
        <f t="shared" si="0"/>
        <v>0</v>
      </c>
      <c r="J10" s="102">
        <f t="shared" si="19"/>
        <v>0</v>
      </c>
      <c r="K10" s="96"/>
      <c r="L10" s="97"/>
      <c r="M10" s="97"/>
      <c r="N10" s="97"/>
      <c r="O10" s="97"/>
      <c r="P10" s="94"/>
      <c r="Q10" s="97"/>
      <c r="R10" s="97">
        <f t="shared" si="1"/>
        <v>0</v>
      </c>
      <c r="S10" s="102">
        <f t="shared" si="20"/>
        <v>0</v>
      </c>
      <c r="T10" s="101"/>
      <c r="U10" s="97"/>
      <c r="V10" s="97"/>
      <c r="W10" s="97"/>
      <c r="X10" s="97"/>
      <c r="Y10" s="97"/>
      <c r="Z10" s="97"/>
      <c r="AA10" s="97">
        <f t="shared" si="2"/>
        <v>0</v>
      </c>
      <c r="AB10" s="102">
        <f t="shared" si="21"/>
        <v>0</v>
      </c>
      <c r="AC10" s="95"/>
      <c r="AD10" s="101"/>
      <c r="AE10" s="97"/>
      <c r="AF10" s="97"/>
      <c r="AG10" s="97"/>
      <c r="AH10" s="97"/>
      <c r="AI10" s="97"/>
      <c r="AJ10" s="97"/>
      <c r="AK10" s="97">
        <f t="shared" si="3"/>
        <v>0</v>
      </c>
      <c r="AL10" s="102">
        <f t="shared" si="22"/>
        <v>0</v>
      </c>
      <c r="AM10" s="96"/>
      <c r="AN10" s="97"/>
      <c r="AO10" s="97"/>
      <c r="AP10" s="97"/>
      <c r="AQ10" s="97"/>
      <c r="AR10" s="94"/>
      <c r="AS10" s="97"/>
      <c r="AT10" s="97">
        <f t="shared" si="4"/>
        <v>0</v>
      </c>
      <c r="AU10" s="102">
        <f t="shared" si="23"/>
        <v>0</v>
      </c>
      <c r="AV10" s="101"/>
      <c r="AW10" s="97"/>
      <c r="AX10" s="97"/>
      <c r="AY10" s="97"/>
      <c r="AZ10" s="97"/>
      <c r="BA10" s="97"/>
      <c r="BB10" s="97"/>
      <c r="BC10" s="97">
        <f t="shared" si="5"/>
        <v>0</v>
      </c>
      <c r="BD10" s="102">
        <f t="shared" si="24"/>
        <v>0</v>
      </c>
      <c r="BE10" s="95"/>
      <c r="BF10" s="101"/>
      <c r="BG10" s="97"/>
      <c r="BH10" s="97"/>
      <c r="BI10" s="97"/>
      <c r="BJ10" s="97"/>
      <c r="BK10" s="97"/>
      <c r="BL10" s="97"/>
      <c r="BM10" s="97">
        <f t="shared" si="6"/>
        <v>0</v>
      </c>
      <c r="BN10" s="102">
        <f t="shared" si="25"/>
        <v>0</v>
      </c>
      <c r="BO10" s="96"/>
      <c r="BP10" s="97"/>
      <c r="BQ10" s="97"/>
      <c r="BR10" s="97"/>
      <c r="BS10" s="97"/>
      <c r="BT10" s="94"/>
      <c r="BU10" s="97"/>
      <c r="BV10" s="97">
        <f t="shared" si="7"/>
        <v>0</v>
      </c>
      <c r="BW10" s="102">
        <f t="shared" si="26"/>
        <v>0</v>
      </c>
      <c r="BX10" s="101"/>
      <c r="BY10" s="97"/>
      <c r="BZ10" s="97"/>
      <c r="CA10" s="97"/>
      <c r="CB10" s="97"/>
      <c r="CC10" s="97"/>
      <c r="CD10" s="97"/>
      <c r="CE10" s="97">
        <f t="shared" si="8"/>
        <v>0</v>
      </c>
      <c r="CF10" s="102">
        <f t="shared" si="27"/>
        <v>0</v>
      </c>
      <c r="CG10" s="95"/>
      <c r="CH10" s="51">
        <v>33.161999999999999</v>
      </c>
      <c r="CI10" s="117">
        <v>34.511000000000003</v>
      </c>
      <c r="CJ10" s="117">
        <v>41.32</v>
      </c>
      <c r="CK10" s="117">
        <v>6</v>
      </c>
      <c r="CL10" s="117" t="s">
        <v>126</v>
      </c>
      <c r="CM10" s="117">
        <v>4</v>
      </c>
      <c r="CN10" s="117" t="s">
        <v>98</v>
      </c>
      <c r="CO10" s="24">
        <f t="shared" si="9"/>
        <v>1</v>
      </c>
      <c r="CP10" s="87">
        <f t="shared" si="28"/>
        <v>0</v>
      </c>
      <c r="CQ10" s="28"/>
      <c r="CR10" s="24"/>
      <c r="CS10" s="24"/>
      <c r="CT10" s="24"/>
      <c r="CU10" s="24"/>
      <c r="CV10" s="26"/>
      <c r="CW10" s="24"/>
      <c r="CX10" s="24">
        <f t="shared" si="10"/>
        <v>0</v>
      </c>
      <c r="CY10" s="87">
        <f t="shared" si="29"/>
        <v>0</v>
      </c>
      <c r="CZ10" s="40"/>
      <c r="DA10" s="24"/>
      <c r="DB10" s="24"/>
      <c r="DC10" s="24"/>
      <c r="DD10" s="24"/>
      <c r="DE10" s="24"/>
      <c r="DF10" s="24"/>
      <c r="DG10" s="24">
        <f t="shared" si="11"/>
        <v>0</v>
      </c>
      <c r="DH10" s="87">
        <f t="shared" si="30"/>
        <v>0</v>
      </c>
      <c r="DI10" s="27"/>
      <c r="DJ10" s="40"/>
      <c r="DK10" s="24"/>
      <c r="DL10" s="24"/>
      <c r="DM10" s="24"/>
      <c r="DN10" s="24"/>
      <c r="DO10" s="24"/>
      <c r="DP10" s="24"/>
      <c r="DQ10" s="24">
        <f t="shared" si="12"/>
        <v>0</v>
      </c>
      <c r="DR10" s="87">
        <f t="shared" si="31"/>
        <v>0</v>
      </c>
      <c r="DS10" s="28"/>
      <c r="DT10" s="24"/>
      <c r="DU10" s="24"/>
      <c r="DV10" s="24"/>
      <c r="DW10" s="24"/>
      <c r="DX10" s="26"/>
      <c r="DY10" s="24"/>
      <c r="DZ10" s="24">
        <f t="shared" si="13"/>
        <v>0</v>
      </c>
      <c r="EA10" s="87">
        <f t="shared" si="32"/>
        <v>0</v>
      </c>
      <c r="EB10" s="40"/>
      <c r="EC10" s="24"/>
      <c r="ED10" s="24"/>
      <c r="EE10" s="24"/>
      <c r="EF10" s="24"/>
      <c r="EG10" s="24"/>
      <c r="EH10" s="24"/>
      <c r="EI10" s="24">
        <f t="shared" si="14"/>
        <v>0</v>
      </c>
      <c r="EJ10" s="87">
        <f t="shared" si="33"/>
        <v>0</v>
      </c>
      <c r="EK10" s="40"/>
      <c r="EL10" s="24"/>
      <c r="EM10" s="24"/>
      <c r="EN10" s="24"/>
      <c r="EO10" s="24"/>
      <c r="EP10" s="24"/>
      <c r="EQ10" s="24"/>
      <c r="ER10" s="24">
        <f t="shared" si="15"/>
        <v>0</v>
      </c>
      <c r="ES10" s="87">
        <f t="shared" si="34"/>
        <v>0</v>
      </c>
      <c r="ET10" s="95"/>
      <c r="EU10" s="101"/>
      <c r="EV10" s="97"/>
      <c r="EW10" s="97"/>
      <c r="EX10" s="97"/>
      <c r="EY10" s="97"/>
      <c r="EZ10" s="97"/>
      <c r="FA10" s="97"/>
      <c r="FB10" s="97">
        <f t="shared" si="16"/>
        <v>0</v>
      </c>
      <c r="FC10" s="102">
        <f t="shared" si="35"/>
        <v>0</v>
      </c>
      <c r="FD10" s="96"/>
      <c r="FE10" s="97"/>
      <c r="FF10" s="97"/>
      <c r="FG10" s="97"/>
      <c r="FH10" s="97"/>
      <c r="FI10" s="94"/>
      <c r="FJ10" s="97"/>
      <c r="FK10" s="97">
        <f t="shared" si="17"/>
        <v>0</v>
      </c>
      <c r="FL10" s="102">
        <f t="shared" si="36"/>
        <v>0</v>
      </c>
      <c r="FM10" s="101"/>
      <c r="FN10" s="97"/>
      <c r="FO10" s="97"/>
      <c r="FP10" s="97"/>
      <c r="FQ10" s="97"/>
      <c r="FR10" s="97"/>
      <c r="FS10" s="97"/>
      <c r="FT10" s="97">
        <f t="shared" si="18"/>
        <v>0</v>
      </c>
      <c r="FU10" s="102">
        <f t="shared" si="37"/>
        <v>0</v>
      </c>
      <c r="FV10" s="95"/>
    </row>
    <row r="11" spans="1:178" x14ac:dyDescent="0.25">
      <c r="A11" s="44">
        <f t="shared" si="38"/>
        <v>5</v>
      </c>
      <c r="B11" s="101"/>
      <c r="C11" s="97"/>
      <c r="D11" s="97"/>
      <c r="E11" s="97"/>
      <c r="F11" s="97"/>
      <c r="G11" s="97"/>
      <c r="H11" s="97"/>
      <c r="I11" s="97">
        <f t="shared" si="0"/>
        <v>0</v>
      </c>
      <c r="J11" s="102">
        <f t="shared" si="19"/>
        <v>0</v>
      </c>
      <c r="K11" s="96"/>
      <c r="L11" s="97"/>
      <c r="M11" s="97"/>
      <c r="N11" s="97"/>
      <c r="O11" s="97"/>
      <c r="P11" s="94"/>
      <c r="Q11" s="97"/>
      <c r="R11" s="97">
        <f t="shared" si="1"/>
        <v>0</v>
      </c>
      <c r="S11" s="102">
        <f t="shared" si="20"/>
        <v>0</v>
      </c>
      <c r="T11" s="101"/>
      <c r="U11" s="97"/>
      <c r="V11" s="97"/>
      <c r="W11" s="97"/>
      <c r="X11" s="97"/>
      <c r="Y11" s="97"/>
      <c r="Z11" s="97"/>
      <c r="AA11" s="97">
        <f t="shared" si="2"/>
        <v>0</v>
      </c>
      <c r="AB11" s="102">
        <f t="shared" si="21"/>
        <v>0</v>
      </c>
      <c r="AC11" s="95"/>
      <c r="AD11" s="101"/>
      <c r="AE11" s="97"/>
      <c r="AF11" s="97"/>
      <c r="AG11" s="97"/>
      <c r="AH11" s="97"/>
      <c r="AI11" s="97"/>
      <c r="AJ11" s="97"/>
      <c r="AK11" s="97">
        <f t="shared" si="3"/>
        <v>0</v>
      </c>
      <c r="AL11" s="102">
        <f t="shared" si="22"/>
        <v>0</v>
      </c>
      <c r="AM11" s="96"/>
      <c r="AN11" s="97"/>
      <c r="AO11" s="97"/>
      <c r="AP11" s="97"/>
      <c r="AQ11" s="97"/>
      <c r="AR11" s="94"/>
      <c r="AS11" s="97"/>
      <c r="AT11" s="97">
        <f t="shared" si="4"/>
        <v>0</v>
      </c>
      <c r="AU11" s="102">
        <f t="shared" si="23"/>
        <v>0</v>
      </c>
      <c r="AV11" s="101"/>
      <c r="AW11" s="97"/>
      <c r="AX11" s="97"/>
      <c r="AY11" s="97"/>
      <c r="AZ11" s="97"/>
      <c r="BA11" s="97"/>
      <c r="BB11" s="97"/>
      <c r="BC11" s="97">
        <f t="shared" si="5"/>
        <v>0</v>
      </c>
      <c r="BD11" s="102">
        <f t="shared" si="24"/>
        <v>0</v>
      </c>
      <c r="BE11" s="95"/>
      <c r="BF11" s="101"/>
      <c r="BG11" s="97"/>
      <c r="BH11" s="97"/>
      <c r="BI11" s="97"/>
      <c r="BJ11" s="97"/>
      <c r="BK11" s="97"/>
      <c r="BL11" s="97"/>
      <c r="BM11" s="97">
        <f t="shared" si="6"/>
        <v>0</v>
      </c>
      <c r="BN11" s="102">
        <f t="shared" si="25"/>
        <v>0</v>
      </c>
      <c r="BO11" s="96"/>
      <c r="BP11" s="97"/>
      <c r="BQ11" s="97"/>
      <c r="BR11" s="97"/>
      <c r="BS11" s="97"/>
      <c r="BT11" s="94"/>
      <c r="BU11" s="97"/>
      <c r="BV11" s="97">
        <f t="shared" si="7"/>
        <v>0</v>
      </c>
      <c r="BW11" s="102">
        <f t="shared" si="26"/>
        <v>0</v>
      </c>
      <c r="BX11" s="101"/>
      <c r="BY11" s="97"/>
      <c r="BZ11" s="97"/>
      <c r="CA11" s="97"/>
      <c r="CB11" s="97"/>
      <c r="CC11" s="97"/>
      <c r="CD11" s="97"/>
      <c r="CE11" s="97">
        <f t="shared" si="8"/>
        <v>0</v>
      </c>
      <c r="CF11" s="102">
        <f t="shared" si="27"/>
        <v>0</v>
      </c>
      <c r="CG11" s="95"/>
      <c r="CH11" s="40">
        <v>33.938000000000002</v>
      </c>
      <c r="CI11" s="24">
        <v>34.609000000000002</v>
      </c>
      <c r="CJ11" s="24">
        <v>41.445</v>
      </c>
      <c r="CK11" s="24">
        <v>17</v>
      </c>
      <c r="CL11" s="24" t="s">
        <v>128</v>
      </c>
      <c r="CM11" s="24">
        <v>7</v>
      </c>
      <c r="CN11" s="24" t="s">
        <v>98</v>
      </c>
      <c r="CO11" s="24">
        <f t="shared" si="9"/>
        <v>1</v>
      </c>
      <c r="CP11" s="87">
        <f t="shared" si="28"/>
        <v>0</v>
      </c>
      <c r="CQ11" s="28"/>
      <c r="CR11" s="24"/>
      <c r="CS11" s="24"/>
      <c r="CT11" s="24"/>
      <c r="CU11" s="24"/>
      <c r="CV11" s="26"/>
      <c r="CW11" s="24"/>
      <c r="CX11" s="24">
        <f t="shared" si="10"/>
        <v>0</v>
      </c>
      <c r="CY11" s="87">
        <f t="shared" si="29"/>
        <v>0</v>
      </c>
      <c r="CZ11" s="40"/>
      <c r="DA11" s="24"/>
      <c r="DB11" s="24"/>
      <c r="DC11" s="24"/>
      <c r="DD11" s="24"/>
      <c r="DE11" s="24"/>
      <c r="DF11" s="24"/>
      <c r="DG11" s="24">
        <f t="shared" si="11"/>
        <v>0</v>
      </c>
      <c r="DH11" s="87">
        <f t="shared" si="30"/>
        <v>0</v>
      </c>
      <c r="DI11" s="27"/>
      <c r="DJ11" s="40"/>
      <c r="DK11" s="24"/>
      <c r="DL11" s="24"/>
      <c r="DM11" s="24"/>
      <c r="DN11" s="24"/>
      <c r="DO11" s="24"/>
      <c r="DP11" s="24"/>
      <c r="DQ11" s="24">
        <f t="shared" si="12"/>
        <v>0</v>
      </c>
      <c r="DR11" s="87">
        <f t="shared" si="31"/>
        <v>0</v>
      </c>
      <c r="DS11" s="28"/>
      <c r="DT11" s="24"/>
      <c r="DU11" s="24"/>
      <c r="DV11" s="24"/>
      <c r="DW11" s="24"/>
      <c r="DX11" s="26"/>
      <c r="DY11" s="24"/>
      <c r="DZ11" s="24">
        <f t="shared" si="13"/>
        <v>0</v>
      </c>
      <c r="EA11" s="87">
        <f t="shared" si="32"/>
        <v>0</v>
      </c>
      <c r="EB11" s="40"/>
      <c r="EC11" s="24"/>
      <c r="ED11" s="24"/>
      <c r="EE11" s="24"/>
      <c r="EF11" s="24"/>
      <c r="EG11" s="24"/>
      <c r="EH11" s="24"/>
      <c r="EI11" s="24">
        <f t="shared" si="14"/>
        <v>0</v>
      </c>
      <c r="EJ11" s="87">
        <f t="shared" si="33"/>
        <v>0</v>
      </c>
      <c r="EK11" s="40"/>
      <c r="EL11" s="24"/>
      <c r="EM11" s="24"/>
      <c r="EN11" s="24"/>
      <c r="EO11" s="24"/>
      <c r="EP11" s="24"/>
      <c r="EQ11" s="24"/>
      <c r="ER11" s="24">
        <f t="shared" si="15"/>
        <v>0</v>
      </c>
      <c r="ES11" s="87">
        <f t="shared" si="34"/>
        <v>0</v>
      </c>
      <c r="ET11" s="95"/>
      <c r="EU11" s="101"/>
      <c r="EV11" s="97"/>
      <c r="EW11" s="97"/>
      <c r="EX11" s="97"/>
      <c r="EY11" s="97"/>
      <c r="EZ11" s="97"/>
      <c r="FA11" s="97"/>
      <c r="FB11" s="97">
        <f t="shared" si="16"/>
        <v>0</v>
      </c>
      <c r="FC11" s="102">
        <f t="shared" si="35"/>
        <v>0</v>
      </c>
      <c r="FD11" s="96"/>
      <c r="FE11" s="97"/>
      <c r="FF11" s="97"/>
      <c r="FG11" s="97"/>
      <c r="FH11" s="97"/>
      <c r="FI11" s="94"/>
      <c r="FJ11" s="97"/>
      <c r="FK11" s="97">
        <f t="shared" si="17"/>
        <v>0</v>
      </c>
      <c r="FL11" s="102">
        <f t="shared" si="36"/>
        <v>0</v>
      </c>
      <c r="FM11" s="101"/>
      <c r="FN11" s="97"/>
      <c r="FO11" s="97"/>
      <c r="FP11" s="97"/>
      <c r="FQ11" s="97"/>
      <c r="FR11" s="97"/>
      <c r="FS11" s="97"/>
      <c r="FT11" s="97">
        <f t="shared" si="18"/>
        <v>0</v>
      </c>
      <c r="FU11" s="102">
        <f t="shared" si="37"/>
        <v>0</v>
      </c>
      <c r="FV11" s="95"/>
    </row>
    <row r="12" spans="1:178" x14ac:dyDescent="0.25">
      <c r="A12" s="44">
        <f>A9+1</f>
        <v>4</v>
      </c>
      <c r="B12" s="122"/>
      <c r="C12" s="115"/>
      <c r="D12" s="115"/>
      <c r="E12" s="115"/>
      <c r="F12" s="115"/>
      <c r="G12" s="115"/>
      <c r="H12" s="115"/>
      <c r="I12" s="115">
        <f t="shared" ref="I12:I13" si="39">IF(H12="W",1,0)</f>
        <v>0</v>
      </c>
      <c r="J12" s="123">
        <f t="shared" ref="J12:J13" si="40">IF(H12="L",1,0)</f>
        <v>0</v>
      </c>
      <c r="K12" s="119"/>
      <c r="L12" s="115"/>
      <c r="M12" s="115"/>
      <c r="N12" s="115"/>
      <c r="O12" s="115"/>
      <c r="P12" s="118"/>
      <c r="Q12" s="115"/>
      <c r="R12" s="115">
        <f t="shared" ref="R12:R13" si="41">IF(Q12="W",1,0)</f>
        <v>0</v>
      </c>
      <c r="S12" s="123">
        <f t="shared" ref="S12:S13" si="42">IF(Q12="L",1,0)</f>
        <v>0</v>
      </c>
      <c r="T12" s="122"/>
      <c r="U12" s="115"/>
      <c r="V12" s="115"/>
      <c r="W12" s="115"/>
      <c r="X12" s="115"/>
      <c r="Y12" s="115"/>
      <c r="Z12" s="115"/>
      <c r="AA12" s="115">
        <f t="shared" ref="AA12:AA13" si="43">IF(Z12="W",1,0)</f>
        <v>0</v>
      </c>
      <c r="AB12" s="123">
        <f t="shared" ref="AB12:AB13" si="44">IF(Z12="L",1,0)</f>
        <v>0</v>
      </c>
      <c r="AC12" s="120"/>
      <c r="AD12" s="122"/>
      <c r="AE12" s="115"/>
      <c r="AF12" s="115"/>
      <c r="AG12" s="115"/>
      <c r="AH12" s="115"/>
      <c r="AI12" s="115"/>
      <c r="AJ12" s="115"/>
      <c r="AK12" s="115">
        <f t="shared" ref="AK12:AK13" si="45">IF(AJ12="W",1,0)</f>
        <v>0</v>
      </c>
      <c r="AL12" s="123">
        <f t="shared" ref="AL12:AL13" si="46">IF(AJ12="L",1,0)</f>
        <v>0</v>
      </c>
      <c r="AM12" s="119"/>
      <c r="AN12" s="115"/>
      <c r="AO12" s="115"/>
      <c r="AP12" s="115"/>
      <c r="AQ12" s="115"/>
      <c r="AR12" s="118"/>
      <c r="AS12" s="115"/>
      <c r="AT12" s="115">
        <f t="shared" ref="AT12:AT13" si="47">IF(AS12="W",1,0)</f>
        <v>0</v>
      </c>
      <c r="AU12" s="123">
        <f t="shared" ref="AU12:AU13" si="48">IF(AS12="L",1,0)</f>
        <v>0</v>
      </c>
      <c r="AV12" s="122"/>
      <c r="AW12" s="115"/>
      <c r="AX12" s="115"/>
      <c r="AY12" s="115"/>
      <c r="AZ12" s="115"/>
      <c r="BA12" s="115"/>
      <c r="BB12" s="115"/>
      <c r="BC12" s="115">
        <f t="shared" ref="BC12:BC13" si="49">IF(BB12="W",1,0)</f>
        <v>0</v>
      </c>
      <c r="BD12" s="123">
        <f t="shared" ref="BD12:BD13" si="50">IF(BB12="L",1,0)</f>
        <v>0</v>
      </c>
      <c r="BE12" s="120"/>
      <c r="BF12" s="122"/>
      <c r="BG12" s="115"/>
      <c r="BH12" s="115"/>
      <c r="BI12" s="115"/>
      <c r="BJ12" s="115"/>
      <c r="BK12" s="115"/>
      <c r="BL12" s="115"/>
      <c r="BM12" s="115">
        <f t="shared" ref="BM12:BM13" si="51">IF(BL12="W",1,0)</f>
        <v>0</v>
      </c>
      <c r="BN12" s="123">
        <f t="shared" ref="BN12:BN13" si="52">IF(BL12="L",1,0)</f>
        <v>0</v>
      </c>
      <c r="BO12" s="119"/>
      <c r="BP12" s="115"/>
      <c r="BQ12" s="115"/>
      <c r="BR12" s="115"/>
      <c r="BS12" s="115"/>
      <c r="BT12" s="118"/>
      <c r="BU12" s="115"/>
      <c r="BV12" s="115">
        <f t="shared" ref="BV12:BV13" si="53">IF(BU12="W",1,0)</f>
        <v>0</v>
      </c>
      <c r="BW12" s="123">
        <f t="shared" ref="BW12:BW13" si="54">IF(BU12="L",1,0)</f>
        <v>0</v>
      </c>
      <c r="BX12" s="122"/>
      <c r="BY12" s="115"/>
      <c r="BZ12" s="115"/>
      <c r="CA12" s="115"/>
      <c r="CB12" s="115"/>
      <c r="CC12" s="115"/>
      <c r="CD12" s="115"/>
      <c r="CE12" s="115">
        <f t="shared" ref="CE12:CE13" si="55">IF(CD12="W",1,0)</f>
        <v>0</v>
      </c>
      <c r="CF12" s="123">
        <f t="shared" ref="CF12:CF13" si="56">IF(CD12="L",1,0)</f>
        <v>0</v>
      </c>
      <c r="CG12" s="120"/>
      <c r="CH12" s="122">
        <v>33.831000000000003</v>
      </c>
      <c r="CI12" s="115">
        <v>34.478999999999999</v>
      </c>
      <c r="CJ12" s="115">
        <v>41.284999999999997</v>
      </c>
      <c r="CK12" s="115">
        <v>16</v>
      </c>
      <c r="CL12" s="115" t="s">
        <v>128</v>
      </c>
      <c r="CM12" s="115">
        <v>7</v>
      </c>
      <c r="CN12" s="115" t="s">
        <v>98</v>
      </c>
      <c r="CO12" s="115">
        <f t="shared" ref="CO12:CO13" si="57">IF(CN12="W",1,0)</f>
        <v>1</v>
      </c>
      <c r="CP12" s="123">
        <f t="shared" ref="CP12:CP13" si="58">IF(CN12="L",1,0)</f>
        <v>0</v>
      </c>
      <c r="CQ12" s="119"/>
      <c r="CR12" s="115"/>
      <c r="CS12" s="115"/>
      <c r="CT12" s="115"/>
      <c r="CU12" s="115"/>
      <c r="CV12" s="118"/>
      <c r="CW12" s="115"/>
      <c r="CX12" s="115">
        <f t="shared" ref="CX12:CX13" si="59">IF(CW12="W",1,0)</f>
        <v>0</v>
      </c>
      <c r="CY12" s="123">
        <f t="shared" ref="CY12:CY13" si="60">IF(CW12="L",1,0)</f>
        <v>0</v>
      </c>
      <c r="CZ12" s="122"/>
      <c r="DA12" s="115"/>
      <c r="DB12" s="115"/>
      <c r="DC12" s="115"/>
      <c r="DD12" s="115"/>
      <c r="DE12" s="115"/>
      <c r="DF12" s="115"/>
      <c r="DG12" s="115">
        <f t="shared" ref="DG12:DG13" si="61">IF(DF12="W",1,0)</f>
        <v>0</v>
      </c>
      <c r="DH12" s="123">
        <f t="shared" ref="DH12:DH13" si="62">IF(DF12="L",1,0)</f>
        <v>0</v>
      </c>
      <c r="DI12" s="120"/>
      <c r="DJ12" s="122"/>
      <c r="DK12" s="115"/>
      <c r="DL12" s="115"/>
      <c r="DM12" s="115"/>
      <c r="DN12" s="115"/>
      <c r="DO12" s="115"/>
      <c r="DP12" s="115"/>
      <c r="DQ12" s="115">
        <f t="shared" ref="DQ12:DQ13" si="63">IF(DP12="W",1,0)</f>
        <v>0</v>
      </c>
      <c r="DR12" s="123">
        <f t="shared" ref="DR12:DR13" si="64">IF(DP12="L",1,0)</f>
        <v>0</v>
      </c>
      <c r="DS12" s="119"/>
      <c r="DT12" s="115"/>
      <c r="DU12" s="115"/>
      <c r="DV12" s="115"/>
      <c r="DW12" s="115"/>
      <c r="DX12" s="118"/>
      <c r="DY12" s="115"/>
      <c r="DZ12" s="115">
        <f t="shared" ref="DZ12:DZ13" si="65">IF(DY12="W",1,0)</f>
        <v>0</v>
      </c>
      <c r="EA12" s="123">
        <f t="shared" ref="EA12:EA13" si="66">IF(DY12="L",1,0)</f>
        <v>0</v>
      </c>
      <c r="EB12" s="122"/>
      <c r="EC12" s="115"/>
      <c r="ED12" s="115"/>
      <c r="EE12" s="115"/>
      <c r="EF12" s="115"/>
      <c r="EG12" s="115"/>
      <c r="EH12" s="115"/>
      <c r="EI12" s="115">
        <f t="shared" ref="EI12:EI13" si="67">IF(EH12="W",1,0)</f>
        <v>0</v>
      </c>
      <c r="EJ12" s="123">
        <f t="shared" ref="EJ12:EJ13" si="68">IF(EH12="L",1,0)</f>
        <v>0</v>
      </c>
      <c r="EK12" s="122"/>
      <c r="EL12" s="115"/>
      <c r="EM12" s="115"/>
      <c r="EN12" s="115"/>
      <c r="EO12" s="115"/>
      <c r="EP12" s="115"/>
      <c r="EQ12" s="115"/>
      <c r="ER12" s="115">
        <f t="shared" ref="ER12:ER13" si="69">IF(EQ12="W",1,0)</f>
        <v>0</v>
      </c>
      <c r="ES12" s="123">
        <f t="shared" ref="ES12:ES13" si="70">IF(EQ12="L",1,0)</f>
        <v>0</v>
      </c>
      <c r="ET12" s="120"/>
      <c r="EU12" s="122"/>
      <c r="EV12" s="115"/>
      <c r="EW12" s="115"/>
      <c r="EX12" s="115"/>
      <c r="EY12" s="115"/>
      <c r="EZ12" s="115"/>
      <c r="FA12" s="115"/>
      <c r="FB12" s="115">
        <f t="shared" ref="FB12:FB13" si="71">IF(FA12="W",1,0)</f>
        <v>0</v>
      </c>
      <c r="FC12" s="123">
        <f t="shared" ref="FC12:FC13" si="72">IF(FA12="L",1,0)</f>
        <v>0</v>
      </c>
      <c r="FD12" s="119"/>
      <c r="FE12" s="115"/>
      <c r="FF12" s="115"/>
      <c r="FG12" s="115"/>
      <c r="FH12" s="115"/>
      <c r="FI12" s="118"/>
      <c r="FJ12" s="115"/>
      <c r="FK12" s="115">
        <f t="shared" ref="FK12:FK13" si="73">IF(FJ12="W",1,0)</f>
        <v>0</v>
      </c>
      <c r="FL12" s="123">
        <f t="shared" ref="FL12:FL13" si="74">IF(FJ12="L",1,0)</f>
        <v>0</v>
      </c>
      <c r="FM12" s="122"/>
      <c r="FN12" s="115"/>
      <c r="FO12" s="115"/>
      <c r="FP12" s="115"/>
      <c r="FQ12" s="115"/>
      <c r="FR12" s="115"/>
      <c r="FS12" s="115"/>
      <c r="FT12" s="115">
        <f t="shared" ref="FT12:FT13" si="75">IF(FS12="W",1,0)</f>
        <v>0</v>
      </c>
      <c r="FU12" s="123">
        <f t="shared" ref="FU12:FU13" si="76">IF(FS12="L",1,0)</f>
        <v>0</v>
      </c>
      <c r="FV12" s="120"/>
    </row>
    <row r="13" spans="1:178" x14ac:dyDescent="0.25">
      <c r="A13" s="44">
        <f t="shared" si="38"/>
        <v>5</v>
      </c>
      <c r="B13" s="122"/>
      <c r="C13" s="115"/>
      <c r="D13" s="115"/>
      <c r="E13" s="115"/>
      <c r="F13" s="115"/>
      <c r="G13" s="115"/>
      <c r="H13" s="115"/>
      <c r="I13" s="115">
        <f t="shared" si="39"/>
        <v>0</v>
      </c>
      <c r="J13" s="123">
        <f t="shared" si="40"/>
        <v>0</v>
      </c>
      <c r="K13" s="119"/>
      <c r="L13" s="115"/>
      <c r="M13" s="115"/>
      <c r="N13" s="115"/>
      <c r="O13" s="115"/>
      <c r="P13" s="118"/>
      <c r="Q13" s="115"/>
      <c r="R13" s="115">
        <f t="shared" si="41"/>
        <v>0</v>
      </c>
      <c r="S13" s="123">
        <f t="shared" si="42"/>
        <v>0</v>
      </c>
      <c r="T13" s="122"/>
      <c r="U13" s="115"/>
      <c r="V13" s="115"/>
      <c r="W13" s="115"/>
      <c r="X13" s="115"/>
      <c r="Y13" s="115"/>
      <c r="Z13" s="115"/>
      <c r="AA13" s="115">
        <f t="shared" si="43"/>
        <v>0</v>
      </c>
      <c r="AB13" s="123">
        <f t="shared" si="44"/>
        <v>0</v>
      </c>
      <c r="AC13" s="120"/>
      <c r="AD13" s="122"/>
      <c r="AE13" s="115"/>
      <c r="AF13" s="115"/>
      <c r="AG13" s="115"/>
      <c r="AH13" s="115"/>
      <c r="AI13" s="115"/>
      <c r="AJ13" s="115"/>
      <c r="AK13" s="115">
        <f t="shared" si="45"/>
        <v>0</v>
      </c>
      <c r="AL13" s="123">
        <f t="shared" si="46"/>
        <v>0</v>
      </c>
      <c r="AM13" s="119"/>
      <c r="AN13" s="115"/>
      <c r="AO13" s="115"/>
      <c r="AP13" s="115"/>
      <c r="AQ13" s="115"/>
      <c r="AR13" s="118"/>
      <c r="AS13" s="115"/>
      <c r="AT13" s="115">
        <f t="shared" si="47"/>
        <v>0</v>
      </c>
      <c r="AU13" s="123">
        <f t="shared" si="48"/>
        <v>0</v>
      </c>
      <c r="AV13" s="122"/>
      <c r="AW13" s="115"/>
      <c r="AX13" s="115"/>
      <c r="AY13" s="115"/>
      <c r="AZ13" s="115"/>
      <c r="BA13" s="115"/>
      <c r="BB13" s="115"/>
      <c r="BC13" s="115">
        <f t="shared" si="49"/>
        <v>0</v>
      </c>
      <c r="BD13" s="123">
        <f t="shared" si="50"/>
        <v>0</v>
      </c>
      <c r="BE13" s="120"/>
      <c r="BF13" s="122"/>
      <c r="BG13" s="115"/>
      <c r="BH13" s="115"/>
      <c r="BI13" s="115"/>
      <c r="BJ13" s="115"/>
      <c r="BK13" s="115"/>
      <c r="BL13" s="115"/>
      <c r="BM13" s="115">
        <f t="shared" si="51"/>
        <v>0</v>
      </c>
      <c r="BN13" s="123">
        <f t="shared" si="52"/>
        <v>0</v>
      </c>
      <c r="BO13" s="119"/>
      <c r="BP13" s="115"/>
      <c r="BQ13" s="115"/>
      <c r="BR13" s="115"/>
      <c r="BS13" s="115"/>
      <c r="BT13" s="118"/>
      <c r="BU13" s="115"/>
      <c r="BV13" s="115">
        <f t="shared" si="53"/>
        <v>0</v>
      </c>
      <c r="BW13" s="123">
        <f t="shared" si="54"/>
        <v>0</v>
      </c>
      <c r="BX13" s="122"/>
      <c r="BY13" s="115"/>
      <c r="BZ13" s="115"/>
      <c r="CA13" s="115"/>
      <c r="CB13" s="115"/>
      <c r="CC13" s="115"/>
      <c r="CD13" s="115"/>
      <c r="CE13" s="115">
        <f t="shared" si="55"/>
        <v>0</v>
      </c>
      <c r="CF13" s="123">
        <f t="shared" si="56"/>
        <v>0</v>
      </c>
      <c r="CG13" s="120"/>
      <c r="CH13" s="122"/>
      <c r="CI13" s="115"/>
      <c r="CJ13" s="115"/>
      <c r="CK13" s="115"/>
      <c r="CL13" s="115"/>
      <c r="CM13" s="115"/>
      <c r="CN13" s="115"/>
      <c r="CO13" s="115">
        <f t="shared" si="57"/>
        <v>0</v>
      </c>
      <c r="CP13" s="123">
        <f t="shared" si="58"/>
        <v>0</v>
      </c>
      <c r="CQ13" s="119"/>
      <c r="CR13" s="115"/>
      <c r="CS13" s="115"/>
      <c r="CT13" s="115"/>
      <c r="CU13" s="115"/>
      <c r="CV13" s="118"/>
      <c r="CW13" s="115"/>
      <c r="CX13" s="115">
        <f t="shared" si="59"/>
        <v>0</v>
      </c>
      <c r="CY13" s="123">
        <f t="shared" si="60"/>
        <v>0</v>
      </c>
      <c r="CZ13" s="122"/>
      <c r="DA13" s="115"/>
      <c r="DB13" s="115"/>
      <c r="DC13" s="115"/>
      <c r="DD13" s="115"/>
      <c r="DE13" s="115"/>
      <c r="DF13" s="115"/>
      <c r="DG13" s="115">
        <f t="shared" si="61"/>
        <v>0</v>
      </c>
      <c r="DH13" s="123">
        <f t="shared" si="62"/>
        <v>0</v>
      </c>
      <c r="DI13" s="120"/>
      <c r="DJ13" s="122"/>
      <c r="DK13" s="115"/>
      <c r="DL13" s="115"/>
      <c r="DM13" s="115"/>
      <c r="DN13" s="115"/>
      <c r="DO13" s="115"/>
      <c r="DP13" s="115"/>
      <c r="DQ13" s="115">
        <f t="shared" si="63"/>
        <v>0</v>
      </c>
      <c r="DR13" s="123">
        <f t="shared" si="64"/>
        <v>0</v>
      </c>
      <c r="DS13" s="119"/>
      <c r="DT13" s="115"/>
      <c r="DU13" s="115"/>
      <c r="DV13" s="115"/>
      <c r="DW13" s="115"/>
      <c r="DX13" s="118"/>
      <c r="DY13" s="115"/>
      <c r="DZ13" s="115">
        <f t="shared" si="65"/>
        <v>0</v>
      </c>
      <c r="EA13" s="123">
        <f t="shared" si="66"/>
        <v>0</v>
      </c>
      <c r="EB13" s="122"/>
      <c r="EC13" s="115"/>
      <c r="ED13" s="115"/>
      <c r="EE13" s="115"/>
      <c r="EF13" s="115"/>
      <c r="EG13" s="115"/>
      <c r="EH13" s="115"/>
      <c r="EI13" s="115">
        <f t="shared" si="67"/>
        <v>0</v>
      </c>
      <c r="EJ13" s="123">
        <f t="shared" si="68"/>
        <v>0</v>
      </c>
      <c r="EK13" s="122"/>
      <c r="EL13" s="115"/>
      <c r="EM13" s="115"/>
      <c r="EN13" s="115"/>
      <c r="EO13" s="115"/>
      <c r="EP13" s="115"/>
      <c r="EQ13" s="115"/>
      <c r="ER13" s="115">
        <f t="shared" si="69"/>
        <v>0</v>
      </c>
      <c r="ES13" s="123">
        <f t="shared" si="70"/>
        <v>0</v>
      </c>
      <c r="ET13" s="120"/>
      <c r="EU13" s="122"/>
      <c r="EV13" s="115"/>
      <c r="EW13" s="115"/>
      <c r="EX13" s="115"/>
      <c r="EY13" s="115"/>
      <c r="EZ13" s="115"/>
      <c r="FA13" s="115"/>
      <c r="FB13" s="115">
        <f t="shared" si="71"/>
        <v>0</v>
      </c>
      <c r="FC13" s="123">
        <f t="shared" si="72"/>
        <v>0</v>
      </c>
      <c r="FD13" s="119"/>
      <c r="FE13" s="115"/>
      <c r="FF13" s="115"/>
      <c r="FG13" s="115"/>
      <c r="FH13" s="115"/>
      <c r="FI13" s="118"/>
      <c r="FJ13" s="115"/>
      <c r="FK13" s="115">
        <f t="shared" si="73"/>
        <v>0</v>
      </c>
      <c r="FL13" s="123">
        <f t="shared" si="74"/>
        <v>0</v>
      </c>
      <c r="FM13" s="122"/>
      <c r="FN13" s="115"/>
      <c r="FO13" s="115"/>
      <c r="FP13" s="115"/>
      <c r="FQ13" s="115"/>
      <c r="FR13" s="115"/>
      <c r="FS13" s="115"/>
      <c r="FT13" s="115">
        <f t="shared" si="75"/>
        <v>0</v>
      </c>
      <c r="FU13" s="123">
        <f t="shared" si="76"/>
        <v>0</v>
      </c>
      <c r="FV13" s="120"/>
    </row>
    <row r="14" spans="1:178" x14ac:dyDescent="0.25">
      <c r="A14" s="44">
        <f>A11+1</f>
        <v>6</v>
      </c>
      <c r="B14" s="101"/>
      <c r="C14" s="97"/>
      <c r="D14" s="97"/>
      <c r="E14" s="97"/>
      <c r="F14" s="97"/>
      <c r="G14" s="97"/>
      <c r="H14" s="97"/>
      <c r="I14" s="97">
        <f t="shared" si="0"/>
        <v>0</v>
      </c>
      <c r="J14" s="102">
        <f t="shared" si="19"/>
        <v>0</v>
      </c>
      <c r="K14" s="96"/>
      <c r="L14" s="97"/>
      <c r="M14" s="97"/>
      <c r="N14" s="97"/>
      <c r="O14" s="97"/>
      <c r="P14" s="94"/>
      <c r="Q14" s="97"/>
      <c r="R14" s="97">
        <f t="shared" si="1"/>
        <v>0</v>
      </c>
      <c r="S14" s="102">
        <f t="shared" si="20"/>
        <v>0</v>
      </c>
      <c r="T14" s="101"/>
      <c r="U14" s="97"/>
      <c r="V14" s="97"/>
      <c r="W14" s="97"/>
      <c r="X14" s="97"/>
      <c r="Y14" s="97"/>
      <c r="Z14" s="97"/>
      <c r="AA14" s="97">
        <f t="shared" si="2"/>
        <v>0</v>
      </c>
      <c r="AB14" s="102">
        <f t="shared" si="21"/>
        <v>0</v>
      </c>
      <c r="AC14" s="95"/>
      <c r="AD14" s="101"/>
      <c r="AE14" s="97"/>
      <c r="AF14" s="97"/>
      <c r="AG14" s="97"/>
      <c r="AH14" s="97"/>
      <c r="AI14" s="97"/>
      <c r="AJ14" s="97"/>
      <c r="AK14" s="97">
        <f t="shared" si="3"/>
        <v>0</v>
      </c>
      <c r="AL14" s="102">
        <f t="shared" si="22"/>
        <v>0</v>
      </c>
      <c r="AM14" s="96"/>
      <c r="AN14" s="97"/>
      <c r="AO14" s="97"/>
      <c r="AP14" s="97"/>
      <c r="AQ14" s="97"/>
      <c r="AR14" s="94"/>
      <c r="AS14" s="97"/>
      <c r="AT14" s="97">
        <f t="shared" si="4"/>
        <v>0</v>
      </c>
      <c r="AU14" s="102">
        <f t="shared" si="23"/>
        <v>0</v>
      </c>
      <c r="AV14" s="101"/>
      <c r="AW14" s="97"/>
      <c r="AX14" s="97"/>
      <c r="AY14" s="97"/>
      <c r="AZ14" s="97"/>
      <c r="BA14" s="97"/>
      <c r="BB14" s="97"/>
      <c r="BC14" s="97">
        <f t="shared" si="5"/>
        <v>0</v>
      </c>
      <c r="BD14" s="102">
        <f t="shared" si="24"/>
        <v>0</v>
      </c>
      <c r="BE14" s="95"/>
      <c r="BF14" s="101"/>
      <c r="BG14" s="97"/>
      <c r="BH14" s="97"/>
      <c r="BI14" s="97"/>
      <c r="BJ14" s="97"/>
      <c r="BK14" s="97"/>
      <c r="BL14" s="97"/>
      <c r="BM14" s="97">
        <f t="shared" si="6"/>
        <v>0</v>
      </c>
      <c r="BN14" s="102">
        <f t="shared" si="25"/>
        <v>0</v>
      </c>
      <c r="BO14" s="96"/>
      <c r="BP14" s="97"/>
      <c r="BQ14" s="97"/>
      <c r="BR14" s="97"/>
      <c r="BS14" s="97"/>
      <c r="BT14" s="94"/>
      <c r="BU14" s="97"/>
      <c r="BV14" s="97">
        <f t="shared" si="7"/>
        <v>0</v>
      </c>
      <c r="BW14" s="102">
        <f t="shared" si="26"/>
        <v>0</v>
      </c>
      <c r="BX14" s="101"/>
      <c r="BY14" s="97"/>
      <c r="BZ14" s="97"/>
      <c r="CA14" s="97"/>
      <c r="CB14" s="97"/>
      <c r="CC14" s="97"/>
      <c r="CD14" s="97"/>
      <c r="CE14" s="97">
        <f t="shared" si="8"/>
        <v>0</v>
      </c>
      <c r="CF14" s="102">
        <f t="shared" si="27"/>
        <v>0</v>
      </c>
      <c r="CG14" s="95"/>
      <c r="CH14" s="40"/>
      <c r="CI14" s="24"/>
      <c r="CJ14" s="24"/>
      <c r="CK14" s="24"/>
      <c r="CL14" s="24"/>
      <c r="CM14" s="24"/>
      <c r="CN14" s="24"/>
      <c r="CO14" s="24">
        <f t="shared" si="9"/>
        <v>0</v>
      </c>
      <c r="CP14" s="87">
        <f t="shared" si="28"/>
        <v>0</v>
      </c>
      <c r="CQ14" s="28"/>
      <c r="CR14" s="24"/>
      <c r="CS14" s="24"/>
      <c r="CT14" s="24"/>
      <c r="CU14" s="24"/>
      <c r="CV14" s="26"/>
      <c r="CW14" s="24"/>
      <c r="CX14" s="24">
        <f t="shared" si="10"/>
        <v>0</v>
      </c>
      <c r="CY14" s="87">
        <f t="shared" si="29"/>
        <v>0</v>
      </c>
      <c r="CZ14" s="40"/>
      <c r="DA14" s="24"/>
      <c r="DB14" s="24"/>
      <c r="DC14" s="24"/>
      <c r="DD14" s="24"/>
      <c r="DE14" s="24"/>
      <c r="DF14" s="24"/>
      <c r="DG14" s="24">
        <f t="shared" si="11"/>
        <v>0</v>
      </c>
      <c r="DH14" s="87">
        <f t="shared" si="30"/>
        <v>0</v>
      </c>
      <c r="DI14" s="27"/>
      <c r="DJ14" s="40"/>
      <c r="DK14" s="24"/>
      <c r="DL14" s="24"/>
      <c r="DM14" s="24"/>
      <c r="DN14" s="24"/>
      <c r="DO14" s="24"/>
      <c r="DP14" s="24"/>
      <c r="DQ14" s="24">
        <f t="shared" si="12"/>
        <v>0</v>
      </c>
      <c r="DR14" s="87">
        <f t="shared" si="31"/>
        <v>0</v>
      </c>
      <c r="DS14" s="28"/>
      <c r="DT14" s="24"/>
      <c r="DU14" s="24"/>
      <c r="DV14" s="24"/>
      <c r="DW14" s="24"/>
      <c r="DX14" s="26"/>
      <c r="DY14" s="24"/>
      <c r="DZ14" s="24">
        <f t="shared" si="13"/>
        <v>0</v>
      </c>
      <c r="EA14" s="87">
        <f t="shared" si="32"/>
        <v>0</v>
      </c>
      <c r="EB14" s="40"/>
      <c r="EC14" s="24"/>
      <c r="ED14" s="24"/>
      <c r="EE14" s="24"/>
      <c r="EF14" s="24"/>
      <c r="EG14" s="24"/>
      <c r="EH14" s="24"/>
      <c r="EI14" s="24">
        <f t="shared" si="14"/>
        <v>0</v>
      </c>
      <c r="EJ14" s="87">
        <f t="shared" si="33"/>
        <v>0</v>
      </c>
      <c r="EK14" s="40"/>
      <c r="EL14" s="24"/>
      <c r="EM14" s="24"/>
      <c r="EN14" s="24"/>
      <c r="EO14" s="24"/>
      <c r="EP14" s="24"/>
      <c r="EQ14" s="24"/>
      <c r="ER14" s="24">
        <f t="shared" si="15"/>
        <v>0</v>
      </c>
      <c r="ES14" s="87">
        <f t="shared" si="34"/>
        <v>0</v>
      </c>
      <c r="ET14" s="95"/>
      <c r="EU14" s="101"/>
      <c r="EV14" s="97"/>
      <c r="EW14" s="97"/>
      <c r="EX14" s="97"/>
      <c r="EY14" s="97"/>
      <c r="EZ14" s="97"/>
      <c r="FA14" s="97"/>
      <c r="FB14" s="97">
        <f t="shared" si="16"/>
        <v>0</v>
      </c>
      <c r="FC14" s="102">
        <f t="shared" si="35"/>
        <v>0</v>
      </c>
      <c r="FD14" s="96"/>
      <c r="FE14" s="97"/>
      <c r="FF14" s="97"/>
      <c r="FG14" s="97"/>
      <c r="FH14" s="97"/>
      <c r="FI14" s="94"/>
      <c r="FJ14" s="97"/>
      <c r="FK14" s="97">
        <f t="shared" si="17"/>
        <v>0</v>
      </c>
      <c r="FL14" s="102">
        <f t="shared" si="36"/>
        <v>0</v>
      </c>
      <c r="FM14" s="101"/>
      <c r="FN14" s="97"/>
      <c r="FO14" s="97"/>
      <c r="FP14" s="97"/>
      <c r="FQ14" s="97"/>
      <c r="FR14" s="97"/>
      <c r="FS14" s="97"/>
      <c r="FT14" s="97">
        <f t="shared" si="18"/>
        <v>0</v>
      </c>
      <c r="FU14" s="102">
        <f t="shared" si="37"/>
        <v>0</v>
      </c>
      <c r="FV14" s="95"/>
    </row>
    <row r="15" spans="1:178" x14ac:dyDescent="0.25">
      <c r="A15" s="44">
        <f t="shared" si="38"/>
        <v>7</v>
      </c>
      <c r="B15" s="101"/>
      <c r="C15" s="97"/>
      <c r="D15" s="97"/>
      <c r="E15" s="97"/>
      <c r="F15" s="97"/>
      <c r="G15" s="97"/>
      <c r="H15" s="97"/>
      <c r="I15" s="97">
        <f t="shared" si="0"/>
        <v>0</v>
      </c>
      <c r="J15" s="102">
        <f t="shared" si="19"/>
        <v>0</v>
      </c>
      <c r="K15" s="96"/>
      <c r="L15" s="97"/>
      <c r="M15" s="97"/>
      <c r="N15" s="97"/>
      <c r="O15" s="97"/>
      <c r="P15" s="94"/>
      <c r="Q15" s="97"/>
      <c r="R15" s="97">
        <f t="shared" si="1"/>
        <v>0</v>
      </c>
      <c r="S15" s="102">
        <f t="shared" si="20"/>
        <v>0</v>
      </c>
      <c r="T15" s="101"/>
      <c r="U15" s="97"/>
      <c r="V15" s="97"/>
      <c r="W15" s="97"/>
      <c r="X15" s="97"/>
      <c r="Y15" s="97"/>
      <c r="Z15" s="97"/>
      <c r="AA15" s="97">
        <f t="shared" si="2"/>
        <v>0</v>
      </c>
      <c r="AB15" s="102">
        <f t="shared" si="21"/>
        <v>0</v>
      </c>
      <c r="AC15" s="95"/>
      <c r="AD15" s="101"/>
      <c r="AE15" s="97"/>
      <c r="AF15" s="97"/>
      <c r="AG15" s="97"/>
      <c r="AH15" s="97"/>
      <c r="AI15" s="97"/>
      <c r="AJ15" s="97"/>
      <c r="AK15" s="97">
        <f t="shared" si="3"/>
        <v>0</v>
      </c>
      <c r="AL15" s="102">
        <f t="shared" si="22"/>
        <v>0</v>
      </c>
      <c r="AM15" s="96"/>
      <c r="AN15" s="97"/>
      <c r="AO15" s="97"/>
      <c r="AP15" s="97"/>
      <c r="AQ15" s="97"/>
      <c r="AR15" s="94"/>
      <c r="AS15" s="97"/>
      <c r="AT15" s="97">
        <f t="shared" si="4"/>
        <v>0</v>
      </c>
      <c r="AU15" s="102">
        <f t="shared" si="23"/>
        <v>0</v>
      </c>
      <c r="AV15" s="101"/>
      <c r="AW15" s="97"/>
      <c r="AX15" s="97"/>
      <c r="AY15" s="97"/>
      <c r="AZ15" s="97"/>
      <c r="BA15" s="97"/>
      <c r="BB15" s="97"/>
      <c r="BC15" s="97">
        <f t="shared" si="5"/>
        <v>0</v>
      </c>
      <c r="BD15" s="102">
        <f t="shared" si="24"/>
        <v>0</v>
      </c>
      <c r="BE15" s="95"/>
      <c r="BF15" s="101"/>
      <c r="BG15" s="97"/>
      <c r="BH15" s="97"/>
      <c r="BI15" s="97"/>
      <c r="BJ15" s="97"/>
      <c r="BK15" s="97"/>
      <c r="BL15" s="97"/>
      <c r="BM15" s="97">
        <f t="shared" si="6"/>
        <v>0</v>
      </c>
      <c r="BN15" s="102">
        <f t="shared" si="25"/>
        <v>0</v>
      </c>
      <c r="BO15" s="96"/>
      <c r="BP15" s="97"/>
      <c r="BQ15" s="97"/>
      <c r="BR15" s="97"/>
      <c r="BS15" s="97"/>
      <c r="BT15" s="94"/>
      <c r="BU15" s="97"/>
      <c r="BV15" s="97">
        <f t="shared" si="7"/>
        <v>0</v>
      </c>
      <c r="BW15" s="102">
        <f t="shared" si="26"/>
        <v>0</v>
      </c>
      <c r="BX15" s="101"/>
      <c r="BY15" s="97"/>
      <c r="BZ15" s="97"/>
      <c r="CA15" s="97"/>
      <c r="CB15" s="97"/>
      <c r="CC15" s="97"/>
      <c r="CD15" s="97"/>
      <c r="CE15" s="97">
        <f t="shared" si="8"/>
        <v>0</v>
      </c>
      <c r="CF15" s="102">
        <f t="shared" si="27"/>
        <v>0</v>
      </c>
      <c r="CG15" s="95"/>
      <c r="CH15" s="40"/>
      <c r="CI15" s="24"/>
      <c r="CJ15" s="24"/>
      <c r="CK15" s="24"/>
      <c r="CL15" s="24"/>
      <c r="CM15" s="24"/>
      <c r="CN15" s="24"/>
      <c r="CO15" s="24">
        <f t="shared" si="9"/>
        <v>0</v>
      </c>
      <c r="CP15" s="87">
        <f t="shared" si="28"/>
        <v>0</v>
      </c>
      <c r="CQ15" s="28"/>
      <c r="CR15" s="24"/>
      <c r="CS15" s="24"/>
      <c r="CT15" s="24"/>
      <c r="CU15" s="24"/>
      <c r="CV15" s="26"/>
      <c r="CW15" s="24"/>
      <c r="CX15" s="24">
        <f t="shared" si="10"/>
        <v>0</v>
      </c>
      <c r="CY15" s="87">
        <f t="shared" si="29"/>
        <v>0</v>
      </c>
      <c r="CZ15" s="40"/>
      <c r="DA15" s="24"/>
      <c r="DB15" s="24"/>
      <c r="DC15" s="24"/>
      <c r="DD15" s="24"/>
      <c r="DE15" s="24"/>
      <c r="DF15" s="24"/>
      <c r="DG15" s="24">
        <f t="shared" si="11"/>
        <v>0</v>
      </c>
      <c r="DH15" s="87">
        <f t="shared" si="30"/>
        <v>0</v>
      </c>
      <c r="DI15" s="27"/>
      <c r="DJ15" s="40"/>
      <c r="DK15" s="24"/>
      <c r="DL15" s="24"/>
      <c r="DM15" s="24"/>
      <c r="DN15" s="24"/>
      <c r="DO15" s="24"/>
      <c r="DP15" s="24"/>
      <c r="DQ15" s="24">
        <f t="shared" si="12"/>
        <v>0</v>
      </c>
      <c r="DR15" s="87">
        <f t="shared" si="31"/>
        <v>0</v>
      </c>
      <c r="DS15" s="28"/>
      <c r="DT15" s="24"/>
      <c r="DU15" s="24"/>
      <c r="DV15" s="24"/>
      <c r="DW15" s="24"/>
      <c r="DX15" s="26"/>
      <c r="DY15" s="24"/>
      <c r="DZ15" s="24">
        <f t="shared" si="13"/>
        <v>0</v>
      </c>
      <c r="EA15" s="87">
        <f t="shared" si="32"/>
        <v>0</v>
      </c>
      <c r="EB15" s="40"/>
      <c r="EC15" s="24"/>
      <c r="ED15" s="24"/>
      <c r="EE15" s="24"/>
      <c r="EF15" s="24"/>
      <c r="EG15" s="24"/>
      <c r="EH15" s="24"/>
      <c r="EI15" s="24">
        <f t="shared" si="14"/>
        <v>0</v>
      </c>
      <c r="EJ15" s="87">
        <f t="shared" si="33"/>
        <v>0</v>
      </c>
      <c r="EK15" s="40"/>
      <c r="EL15" s="24"/>
      <c r="EM15" s="24"/>
      <c r="EN15" s="24"/>
      <c r="EO15" s="24"/>
      <c r="EP15" s="24"/>
      <c r="EQ15" s="24"/>
      <c r="ER15" s="24">
        <f t="shared" si="15"/>
        <v>0</v>
      </c>
      <c r="ES15" s="87">
        <f t="shared" si="34"/>
        <v>0</v>
      </c>
      <c r="ET15" s="95"/>
      <c r="EU15" s="101"/>
      <c r="EV15" s="97"/>
      <c r="EW15" s="97"/>
      <c r="EX15" s="97"/>
      <c r="EY15" s="97"/>
      <c r="EZ15" s="97"/>
      <c r="FA15" s="97"/>
      <c r="FB15" s="97">
        <f t="shared" si="16"/>
        <v>0</v>
      </c>
      <c r="FC15" s="102">
        <f t="shared" si="35"/>
        <v>0</v>
      </c>
      <c r="FD15" s="96"/>
      <c r="FE15" s="97"/>
      <c r="FF15" s="97"/>
      <c r="FG15" s="97"/>
      <c r="FH15" s="97"/>
      <c r="FI15" s="94"/>
      <c r="FJ15" s="97"/>
      <c r="FK15" s="97">
        <f t="shared" si="17"/>
        <v>0</v>
      </c>
      <c r="FL15" s="102">
        <f t="shared" si="36"/>
        <v>0</v>
      </c>
      <c r="FM15" s="101"/>
      <c r="FN15" s="97"/>
      <c r="FO15" s="97"/>
      <c r="FP15" s="97"/>
      <c r="FQ15" s="97"/>
      <c r="FR15" s="97"/>
      <c r="FS15" s="97"/>
      <c r="FT15" s="97">
        <f t="shared" si="18"/>
        <v>0</v>
      </c>
      <c r="FU15" s="102">
        <f t="shared" si="37"/>
        <v>0</v>
      </c>
      <c r="FV15" s="95"/>
    </row>
    <row r="16" spans="1:178" ht="15.75" thickBot="1" x14ac:dyDescent="0.3">
      <c r="A16" s="55">
        <f>A15+1</f>
        <v>8</v>
      </c>
      <c r="B16" s="103"/>
      <c r="C16" s="32"/>
      <c r="D16" s="32"/>
      <c r="E16" s="32"/>
      <c r="F16" s="32"/>
      <c r="G16" s="32"/>
      <c r="H16" s="32"/>
      <c r="I16" s="32">
        <f t="shared" si="0"/>
        <v>0</v>
      </c>
      <c r="J16" s="33">
        <f>IF(H16="L",1,0)</f>
        <v>0</v>
      </c>
      <c r="K16" s="43"/>
      <c r="L16" s="29"/>
      <c r="M16" s="29"/>
      <c r="N16" s="29"/>
      <c r="O16" s="29"/>
      <c r="P16" s="59"/>
      <c r="Q16" s="32"/>
      <c r="R16" s="32">
        <f t="shared" si="1"/>
        <v>0</v>
      </c>
      <c r="S16" s="33">
        <f>IF(Q16="L",1,0)</f>
        <v>0</v>
      </c>
      <c r="T16" s="51"/>
      <c r="U16" s="29"/>
      <c r="V16" s="29"/>
      <c r="W16" s="29"/>
      <c r="X16" s="29"/>
      <c r="Y16" s="29"/>
      <c r="Z16" s="29"/>
      <c r="AA16" s="29">
        <f t="shared" si="2"/>
        <v>0</v>
      </c>
      <c r="AB16" s="33">
        <f>IF(Z16="L",1,0)</f>
        <v>0</v>
      </c>
      <c r="AC16" s="56"/>
      <c r="AD16" s="103"/>
      <c r="AE16" s="32"/>
      <c r="AF16" s="32"/>
      <c r="AG16" s="32"/>
      <c r="AH16" s="32"/>
      <c r="AI16" s="32"/>
      <c r="AJ16" s="32"/>
      <c r="AK16" s="32">
        <f t="shared" si="3"/>
        <v>0</v>
      </c>
      <c r="AL16" s="33">
        <f>IF(AJ16="L",1,0)</f>
        <v>0</v>
      </c>
      <c r="AM16" s="43"/>
      <c r="AN16" s="29"/>
      <c r="AO16" s="29"/>
      <c r="AP16" s="29"/>
      <c r="AQ16" s="29"/>
      <c r="AR16" s="59"/>
      <c r="AS16" s="32"/>
      <c r="AT16" s="32">
        <f t="shared" si="4"/>
        <v>0</v>
      </c>
      <c r="AU16" s="33">
        <f>IF(AS16="L",1,0)</f>
        <v>0</v>
      </c>
      <c r="AV16" s="51"/>
      <c r="AW16" s="29"/>
      <c r="AX16" s="29"/>
      <c r="AY16" s="29"/>
      <c r="AZ16" s="29"/>
      <c r="BA16" s="29"/>
      <c r="BB16" s="29"/>
      <c r="BC16" s="29">
        <f t="shared" si="5"/>
        <v>0</v>
      </c>
      <c r="BD16" s="33">
        <f>IF(BB16="L",1,0)</f>
        <v>0</v>
      </c>
      <c r="BE16" s="56"/>
      <c r="BF16" s="103"/>
      <c r="BG16" s="32"/>
      <c r="BH16" s="32"/>
      <c r="BI16" s="32"/>
      <c r="BJ16" s="32"/>
      <c r="BK16" s="32"/>
      <c r="BL16" s="32"/>
      <c r="BM16" s="32">
        <f t="shared" si="6"/>
        <v>0</v>
      </c>
      <c r="BN16" s="33">
        <f>IF(BL16="L",1,0)</f>
        <v>0</v>
      </c>
      <c r="BO16" s="43"/>
      <c r="BP16" s="29"/>
      <c r="BQ16" s="29"/>
      <c r="BR16" s="29"/>
      <c r="BS16" s="29"/>
      <c r="BT16" s="59"/>
      <c r="BU16" s="32"/>
      <c r="BV16" s="32">
        <f t="shared" si="7"/>
        <v>0</v>
      </c>
      <c r="BW16" s="33">
        <f>IF(BU16="L",1,0)</f>
        <v>0</v>
      </c>
      <c r="BX16" s="51"/>
      <c r="BY16" s="29"/>
      <c r="BZ16" s="29"/>
      <c r="CA16" s="29"/>
      <c r="CB16" s="29"/>
      <c r="CC16" s="29"/>
      <c r="CD16" s="29"/>
      <c r="CE16" s="29">
        <f t="shared" si="8"/>
        <v>0</v>
      </c>
      <c r="CF16" s="33">
        <f>IF(CD16="L",1,0)</f>
        <v>0</v>
      </c>
      <c r="CG16" s="56"/>
      <c r="CH16" s="36"/>
      <c r="CI16" s="32"/>
      <c r="CJ16" s="32"/>
      <c r="CK16" s="32"/>
      <c r="CL16" s="32"/>
      <c r="CM16" s="32"/>
      <c r="CN16" s="32"/>
      <c r="CO16" s="32">
        <f t="shared" si="9"/>
        <v>0</v>
      </c>
      <c r="CP16" s="33">
        <f>IF(CN16="L",1,0)</f>
        <v>0</v>
      </c>
      <c r="CQ16" s="43"/>
      <c r="CR16" s="29"/>
      <c r="CS16" s="29"/>
      <c r="CT16" s="29"/>
      <c r="CU16" s="29"/>
      <c r="CV16" s="59"/>
      <c r="CW16" s="32"/>
      <c r="CX16" s="32">
        <f t="shared" si="10"/>
        <v>0</v>
      </c>
      <c r="CY16" s="33">
        <f>IF(CW16="L",1,0)</f>
        <v>0</v>
      </c>
      <c r="CZ16" s="51"/>
      <c r="DA16" s="29"/>
      <c r="DB16" s="29"/>
      <c r="DC16" s="29"/>
      <c r="DD16" s="29"/>
      <c r="DE16" s="29"/>
      <c r="DF16" s="29"/>
      <c r="DG16" s="29">
        <f t="shared" si="11"/>
        <v>0</v>
      </c>
      <c r="DH16" s="33">
        <f>IF(DF16="L",1,0)</f>
        <v>0</v>
      </c>
      <c r="DI16" s="56"/>
      <c r="DJ16" s="36"/>
      <c r="DK16" s="32"/>
      <c r="DL16" s="32"/>
      <c r="DM16" s="32"/>
      <c r="DN16" s="32"/>
      <c r="DO16" s="32"/>
      <c r="DP16" s="32"/>
      <c r="DQ16" s="32">
        <f t="shared" si="12"/>
        <v>0</v>
      </c>
      <c r="DR16" s="33">
        <f>IF(DP16="L",1,0)</f>
        <v>0</v>
      </c>
      <c r="DS16" s="43"/>
      <c r="DT16" s="29"/>
      <c r="DU16" s="29"/>
      <c r="DV16" s="29"/>
      <c r="DW16" s="29"/>
      <c r="DX16" s="59"/>
      <c r="DY16" s="32"/>
      <c r="DZ16" s="32">
        <f t="shared" si="13"/>
        <v>0</v>
      </c>
      <c r="EA16" s="33">
        <f>IF(DY16="L",1,0)</f>
        <v>0</v>
      </c>
      <c r="EB16" s="51"/>
      <c r="EC16" s="29"/>
      <c r="ED16" s="29"/>
      <c r="EE16" s="29"/>
      <c r="EF16" s="29"/>
      <c r="EG16" s="29"/>
      <c r="EH16" s="29"/>
      <c r="EI16" s="29">
        <f t="shared" si="14"/>
        <v>0</v>
      </c>
      <c r="EJ16" s="33">
        <f>IF(EH16="L",1,0)</f>
        <v>0</v>
      </c>
      <c r="EK16" s="51"/>
      <c r="EL16" s="29"/>
      <c r="EM16" s="29"/>
      <c r="EN16" s="29"/>
      <c r="EO16" s="29"/>
      <c r="EP16" s="29"/>
      <c r="EQ16" s="29"/>
      <c r="ER16" s="29">
        <f t="shared" si="15"/>
        <v>0</v>
      </c>
      <c r="ES16" s="33">
        <f>IF(EQ16="L",1,0)</f>
        <v>0</v>
      </c>
      <c r="ET16" s="56"/>
      <c r="EU16" s="103"/>
      <c r="EV16" s="32"/>
      <c r="EW16" s="32"/>
      <c r="EX16" s="32"/>
      <c r="EY16" s="32"/>
      <c r="EZ16" s="32"/>
      <c r="FA16" s="32"/>
      <c r="FB16" s="32">
        <f t="shared" si="16"/>
        <v>0</v>
      </c>
      <c r="FC16" s="33">
        <f>IF(FA16="L",1,0)</f>
        <v>0</v>
      </c>
      <c r="FD16" s="43"/>
      <c r="FE16" s="29"/>
      <c r="FF16" s="29"/>
      <c r="FG16" s="29"/>
      <c r="FH16" s="29"/>
      <c r="FI16" s="59"/>
      <c r="FJ16" s="32"/>
      <c r="FK16" s="32">
        <f t="shared" si="17"/>
        <v>0</v>
      </c>
      <c r="FL16" s="33">
        <f>IF(FJ16="L",1,0)</f>
        <v>0</v>
      </c>
      <c r="FM16" s="51"/>
      <c r="FN16" s="29"/>
      <c r="FO16" s="29"/>
      <c r="FP16" s="29"/>
      <c r="FQ16" s="29"/>
      <c r="FR16" s="29"/>
      <c r="FS16" s="29"/>
      <c r="FT16" s="29">
        <f t="shared" si="18"/>
        <v>0</v>
      </c>
      <c r="FU16" s="33">
        <f>IF(FS16="L",1,0)</f>
        <v>0</v>
      </c>
      <c r="FV16" s="56"/>
    </row>
    <row r="17" spans="1:178" ht="15.75" thickBot="1" x14ac:dyDescent="0.3">
      <c r="A17" s="54" t="s">
        <v>106</v>
      </c>
      <c r="B17" s="65">
        <f>AVERAGE(B7:B16)</f>
        <v>35.363</v>
      </c>
      <c r="C17" s="66">
        <f>AVERAGE(C7:C16)</f>
        <v>37.518999999999998</v>
      </c>
      <c r="D17" s="66">
        <f>AVERAGE(D7:D16)</f>
        <v>35.374000000000002</v>
      </c>
      <c r="E17" s="66">
        <f>AVERAGE(E7:E16)</f>
        <v>20</v>
      </c>
      <c r="F17" s="66"/>
      <c r="G17" s="66">
        <f>AVERAGE(G7:G16)</f>
        <v>15</v>
      </c>
      <c r="H17" s="62">
        <f>I17/(I17+J17)</f>
        <v>0</v>
      </c>
      <c r="I17" s="104">
        <f>SUM(I7:I16)</f>
        <v>0</v>
      </c>
      <c r="J17" s="63">
        <f>SUM(J7:J16)</f>
        <v>1</v>
      </c>
      <c r="K17" s="67" t="e">
        <f>AVERAGE(K7:K16)</f>
        <v>#DIV/0!</v>
      </c>
      <c r="L17" s="68" t="e">
        <f>AVERAGE(L7:L16)</f>
        <v>#DIV/0!</v>
      </c>
      <c r="M17" s="68" t="e">
        <f>AVERAGE(M7:M16)</f>
        <v>#DIV/0!</v>
      </c>
      <c r="N17" s="68" t="e">
        <f>AVERAGE(N7:N16)</f>
        <v>#DIV/0!</v>
      </c>
      <c r="O17" s="68"/>
      <c r="P17" s="69" t="e">
        <f>AVERAGE(P7:P16)</f>
        <v>#DIV/0!</v>
      </c>
      <c r="Q17" s="62" t="e">
        <f>R17/(R17+S17)</f>
        <v>#DIV/0!</v>
      </c>
      <c r="R17" s="104">
        <f>SUM(R7:R16)</f>
        <v>0</v>
      </c>
      <c r="S17" s="63">
        <f>SUM(S7:S16)</f>
        <v>0</v>
      </c>
      <c r="T17" s="70" t="e">
        <f>AVERAGE(T7:T16)</f>
        <v>#DIV/0!</v>
      </c>
      <c r="U17" s="68" t="e">
        <f>AVERAGE(U7:U16)</f>
        <v>#DIV/0!</v>
      </c>
      <c r="V17" s="68" t="e">
        <f>AVERAGE(V7:V16)</f>
        <v>#DIV/0!</v>
      </c>
      <c r="W17" s="68" t="e">
        <f>AVERAGE(W7:W16)</f>
        <v>#DIV/0!</v>
      </c>
      <c r="X17" s="68"/>
      <c r="Y17" s="68" t="e">
        <f>AVERAGE(Y7:Y16)</f>
        <v>#DIV/0!</v>
      </c>
      <c r="Z17" s="60" t="e">
        <f>AA17/(AA17+AB17)</f>
        <v>#DIV/0!</v>
      </c>
      <c r="AA17" s="52">
        <f>SUM(AA7:AA16)</f>
        <v>0</v>
      </c>
      <c r="AB17" s="53">
        <f>SUM(AB7:AB16)</f>
        <v>0</v>
      </c>
      <c r="AC17" s="100"/>
      <c r="AD17" s="65" t="e">
        <f>AVERAGE(AD7:AD16)</f>
        <v>#DIV/0!</v>
      </c>
      <c r="AE17" s="66" t="e">
        <f>AVERAGE(AE7:AE16)</f>
        <v>#DIV/0!</v>
      </c>
      <c r="AF17" s="66" t="e">
        <f>AVERAGE(AF7:AF16)</f>
        <v>#DIV/0!</v>
      </c>
      <c r="AG17" s="66" t="e">
        <f>AVERAGE(AG7:AG16)</f>
        <v>#DIV/0!</v>
      </c>
      <c r="AH17" s="66"/>
      <c r="AI17" s="66" t="e">
        <f>AVERAGE(AI7:AI16)</f>
        <v>#DIV/0!</v>
      </c>
      <c r="AJ17" s="62" t="e">
        <f>AK17/(AK17+AL17)</f>
        <v>#DIV/0!</v>
      </c>
      <c r="AK17" s="104">
        <f>SUM(AK7:AK16)</f>
        <v>0</v>
      </c>
      <c r="AL17" s="63">
        <f>SUM(AL7:AL16)</f>
        <v>0</v>
      </c>
      <c r="AM17" s="67" t="e">
        <f>AVERAGE(AM7:AM16)</f>
        <v>#DIV/0!</v>
      </c>
      <c r="AN17" s="68" t="e">
        <f>AVERAGE(AN7:AN16)</f>
        <v>#DIV/0!</v>
      </c>
      <c r="AO17" s="68" t="e">
        <f>AVERAGE(AO7:AO16)</f>
        <v>#DIV/0!</v>
      </c>
      <c r="AP17" s="68" t="e">
        <f>AVERAGE(AP7:AP16)</f>
        <v>#DIV/0!</v>
      </c>
      <c r="AQ17" s="68"/>
      <c r="AR17" s="69" t="e">
        <f>AVERAGE(AR7:AR16)</f>
        <v>#DIV/0!</v>
      </c>
      <c r="AS17" s="62" t="e">
        <f>AT17/(AT17+AU17)</f>
        <v>#DIV/0!</v>
      </c>
      <c r="AT17" s="104">
        <f>SUM(AT7:AT16)</f>
        <v>0</v>
      </c>
      <c r="AU17" s="63">
        <f>SUM(AU7:AU16)</f>
        <v>0</v>
      </c>
      <c r="AV17" s="70" t="e">
        <f>AVERAGE(AV7:AV16)</f>
        <v>#DIV/0!</v>
      </c>
      <c r="AW17" s="68" t="e">
        <f>AVERAGE(AW7:AW16)</f>
        <v>#DIV/0!</v>
      </c>
      <c r="AX17" s="68" t="e">
        <f>AVERAGE(AX7:AX16)</f>
        <v>#DIV/0!</v>
      </c>
      <c r="AY17" s="68" t="e">
        <f>AVERAGE(AY7:AY16)</f>
        <v>#DIV/0!</v>
      </c>
      <c r="AZ17" s="68"/>
      <c r="BA17" s="68" t="e">
        <f>AVERAGE(BA7:BA16)</f>
        <v>#DIV/0!</v>
      </c>
      <c r="BB17" s="60" t="e">
        <f>BC17/(BC17+BD17)</f>
        <v>#DIV/0!</v>
      </c>
      <c r="BC17" s="52">
        <f>SUM(BC7:BC16)</f>
        <v>0</v>
      </c>
      <c r="BD17" s="53">
        <f>SUM(BD7:BD16)</f>
        <v>0</v>
      </c>
      <c r="BE17" s="100"/>
      <c r="BF17" s="65" t="e">
        <f>AVERAGE(BF7:BF16)</f>
        <v>#DIV/0!</v>
      </c>
      <c r="BG17" s="66" t="e">
        <f>AVERAGE(BG7:BG16)</f>
        <v>#DIV/0!</v>
      </c>
      <c r="BH17" s="66" t="e">
        <f>AVERAGE(BH7:BH16)</f>
        <v>#DIV/0!</v>
      </c>
      <c r="BI17" s="66" t="e">
        <f>AVERAGE(BI7:BI16)</f>
        <v>#DIV/0!</v>
      </c>
      <c r="BJ17" s="66"/>
      <c r="BK17" s="66" t="e">
        <f>AVERAGE(BK7:BK16)</f>
        <v>#DIV/0!</v>
      </c>
      <c r="BL17" s="62" t="e">
        <f>BM17/(BM17+BN17)</f>
        <v>#DIV/0!</v>
      </c>
      <c r="BM17" s="104">
        <f>SUM(BM7:BM16)</f>
        <v>0</v>
      </c>
      <c r="BN17" s="63">
        <f>SUM(BN7:BN16)</f>
        <v>0</v>
      </c>
      <c r="BO17" s="67" t="e">
        <f>AVERAGE(BO7:BO16)</f>
        <v>#DIV/0!</v>
      </c>
      <c r="BP17" s="68" t="e">
        <f>AVERAGE(BP7:BP16)</f>
        <v>#DIV/0!</v>
      </c>
      <c r="BQ17" s="68" t="e">
        <f>AVERAGE(BQ7:BQ16)</f>
        <v>#DIV/0!</v>
      </c>
      <c r="BR17" s="68" t="e">
        <f>AVERAGE(BR7:BR16)</f>
        <v>#DIV/0!</v>
      </c>
      <c r="BS17" s="68"/>
      <c r="BT17" s="69" t="e">
        <f>AVERAGE(BT7:BT16)</f>
        <v>#DIV/0!</v>
      </c>
      <c r="BU17" s="62" t="e">
        <f>BV17/(BV17+BW17)</f>
        <v>#DIV/0!</v>
      </c>
      <c r="BV17" s="104">
        <f>SUM(BV7:BV16)</f>
        <v>0</v>
      </c>
      <c r="BW17" s="63">
        <f>SUM(BW7:BW16)</f>
        <v>0</v>
      </c>
      <c r="BX17" s="70" t="e">
        <f>AVERAGE(BX7:BX16)</f>
        <v>#DIV/0!</v>
      </c>
      <c r="BY17" s="68" t="e">
        <f>AVERAGE(BY7:BY16)</f>
        <v>#DIV/0!</v>
      </c>
      <c r="BZ17" s="68" t="e">
        <f>AVERAGE(BZ7:BZ16)</f>
        <v>#DIV/0!</v>
      </c>
      <c r="CA17" s="68" t="e">
        <f>AVERAGE(CA7:CA16)</f>
        <v>#DIV/0!</v>
      </c>
      <c r="CB17" s="68"/>
      <c r="CC17" s="68" t="e">
        <f>AVERAGE(CC7:CC16)</f>
        <v>#DIV/0!</v>
      </c>
      <c r="CD17" s="60" t="e">
        <f>CE17/(CE17+CF17)</f>
        <v>#DIV/0!</v>
      </c>
      <c r="CE17" s="52">
        <f>SUM(CE7:CE16)</f>
        <v>0</v>
      </c>
      <c r="CF17" s="53">
        <f>SUM(CF7:CF16)</f>
        <v>0</v>
      </c>
      <c r="CG17" s="100"/>
      <c r="CH17" s="65">
        <f>AVERAGE(CH7:CH16)</f>
        <v>33.553000000000004</v>
      </c>
      <c r="CI17" s="66">
        <f>AVERAGE(CI7:CI16)</f>
        <v>34.919166666666662</v>
      </c>
      <c r="CJ17" s="66">
        <f>AVERAGE(CJ7:CJ16)</f>
        <v>41.927500000000002</v>
      </c>
      <c r="CK17" s="66">
        <f>AVERAGE(CK7:CK16)</f>
        <v>13.333333333333334</v>
      </c>
      <c r="CL17" s="66"/>
      <c r="CM17" s="66">
        <f>AVERAGE(CM7:CM16)</f>
        <v>7.166666666666667</v>
      </c>
      <c r="CN17" s="62">
        <f>CO17/(CO17+CP17)</f>
        <v>1</v>
      </c>
      <c r="CO17" s="22">
        <f>SUM(CO7:CO16)</f>
        <v>4</v>
      </c>
      <c r="CP17" s="63">
        <f>SUM(CP7:CP16)</f>
        <v>0</v>
      </c>
      <c r="CQ17" s="67">
        <f>AVERAGE(CQ7:CQ16)</f>
        <v>35.004999999999995</v>
      </c>
      <c r="CR17" s="68">
        <f>AVERAGE(CR7:CR16)</f>
        <v>36.930999999999997</v>
      </c>
      <c r="CS17" s="68">
        <f>AVERAGE(CS7:CS16)</f>
        <v>43.048999999999999</v>
      </c>
      <c r="CT17" s="68">
        <f>AVERAGE(CT7:CT16)</f>
        <v>12.5</v>
      </c>
      <c r="CU17" s="68"/>
      <c r="CV17" s="69">
        <f>AVERAGE(CV7:CV16)</f>
        <v>6.5</v>
      </c>
      <c r="CW17" s="62">
        <f>CX17/(CX17+CY17)</f>
        <v>0</v>
      </c>
      <c r="CX17" s="22">
        <f>SUM(CX7:CX16)</f>
        <v>0</v>
      </c>
      <c r="CY17" s="63">
        <f>SUM(CY7:CY16)</f>
        <v>1</v>
      </c>
      <c r="CZ17" s="70">
        <f>AVERAGE(CZ7:CZ16)</f>
        <v>32.867999999999995</v>
      </c>
      <c r="DA17" s="68">
        <f>AVERAGE(DA7:DA16)</f>
        <v>34.895000000000003</v>
      </c>
      <c r="DB17" s="68">
        <f>AVERAGE(DB7:DB16)</f>
        <v>42.486499999999999</v>
      </c>
      <c r="DC17" s="68">
        <f>AVERAGE(DC7:DC16)</f>
        <v>20.5</v>
      </c>
      <c r="DD17" s="68"/>
      <c r="DE17" s="68">
        <f>AVERAGE(DE7:DE16)</f>
        <v>13.5</v>
      </c>
      <c r="DF17" s="60">
        <f>DG17/(DG17+DH17)</f>
        <v>1</v>
      </c>
      <c r="DG17" s="52">
        <f>SUM(DG7:DG16)</f>
        <v>2</v>
      </c>
      <c r="DH17" s="53">
        <f>SUM(DH7:DH16)</f>
        <v>0</v>
      </c>
      <c r="DI17" s="48"/>
      <c r="DJ17" s="65" t="e">
        <f>AVERAGE(DJ7:DJ16)</f>
        <v>#DIV/0!</v>
      </c>
      <c r="DK17" s="66" t="e">
        <f>AVERAGE(DK7:DK16)</f>
        <v>#DIV/0!</v>
      </c>
      <c r="DL17" s="66" t="e">
        <f>AVERAGE(DL7:DL16)</f>
        <v>#DIV/0!</v>
      </c>
      <c r="DM17" s="66" t="e">
        <f>AVERAGE(DM7:DM16)</f>
        <v>#DIV/0!</v>
      </c>
      <c r="DN17" s="66"/>
      <c r="DO17" s="66" t="e">
        <f>AVERAGE(DO7:DO16)</f>
        <v>#DIV/0!</v>
      </c>
      <c r="DP17" s="62" t="e">
        <f>DQ17/(DQ17+DR17)</f>
        <v>#DIV/0!</v>
      </c>
      <c r="DQ17" s="22">
        <f>SUM(DQ7:DQ16)</f>
        <v>0</v>
      </c>
      <c r="DR17" s="63">
        <f>SUM(DR7:DR16)</f>
        <v>0</v>
      </c>
      <c r="DS17" s="67" t="e">
        <f>AVERAGE(DS7:DS16)</f>
        <v>#DIV/0!</v>
      </c>
      <c r="DT17" s="68" t="e">
        <f>AVERAGE(DT7:DT16)</f>
        <v>#DIV/0!</v>
      </c>
      <c r="DU17" s="68" t="e">
        <f>AVERAGE(DU7:DU16)</f>
        <v>#DIV/0!</v>
      </c>
      <c r="DV17" s="68" t="e">
        <f>AVERAGE(DV7:DV16)</f>
        <v>#DIV/0!</v>
      </c>
      <c r="DW17" s="68"/>
      <c r="DX17" s="69" t="e">
        <f>AVERAGE(DX7:DX16)</f>
        <v>#DIV/0!</v>
      </c>
      <c r="DY17" s="62" t="e">
        <f>DZ17/(DZ17+EA17)</f>
        <v>#DIV/0!</v>
      </c>
      <c r="DZ17" s="22">
        <f>SUM(DZ7:DZ16)</f>
        <v>0</v>
      </c>
      <c r="EA17" s="63">
        <f>SUM(EA7:EA16)</f>
        <v>0</v>
      </c>
      <c r="EB17" s="70" t="e">
        <f>AVERAGE(EB7:EB16)</f>
        <v>#DIV/0!</v>
      </c>
      <c r="EC17" s="68" t="e">
        <f>AVERAGE(EC7:EC16)</f>
        <v>#DIV/0!</v>
      </c>
      <c r="ED17" s="68" t="e">
        <f>AVERAGE(ED7:ED16)</f>
        <v>#DIV/0!</v>
      </c>
      <c r="EE17" s="68" t="e">
        <f>AVERAGE(EE7:EE16)</f>
        <v>#DIV/0!</v>
      </c>
      <c r="EF17" s="68"/>
      <c r="EG17" s="68" t="e">
        <f>AVERAGE(EG7:EG16)</f>
        <v>#DIV/0!</v>
      </c>
      <c r="EH17" s="60" t="e">
        <f>EI17/(EI17+EJ17)</f>
        <v>#DIV/0!</v>
      </c>
      <c r="EI17" s="52">
        <f>SUM(EI7:EI16)</f>
        <v>0</v>
      </c>
      <c r="EJ17" s="53">
        <f>SUM(EJ7:EJ16)</f>
        <v>0</v>
      </c>
      <c r="EK17" s="70" t="e">
        <f>AVERAGE(EK7:EK16)</f>
        <v>#DIV/0!</v>
      </c>
      <c r="EL17" s="68" t="e">
        <f>AVERAGE(EL7:EL16)</f>
        <v>#DIV/0!</v>
      </c>
      <c r="EM17" s="68" t="e">
        <f>AVERAGE(EM7:EM16)</f>
        <v>#DIV/0!</v>
      </c>
      <c r="EN17" s="68" t="e">
        <f>AVERAGE(EN7:EN16)</f>
        <v>#DIV/0!</v>
      </c>
      <c r="EO17" s="68"/>
      <c r="EP17" s="68" t="e">
        <f>AVERAGE(EP7:EP16)</f>
        <v>#DIV/0!</v>
      </c>
      <c r="EQ17" s="60" t="e">
        <f>ER17/(ER17+ES17)</f>
        <v>#DIV/0!</v>
      </c>
      <c r="ER17" s="52">
        <f>SUM(ER7:ER16)</f>
        <v>0</v>
      </c>
      <c r="ES17" s="53">
        <f>SUM(ES7:ES16)</f>
        <v>0</v>
      </c>
      <c r="ET17" s="100"/>
      <c r="EU17" s="65" t="e">
        <f>AVERAGE(EU7:EU16)</f>
        <v>#DIV/0!</v>
      </c>
      <c r="EV17" s="66" t="e">
        <f>AVERAGE(EV7:EV16)</f>
        <v>#DIV/0!</v>
      </c>
      <c r="EW17" s="66" t="e">
        <f>AVERAGE(EW7:EW16)</f>
        <v>#DIV/0!</v>
      </c>
      <c r="EX17" s="66" t="e">
        <f>AVERAGE(EX7:EX16)</f>
        <v>#DIV/0!</v>
      </c>
      <c r="EY17" s="66"/>
      <c r="EZ17" s="66" t="e">
        <f>AVERAGE(EZ7:EZ16)</f>
        <v>#DIV/0!</v>
      </c>
      <c r="FA17" s="62" t="e">
        <f>FB17/(FB17+FC17)</f>
        <v>#DIV/0!</v>
      </c>
      <c r="FB17" s="104">
        <f>SUM(FB7:FB16)</f>
        <v>0</v>
      </c>
      <c r="FC17" s="63">
        <f>SUM(FC7:FC16)</f>
        <v>0</v>
      </c>
      <c r="FD17" s="67" t="e">
        <f>AVERAGE(FD7:FD16)</f>
        <v>#DIV/0!</v>
      </c>
      <c r="FE17" s="68" t="e">
        <f>AVERAGE(FE7:FE16)</f>
        <v>#DIV/0!</v>
      </c>
      <c r="FF17" s="68" t="e">
        <f>AVERAGE(FF7:FF16)</f>
        <v>#DIV/0!</v>
      </c>
      <c r="FG17" s="68" t="e">
        <f>AVERAGE(FG7:FG16)</f>
        <v>#DIV/0!</v>
      </c>
      <c r="FH17" s="68"/>
      <c r="FI17" s="69" t="e">
        <f>AVERAGE(FI7:FI16)</f>
        <v>#DIV/0!</v>
      </c>
      <c r="FJ17" s="62" t="e">
        <f>FK17/(FK17+FL17)</f>
        <v>#DIV/0!</v>
      </c>
      <c r="FK17" s="104">
        <f>SUM(FK7:FK16)</f>
        <v>0</v>
      </c>
      <c r="FL17" s="63">
        <f>SUM(FL7:FL16)</f>
        <v>0</v>
      </c>
      <c r="FM17" s="70" t="e">
        <f>AVERAGE(FM7:FM16)</f>
        <v>#DIV/0!</v>
      </c>
      <c r="FN17" s="68" t="e">
        <f>AVERAGE(FN7:FN16)</f>
        <v>#DIV/0!</v>
      </c>
      <c r="FO17" s="68" t="e">
        <f>AVERAGE(FO7:FO16)</f>
        <v>#DIV/0!</v>
      </c>
      <c r="FP17" s="68" t="e">
        <f>AVERAGE(FP7:FP16)</f>
        <v>#DIV/0!</v>
      </c>
      <c r="FQ17" s="68"/>
      <c r="FR17" s="68" t="e">
        <f>AVERAGE(FR7:FR16)</f>
        <v>#DIV/0!</v>
      </c>
      <c r="FS17" s="60" t="e">
        <f>FT17/(FT17+FU17)</f>
        <v>#DIV/0!</v>
      </c>
      <c r="FT17" s="52">
        <f>SUM(FT7:FT16)</f>
        <v>0</v>
      </c>
      <c r="FU17" s="53">
        <f>SUM(FU7:FU16)</f>
        <v>0</v>
      </c>
      <c r="FV17" s="100"/>
    </row>
    <row r="18" spans="1:178" x14ac:dyDescent="0.25">
      <c r="A18" s="42"/>
      <c r="B18" s="99"/>
      <c r="C18" s="99"/>
      <c r="D18" s="99"/>
      <c r="E18" s="99"/>
      <c r="F18" s="99"/>
      <c r="G18" s="99"/>
      <c r="H18" s="64"/>
      <c r="I18" s="99"/>
      <c r="J18" s="99"/>
      <c r="K18" s="99"/>
      <c r="L18" s="99"/>
      <c r="M18" s="99"/>
      <c r="N18" s="99"/>
      <c r="O18" s="99"/>
      <c r="P18" s="99"/>
      <c r="Q18" s="64"/>
      <c r="R18" s="99"/>
      <c r="S18" s="99"/>
      <c r="T18" s="99"/>
      <c r="U18" s="99"/>
      <c r="V18" s="99"/>
      <c r="W18" s="99"/>
      <c r="X18" s="99"/>
      <c r="Y18" s="99"/>
      <c r="Z18" s="64"/>
      <c r="AA18" s="99"/>
      <c r="AB18" s="99"/>
      <c r="AC18" s="99"/>
      <c r="AD18" s="99"/>
      <c r="AE18" s="99"/>
      <c r="AF18" s="99"/>
      <c r="AG18" s="99"/>
      <c r="AH18" s="99"/>
      <c r="AI18" s="99"/>
      <c r="AJ18" s="64"/>
      <c r="AK18" s="99"/>
      <c r="AL18" s="99"/>
      <c r="AM18" s="99"/>
      <c r="AN18" s="99"/>
      <c r="AO18" s="99"/>
      <c r="AP18" s="99"/>
      <c r="AQ18" s="99"/>
      <c r="AR18" s="99"/>
      <c r="AS18" s="64"/>
      <c r="AT18" s="99"/>
      <c r="AU18" s="99"/>
      <c r="AV18" s="99"/>
      <c r="AW18" s="99"/>
      <c r="AX18" s="99"/>
      <c r="AY18" s="99"/>
      <c r="AZ18" s="99"/>
      <c r="BA18" s="99"/>
      <c r="BB18" s="64"/>
      <c r="BC18" s="99"/>
      <c r="BD18" s="99"/>
      <c r="BE18" s="99"/>
      <c r="BF18" s="99"/>
      <c r="BG18" s="99"/>
      <c r="BH18" s="99"/>
      <c r="BI18" s="99"/>
      <c r="BJ18" s="99"/>
      <c r="BK18" s="99"/>
      <c r="BL18" s="64"/>
      <c r="BM18" s="99"/>
      <c r="BN18" s="99"/>
      <c r="BO18" s="99"/>
      <c r="BP18" s="99"/>
      <c r="BQ18" s="99"/>
      <c r="BR18" s="99"/>
      <c r="BS18" s="99"/>
      <c r="BT18" s="99"/>
      <c r="BU18" s="64"/>
      <c r="BV18" s="99"/>
      <c r="BW18" s="99"/>
      <c r="BX18" s="99"/>
      <c r="BY18" s="99"/>
      <c r="BZ18" s="99"/>
      <c r="CA18" s="99"/>
      <c r="CB18" s="99"/>
      <c r="CC18" s="99"/>
      <c r="CD18" s="64"/>
      <c r="CE18" s="99"/>
      <c r="CF18" s="99"/>
      <c r="CG18" s="99"/>
      <c r="CH18" s="42"/>
      <c r="CI18" s="42"/>
      <c r="CJ18" s="42"/>
      <c r="CK18" s="42"/>
      <c r="CL18" s="42"/>
      <c r="CM18" s="42"/>
      <c r="CN18" s="64"/>
      <c r="CO18" s="42"/>
      <c r="CP18" s="42"/>
      <c r="CQ18" s="42"/>
      <c r="CR18" s="42"/>
      <c r="CS18" s="42"/>
      <c r="CT18" s="42"/>
      <c r="CU18" s="42"/>
      <c r="CV18" s="42"/>
      <c r="CW18" s="64"/>
      <c r="CX18" s="42"/>
      <c r="CY18" s="42"/>
      <c r="CZ18" s="42"/>
      <c r="DA18" s="42"/>
      <c r="DB18" s="42"/>
      <c r="DC18" s="42"/>
      <c r="DD18" s="42"/>
      <c r="DE18" s="42"/>
      <c r="DF18" s="64"/>
      <c r="DG18" s="42"/>
      <c r="DH18" s="42"/>
      <c r="DI18" s="42"/>
      <c r="DJ18" s="42"/>
      <c r="DK18" s="42"/>
      <c r="DL18" s="42"/>
      <c r="DM18" s="42"/>
      <c r="DN18" s="42"/>
      <c r="DO18" s="42"/>
      <c r="DP18" s="64"/>
      <c r="DQ18" s="42"/>
      <c r="DR18" s="42"/>
      <c r="DS18" s="42"/>
      <c r="DT18" s="42"/>
      <c r="DU18" s="42"/>
      <c r="DV18" s="42"/>
      <c r="DW18" s="42"/>
      <c r="DX18" s="42"/>
      <c r="DY18" s="64"/>
      <c r="DZ18" s="42"/>
      <c r="EA18" s="42"/>
      <c r="EB18" s="42"/>
      <c r="EC18" s="42"/>
      <c r="ED18" s="42"/>
      <c r="EE18" s="42"/>
      <c r="EF18" s="42"/>
      <c r="EG18" s="42"/>
      <c r="EH18" s="64"/>
      <c r="EI18" s="42"/>
      <c r="EJ18" s="42"/>
      <c r="EK18" s="42"/>
      <c r="EL18" s="42"/>
      <c r="EM18" s="42"/>
      <c r="EN18" s="42"/>
      <c r="EO18" s="42"/>
      <c r="EP18" s="42"/>
      <c r="EQ18" s="64"/>
      <c r="ER18" s="42"/>
      <c r="ES18" s="42"/>
      <c r="ET18" s="99"/>
      <c r="EU18" s="99"/>
      <c r="EV18" s="99"/>
      <c r="EW18" s="99"/>
      <c r="EX18" s="99"/>
      <c r="EY18" s="99"/>
      <c r="EZ18" s="99"/>
      <c r="FA18" s="64"/>
      <c r="FB18" s="99"/>
      <c r="FC18" s="99"/>
      <c r="FD18" s="99"/>
      <c r="FE18" s="99"/>
      <c r="FF18" s="99"/>
      <c r="FG18" s="99"/>
      <c r="FH18" s="99"/>
      <c r="FI18" s="99"/>
      <c r="FJ18" s="64"/>
      <c r="FK18" s="99"/>
      <c r="FL18" s="99"/>
      <c r="FM18" s="99"/>
      <c r="FN18" s="99"/>
      <c r="FO18" s="99"/>
      <c r="FP18" s="99"/>
      <c r="FQ18" s="99"/>
      <c r="FR18" s="99"/>
      <c r="FS18" s="64"/>
      <c r="FT18" s="99"/>
      <c r="FU18" s="99"/>
      <c r="FV18" s="99"/>
    </row>
    <row r="19" spans="1:178" x14ac:dyDescent="0.25">
      <c r="A19" s="42"/>
      <c r="B19" s="99"/>
      <c r="C19" s="99"/>
      <c r="D19" s="99" t="s">
        <v>111</v>
      </c>
      <c r="E19" s="99"/>
      <c r="F19" s="71">
        <f>E17</f>
        <v>20</v>
      </c>
      <c r="G19" s="99"/>
      <c r="H19" s="64"/>
      <c r="I19" s="99"/>
      <c r="J19" s="99"/>
      <c r="K19" s="99"/>
      <c r="L19" s="99"/>
      <c r="M19" s="99" t="s">
        <v>111</v>
      </c>
      <c r="N19" s="99"/>
      <c r="O19" s="71" t="e">
        <f>N17</f>
        <v>#DIV/0!</v>
      </c>
      <c r="P19" s="99"/>
      <c r="Q19" s="64"/>
      <c r="R19" s="99"/>
      <c r="S19" s="99"/>
      <c r="T19" s="99"/>
      <c r="U19" s="99"/>
      <c r="V19" s="99" t="s">
        <v>111</v>
      </c>
      <c r="W19" s="99"/>
      <c r="X19" s="71" t="e">
        <f>W17</f>
        <v>#DIV/0!</v>
      </c>
      <c r="Y19" s="99"/>
      <c r="Z19" s="64"/>
      <c r="AA19" s="99"/>
      <c r="AB19" s="99"/>
      <c r="AC19" s="99"/>
      <c r="AD19" s="99"/>
      <c r="AE19" s="99"/>
      <c r="AF19" s="99" t="s">
        <v>111</v>
      </c>
      <c r="AG19" s="99"/>
      <c r="AH19" s="71" t="e">
        <f>AG17</f>
        <v>#DIV/0!</v>
      </c>
      <c r="AI19" s="99"/>
      <c r="AJ19" s="64"/>
      <c r="AK19" s="99"/>
      <c r="AL19" s="99"/>
      <c r="AM19" s="99"/>
      <c r="AN19" s="99"/>
      <c r="AO19" s="99" t="s">
        <v>111</v>
      </c>
      <c r="AP19" s="99"/>
      <c r="AQ19" s="71" t="e">
        <f>AP17</f>
        <v>#DIV/0!</v>
      </c>
      <c r="AR19" s="99"/>
      <c r="AS19" s="64"/>
      <c r="AT19" s="99"/>
      <c r="AU19" s="99"/>
      <c r="AV19" s="99"/>
      <c r="AW19" s="99"/>
      <c r="AX19" s="99" t="s">
        <v>111</v>
      </c>
      <c r="AY19" s="99"/>
      <c r="AZ19" s="71" t="e">
        <f>AY17</f>
        <v>#DIV/0!</v>
      </c>
      <c r="BA19" s="99"/>
      <c r="BB19" s="64"/>
      <c r="BC19" s="99"/>
      <c r="BD19" s="99"/>
      <c r="BE19" s="99"/>
      <c r="BF19" s="99"/>
      <c r="BG19" s="99"/>
      <c r="BH19" s="99" t="s">
        <v>111</v>
      </c>
      <c r="BI19" s="99"/>
      <c r="BJ19" s="71" t="e">
        <f>BI17</f>
        <v>#DIV/0!</v>
      </c>
      <c r="BK19" s="99"/>
      <c r="BL19" s="64"/>
      <c r="BM19" s="99"/>
      <c r="BN19" s="99"/>
      <c r="BO19" s="99"/>
      <c r="BP19" s="99"/>
      <c r="BQ19" s="99" t="s">
        <v>111</v>
      </c>
      <c r="BR19" s="99"/>
      <c r="BS19" s="71" t="e">
        <f>BR17</f>
        <v>#DIV/0!</v>
      </c>
      <c r="BT19" s="99"/>
      <c r="BU19" s="64"/>
      <c r="BV19" s="99"/>
      <c r="BW19" s="99"/>
      <c r="BX19" s="99"/>
      <c r="BY19" s="99"/>
      <c r="BZ19" s="99" t="s">
        <v>111</v>
      </c>
      <c r="CA19" s="99"/>
      <c r="CB19" s="71" t="e">
        <f>CA17</f>
        <v>#DIV/0!</v>
      </c>
      <c r="CC19" s="99"/>
      <c r="CD19" s="64"/>
      <c r="CE19" s="99"/>
      <c r="CF19" s="99"/>
      <c r="CG19" s="99"/>
      <c r="CH19" s="42"/>
      <c r="CI19" s="42"/>
      <c r="CJ19" s="42" t="s">
        <v>111</v>
      </c>
      <c r="CK19" s="42"/>
      <c r="CL19" s="71">
        <f>CK17</f>
        <v>13.333333333333334</v>
      </c>
      <c r="CM19" s="42"/>
      <c r="CN19" s="64"/>
      <c r="CO19" s="42"/>
      <c r="CP19" s="42"/>
      <c r="CQ19" s="42"/>
      <c r="CR19" s="42"/>
      <c r="CS19" s="42" t="s">
        <v>111</v>
      </c>
      <c r="CT19" s="42"/>
      <c r="CU19" s="71">
        <f>CT17</f>
        <v>12.5</v>
      </c>
      <c r="CV19" s="42"/>
      <c r="CW19" s="64"/>
      <c r="CX19" s="42"/>
      <c r="CY19" s="42"/>
      <c r="CZ19" s="42"/>
      <c r="DA19" s="42"/>
      <c r="DB19" s="42" t="s">
        <v>111</v>
      </c>
      <c r="DC19" s="42"/>
      <c r="DD19" s="71">
        <f>DC17</f>
        <v>20.5</v>
      </c>
      <c r="DE19" s="42"/>
      <c r="DF19" s="64"/>
      <c r="DG19" s="42"/>
      <c r="DH19" s="42"/>
      <c r="DI19" s="42"/>
      <c r="DJ19" s="42"/>
      <c r="DK19" s="42"/>
      <c r="DL19" s="42" t="s">
        <v>111</v>
      </c>
      <c r="DM19" s="42"/>
      <c r="DN19" s="71" t="e">
        <f>DM17</f>
        <v>#DIV/0!</v>
      </c>
      <c r="DO19" s="42"/>
      <c r="DP19" s="64"/>
      <c r="DQ19" s="42"/>
      <c r="DR19" s="42"/>
      <c r="DS19" s="42"/>
      <c r="DT19" s="42"/>
      <c r="DU19" s="42" t="s">
        <v>111</v>
      </c>
      <c r="DV19" s="42"/>
      <c r="DW19" s="71" t="e">
        <f>DV17</f>
        <v>#DIV/0!</v>
      </c>
      <c r="DX19" s="42"/>
      <c r="DY19" s="64"/>
      <c r="DZ19" s="42"/>
      <c r="EA19" s="42"/>
      <c r="EB19" s="42"/>
      <c r="EC19" s="42"/>
      <c r="ED19" s="42" t="s">
        <v>111</v>
      </c>
      <c r="EE19" s="42"/>
      <c r="EF19" s="71" t="e">
        <f>EE17</f>
        <v>#DIV/0!</v>
      </c>
      <c r="EG19" s="42"/>
      <c r="EH19" s="64"/>
      <c r="EI19" s="42"/>
      <c r="EJ19" s="42"/>
      <c r="EK19" s="42"/>
      <c r="EL19" s="42"/>
      <c r="EM19" s="42" t="s">
        <v>111</v>
      </c>
      <c r="EN19" s="42"/>
      <c r="EO19" s="71" t="e">
        <f>EN17</f>
        <v>#DIV/0!</v>
      </c>
      <c r="EP19" s="42"/>
      <c r="EQ19" s="64"/>
      <c r="ER19" s="42"/>
      <c r="ES19" s="42"/>
      <c r="ET19" s="99"/>
      <c r="EU19" s="99"/>
      <c r="EV19" s="99"/>
      <c r="EW19" s="99" t="s">
        <v>111</v>
      </c>
      <c r="EX19" s="99"/>
      <c r="EY19" s="71" t="e">
        <f>EX17</f>
        <v>#DIV/0!</v>
      </c>
      <c r="EZ19" s="99"/>
      <c r="FA19" s="64"/>
      <c r="FB19" s="99"/>
      <c r="FC19" s="99"/>
      <c r="FD19" s="99"/>
      <c r="FE19" s="99"/>
      <c r="FF19" s="99" t="s">
        <v>111</v>
      </c>
      <c r="FG19" s="99"/>
      <c r="FH19" s="71" t="e">
        <f>FG17</f>
        <v>#DIV/0!</v>
      </c>
      <c r="FI19" s="99"/>
      <c r="FJ19" s="64"/>
      <c r="FK19" s="99"/>
      <c r="FL19" s="99"/>
      <c r="FM19" s="99"/>
      <c r="FN19" s="99"/>
      <c r="FO19" s="99" t="s">
        <v>111</v>
      </c>
      <c r="FP19" s="99"/>
      <c r="FQ19" s="71" t="e">
        <f>FP17</f>
        <v>#DIV/0!</v>
      </c>
      <c r="FR19" s="99"/>
      <c r="FS19" s="64"/>
      <c r="FT19" s="99"/>
      <c r="FU19" s="99"/>
      <c r="FV19" s="99"/>
    </row>
    <row r="20" spans="1:178" x14ac:dyDescent="0.25">
      <c r="A20" s="42"/>
      <c r="B20" s="99"/>
      <c r="C20" s="99"/>
      <c r="D20" s="99" t="s">
        <v>112</v>
      </c>
      <c r="E20" s="99"/>
      <c r="F20" s="71">
        <f>G17</f>
        <v>15</v>
      </c>
      <c r="G20" s="99"/>
      <c r="H20" s="64"/>
      <c r="I20" s="99"/>
      <c r="J20" s="99"/>
      <c r="K20" s="99"/>
      <c r="L20" s="99"/>
      <c r="M20" s="99" t="s">
        <v>112</v>
      </c>
      <c r="N20" s="99"/>
      <c r="O20" s="71" t="e">
        <f>P17</f>
        <v>#DIV/0!</v>
      </c>
      <c r="P20" s="99"/>
      <c r="Q20" s="64"/>
      <c r="R20" s="99"/>
      <c r="S20" s="99"/>
      <c r="T20" s="99"/>
      <c r="U20" s="99"/>
      <c r="V20" s="99" t="s">
        <v>112</v>
      </c>
      <c r="W20" s="99"/>
      <c r="X20" s="71" t="e">
        <f>Y17</f>
        <v>#DIV/0!</v>
      </c>
      <c r="Y20" s="99"/>
      <c r="Z20" s="64"/>
      <c r="AA20" s="99"/>
      <c r="AB20" s="99"/>
      <c r="AC20" s="99"/>
      <c r="AD20" s="99"/>
      <c r="AE20" s="99"/>
      <c r="AF20" s="99" t="s">
        <v>112</v>
      </c>
      <c r="AG20" s="99"/>
      <c r="AH20" s="71" t="e">
        <f>AI17</f>
        <v>#DIV/0!</v>
      </c>
      <c r="AI20" s="99"/>
      <c r="AJ20" s="64"/>
      <c r="AK20" s="99"/>
      <c r="AL20" s="99"/>
      <c r="AM20" s="99"/>
      <c r="AN20" s="99"/>
      <c r="AO20" s="99" t="s">
        <v>112</v>
      </c>
      <c r="AP20" s="99"/>
      <c r="AQ20" s="71" t="e">
        <f>AR17</f>
        <v>#DIV/0!</v>
      </c>
      <c r="AR20" s="99"/>
      <c r="AS20" s="64"/>
      <c r="AT20" s="99"/>
      <c r="AU20" s="99"/>
      <c r="AV20" s="99"/>
      <c r="AW20" s="99"/>
      <c r="AX20" s="99" t="s">
        <v>112</v>
      </c>
      <c r="AY20" s="99"/>
      <c r="AZ20" s="71" t="e">
        <f>BA17</f>
        <v>#DIV/0!</v>
      </c>
      <c r="BA20" s="99"/>
      <c r="BB20" s="64"/>
      <c r="BC20" s="99"/>
      <c r="BD20" s="99"/>
      <c r="BE20" s="99"/>
      <c r="BF20" s="99"/>
      <c r="BG20" s="99"/>
      <c r="BH20" s="99" t="s">
        <v>112</v>
      </c>
      <c r="BI20" s="99"/>
      <c r="BJ20" s="71" t="e">
        <f>BK17</f>
        <v>#DIV/0!</v>
      </c>
      <c r="BK20" s="99"/>
      <c r="BL20" s="64"/>
      <c r="BM20" s="99"/>
      <c r="BN20" s="99"/>
      <c r="BO20" s="99"/>
      <c r="BP20" s="99"/>
      <c r="BQ20" s="99" t="s">
        <v>112</v>
      </c>
      <c r="BR20" s="99"/>
      <c r="BS20" s="71" t="e">
        <f>BT17</f>
        <v>#DIV/0!</v>
      </c>
      <c r="BT20" s="99"/>
      <c r="BU20" s="64"/>
      <c r="BV20" s="99"/>
      <c r="BW20" s="99"/>
      <c r="BX20" s="99"/>
      <c r="BY20" s="99"/>
      <c r="BZ20" s="99" t="s">
        <v>112</v>
      </c>
      <c r="CA20" s="99"/>
      <c r="CB20" s="71" t="e">
        <f>CC17</f>
        <v>#DIV/0!</v>
      </c>
      <c r="CC20" s="99"/>
      <c r="CD20" s="64"/>
      <c r="CE20" s="99"/>
      <c r="CF20" s="99"/>
      <c r="CG20" s="99"/>
      <c r="CH20" s="42"/>
      <c r="CI20" s="42"/>
      <c r="CJ20" s="42" t="s">
        <v>112</v>
      </c>
      <c r="CK20" s="42"/>
      <c r="CL20" s="71">
        <f>CM17</f>
        <v>7.166666666666667</v>
      </c>
      <c r="CM20" s="42"/>
      <c r="CN20" s="64"/>
      <c r="CO20" s="42"/>
      <c r="CP20" s="42"/>
      <c r="CQ20" s="42"/>
      <c r="CR20" s="42"/>
      <c r="CS20" s="42" t="s">
        <v>112</v>
      </c>
      <c r="CT20" s="42"/>
      <c r="CU20" s="71">
        <f>CV17</f>
        <v>6.5</v>
      </c>
      <c r="CV20" s="42"/>
      <c r="CW20" s="64"/>
      <c r="CX20" s="42"/>
      <c r="CY20" s="42"/>
      <c r="CZ20" s="42"/>
      <c r="DA20" s="42"/>
      <c r="DB20" s="42" t="s">
        <v>112</v>
      </c>
      <c r="DC20" s="42"/>
      <c r="DD20" s="71">
        <f>DE17</f>
        <v>13.5</v>
      </c>
      <c r="DE20" s="42"/>
      <c r="DF20" s="64"/>
      <c r="DG20" s="42"/>
      <c r="DH20" s="42"/>
      <c r="DI20" s="42"/>
      <c r="DJ20" s="42"/>
      <c r="DK20" s="42"/>
      <c r="DL20" s="42" t="s">
        <v>112</v>
      </c>
      <c r="DM20" s="42"/>
      <c r="DN20" s="71" t="e">
        <f>DO17</f>
        <v>#DIV/0!</v>
      </c>
      <c r="DO20" s="42"/>
      <c r="DP20" s="64"/>
      <c r="DQ20" s="42"/>
      <c r="DR20" s="42"/>
      <c r="DS20" s="42"/>
      <c r="DT20" s="42"/>
      <c r="DU20" s="42" t="s">
        <v>112</v>
      </c>
      <c r="DV20" s="42"/>
      <c r="DW20" s="71" t="e">
        <f>DX17</f>
        <v>#DIV/0!</v>
      </c>
      <c r="DX20" s="42"/>
      <c r="DY20" s="64"/>
      <c r="DZ20" s="42"/>
      <c r="EA20" s="42"/>
      <c r="EB20" s="42"/>
      <c r="EC20" s="42"/>
      <c r="ED20" s="42" t="s">
        <v>112</v>
      </c>
      <c r="EE20" s="42"/>
      <c r="EF20" s="71" t="e">
        <f>EG17</f>
        <v>#DIV/0!</v>
      </c>
      <c r="EG20" s="42"/>
      <c r="EH20" s="64"/>
      <c r="EI20" s="42"/>
      <c r="EJ20" s="42"/>
      <c r="EK20" s="42"/>
      <c r="EL20" s="42"/>
      <c r="EM20" s="42" t="s">
        <v>112</v>
      </c>
      <c r="EN20" s="42"/>
      <c r="EO20" s="71" t="e">
        <f>EP17</f>
        <v>#DIV/0!</v>
      </c>
      <c r="EP20" s="42"/>
      <c r="EQ20" s="64"/>
      <c r="ER20" s="42"/>
      <c r="ES20" s="42"/>
      <c r="ET20" s="99"/>
      <c r="EU20" s="99"/>
      <c r="EV20" s="99"/>
      <c r="EW20" s="99" t="s">
        <v>112</v>
      </c>
      <c r="EX20" s="99"/>
      <c r="EY20" s="71" t="e">
        <f>EZ17</f>
        <v>#DIV/0!</v>
      </c>
      <c r="EZ20" s="99"/>
      <c r="FA20" s="64"/>
      <c r="FB20" s="99"/>
      <c r="FC20" s="99"/>
      <c r="FD20" s="99"/>
      <c r="FE20" s="99"/>
      <c r="FF20" s="99" t="s">
        <v>112</v>
      </c>
      <c r="FG20" s="99"/>
      <c r="FH20" s="71" t="e">
        <f>FI17</f>
        <v>#DIV/0!</v>
      </c>
      <c r="FI20" s="99"/>
      <c r="FJ20" s="64"/>
      <c r="FK20" s="99"/>
      <c r="FL20" s="99"/>
      <c r="FM20" s="99"/>
      <c r="FN20" s="99"/>
      <c r="FO20" s="99" t="s">
        <v>112</v>
      </c>
      <c r="FP20" s="99"/>
      <c r="FQ20" s="71" t="e">
        <f>FR17</f>
        <v>#DIV/0!</v>
      </c>
      <c r="FR20" s="99"/>
      <c r="FS20" s="64"/>
      <c r="FT20" s="99"/>
      <c r="FU20" s="99"/>
      <c r="FV20" s="99"/>
    </row>
    <row r="21" spans="1:178" x14ac:dyDescent="0.25">
      <c r="A21" s="42"/>
      <c r="B21" s="99"/>
      <c r="C21" s="99"/>
      <c r="D21" s="99" t="s">
        <v>113</v>
      </c>
      <c r="E21" s="99"/>
      <c r="F21" s="71">
        <f>F19-F20</f>
        <v>5</v>
      </c>
      <c r="G21" s="99"/>
      <c r="H21" s="64"/>
      <c r="I21" s="99"/>
      <c r="J21" s="99"/>
      <c r="K21" s="99"/>
      <c r="L21" s="99"/>
      <c r="M21" s="99" t="s">
        <v>113</v>
      </c>
      <c r="N21" s="99"/>
      <c r="O21" s="71" t="e">
        <f>O19-O20</f>
        <v>#DIV/0!</v>
      </c>
      <c r="P21" s="99"/>
      <c r="Q21" s="64"/>
      <c r="R21" s="99"/>
      <c r="S21" s="99"/>
      <c r="T21" s="99"/>
      <c r="U21" s="99"/>
      <c r="V21" s="99" t="s">
        <v>113</v>
      </c>
      <c r="W21" s="99"/>
      <c r="X21" s="71" t="e">
        <f>X19-X20</f>
        <v>#DIV/0!</v>
      </c>
      <c r="Y21" s="99"/>
      <c r="Z21" s="64"/>
      <c r="AA21" s="99"/>
      <c r="AB21" s="99"/>
      <c r="AC21" s="99"/>
      <c r="AD21" s="99"/>
      <c r="AE21" s="99"/>
      <c r="AF21" s="99" t="s">
        <v>113</v>
      </c>
      <c r="AG21" s="99"/>
      <c r="AH21" s="71" t="e">
        <f>AH19-AH20</f>
        <v>#DIV/0!</v>
      </c>
      <c r="AI21" s="99"/>
      <c r="AJ21" s="64"/>
      <c r="AK21" s="99"/>
      <c r="AL21" s="99"/>
      <c r="AM21" s="99"/>
      <c r="AN21" s="99"/>
      <c r="AO21" s="99" t="s">
        <v>113</v>
      </c>
      <c r="AP21" s="99"/>
      <c r="AQ21" s="71" t="e">
        <f>AQ19-AQ20</f>
        <v>#DIV/0!</v>
      </c>
      <c r="AR21" s="99"/>
      <c r="AS21" s="64"/>
      <c r="AT21" s="99"/>
      <c r="AU21" s="99"/>
      <c r="AV21" s="99"/>
      <c r="AW21" s="99"/>
      <c r="AX21" s="99" t="s">
        <v>113</v>
      </c>
      <c r="AY21" s="99"/>
      <c r="AZ21" s="71" t="e">
        <f>AZ19-AZ20</f>
        <v>#DIV/0!</v>
      </c>
      <c r="BA21" s="99"/>
      <c r="BB21" s="64"/>
      <c r="BC21" s="99"/>
      <c r="BD21" s="99"/>
      <c r="BE21" s="99"/>
      <c r="BF21" s="99"/>
      <c r="BG21" s="99"/>
      <c r="BH21" s="99" t="s">
        <v>113</v>
      </c>
      <c r="BI21" s="99"/>
      <c r="BJ21" s="71" t="e">
        <f>BJ19-BJ20</f>
        <v>#DIV/0!</v>
      </c>
      <c r="BK21" s="99"/>
      <c r="BL21" s="64"/>
      <c r="BM21" s="99"/>
      <c r="BN21" s="99"/>
      <c r="BO21" s="99"/>
      <c r="BP21" s="99"/>
      <c r="BQ21" s="99" t="s">
        <v>113</v>
      </c>
      <c r="BR21" s="99"/>
      <c r="BS21" s="71" t="e">
        <f>BS19-BS20</f>
        <v>#DIV/0!</v>
      </c>
      <c r="BT21" s="99"/>
      <c r="BU21" s="64"/>
      <c r="BV21" s="99"/>
      <c r="BW21" s="99"/>
      <c r="BX21" s="99"/>
      <c r="BY21" s="99"/>
      <c r="BZ21" s="99" t="s">
        <v>113</v>
      </c>
      <c r="CA21" s="99"/>
      <c r="CB21" s="71" t="e">
        <f>CB19-CB20</f>
        <v>#DIV/0!</v>
      </c>
      <c r="CC21" s="99"/>
      <c r="CD21" s="64"/>
      <c r="CE21" s="99"/>
      <c r="CF21" s="99"/>
      <c r="CG21" s="99"/>
      <c r="CH21" s="42"/>
      <c r="CI21" s="42"/>
      <c r="CJ21" s="42" t="s">
        <v>113</v>
      </c>
      <c r="CK21" s="42"/>
      <c r="CL21" s="71">
        <f>CL19-CL20</f>
        <v>6.166666666666667</v>
      </c>
      <c r="CM21" s="42"/>
      <c r="CN21" s="64"/>
      <c r="CO21" s="42"/>
      <c r="CP21" s="42"/>
      <c r="CQ21" s="42"/>
      <c r="CR21" s="42"/>
      <c r="CS21" s="42" t="s">
        <v>113</v>
      </c>
      <c r="CT21" s="42"/>
      <c r="CU21" s="71">
        <f>CU19-CU20</f>
        <v>6</v>
      </c>
      <c r="CV21" s="42"/>
      <c r="CW21" s="64"/>
      <c r="CX21" s="42"/>
      <c r="CY21" s="42"/>
      <c r="CZ21" s="42"/>
      <c r="DA21" s="42"/>
      <c r="DB21" s="42" t="s">
        <v>113</v>
      </c>
      <c r="DC21" s="42"/>
      <c r="DD21" s="71">
        <f>DD19-DD20</f>
        <v>7</v>
      </c>
      <c r="DE21" s="42"/>
      <c r="DF21" s="64"/>
      <c r="DG21" s="42"/>
      <c r="DH21" s="42"/>
      <c r="DI21" s="42"/>
      <c r="DJ21" s="42"/>
      <c r="DK21" s="42"/>
      <c r="DL21" s="42" t="s">
        <v>113</v>
      </c>
      <c r="DM21" s="42"/>
      <c r="DN21" s="71" t="e">
        <f>DN19-DN20</f>
        <v>#DIV/0!</v>
      </c>
      <c r="DO21" s="42"/>
      <c r="DP21" s="64"/>
      <c r="DQ21" s="42"/>
      <c r="DR21" s="42"/>
      <c r="DS21" s="42"/>
      <c r="DT21" s="42"/>
      <c r="DU21" s="42" t="s">
        <v>113</v>
      </c>
      <c r="DV21" s="42"/>
      <c r="DW21" s="71" t="e">
        <f>DW19-DW20</f>
        <v>#DIV/0!</v>
      </c>
      <c r="DX21" s="42"/>
      <c r="DY21" s="64"/>
      <c r="DZ21" s="42"/>
      <c r="EA21" s="42"/>
      <c r="EB21" s="42"/>
      <c r="EC21" s="42"/>
      <c r="ED21" s="42" t="s">
        <v>113</v>
      </c>
      <c r="EE21" s="42"/>
      <c r="EF21" s="71" t="e">
        <f>EF19-EF20</f>
        <v>#DIV/0!</v>
      </c>
      <c r="EG21" s="42"/>
      <c r="EH21" s="64"/>
      <c r="EI21" s="42"/>
      <c r="EJ21" s="42"/>
      <c r="EK21" s="42"/>
      <c r="EL21" s="42"/>
      <c r="EM21" s="42" t="s">
        <v>113</v>
      </c>
      <c r="EN21" s="42"/>
      <c r="EO21" s="71" t="e">
        <f>EO19-EO20</f>
        <v>#DIV/0!</v>
      </c>
      <c r="EP21" s="42"/>
      <c r="EQ21" s="64"/>
      <c r="ER21" s="42"/>
      <c r="ES21" s="42"/>
      <c r="ET21" s="99"/>
      <c r="EU21" s="99"/>
      <c r="EV21" s="99"/>
      <c r="EW21" s="99" t="s">
        <v>113</v>
      </c>
      <c r="EX21" s="99"/>
      <c r="EY21" s="71" t="e">
        <f>EY19-EY20</f>
        <v>#DIV/0!</v>
      </c>
      <c r="EZ21" s="99"/>
      <c r="FA21" s="64"/>
      <c r="FB21" s="99"/>
      <c r="FC21" s="99"/>
      <c r="FD21" s="99"/>
      <c r="FE21" s="99"/>
      <c r="FF21" s="99" t="s">
        <v>113</v>
      </c>
      <c r="FG21" s="99"/>
      <c r="FH21" s="71" t="e">
        <f>FH19-FH20</f>
        <v>#DIV/0!</v>
      </c>
      <c r="FI21" s="99"/>
      <c r="FJ21" s="64"/>
      <c r="FK21" s="99"/>
      <c r="FL21" s="99"/>
      <c r="FM21" s="99"/>
      <c r="FN21" s="99"/>
      <c r="FO21" s="99" t="s">
        <v>113</v>
      </c>
      <c r="FP21" s="99"/>
      <c r="FQ21" s="71" t="e">
        <f>FQ19-FQ20</f>
        <v>#DIV/0!</v>
      </c>
      <c r="FR21" s="99"/>
      <c r="FS21" s="64"/>
      <c r="FT21" s="99"/>
      <c r="FU21" s="99"/>
      <c r="FV21" s="99"/>
    </row>
    <row r="22" spans="1:178" x14ac:dyDescent="0.25">
      <c r="D22" s="23" t="s">
        <v>132</v>
      </c>
      <c r="F22" s="114" t="e">
        <f>_xlfn.STDEV.S(G7:G16)</f>
        <v>#DIV/0!</v>
      </c>
      <c r="M22" s="23" t="s">
        <v>132</v>
      </c>
      <c r="O22" s="114" t="e">
        <f>_xlfn.STDEV.S(P7:P16)</f>
        <v>#DIV/0!</v>
      </c>
      <c r="V22" s="23" t="s">
        <v>132</v>
      </c>
      <c r="X22" s="114" t="e">
        <f>_xlfn.STDEV.S(Y7:Y16)</f>
        <v>#DIV/0!</v>
      </c>
      <c r="AF22" s="23" t="s">
        <v>132</v>
      </c>
      <c r="AH22" s="114" t="e">
        <f>_xlfn.STDEV.S(AI7:AI16)</f>
        <v>#DIV/0!</v>
      </c>
      <c r="AO22" s="23" t="s">
        <v>132</v>
      </c>
      <c r="AQ22" s="114" t="e">
        <f>_xlfn.STDEV.S(AR7:AR16)</f>
        <v>#DIV/0!</v>
      </c>
      <c r="AX22" s="23" t="s">
        <v>132</v>
      </c>
      <c r="AZ22" s="114" t="e">
        <f>_xlfn.STDEV.S(BA7:BA16)</f>
        <v>#DIV/0!</v>
      </c>
      <c r="BH22" s="23" t="s">
        <v>132</v>
      </c>
      <c r="BJ22" s="114" t="e">
        <f>_xlfn.STDEV.S(BK7:BK16)</f>
        <v>#DIV/0!</v>
      </c>
      <c r="BQ22" s="23" t="s">
        <v>132</v>
      </c>
      <c r="BS22" s="114" t="e">
        <f>_xlfn.STDEV.S(BT7:BT16)</f>
        <v>#DIV/0!</v>
      </c>
      <c r="BZ22" s="23" t="s">
        <v>132</v>
      </c>
      <c r="CB22" s="114" t="e">
        <f>_xlfn.STDEV.S(CC7:CC16)</f>
        <v>#DIV/0!</v>
      </c>
      <c r="CJ22" s="23" t="s">
        <v>132</v>
      </c>
      <c r="CL22" s="114">
        <f>_xlfn.STDEV.S(CM7:CM16)</f>
        <v>2.2286019533929031</v>
      </c>
      <c r="CS22" s="23" t="s">
        <v>132</v>
      </c>
      <c r="CU22" s="114">
        <f>_xlfn.STDEV.S(CV7:CV16)</f>
        <v>6.3639610306789276</v>
      </c>
      <c r="DB22" s="23" t="s">
        <v>132</v>
      </c>
      <c r="DD22" s="114">
        <f>_xlfn.STDEV.S(DE7:DE16)</f>
        <v>4.9497474683058327</v>
      </c>
      <c r="DL22" s="23" t="s">
        <v>132</v>
      </c>
      <c r="DN22" s="114" t="e">
        <f>_xlfn.STDEV.S(DO7:DO16)</f>
        <v>#DIV/0!</v>
      </c>
      <c r="DU22" s="23" t="s">
        <v>132</v>
      </c>
      <c r="DW22" s="114" t="e">
        <f>_xlfn.STDEV.S(DX7:DX16)</f>
        <v>#DIV/0!</v>
      </c>
      <c r="ED22" s="23" t="s">
        <v>132</v>
      </c>
      <c r="EF22" s="114" t="e">
        <f>_xlfn.STDEV.S(EG7:EG16)</f>
        <v>#DIV/0!</v>
      </c>
      <c r="EM22" s="23" t="s">
        <v>132</v>
      </c>
      <c r="EO22" s="114" t="e">
        <f>_xlfn.STDEV.S(EP7:EP16)</f>
        <v>#DIV/0!</v>
      </c>
      <c r="EW22" s="23" t="s">
        <v>132</v>
      </c>
      <c r="EY22" s="114" t="e">
        <f>_xlfn.STDEV.S(EZ7:EZ16)</f>
        <v>#DIV/0!</v>
      </c>
      <c r="FF22" s="23" t="s">
        <v>132</v>
      </c>
      <c r="FH22" s="114" t="e">
        <f>_xlfn.STDEV.S(FI7:FI16)</f>
        <v>#DIV/0!</v>
      </c>
      <c r="FO22" s="23" t="s">
        <v>132</v>
      </c>
      <c r="FQ22" s="114" t="e">
        <f>_xlfn.STDEV.S(FR7:FR16)</f>
        <v>#DIV/0!</v>
      </c>
    </row>
    <row r="24" spans="1:178" x14ac:dyDescent="0.25">
      <c r="A24" s="147" t="s">
        <v>76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  <c r="CT24" s="146"/>
      <c r="CU24" s="146"/>
      <c r="CV24" s="146"/>
      <c r="CW24" s="146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</row>
    <row r="25" spans="1:178" x14ac:dyDescent="0.25">
      <c r="A25" s="40" t="s">
        <v>0</v>
      </c>
      <c r="B25" s="145">
        <v>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  <c r="CT25" s="146"/>
      <c r="CU25" s="146"/>
      <c r="CV25" s="146"/>
      <c r="CW25" s="146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</row>
    <row r="26" spans="1:178" ht="15.75" thickBot="1" x14ac:dyDescent="0.3">
      <c r="A26" s="47" t="s">
        <v>9</v>
      </c>
      <c r="B26" s="144">
        <v>1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00"/>
      <c r="AD26" s="144">
        <v>2</v>
      </c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00"/>
      <c r="BF26" s="144">
        <v>3</v>
      </c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00"/>
      <c r="CH26" s="144">
        <v>4</v>
      </c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48"/>
      <c r="DJ26" s="144">
        <v>5</v>
      </c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00"/>
      <c r="EU26" s="144">
        <v>6</v>
      </c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00"/>
    </row>
    <row r="27" spans="1:178" x14ac:dyDescent="0.25">
      <c r="A27" s="46"/>
      <c r="B27" s="138" t="s">
        <v>83</v>
      </c>
      <c r="C27" s="139"/>
      <c r="D27" s="139"/>
      <c r="E27" s="139"/>
      <c r="F27" s="139"/>
      <c r="G27" s="139"/>
      <c r="H27" s="139"/>
      <c r="I27" s="139"/>
      <c r="J27" s="140"/>
      <c r="K27" s="141" t="s">
        <v>85</v>
      </c>
      <c r="L27" s="142"/>
      <c r="M27" s="142"/>
      <c r="N27" s="142"/>
      <c r="O27" s="142"/>
      <c r="P27" s="142"/>
      <c r="Q27" s="142"/>
      <c r="R27" s="142"/>
      <c r="S27" s="143"/>
      <c r="T27" s="141" t="s">
        <v>84</v>
      </c>
      <c r="U27" s="142"/>
      <c r="V27" s="142"/>
      <c r="W27" s="142"/>
      <c r="X27" s="142"/>
      <c r="Y27" s="142"/>
      <c r="Z27" s="142"/>
      <c r="AA27" s="142"/>
      <c r="AB27" s="143"/>
      <c r="AC27" s="98"/>
      <c r="AD27" s="138" t="s">
        <v>87</v>
      </c>
      <c r="AE27" s="139"/>
      <c r="AF27" s="139"/>
      <c r="AG27" s="139"/>
      <c r="AH27" s="139"/>
      <c r="AI27" s="139"/>
      <c r="AJ27" s="139"/>
      <c r="AK27" s="139"/>
      <c r="AL27" s="140"/>
      <c r="AM27" s="141" t="s">
        <v>89</v>
      </c>
      <c r="AN27" s="142"/>
      <c r="AO27" s="142"/>
      <c r="AP27" s="142"/>
      <c r="AQ27" s="142"/>
      <c r="AR27" s="142"/>
      <c r="AS27" s="142"/>
      <c r="AT27" s="142"/>
      <c r="AU27" s="143"/>
      <c r="AV27" s="141" t="s">
        <v>119</v>
      </c>
      <c r="AW27" s="142"/>
      <c r="AX27" s="142"/>
      <c r="AY27" s="142"/>
      <c r="AZ27" s="142"/>
      <c r="BA27" s="142"/>
      <c r="BB27" s="142"/>
      <c r="BC27" s="142"/>
      <c r="BD27" s="143"/>
      <c r="BE27" s="98"/>
      <c r="BF27" s="138" t="s">
        <v>118</v>
      </c>
      <c r="BG27" s="139"/>
      <c r="BH27" s="139"/>
      <c r="BI27" s="139"/>
      <c r="BJ27" s="139"/>
      <c r="BK27" s="139"/>
      <c r="BL27" s="139"/>
      <c r="BM27" s="139"/>
      <c r="BN27" s="140"/>
      <c r="BO27" s="141" t="s">
        <v>93</v>
      </c>
      <c r="BP27" s="142"/>
      <c r="BQ27" s="142"/>
      <c r="BR27" s="142"/>
      <c r="BS27" s="142"/>
      <c r="BT27" s="142"/>
      <c r="BU27" s="142"/>
      <c r="BV27" s="142"/>
      <c r="BW27" s="143"/>
      <c r="BX27" s="141" t="s">
        <v>94</v>
      </c>
      <c r="BY27" s="142"/>
      <c r="BZ27" s="142"/>
      <c r="CA27" s="142"/>
      <c r="CB27" s="142"/>
      <c r="CC27" s="142"/>
      <c r="CD27" s="142"/>
      <c r="CE27" s="142"/>
      <c r="CF27" s="143"/>
      <c r="CG27" s="98"/>
      <c r="CH27" s="138" t="s">
        <v>79</v>
      </c>
      <c r="CI27" s="139"/>
      <c r="CJ27" s="139"/>
      <c r="CK27" s="139"/>
      <c r="CL27" s="139"/>
      <c r="CM27" s="139"/>
      <c r="CN27" s="139"/>
      <c r="CO27" s="139"/>
      <c r="CP27" s="140"/>
      <c r="CQ27" s="141" t="s">
        <v>80</v>
      </c>
      <c r="CR27" s="142"/>
      <c r="CS27" s="142"/>
      <c r="CT27" s="142"/>
      <c r="CU27" s="142"/>
      <c r="CV27" s="142"/>
      <c r="CW27" s="142"/>
      <c r="CX27" s="142"/>
      <c r="CY27" s="143"/>
      <c r="CZ27" s="141" t="s">
        <v>101</v>
      </c>
      <c r="DA27" s="142"/>
      <c r="DB27" s="142"/>
      <c r="DC27" s="142"/>
      <c r="DD27" s="142"/>
      <c r="DE27" s="142"/>
      <c r="DF27" s="142"/>
      <c r="DG27" s="142"/>
      <c r="DH27" s="143"/>
      <c r="DI27" s="57"/>
      <c r="DJ27" s="138" t="s">
        <v>117</v>
      </c>
      <c r="DK27" s="139"/>
      <c r="DL27" s="139"/>
      <c r="DM27" s="139"/>
      <c r="DN27" s="139"/>
      <c r="DO27" s="139"/>
      <c r="DP27" s="139"/>
      <c r="DQ27" s="139"/>
      <c r="DR27" s="140"/>
      <c r="DS27" s="141" t="s">
        <v>114</v>
      </c>
      <c r="DT27" s="142"/>
      <c r="DU27" s="142"/>
      <c r="DV27" s="142"/>
      <c r="DW27" s="142"/>
      <c r="DX27" s="142"/>
      <c r="DY27" s="142"/>
      <c r="DZ27" s="142"/>
      <c r="EA27" s="143"/>
      <c r="EB27" s="141" t="s">
        <v>116</v>
      </c>
      <c r="EC27" s="142"/>
      <c r="ED27" s="142"/>
      <c r="EE27" s="142"/>
      <c r="EF27" s="142"/>
      <c r="EG27" s="142"/>
      <c r="EH27" s="142"/>
      <c r="EI27" s="142"/>
      <c r="EJ27" s="143"/>
      <c r="EK27" s="141" t="s">
        <v>115</v>
      </c>
      <c r="EL27" s="142"/>
      <c r="EM27" s="142"/>
      <c r="EN27" s="142"/>
      <c r="EO27" s="142"/>
      <c r="EP27" s="142"/>
      <c r="EQ27" s="142"/>
      <c r="ER27" s="142"/>
      <c r="ES27" s="143"/>
      <c r="ET27" s="98"/>
      <c r="EU27" s="138" t="s">
        <v>121</v>
      </c>
      <c r="EV27" s="139"/>
      <c r="EW27" s="139"/>
      <c r="EX27" s="139"/>
      <c r="EY27" s="139"/>
      <c r="EZ27" s="139"/>
      <c r="FA27" s="139"/>
      <c r="FB27" s="139"/>
      <c r="FC27" s="140"/>
      <c r="FD27" s="141" t="s">
        <v>120</v>
      </c>
      <c r="FE27" s="142"/>
      <c r="FF27" s="142"/>
      <c r="FG27" s="142"/>
      <c r="FH27" s="142"/>
      <c r="FI27" s="142"/>
      <c r="FJ27" s="142"/>
      <c r="FK27" s="142"/>
      <c r="FL27" s="143"/>
      <c r="FM27" s="141" t="s">
        <v>122</v>
      </c>
      <c r="FN27" s="142"/>
      <c r="FO27" s="142"/>
      <c r="FP27" s="142"/>
      <c r="FQ27" s="142"/>
      <c r="FR27" s="142"/>
      <c r="FS27" s="142"/>
      <c r="FT27" s="142"/>
      <c r="FU27" s="143"/>
      <c r="FV27" s="98"/>
    </row>
    <row r="28" spans="1:178" x14ac:dyDescent="0.25">
      <c r="A28" s="44" t="s">
        <v>100</v>
      </c>
      <c r="B28" s="101" t="s">
        <v>97</v>
      </c>
      <c r="C28" s="97" t="s">
        <v>96</v>
      </c>
      <c r="D28" s="97" t="s">
        <v>98</v>
      </c>
      <c r="E28" s="97" t="s">
        <v>102</v>
      </c>
      <c r="F28" s="97" t="s">
        <v>103</v>
      </c>
      <c r="G28" s="97" t="s">
        <v>104</v>
      </c>
      <c r="H28" s="97" t="s">
        <v>109</v>
      </c>
      <c r="I28" s="97" t="s">
        <v>98</v>
      </c>
      <c r="J28" s="102" t="s">
        <v>110</v>
      </c>
      <c r="K28" s="96" t="s">
        <v>97</v>
      </c>
      <c r="L28" s="97" t="s">
        <v>96</v>
      </c>
      <c r="M28" s="97" t="s">
        <v>98</v>
      </c>
      <c r="N28" s="97" t="s">
        <v>102</v>
      </c>
      <c r="O28" s="97" t="s">
        <v>103</v>
      </c>
      <c r="P28" s="94" t="s">
        <v>104</v>
      </c>
      <c r="Q28" s="97" t="s">
        <v>109</v>
      </c>
      <c r="R28" s="97" t="s">
        <v>98</v>
      </c>
      <c r="S28" s="102" t="s">
        <v>110</v>
      </c>
      <c r="T28" s="101" t="s">
        <v>97</v>
      </c>
      <c r="U28" s="97" t="s">
        <v>96</v>
      </c>
      <c r="V28" s="97" t="s">
        <v>98</v>
      </c>
      <c r="W28" s="97" t="s">
        <v>102</v>
      </c>
      <c r="X28" s="97" t="s">
        <v>103</v>
      </c>
      <c r="Y28" s="97" t="s">
        <v>104</v>
      </c>
      <c r="Z28" s="97" t="s">
        <v>109</v>
      </c>
      <c r="AA28" s="97" t="s">
        <v>98</v>
      </c>
      <c r="AB28" s="102" t="s">
        <v>110</v>
      </c>
      <c r="AC28" s="95"/>
      <c r="AD28" s="101" t="s">
        <v>97</v>
      </c>
      <c r="AE28" s="97" t="s">
        <v>96</v>
      </c>
      <c r="AF28" s="97" t="s">
        <v>98</v>
      </c>
      <c r="AG28" s="97" t="s">
        <v>102</v>
      </c>
      <c r="AH28" s="97" t="s">
        <v>103</v>
      </c>
      <c r="AI28" s="97" t="s">
        <v>104</v>
      </c>
      <c r="AJ28" s="97" t="s">
        <v>109</v>
      </c>
      <c r="AK28" s="97" t="s">
        <v>98</v>
      </c>
      <c r="AL28" s="102" t="s">
        <v>110</v>
      </c>
      <c r="AM28" s="96" t="s">
        <v>97</v>
      </c>
      <c r="AN28" s="97" t="s">
        <v>96</v>
      </c>
      <c r="AO28" s="97" t="s">
        <v>98</v>
      </c>
      <c r="AP28" s="97" t="s">
        <v>102</v>
      </c>
      <c r="AQ28" s="97" t="s">
        <v>103</v>
      </c>
      <c r="AR28" s="94" t="s">
        <v>104</v>
      </c>
      <c r="AS28" s="97" t="s">
        <v>109</v>
      </c>
      <c r="AT28" s="97" t="s">
        <v>98</v>
      </c>
      <c r="AU28" s="102" t="s">
        <v>110</v>
      </c>
      <c r="AV28" s="101" t="s">
        <v>97</v>
      </c>
      <c r="AW28" s="97" t="s">
        <v>96</v>
      </c>
      <c r="AX28" s="97" t="s">
        <v>98</v>
      </c>
      <c r="AY28" s="97" t="s">
        <v>102</v>
      </c>
      <c r="AZ28" s="97" t="s">
        <v>103</v>
      </c>
      <c r="BA28" s="97" t="s">
        <v>104</v>
      </c>
      <c r="BB28" s="97" t="s">
        <v>109</v>
      </c>
      <c r="BC28" s="97" t="s">
        <v>98</v>
      </c>
      <c r="BD28" s="102" t="s">
        <v>110</v>
      </c>
      <c r="BE28" s="95"/>
      <c r="BF28" s="101" t="s">
        <v>97</v>
      </c>
      <c r="BG28" s="97" t="s">
        <v>96</v>
      </c>
      <c r="BH28" s="97" t="s">
        <v>98</v>
      </c>
      <c r="BI28" s="97" t="s">
        <v>102</v>
      </c>
      <c r="BJ28" s="97" t="s">
        <v>103</v>
      </c>
      <c r="BK28" s="97" t="s">
        <v>104</v>
      </c>
      <c r="BL28" s="97" t="s">
        <v>109</v>
      </c>
      <c r="BM28" s="97" t="s">
        <v>98</v>
      </c>
      <c r="BN28" s="102" t="s">
        <v>110</v>
      </c>
      <c r="BO28" s="96" t="s">
        <v>97</v>
      </c>
      <c r="BP28" s="97" t="s">
        <v>96</v>
      </c>
      <c r="BQ28" s="97" t="s">
        <v>98</v>
      </c>
      <c r="BR28" s="97" t="s">
        <v>102</v>
      </c>
      <c r="BS28" s="97" t="s">
        <v>103</v>
      </c>
      <c r="BT28" s="94" t="s">
        <v>104</v>
      </c>
      <c r="BU28" s="97" t="s">
        <v>109</v>
      </c>
      <c r="BV28" s="97" t="s">
        <v>98</v>
      </c>
      <c r="BW28" s="102" t="s">
        <v>110</v>
      </c>
      <c r="BX28" s="101" t="s">
        <v>97</v>
      </c>
      <c r="BY28" s="97" t="s">
        <v>96</v>
      </c>
      <c r="BZ28" s="97" t="s">
        <v>98</v>
      </c>
      <c r="CA28" s="97" t="s">
        <v>102</v>
      </c>
      <c r="CB28" s="97" t="s">
        <v>103</v>
      </c>
      <c r="CC28" s="97" t="s">
        <v>104</v>
      </c>
      <c r="CD28" s="97" t="s">
        <v>109</v>
      </c>
      <c r="CE28" s="97" t="s">
        <v>98</v>
      </c>
      <c r="CF28" s="102" t="s">
        <v>110</v>
      </c>
      <c r="CG28" s="95"/>
      <c r="CH28" s="40" t="s">
        <v>97</v>
      </c>
      <c r="CI28" s="24" t="s">
        <v>96</v>
      </c>
      <c r="CJ28" s="24" t="s">
        <v>98</v>
      </c>
      <c r="CK28" s="24" t="s">
        <v>102</v>
      </c>
      <c r="CL28" s="24" t="s">
        <v>103</v>
      </c>
      <c r="CM28" s="24" t="s">
        <v>104</v>
      </c>
      <c r="CN28" s="24" t="s">
        <v>109</v>
      </c>
      <c r="CO28" s="24" t="s">
        <v>98</v>
      </c>
      <c r="CP28" s="39" t="s">
        <v>110</v>
      </c>
      <c r="CQ28" s="28" t="s">
        <v>97</v>
      </c>
      <c r="CR28" s="24" t="s">
        <v>96</v>
      </c>
      <c r="CS28" s="24" t="s">
        <v>98</v>
      </c>
      <c r="CT28" s="24" t="s">
        <v>102</v>
      </c>
      <c r="CU28" s="24" t="s">
        <v>103</v>
      </c>
      <c r="CV28" s="26" t="s">
        <v>104</v>
      </c>
      <c r="CW28" s="24" t="s">
        <v>109</v>
      </c>
      <c r="CX28" s="24" t="s">
        <v>98</v>
      </c>
      <c r="CY28" s="39" t="s">
        <v>110</v>
      </c>
      <c r="CZ28" s="40" t="s">
        <v>97</v>
      </c>
      <c r="DA28" s="24" t="s">
        <v>96</v>
      </c>
      <c r="DB28" s="24" t="s">
        <v>98</v>
      </c>
      <c r="DC28" s="24" t="s">
        <v>102</v>
      </c>
      <c r="DD28" s="24" t="s">
        <v>103</v>
      </c>
      <c r="DE28" s="24" t="s">
        <v>104</v>
      </c>
      <c r="DF28" s="24" t="s">
        <v>109</v>
      </c>
      <c r="DG28" s="24" t="s">
        <v>98</v>
      </c>
      <c r="DH28" s="39" t="s">
        <v>110</v>
      </c>
      <c r="DI28" s="27"/>
      <c r="DJ28" s="40" t="s">
        <v>97</v>
      </c>
      <c r="DK28" s="24" t="s">
        <v>96</v>
      </c>
      <c r="DL28" s="24" t="s">
        <v>98</v>
      </c>
      <c r="DM28" s="24" t="s">
        <v>102</v>
      </c>
      <c r="DN28" s="24" t="s">
        <v>103</v>
      </c>
      <c r="DO28" s="24" t="s">
        <v>104</v>
      </c>
      <c r="DP28" s="24" t="s">
        <v>109</v>
      </c>
      <c r="DQ28" s="24" t="s">
        <v>98</v>
      </c>
      <c r="DR28" s="39" t="s">
        <v>110</v>
      </c>
      <c r="DS28" s="28" t="s">
        <v>97</v>
      </c>
      <c r="DT28" s="24" t="s">
        <v>96</v>
      </c>
      <c r="DU28" s="24" t="s">
        <v>98</v>
      </c>
      <c r="DV28" s="24" t="s">
        <v>102</v>
      </c>
      <c r="DW28" s="24" t="s">
        <v>103</v>
      </c>
      <c r="DX28" s="26" t="s">
        <v>104</v>
      </c>
      <c r="DY28" s="24" t="s">
        <v>109</v>
      </c>
      <c r="DZ28" s="24" t="s">
        <v>98</v>
      </c>
      <c r="EA28" s="39" t="s">
        <v>110</v>
      </c>
      <c r="EB28" s="40" t="s">
        <v>97</v>
      </c>
      <c r="EC28" s="24" t="s">
        <v>96</v>
      </c>
      <c r="ED28" s="24" t="s">
        <v>98</v>
      </c>
      <c r="EE28" s="24" t="s">
        <v>102</v>
      </c>
      <c r="EF28" s="24" t="s">
        <v>103</v>
      </c>
      <c r="EG28" s="24" t="s">
        <v>104</v>
      </c>
      <c r="EH28" s="24" t="s">
        <v>109</v>
      </c>
      <c r="EI28" s="24" t="s">
        <v>98</v>
      </c>
      <c r="EJ28" s="39" t="s">
        <v>110</v>
      </c>
      <c r="EK28" s="40" t="s">
        <v>97</v>
      </c>
      <c r="EL28" s="24" t="s">
        <v>96</v>
      </c>
      <c r="EM28" s="24" t="s">
        <v>98</v>
      </c>
      <c r="EN28" s="24" t="s">
        <v>102</v>
      </c>
      <c r="EO28" s="24" t="s">
        <v>103</v>
      </c>
      <c r="EP28" s="24" t="s">
        <v>104</v>
      </c>
      <c r="EQ28" s="24" t="s">
        <v>109</v>
      </c>
      <c r="ER28" s="24" t="s">
        <v>98</v>
      </c>
      <c r="ES28" s="39" t="s">
        <v>110</v>
      </c>
      <c r="ET28" s="95"/>
      <c r="EU28" s="101" t="s">
        <v>97</v>
      </c>
      <c r="EV28" s="97" t="s">
        <v>96</v>
      </c>
      <c r="EW28" s="97" t="s">
        <v>98</v>
      </c>
      <c r="EX28" s="97" t="s">
        <v>102</v>
      </c>
      <c r="EY28" s="97" t="s">
        <v>103</v>
      </c>
      <c r="EZ28" s="97" t="s">
        <v>104</v>
      </c>
      <c r="FA28" s="97" t="s">
        <v>109</v>
      </c>
      <c r="FB28" s="97" t="s">
        <v>98</v>
      </c>
      <c r="FC28" s="102" t="s">
        <v>110</v>
      </c>
      <c r="FD28" s="96" t="s">
        <v>97</v>
      </c>
      <c r="FE28" s="97" t="s">
        <v>96</v>
      </c>
      <c r="FF28" s="97" t="s">
        <v>98</v>
      </c>
      <c r="FG28" s="97" t="s">
        <v>102</v>
      </c>
      <c r="FH28" s="97" t="s">
        <v>103</v>
      </c>
      <c r="FI28" s="94" t="s">
        <v>104</v>
      </c>
      <c r="FJ28" s="97" t="s">
        <v>109</v>
      </c>
      <c r="FK28" s="97" t="s">
        <v>98</v>
      </c>
      <c r="FL28" s="102" t="s">
        <v>110</v>
      </c>
      <c r="FM28" s="101" t="s">
        <v>97</v>
      </c>
      <c r="FN28" s="97" t="s">
        <v>96</v>
      </c>
      <c r="FO28" s="97" t="s">
        <v>98</v>
      </c>
      <c r="FP28" s="97" t="s">
        <v>102</v>
      </c>
      <c r="FQ28" s="97" t="s">
        <v>103</v>
      </c>
      <c r="FR28" s="97" t="s">
        <v>104</v>
      </c>
      <c r="FS28" s="97" t="s">
        <v>109</v>
      </c>
      <c r="FT28" s="97" t="s">
        <v>98</v>
      </c>
      <c r="FU28" s="102" t="s">
        <v>110</v>
      </c>
      <c r="FV28" s="95"/>
    </row>
    <row r="29" spans="1:178" x14ac:dyDescent="0.25">
      <c r="A29" s="44">
        <v>1</v>
      </c>
      <c r="B29" s="101" t="s">
        <v>105</v>
      </c>
      <c r="C29" s="97" t="s">
        <v>105</v>
      </c>
      <c r="D29" s="97" t="s">
        <v>105</v>
      </c>
      <c r="E29" s="97">
        <v>20</v>
      </c>
      <c r="F29" s="97" t="s">
        <v>107</v>
      </c>
      <c r="G29" s="97">
        <v>14</v>
      </c>
      <c r="H29" s="97" t="s">
        <v>110</v>
      </c>
      <c r="I29" s="97">
        <f t="shared" ref="I29:I41" si="77">IF(H29="W",1,0)</f>
        <v>0</v>
      </c>
      <c r="J29" s="102">
        <f>IF(H29="L",1,0)</f>
        <v>1</v>
      </c>
      <c r="K29" s="96">
        <v>38.073</v>
      </c>
      <c r="L29" s="97">
        <v>39.725000000000001</v>
      </c>
      <c r="M29" s="97">
        <v>46.054000000000002</v>
      </c>
      <c r="N29" s="97">
        <v>21</v>
      </c>
      <c r="O29" s="97" t="s">
        <v>138</v>
      </c>
      <c r="P29" s="94">
        <v>19</v>
      </c>
      <c r="Q29" s="97" t="s">
        <v>110</v>
      </c>
      <c r="R29" s="97">
        <f t="shared" ref="R29:R41" si="78">IF(Q29="W",1,0)</f>
        <v>0</v>
      </c>
      <c r="S29" s="102">
        <f>IF(Q29="L",1,0)</f>
        <v>1</v>
      </c>
      <c r="T29" s="101">
        <v>39.563000000000002</v>
      </c>
      <c r="U29" s="97">
        <v>43.024000000000001</v>
      </c>
      <c r="V29" s="97">
        <v>49.685000000000002</v>
      </c>
      <c r="W29" s="97">
        <v>9</v>
      </c>
      <c r="X29" s="97" t="s">
        <v>138</v>
      </c>
      <c r="Y29" s="97">
        <v>8</v>
      </c>
      <c r="Z29" s="97" t="s">
        <v>110</v>
      </c>
      <c r="AA29" s="97">
        <f t="shared" ref="AA29:AA41" si="79">IF(Z29="W",1,0)</f>
        <v>0</v>
      </c>
      <c r="AB29" s="102">
        <f>IF(Z29="L",1,0)</f>
        <v>1</v>
      </c>
      <c r="AC29" s="95"/>
      <c r="AD29" s="101"/>
      <c r="AE29" s="97"/>
      <c r="AF29" s="97"/>
      <c r="AG29" s="97"/>
      <c r="AH29" s="97"/>
      <c r="AI29" s="97"/>
      <c r="AJ29" s="97"/>
      <c r="AK29" s="97">
        <f t="shared" ref="AK29:AK41" si="80">IF(AJ29="W",1,0)</f>
        <v>0</v>
      </c>
      <c r="AL29" s="102">
        <f>IF(AJ29="L",1,0)</f>
        <v>0</v>
      </c>
      <c r="AM29" s="96">
        <v>33.555999999999997</v>
      </c>
      <c r="AN29" s="97">
        <v>35.866999999999997</v>
      </c>
      <c r="AO29" s="97">
        <v>41.07</v>
      </c>
      <c r="AP29" s="97">
        <v>20</v>
      </c>
      <c r="AQ29" s="107" t="s">
        <v>107</v>
      </c>
      <c r="AR29" s="94">
        <v>14</v>
      </c>
      <c r="AS29" s="97" t="s">
        <v>98</v>
      </c>
      <c r="AT29" s="97">
        <f t="shared" ref="AT29:AT41" si="81">IF(AS29="W",1,0)</f>
        <v>1</v>
      </c>
      <c r="AU29" s="102">
        <f>IF(AS29="L",1,0)</f>
        <v>0</v>
      </c>
      <c r="AV29" s="101">
        <v>29.841999999999999</v>
      </c>
      <c r="AW29" s="97">
        <v>32.786999999999999</v>
      </c>
      <c r="AX29" s="97">
        <v>37.799999999999997</v>
      </c>
      <c r="AY29" s="97">
        <v>17</v>
      </c>
      <c r="AZ29" s="97" t="s">
        <v>143</v>
      </c>
      <c r="BA29" s="97">
        <v>10</v>
      </c>
      <c r="BB29" s="97" t="s">
        <v>98</v>
      </c>
      <c r="BC29" s="97">
        <f t="shared" ref="BC29:BC41" si="82">IF(BB29="W",1,0)</f>
        <v>1</v>
      </c>
      <c r="BD29" s="102">
        <f>IF(BB29="L",1,0)</f>
        <v>0</v>
      </c>
      <c r="BE29" s="95"/>
      <c r="BF29" s="101">
        <v>42.524999999999999</v>
      </c>
      <c r="BG29" s="97" t="s">
        <v>105</v>
      </c>
      <c r="BH29" s="97" t="s">
        <v>105</v>
      </c>
      <c r="BI29" s="97">
        <v>18</v>
      </c>
      <c r="BJ29" s="97" t="s">
        <v>145</v>
      </c>
      <c r="BK29" s="97">
        <v>10</v>
      </c>
      <c r="BL29" s="97" t="s">
        <v>110</v>
      </c>
      <c r="BM29" s="97">
        <f t="shared" ref="BM29:BM33" si="83">IF(BL29="W",1,0)</f>
        <v>0</v>
      </c>
      <c r="BN29" s="102">
        <f>IF(BL29="L",1,0)</f>
        <v>1</v>
      </c>
      <c r="BO29" s="96">
        <v>35.444000000000003</v>
      </c>
      <c r="BP29" s="97">
        <v>39.698</v>
      </c>
      <c r="BQ29" s="97">
        <v>47.53</v>
      </c>
      <c r="BR29" s="97">
        <v>5</v>
      </c>
      <c r="BS29" s="97" t="s">
        <v>123</v>
      </c>
      <c r="BT29" s="94">
        <v>3</v>
      </c>
      <c r="BU29" s="97" t="s">
        <v>98</v>
      </c>
      <c r="BV29" s="97">
        <f t="shared" ref="BV29:BV32" si="84">IF(BU29="W",1,0)</f>
        <v>1</v>
      </c>
      <c r="BW29" s="102">
        <f>IF(BU29="L",1,0)</f>
        <v>0</v>
      </c>
      <c r="BX29" s="101"/>
      <c r="BY29" s="97"/>
      <c r="BZ29" s="97"/>
      <c r="CA29" s="97"/>
      <c r="CB29" s="97"/>
      <c r="CC29" s="97"/>
      <c r="CD29" s="97"/>
      <c r="CE29" s="97">
        <f t="shared" ref="CE29:CE33" si="85">IF(CD29="W",1,0)</f>
        <v>0</v>
      </c>
      <c r="CF29" s="102">
        <f>IF(CD29="L",1,0)</f>
        <v>0</v>
      </c>
      <c r="CG29" s="95"/>
      <c r="CH29" s="40">
        <v>33.430999999999997</v>
      </c>
      <c r="CI29" s="24">
        <v>35.408999999999999</v>
      </c>
      <c r="CJ29" s="24">
        <v>42.575000000000003</v>
      </c>
      <c r="CK29" s="24">
        <v>12</v>
      </c>
      <c r="CL29" s="24" t="s">
        <v>105</v>
      </c>
      <c r="CM29" s="24">
        <v>8</v>
      </c>
      <c r="CN29" s="24" t="s">
        <v>105</v>
      </c>
      <c r="CO29" s="24">
        <f t="shared" ref="CO29:CO41" si="86">IF(CN29="W",1,0)</f>
        <v>0</v>
      </c>
      <c r="CP29" s="87">
        <f>IF(CN29="L",1,0)</f>
        <v>0</v>
      </c>
      <c r="CQ29" s="28">
        <v>35.094000000000001</v>
      </c>
      <c r="CR29" s="24">
        <v>37.685000000000002</v>
      </c>
      <c r="CS29" s="41">
        <v>43.043999999999997</v>
      </c>
      <c r="CT29" s="24">
        <v>19</v>
      </c>
      <c r="CU29" s="24" t="s">
        <v>105</v>
      </c>
      <c r="CV29" s="26">
        <v>13</v>
      </c>
      <c r="CW29" s="24" t="s">
        <v>105</v>
      </c>
      <c r="CX29" s="24">
        <f t="shared" ref="CX29:CX41" si="87">IF(CW29="W",1,0)</f>
        <v>0</v>
      </c>
      <c r="CY29" s="87">
        <f>IF(CW29="L",1,0)</f>
        <v>0</v>
      </c>
      <c r="CZ29" s="40">
        <v>32.645000000000003</v>
      </c>
      <c r="DA29" s="24">
        <v>35.341000000000001</v>
      </c>
      <c r="DB29" s="24">
        <v>43.003999999999998</v>
      </c>
      <c r="DC29" s="24">
        <v>13</v>
      </c>
      <c r="DD29" s="24" t="s">
        <v>126</v>
      </c>
      <c r="DE29" s="24">
        <v>11</v>
      </c>
      <c r="DF29" s="24" t="s">
        <v>98</v>
      </c>
      <c r="DG29" s="24">
        <f t="shared" ref="DG29:DG41" si="88">IF(DF29="W",1,0)</f>
        <v>1</v>
      </c>
      <c r="DH29" s="87">
        <f>IF(DF29="L",1,0)</f>
        <v>0</v>
      </c>
      <c r="DI29" s="27"/>
      <c r="DJ29" s="40">
        <v>29.419</v>
      </c>
      <c r="DK29" s="24">
        <v>31.181000000000001</v>
      </c>
      <c r="DL29" s="24">
        <v>36.305999999999997</v>
      </c>
      <c r="DM29" s="24">
        <v>11</v>
      </c>
      <c r="DN29" s="24" t="s">
        <v>127</v>
      </c>
      <c r="DO29" s="24">
        <v>10</v>
      </c>
      <c r="DP29" s="24" t="s">
        <v>98</v>
      </c>
      <c r="DQ29" s="24">
        <f t="shared" ref="DQ29:DQ41" si="89">IF(DP29="W",1,0)</f>
        <v>1</v>
      </c>
      <c r="DR29" s="87">
        <f>IF(DP29="L",1,0)</f>
        <v>0</v>
      </c>
      <c r="DS29" s="28">
        <v>38.165999999999997</v>
      </c>
      <c r="DT29" s="24">
        <v>40.857999999999997</v>
      </c>
      <c r="DU29" s="24">
        <v>48.286999999999999</v>
      </c>
      <c r="DV29" s="24">
        <v>10</v>
      </c>
      <c r="DW29" s="24" t="s">
        <v>126</v>
      </c>
      <c r="DX29" s="26">
        <v>8</v>
      </c>
      <c r="DY29" s="24" t="s">
        <v>110</v>
      </c>
      <c r="DZ29" s="24">
        <f t="shared" ref="DZ29:DZ41" si="90">IF(DY29="W",1,0)</f>
        <v>0</v>
      </c>
      <c r="EA29" s="87">
        <f>IF(DY29="L",1,0)</f>
        <v>1</v>
      </c>
      <c r="EB29" s="40">
        <v>36.716999999999999</v>
      </c>
      <c r="EC29" s="24">
        <v>39.301000000000002</v>
      </c>
      <c r="ED29" s="24">
        <v>39.945999999999998</v>
      </c>
      <c r="EE29" s="24">
        <v>19</v>
      </c>
      <c r="EF29" s="24" t="s">
        <v>125</v>
      </c>
      <c r="EG29" s="24">
        <v>20</v>
      </c>
      <c r="EH29" s="24" t="s">
        <v>98</v>
      </c>
      <c r="EI29" s="24">
        <f t="shared" ref="EI29:EI41" si="91">IF(EH29="W",1,0)</f>
        <v>1</v>
      </c>
      <c r="EJ29" s="87">
        <f>IF(EH29="L",1,0)</f>
        <v>0</v>
      </c>
      <c r="EK29" s="40">
        <v>28.626000000000001</v>
      </c>
      <c r="EL29" s="24">
        <v>32.335000000000001</v>
      </c>
      <c r="EM29" s="24">
        <v>39.893000000000001</v>
      </c>
      <c r="EN29" s="24">
        <v>14</v>
      </c>
      <c r="EO29" s="24" t="s">
        <v>126</v>
      </c>
      <c r="EP29" s="24">
        <v>16</v>
      </c>
      <c r="EQ29" s="24" t="s">
        <v>98</v>
      </c>
      <c r="ER29" s="24">
        <f t="shared" ref="ER29:ER41" si="92">IF(EQ29="W",1,0)</f>
        <v>1</v>
      </c>
      <c r="ES29" s="87">
        <f>IF(EQ29="L",1,0)</f>
        <v>0</v>
      </c>
      <c r="ET29" s="95"/>
      <c r="EU29" s="101">
        <v>37.152999999999999</v>
      </c>
      <c r="EV29" s="97">
        <v>41.228999999999999</v>
      </c>
      <c r="EW29" s="97">
        <v>47.189</v>
      </c>
      <c r="EX29" s="97">
        <v>18</v>
      </c>
      <c r="EY29" s="97" t="s">
        <v>107</v>
      </c>
      <c r="EZ29" s="97">
        <v>11</v>
      </c>
      <c r="FA29" s="97" t="s">
        <v>98</v>
      </c>
      <c r="FB29" s="97">
        <f t="shared" ref="FB29:FB34" si="93">IF(FA29="W",1,0)</f>
        <v>1</v>
      </c>
      <c r="FC29" s="102">
        <f>IF(FA29="L",1,0)</f>
        <v>0</v>
      </c>
      <c r="FD29" s="96"/>
      <c r="FE29" s="97"/>
      <c r="FF29" s="97"/>
      <c r="FG29" s="97"/>
      <c r="FH29" s="97"/>
      <c r="FI29" s="94"/>
      <c r="FJ29" s="97"/>
      <c r="FK29" s="97">
        <f t="shared" ref="FK29:FK34" si="94">IF(FJ29="W",1,0)</f>
        <v>0</v>
      </c>
      <c r="FL29" s="102">
        <f>IF(FJ29="L",1,0)</f>
        <v>0</v>
      </c>
      <c r="FM29" s="101">
        <v>38.353000000000002</v>
      </c>
      <c r="FN29" s="97">
        <v>40.384</v>
      </c>
      <c r="FO29" s="97">
        <v>47.707000000000001</v>
      </c>
      <c r="FP29" s="97">
        <v>18</v>
      </c>
      <c r="FQ29" s="97" t="s">
        <v>140</v>
      </c>
      <c r="FR29" s="97">
        <v>16</v>
      </c>
      <c r="FS29" s="97" t="s">
        <v>110</v>
      </c>
      <c r="FT29" s="97">
        <f t="shared" ref="FT29:FT34" si="95">IF(FS29="W",1,0)</f>
        <v>0</v>
      </c>
      <c r="FU29" s="102">
        <f>IF(FS29="L",1,0)</f>
        <v>1</v>
      </c>
      <c r="FV29" s="95"/>
    </row>
    <row r="30" spans="1:178" x14ac:dyDescent="0.25">
      <c r="A30" s="44">
        <f>A29+1</f>
        <v>2</v>
      </c>
      <c r="B30" s="101">
        <v>30.76</v>
      </c>
      <c r="C30" s="97">
        <v>32.975999999999999</v>
      </c>
      <c r="D30" s="97">
        <v>40.350999999999999</v>
      </c>
      <c r="E30" s="97">
        <v>13</v>
      </c>
      <c r="F30" s="97" t="s">
        <v>107</v>
      </c>
      <c r="G30" s="97">
        <v>9</v>
      </c>
      <c r="H30" s="97" t="s">
        <v>98</v>
      </c>
      <c r="I30" s="97">
        <f t="shared" si="77"/>
        <v>1</v>
      </c>
      <c r="J30" s="102">
        <f t="shared" ref="J30:J40" si="96">IF(H30="L",1,0)</f>
        <v>0</v>
      </c>
      <c r="K30" s="96"/>
      <c r="L30" s="97"/>
      <c r="M30" s="97"/>
      <c r="N30" s="97"/>
      <c r="O30" s="97"/>
      <c r="P30" s="94"/>
      <c r="Q30" s="97"/>
      <c r="R30" s="97">
        <f t="shared" si="78"/>
        <v>0</v>
      </c>
      <c r="S30" s="102">
        <f t="shared" ref="S30:S40" si="97">IF(Q30="L",1,0)</f>
        <v>0</v>
      </c>
      <c r="T30" s="101"/>
      <c r="U30" s="97"/>
      <c r="V30" s="97"/>
      <c r="W30" s="97"/>
      <c r="X30" s="97"/>
      <c r="Y30" s="97"/>
      <c r="Z30" s="97"/>
      <c r="AA30" s="97">
        <f t="shared" si="79"/>
        <v>0</v>
      </c>
      <c r="AB30" s="102">
        <f t="shared" ref="AB30:AB40" si="98">IF(Z30="L",1,0)</f>
        <v>0</v>
      </c>
      <c r="AC30" s="95"/>
      <c r="AD30" s="101"/>
      <c r="AE30" s="97"/>
      <c r="AF30" s="97"/>
      <c r="AG30" s="97"/>
      <c r="AH30" s="97"/>
      <c r="AI30" s="97"/>
      <c r="AJ30" s="97"/>
      <c r="AK30" s="97">
        <f t="shared" si="80"/>
        <v>0</v>
      </c>
      <c r="AL30" s="102">
        <f t="shared" ref="AL30:AL40" si="99">IF(AJ30="L",1,0)</f>
        <v>0</v>
      </c>
      <c r="AM30" s="96"/>
      <c r="AN30" s="97"/>
      <c r="AO30" s="97"/>
      <c r="AP30" s="97"/>
      <c r="AQ30" s="97"/>
      <c r="AR30" s="94"/>
      <c r="AS30" s="97"/>
      <c r="AT30" s="97">
        <f t="shared" si="81"/>
        <v>0</v>
      </c>
      <c r="AU30" s="102">
        <f t="shared" ref="AU30:AU40" si="100">IF(AS30="L",1,0)</f>
        <v>0</v>
      </c>
      <c r="AV30" s="101"/>
      <c r="AW30" s="97"/>
      <c r="AX30" s="97"/>
      <c r="AY30" s="97"/>
      <c r="AZ30" s="97"/>
      <c r="BA30" s="97"/>
      <c r="BB30" s="97"/>
      <c r="BC30" s="97">
        <f t="shared" si="82"/>
        <v>0</v>
      </c>
      <c r="BD30" s="102">
        <f t="shared" ref="BD30:BD40" si="101">IF(BB30="L",1,0)</f>
        <v>0</v>
      </c>
      <c r="BE30" s="95"/>
      <c r="BF30" s="101"/>
      <c r="BG30" s="97"/>
      <c r="BH30" s="97"/>
      <c r="BI30" s="97"/>
      <c r="BJ30" s="97"/>
      <c r="BK30" s="97"/>
      <c r="BL30" s="97"/>
      <c r="BM30" s="97">
        <f t="shared" si="83"/>
        <v>0</v>
      </c>
      <c r="BN30" s="102">
        <f t="shared" ref="BN30:BN33" si="102">IF(BL30="L",1,0)</f>
        <v>0</v>
      </c>
      <c r="BO30" s="96"/>
      <c r="BP30" s="97"/>
      <c r="BQ30" s="97"/>
      <c r="BR30" s="97"/>
      <c r="BS30" s="97"/>
      <c r="BT30" s="94"/>
      <c r="BU30" s="97"/>
      <c r="BV30" s="97">
        <f t="shared" si="84"/>
        <v>0</v>
      </c>
      <c r="BW30" s="102">
        <f t="shared" ref="BW30:BW32" si="103">IF(BU30="L",1,0)</f>
        <v>0</v>
      </c>
      <c r="BX30" s="101"/>
      <c r="BY30" s="97"/>
      <c r="BZ30" s="97"/>
      <c r="CA30" s="97"/>
      <c r="CB30" s="97"/>
      <c r="CC30" s="97"/>
      <c r="CD30" s="97"/>
      <c r="CE30" s="97">
        <f t="shared" si="85"/>
        <v>0</v>
      </c>
      <c r="CF30" s="102">
        <f t="shared" ref="CF30:CF33" si="104">IF(CD30="L",1,0)</f>
        <v>0</v>
      </c>
      <c r="CG30" s="95"/>
      <c r="CH30" s="40">
        <v>33.371000000000002</v>
      </c>
      <c r="CI30" s="24">
        <v>35.643999999999998</v>
      </c>
      <c r="CJ30" s="24">
        <v>42.834000000000003</v>
      </c>
      <c r="CK30" s="24">
        <v>10</v>
      </c>
      <c r="CL30" s="24" t="s">
        <v>105</v>
      </c>
      <c r="CM30" s="24">
        <v>3</v>
      </c>
      <c r="CN30" s="24" t="s">
        <v>105</v>
      </c>
      <c r="CO30" s="24">
        <f t="shared" si="86"/>
        <v>0</v>
      </c>
      <c r="CP30" s="87">
        <f t="shared" ref="CP30:CP40" si="105">IF(CN30="L",1,0)</f>
        <v>0</v>
      </c>
      <c r="CQ30" s="28">
        <v>35.009</v>
      </c>
      <c r="CR30" s="24">
        <v>36.85</v>
      </c>
      <c r="CS30" s="24">
        <v>43.043999999999997</v>
      </c>
      <c r="CT30" s="24">
        <v>20</v>
      </c>
      <c r="CU30" s="29" t="s">
        <v>128</v>
      </c>
      <c r="CV30" s="26">
        <v>14</v>
      </c>
      <c r="CW30" s="24" t="s">
        <v>110</v>
      </c>
      <c r="CX30" s="24">
        <f t="shared" si="87"/>
        <v>0</v>
      </c>
      <c r="CY30" s="87">
        <f t="shared" ref="CY30:CY40" si="106">IF(CW30="L",1,0)</f>
        <v>1</v>
      </c>
      <c r="CZ30" s="40"/>
      <c r="DA30" s="24"/>
      <c r="DB30" s="24"/>
      <c r="DC30" s="24"/>
      <c r="DD30" s="24"/>
      <c r="DE30" s="24"/>
      <c r="DF30" s="24"/>
      <c r="DG30" s="24">
        <f t="shared" si="88"/>
        <v>0</v>
      </c>
      <c r="DH30" s="87">
        <f t="shared" ref="DH30:DH40" si="107">IF(DF30="L",1,0)</f>
        <v>0</v>
      </c>
      <c r="DI30" s="27"/>
      <c r="DJ30" s="40">
        <v>29.434999999999999</v>
      </c>
      <c r="DK30" s="24">
        <v>31.202999999999999</v>
      </c>
      <c r="DL30" s="24">
        <v>36.328000000000003</v>
      </c>
      <c r="DM30" s="24">
        <v>14</v>
      </c>
      <c r="DN30" s="24" t="s">
        <v>128</v>
      </c>
      <c r="DO30" s="24">
        <v>14</v>
      </c>
      <c r="DP30" s="24" t="s">
        <v>98</v>
      </c>
      <c r="DQ30" s="24">
        <f t="shared" si="89"/>
        <v>1</v>
      </c>
      <c r="DR30" s="87">
        <f t="shared" ref="DR30:DR40" si="108">IF(DP30="L",1,0)</f>
        <v>0</v>
      </c>
      <c r="DS30" s="28">
        <v>35.405000000000001</v>
      </c>
      <c r="DT30" s="24">
        <v>36.710999999999999</v>
      </c>
      <c r="DU30" s="24">
        <v>43.237000000000002</v>
      </c>
      <c r="DV30" s="24">
        <v>16</v>
      </c>
      <c r="DW30" s="24" t="s">
        <v>128</v>
      </c>
      <c r="DX30" s="26">
        <v>8</v>
      </c>
      <c r="DY30" s="24" t="s">
        <v>98</v>
      </c>
      <c r="DZ30" s="24">
        <f t="shared" si="90"/>
        <v>1</v>
      </c>
      <c r="EA30" s="87">
        <f t="shared" ref="EA30:EA40" si="109">IF(DY30="L",1,0)</f>
        <v>0</v>
      </c>
      <c r="EB30" s="40">
        <v>36.722000000000001</v>
      </c>
      <c r="EC30" s="24">
        <v>40.284999999999997</v>
      </c>
      <c r="ED30" s="24">
        <v>40.963999999999999</v>
      </c>
      <c r="EE30" s="24">
        <v>16</v>
      </c>
      <c r="EF30" s="24" t="s">
        <v>126</v>
      </c>
      <c r="EG30" s="24">
        <v>14</v>
      </c>
      <c r="EH30" s="24" t="s">
        <v>110</v>
      </c>
      <c r="EI30" s="24">
        <f t="shared" si="91"/>
        <v>0</v>
      </c>
      <c r="EJ30" s="87">
        <f t="shared" ref="EJ30:EJ40" si="110">IF(EH30="L",1,0)</f>
        <v>1</v>
      </c>
      <c r="EK30" s="40"/>
      <c r="EL30" s="24"/>
      <c r="EM30" s="24"/>
      <c r="EN30" s="24"/>
      <c r="EO30" s="24"/>
      <c r="EP30" s="24"/>
      <c r="EQ30" s="24"/>
      <c r="ER30" s="24">
        <f t="shared" si="92"/>
        <v>0</v>
      </c>
      <c r="ES30" s="87">
        <f t="shared" ref="ES30:ES40" si="111">IF(EQ30="L",1,0)</f>
        <v>0</v>
      </c>
      <c r="ET30" s="95"/>
      <c r="EU30" s="101"/>
      <c r="EV30" s="97"/>
      <c r="EW30" s="97"/>
      <c r="EX30" s="97"/>
      <c r="EY30" s="97"/>
      <c r="EZ30" s="97"/>
      <c r="FA30" s="97"/>
      <c r="FB30" s="97">
        <f t="shared" si="93"/>
        <v>0</v>
      </c>
      <c r="FC30" s="102">
        <f t="shared" ref="FC30:FC34" si="112">IF(FA30="L",1,0)</f>
        <v>0</v>
      </c>
      <c r="FD30" s="96"/>
      <c r="FE30" s="97"/>
      <c r="FF30" s="97"/>
      <c r="FG30" s="97"/>
      <c r="FH30" s="97"/>
      <c r="FI30" s="94"/>
      <c r="FJ30" s="97"/>
      <c r="FK30" s="97">
        <f t="shared" si="94"/>
        <v>0</v>
      </c>
      <c r="FL30" s="102">
        <f t="shared" ref="FL30:FL34" si="113">IF(FJ30="L",1,0)</f>
        <v>0</v>
      </c>
      <c r="FM30" s="101"/>
      <c r="FN30" s="97"/>
      <c r="FO30" s="97"/>
      <c r="FP30" s="97"/>
      <c r="FQ30" s="97"/>
      <c r="FR30" s="97"/>
      <c r="FS30" s="97"/>
      <c r="FT30" s="97">
        <f t="shared" si="95"/>
        <v>0</v>
      </c>
      <c r="FU30" s="102">
        <f t="shared" ref="FU30:FU34" si="114">IF(FS30="L",1,0)</f>
        <v>0</v>
      </c>
      <c r="FV30" s="95"/>
    </row>
    <row r="31" spans="1:178" x14ac:dyDescent="0.25">
      <c r="A31" s="44">
        <f>A30+1</f>
        <v>3</v>
      </c>
      <c r="B31" s="101">
        <v>30.902000000000001</v>
      </c>
      <c r="C31" s="97">
        <v>32.661000000000001</v>
      </c>
      <c r="D31" s="97">
        <v>39.981000000000002</v>
      </c>
      <c r="E31" s="97">
        <v>17</v>
      </c>
      <c r="F31" s="97" t="s">
        <v>141</v>
      </c>
      <c r="G31" s="97">
        <v>7</v>
      </c>
      <c r="H31" s="97" t="s">
        <v>98</v>
      </c>
      <c r="I31" s="97">
        <f t="shared" si="77"/>
        <v>1</v>
      </c>
      <c r="J31" s="102">
        <f t="shared" si="96"/>
        <v>0</v>
      </c>
      <c r="K31" s="96"/>
      <c r="L31" s="97"/>
      <c r="M31" s="97"/>
      <c r="N31" s="97"/>
      <c r="O31" s="97"/>
      <c r="P31" s="94"/>
      <c r="Q31" s="97"/>
      <c r="R31" s="97">
        <f t="shared" si="78"/>
        <v>0</v>
      </c>
      <c r="S31" s="102">
        <f t="shared" si="97"/>
        <v>0</v>
      </c>
      <c r="T31" s="101"/>
      <c r="U31" s="97"/>
      <c r="V31" s="97"/>
      <c r="W31" s="97"/>
      <c r="X31" s="97"/>
      <c r="Y31" s="97"/>
      <c r="Z31" s="97"/>
      <c r="AA31" s="97">
        <f t="shared" si="79"/>
        <v>0</v>
      </c>
      <c r="AB31" s="102">
        <f t="shared" si="98"/>
        <v>0</v>
      </c>
      <c r="AC31" s="95"/>
      <c r="AD31" s="101"/>
      <c r="AE31" s="97"/>
      <c r="AF31" s="97"/>
      <c r="AG31" s="97"/>
      <c r="AH31" s="97"/>
      <c r="AI31" s="97"/>
      <c r="AJ31" s="97"/>
      <c r="AK31" s="97">
        <f t="shared" si="80"/>
        <v>0</v>
      </c>
      <c r="AL31" s="102">
        <f t="shared" si="99"/>
        <v>0</v>
      </c>
      <c r="AM31" s="96"/>
      <c r="AN31" s="97"/>
      <c r="AO31" s="97"/>
      <c r="AP31" s="97"/>
      <c r="AQ31" s="97"/>
      <c r="AR31" s="94"/>
      <c r="AS31" s="97"/>
      <c r="AT31" s="97">
        <f t="shared" si="81"/>
        <v>0</v>
      </c>
      <c r="AU31" s="102">
        <f t="shared" si="100"/>
        <v>0</v>
      </c>
      <c r="AV31" s="101"/>
      <c r="AW31" s="97"/>
      <c r="AX31" s="97"/>
      <c r="AY31" s="97"/>
      <c r="AZ31" s="97"/>
      <c r="BA31" s="97"/>
      <c r="BB31" s="97"/>
      <c r="BC31" s="97">
        <f t="shared" si="82"/>
        <v>0</v>
      </c>
      <c r="BD31" s="102">
        <f t="shared" si="101"/>
        <v>0</v>
      </c>
      <c r="BE31" s="95"/>
      <c r="BF31" s="101"/>
      <c r="BG31" s="97"/>
      <c r="BH31" s="97"/>
      <c r="BI31" s="97"/>
      <c r="BJ31" s="97"/>
      <c r="BK31" s="97"/>
      <c r="BL31" s="97"/>
      <c r="BM31" s="97">
        <f t="shared" si="83"/>
        <v>0</v>
      </c>
      <c r="BN31" s="102">
        <f t="shared" si="102"/>
        <v>0</v>
      </c>
      <c r="BO31" s="96"/>
      <c r="BP31" s="97"/>
      <c r="BQ31" s="97"/>
      <c r="BR31" s="97"/>
      <c r="BS31" s="97"/>
      <c r="BT31" s="94"/>
      <c r="BU31" s="97"/>
      <c r="BV31" s="97">
        <f t="shared" si="84"/>
        <v>0</v>
      </c>
      <c r="BW31" s="102">
        <f t="shared" si="103"/>
        <v>0</v>
      </c>
      <c r="BX31" s="101"/>
      <c r="BY31" s="97"/>
      <c r="BZ31" s="97"/>
      <c r="CA31" s="97"/>
      <c r="CB31" s="97"/>
      <c r="CC31" s="97"/>
      <c r="CD31" s="97"/>
      <c r="CE31" s="97">
        <f t="shared" si="85"/>
        <v>0</v>
      </c>
      <c r="CF31" s="102">
        <f t="shared" si="104"/>
        <v>0</v>
      </c>
      <c r="CG31" s="95"/>
      <c r="CH31" s="40">
        <v>33.363</v>
      </c>
      <c r="CI31" s="24">
        <v>36.253999999999998</v>
      </c>
      <c r="CJ31" s="24">
        <v>43.588000000000001</v>
      </c>
      <c r="CK31" s="24">
        <v>13</v>
      </c>
      <c r="CL31" s="29" t="s">
        <v>128</v>
      </c>
      <c r="CM31" s="24">
        <v>11</v>
      </c>
      <c r="CN31" s="24" t="s">
        <v>98</v>
      </c>
      <c r="CO31" s="24">
        <f t="shared" si="86"/>
        <v>1</v>
      </c>
      <c r="CP31" s="87">
        <f t="shared" si="105"/>
        <v>0</v>
      </c>
      <c r="CQ31" s="28">
        <v>35.348999999999997</v>
      </c>
      <c r="CR31" s="24">
        <v>37.645000000000003</v>
      </c>
      <c r="CS31" s="24">
        <v>44.042000000000002</v>
      </c>
      <c r="CT31" s="24">
        <v>18</v>
      </c>
      <c r="CU31" s="29" t="s">
        <v>128</v>
      </c>
      <c r="CV31" s="26">
        <v>9</v>
      </c>
      <c r="CW31" s="24" t="s">
        <v>98</v>
      </c>
      <c r="CX31" s="24">
        <f t="shared" si="87"/>
        <v>1</v>
      </c>
      <c r="CY31" s="87">
        <f t="shared" si="106"/>
        <v>0</v>
      </c>
      <c r="CZ31" s="40"/>
      <c r="DA31" s="24"/>
      <c r="DB31" s="24"/>
      <c r="DC31" s="24"/>
      <c r="DD31" s="24"/>
      <c r="DE31" s="24"/>
      <c r="DF31" s="24"/>
      <c r="DG31" s="24">
        <f t="shared" si="88"/>
        <v>0</v>
      </c>
      <c r="DH31" s="87">
        <f t="shared" si="107"/>
        <v>0</v>
      </c>
      <c r="DI31" s="27"/>
      <c r="DJ31" s="40"/>
      <c r="DK31" s="24"/>
      <c r="DL31" s="24"/>
      <c r="DM31" s="24"/>
      <c r="DN31" s="24"/>
      <c r="DO31" s="24"/>
      <c r="DP31" s="24"/>
      <c r="DQ31" s="24">
        <f t="shared" si="89"/>
        <v>0</v>
      </c>
      <c r="DR31" s="87">
        <f t="shared" si="108"/>
        <v>0</v>
      </c>
      <c r="DS31" s="28"/>
      <c r="DT31" s="24"/>
      <c r="DU31" s="24"/>
      <c r="DV31" s="24"/>
      <c r="DW31" s="24"/>
      <c r="DX31" s="26"/>
      <c r="DY31" s="24"/>
      <c r="DZ31" s="24">
        <f t="shared" si="90"/>
        <v>0</v>
      </c>
      <c r="EA31" s="87">
        <f t="shared" si="109"/>
        <v>0</v>
      </c>
      <c r="EB31" s="40"/>
      <c r="EC31" s="24"/>
      <c r="ED31" s="24"/>
      <c r="EE31" s="24"/>
      <c r="EF31" s="24"/>
      <c r="EG31" s="24"/>
      <c r="EH31" s="24"/>
      <c r="EI31" s="24">
        <f t="shared" si="91"/>
        <v>0</v>
      </c>
      <c r="EJ31" s="87">
        <f t="shared" si="110"/>
        <v>0</v>
      </c>
      <c r="EK31" s="40"/>
      <c r="EL31" s="24"/>
      <c r="EM31" s="24"/>
      <c r="EN31" s="24"/>
      <c r="EO31" s="24"/>
      <c r="EP31" s="24"/>
      <c r="EQ31" s="24"/>
      <c r="ER31" s="24">
        <f t="shared" si="92"/>
        <v>0</v>
      </c>
      <c r="ES31" s="87">
        <f t="shared" si="111"/>
        <v>0</v>
      </c>
      <c r="ET31" s="95"/>
      <c r="EU31" s="101"/>
      <c r="EV31" s="97"/>
      <c r="EW31" s="97"/>
      <c r="EX31" s="97"/>
      <c r="EY31" s="97"/>
      <c r="EZ31" s="97"/>
      <c r="FA31" s="97"/>
      <c r="FB31" s="97">
        <f t="shared" si="93"/>
        <v>0</v>
      </c>
      <c r="FC31" s="102">
        <f t="shared" si="112"/>
        <v>0</v>
      </c>
      <c r="FD31" s="96"/>
      <c r="FE31" s="97"/>
      <c r="FF31" s="97"/>
      <c r="FG31" s="97"/>
      <c r="FH31" s="97"/>
      <c r="FI31" s="94"/>
      <c r="FJ31" s="97"/>
      <c r="FK31" s="97">
        <f t="shared" si="94"/>
        <v>0</v>
      </c>
      <c r="FL31" s="102">
        <f t="shared" si="113"/>
        <v>0</v>
      </c>
      <c r="FM31" s="101"/>
      <c r="FN31" s="97"/>
      <c r="FO31" s="97"/>
      <c r="FP31" s="97"/>
      <c r="FQ31" s="97"/>
      <c r="FR31" s="97"/>
      <c r="FS31" s="97"/>
      <c r="FT31" s="97">
        <f t="shared" si="95"/>
        <v>0</v>
      </c>
      <c r="FU31" s="102">
        <f t="shared" si="114"/>
        <v>0</v>
      </c>
      <c r="FV31" s="95"/>
    </row>
    <row r="32" spans="1:178" x14ac:dyDescent="0.25">
      <c r="A32" s="44">
        <f>A31+1</f>
        <v>4</v>
      </c>
      <c r="B32" s="101">
        <v>30.712</v>
      </c>
      <c r="C32" s="97" t="s">
        <v>105</v>
      </c>
      <c r="D32" s="97" t="s">
        <v>105</v>
      </c>
      <c r="E32" s="97">
        <v>20</v>
      </c>
      <c r="F32" s="115" t="s">
        <v>105</v>
      </c>
      <c r="G32" s="97">
        <v>18</v>
      </c>
      <c r="H32" s="97" t="s">
        <v>110</v>
      </c>
      <c r="I32" s="97">
        <f t="shared" si="77"/>
        <v>0</v>
      </c>
      <c r="J32" s="102">
        <f t="shared" si="96"/>
        <v>1</v>
      </c>
      <c r="K32" s="96"/>
      <c r="L32" s="97"/>
      <c r="M32" s="97"/>
      <c r="N32" s="97"/>
      <c r="O32" s="97"/>
      <c r="P32" s="94"/>
      <c r="Q32" s="97"/>
      <c r="R32" s="97">
        <f t="shared" si="78"/>
        <v>0</v>
      </c>
      <c r="S32" s="102">
        <f t="shared" si="97"/>
        <v>0</v>
      </c>
      <c r="T32" s="101"/>
      <c r="U32" s="97"/>
      <c r="V32" s="97"/>
      <c r="W32" s="97"/>
      <c r="X32" s="97"/>
      <c r="Y32" s="97"/>
      <c r="Z32" s="97"/>
      <c r="AA32" s="97">
        <f t="shared" si="79"/>
        <v>0</v>
      </c>
      <c r="AB32" s="102">
        <f t="shared" si="98"/>
        <v>0</v>
      </c>
      <c r="AC32" s="95"/>
      <c r="AD32" s="101"/>
      <c r="AE32" s="97"/>
      <c r="AF32" s="97"/>
      <c r="AG32" s="97"/>
      <c r="AH32" s="97"/>
      <c r="AI32" s="97"/>
      <c r="AJ32" s="97"/>
      <c r="AK32" s="97">
        <f t="shared" si="80"/>
        <v>0</v>
      </c>
      <c r="AL32" s="102">
        <f t="shared" si="99"/>
        <v>0</v>
      </c>
      <c r="AM32" s="96"/>
      <c r="AN32" s="97"/>
      <c r="AO32" s="97"/>
      <c r="AP32" s="97"/>
      <c r="AQ32" s="97"/>
      <c r="AR32" s="94"/>
      <c r="AS32" s="97"/>
      <c r="AT32" s="97">
        <f t="shared" si="81"/>
        <v>0</v>
      </c>
      <c r="AU32" s="102">
        <f t="shared" si="100"/>
        <v>0</v>
      </c>
      <c r="AV32" s="101"/>
      <c r="AW32" s="97"/>
      <c r="AX32" s="97"/>
      <c r="AY32" s="97"/>
      <c r="AZ32" s="97"/>
      <c r="BA32" s="97"/>
      <c r="BB32" s="97"/>
      <c r="BC32" s="97">
        <f t="shared" si="82"/>
        <v>0</v>
      </c>
      <c r="BD32" s="102">
        <f t="shared" si="101"/>
        <v>0</v>
      </c>
      <c r="BE32" s="95"/>
      <c r="BF32" s="101"/>
      <c r="BG32" s="97"/>
      <c r="BH32" s="97"/>
      <c r="BI32" s="97"/>
      <c r="BJ32" s="97"/>
      <c r="BK32" s="97"/>
      <c r="BL32" s="97"/>
      <c r="BM32" s="97">
        <f t="shared" si="83"/>
        <v>0</v>
      </c>
      <c r="BN32" s="102">
        <f t="shared" si="102"/>
        <v>0</v>
      </c>
      <c r="BO32" s="96"/>
      <c r="BP32" s="97"/>
      <c r="BQ32" s="97"/>
      <c r="BR32" s="97"/>
      <c r="BS32" s="97"/>
      <c r="BT32" s="94"/>
      <c r="BU32" s="97"/>
      <c r="BV32" s="97">
        <f t="shared" si="84"/>
        <v>0</v>
      </c>
      <c r="BW32" s="102">
        <f t="shared" si="103"/>
        <v>0</v>
      </c>
      <c r="BX32" s="101"/>
      <c r="BY32" s="97"/>
      <c r="BZ32" s="97"/>
      <c r="CA32" s="97"/>
      <c r="CB32" s="97"/>
      <c r="CC32" s="97"/>
      <c r="CD32" s="97"/>
      <c r="CE32" s="97">
        <f t="shared" si="85"/>
        <v>0</v>
      </c>
      <c r="CF32" s="102">
        <f t="shared" si="104"/>
        <v>0</v>
      </c>
      <c r="CG32" s="95"/>
      <c r="CH32" s="40">
        <v>34.037999999999997</v>
      </c>
      <c r="CI32" s="24">
        <v>34.454000000000001</v>
      </c>
      <c r="CJ32" s="24">
        <v>41.244</v>
      </c>
      <c r="CK32" s="24">
        <v>21</v>
      </c>
      <c r="CL32" s="29" t="s">
        <v>128</v>
      </c>
      <c r="CM32" s="24">
        <v>17</v>
      </c>
      <c r="CN32" s="24" t="s">
        <v>98</v>
      </c>
      <c r="CO32" s="24">
        <f t="shared" si="86"/>
        <v>1</v>
      </c>
      <c r="CP32" s="87">
        <f t="shared" si="105"/>
        <v>0</v>
      </c>
      <c r="CQ32" s="28">
        <v>35.311999999999998</v>
      </c>
      <c r="CR32" s="24">
        <v>36.875999999999998</v>
      </c>
      <c r="CS32" s="24">
        <v>43.073</v>
      </c>
      <c r="CT32" s="24">
        <v>19</v>
      </c>
      <c r="CU32" s="29" t="s">
        <v>128</v>
      </c>
      <c r="CV32" s="26">
        <v>10</v>
      </c>
      <c r="CW32" s="24" t="s">
        <v>98</v>
      </c>
      <c r="CX32" s="24">
        <f t="shared" si="87"/>
        <v>1</v>
      </c>
      <c r="CY32" s="87">
        <f t="shared" si="106"/>
        <v>0</v>
      </c>
      <c r="CZ32" s="40"/>
      <c r="DA32" s="24"/>
      <c r="DB32" s="24"/>
      <c r="DC32" s="24"/>
      <c r="DD32" s="24"/>
      <c r="DE32" s="24"/>
      <c r="DF32" s="24"/>
      <c r="DG32" s="24">
        <f t="shared" si="88"/>
        <v>0</v>
      </c>
      <c r="DH32" s="87">
        <f t="shared" si="107"/>
        <v>0</v>
      </c>
      <c r="DI32" s="27"/>
      <c r="DJ32" s="40"/>
      <c r="DK32" s="24"/>
      <c r="DL32" s="24"/>
      <c r="DM32" s="24"/>
      <c r="DN32" s="24"/>
      <c r="DO32" s="24"/>
      <c r="DP32" s="24"/>
      <c r="DQ32" s="24">
        <f t="shared" si="89"/>
        <v>0</v>
      </c>
      <c r="DR32" s="87">
        <f t="shared" si="108"/>
        <v>0</v>
      </c>
      <c r="DS32" s="28"/>
      <c r="DT32" s="24"/>
      <c r="DU32" s="24"/>
      <c r="DV32" s="24"/>
      <c r="DW32" s="24"/>
      <c r="DX32" s="26"/>
      <c r="DY32" s="24"/>
      <c r="DZ32" s="24">
        <f t="shared" si="90"/>
        <v>0</v>
      </c>
      <c r="EA32" s="87">
        <f t="shared" si="109"/>
        <v>0</v>
      </c>
      <c r="EB32" s="40"/>
      <c r="EC32" s="24"/>
      <c r="ED32" s="24"/>
      <c r="EE32" s="24"/>
      <c r="EF32" s="24"/>
      <c r="EG32" s="24"/>
      <c r="EH32" s="24"/>
      <c r="EI32" s="24">
        <f t="shared" si="91"/>
        <v>0</v>
      </c>
      <c r="EJ32" s="87">
        <f t="shared" si="110"/>
        <v>0</v>
      </c>
      <c r="EK32" s="40"/>
      <c r="EL32" s="24"/>
      <c r="EM32" s="24"/>
      <c r="EN32" s="24"/>
      <c r="EO32" s="24"/>
      <c r="EP32" s="24"/>
      <c r="EQ32" s="24"/>
      <c r="ER32" s="24">
        <f t="shared" si="92"/>
        <v>0</v>
      </c>
      <c r="ES32" s="87">
        <f t="shared" si="111"/>
        <v>0</v>
      </c>
      <c r="ET32" s="95"/>
      <c r="EU32" s="101"/>
      <c r="EV32" s="97"/>
      <c r="EW32" s="97"/>
      <c r="EX32" s="97"/>
      <c r="EY32" s="97"/>
      <c r="EZ32" s="97"/>
      <c r="FA32" s="97"/>
      <c r="FB32" s="97">
        <f t="shared" si="93"/>
        <v>0</v>
      </c>
      <c r="FC32" s="102">
        <f t="shared" si="112"/>
        <v>0</v>
      </c>
      <c r="FD32" s="96"/>
      <c r="FE32" s="97"/>
      <c r="FF32" s="97"/>
      <c r="FG32" s="97"/>
      <c r="FH32" s="97"/>
      <c r="FI32" s="94"/>
      <c r="FJ32" s="97"/>
      <c r="FK32" s="97">
        <f t="shared" si="94"/>
        <v>0</v>
      </c>
      <c r="FL32" s="102">
        <f t="shared" si="113"/>
        <v>0</v>
      </c>
      <c r="FM32" s="101"/>
      <c r="FN32" s="97"/>
      <c r="FO32" s="97"/>
      <c r="FP32" s="97"/>
      <c r="FQ32" s="97"/>
      <c r="FR32" s="97"/>
      <c r="FS32" s="97"/>
      <c r="FT32" s="97">
        <f t="shared" si="95"/>
        <v>0</v>
      </c>
      <c r="FU32" s="102">
        <f t="shared" si="114"/>
        <v>0</v>
      </c>
      <c r="FV32" s="95"/>
    </row>
    <row r="33" spans="1:178" x14ac:dyDescent="0.25">
      <c r="A33" s="44">
        <f t="shared" ref="A33:A40" si="115">A32+1</f>
        <v>5</v>
      </c>
      <c r="B33" s="101"/>
      <c r="C33" s="97"/>
      <c r="D33" s="97"/>
      <c r="E33" s="97"/>
      <c r="F33" s="97"/>
      <c r="G33" s="97"/>
      <c r="H33" s="97"/>
      <c r="I33" s="97">
        <f t="shared" si="77"/>
        <v>0</v>
      </c>
      <c r="J33" s="102">
        <f t="shared" si="96"/>
        <v>0</v>
      </c>
      <c r="K33" s="96"/>
      <c r="L33" s="97"/>
      <c r="M33" s="97"/>
      <c r="N33" s="97"/>
      <c r="O33" s="97"/>
      <c r="P33" s="94"/>
      <c r="Q33" s="97"/>
      <c r="R33" s="97">
        <f t="shared" si="78"/>
        <v>0</v>
      </c>
      <c r="S33" s="102">
        <f t="shared" si="97"/>
        <v>0</v>
      </c>
      <c r="T33" s="101"/>
      <c r="U33" s="97"/>
      <c r="V33" s="97"/>
      <c r="W33" s="97"/>
      <c r="X33" s="97"/>
      <c r="Y33" s="97"/>
      <c r="Z33" s="97"/>
      <c r="AA33" s="97">
        <f t="shared" si="79"/>
        <v>0</v>
      </c>
      <c r="AB33" s="102">
        <f t="shared" si="98"/>
        <v>0</v>
      </c>
      <c r="AC33" s="95"/>
      <c r="AD33" s="101"/>
      <c r="AE33" s="97"/>
      <c r="AF33" s="97"/>
      <c r="AG33" s="97"/>
      <c r="AH33" s="97"/>
      <c r="AI33" s="97"/>
      <c r="AJ33" s="97"/>
      <c r="AK33" s="97">
        <f t="shared" si="80"/>
        <v>0</v>
      </c>
      <c r="AL33" s="102">
        <f t="shared" si="99"/>
        <v>0</v>
      </c>
      <c r="AM33" s="96"/>
      <c r="AN33" s="97"/>
      <c r="AO33" s="97"/>
      <c r="AP33" s="97"/>
      <c r="AQ33" s="97"/>
      <c r="AR33" s="94"/>
      <c r="AS33" s="97"/>
      <c r="AT33" s="97">
        <f t="shared" si="81"/>
        <v>0</v>
      </c>
      <c r="AU33" s="102">
        <f t="shared" si="100"/>
        <v>0</v>
      </c>
      <c r="AV33" s="101"/>
      <c r="AW33" s="97"/>
      <c r="AX33" s="97"/>
      <c r="AY33" s="97"/>
      <c r="AZ33" s="97"/>
      <c r="BA33" s="97"/>
      <c r="BB33" s="97"/>
      <c r="BC33" s="97">
        <f t="shared" si="82"/>
        <v>0</v>
      </c>
      <c r="BD33" s="102">
        <f t="shared" si="101"/>
        <v>0</v>
      </c>
      <c r="BE33" s="95"/>
      <c r="BF33" s="101"/>
      <c r="BG33" s="97"/>
      <c r="BH33" s="97"/>
      <c r="BI33" s="97"/>
      <c r="BJ33" s="97"/>
      <c r="BK33" s="97"/>
      <c r="BL33" s="97"/>
      <c r="BM33" s="97">
        <f t="shared" si="83"/>
        <v>0</v>
      </c>
      <c r="BN33" s="102">
        <f t="shared" si="102"/>
        <v>0</v>
      </c>
      <c r="BO33" s="96"/>
      <c r="BP33" s="97"/>
      <c r="BQ33" s="97"/>
      <c r="BR33" s="97"/>
      <c r="BS33" s="97"/>
      <c r="BT33" s="94"/>
      <c r="BU33" s="97"/>
      <c r="BV33" s="97">
        <f t="shared" ref="BV33:BV34" si="116">IF(BU33="W",1,0)</f>
        <v>0</v>
      </c>
      <c r="BW33" s="102">
        <f t="shared" ref="BW33:BW34" si="117">IF(BU33="L",1,0)</f>
        <v>0</v>
      </c>
      <c r="BX33" s="101"/>
      <c r="BY33" s="97"/>
      <c r="BZ33" s="97"/>
      <c r="CA33" s="97"/>
      <c r="CB33" s="97"/>
      <c r="CC33" s="97"/>
      <c r="CD33" s="97"/>
      <c r="CE33" s="97">
        <f t="shared" si="85"/>
        <v>0</v>
      </c>
      <c r="CF33" s="102">
        <f t="shared" si="104"/>
        <v>0</v>
      </c>
      <c r="CG33" s="95"/>
      <c r="CH33" s="51">
        <v>33.784999999999997</v>
      </c>
      <c r="CI33" s="29">
        <v>35.878999999999998</v>
      </c>
      <c r="CJ33" s="29">
        <v>43.11</v>
      </c>
      <c r="CK33" s="29">
        <v>17</v>
      </c>
      <c r="CL33" s="29" t="s">
        <v>128</v>
      </c>
      <c r="CM33" s="29">
        <v>11</v>
      </c>
      <c r="CN33" s="29" t="s">
        <v>98</v>
      </c>
      <c r="CO33" s="24">
        <f t="shared" si="86"/>
        <v>1</v>
      </c>
      <c r="CP33" s="87">
        <f t="shared" si="105"/>
        <v>0</v>
      </c>
      <c r="CQ33" s="43">
        <v>34.951999999999998</v>
      </c>
      <c r="CR33" s="29">
        <v>37.512999999999998</v>
      </c>
      <c r="CS33" s="29">
        <v>43.872999999999998</v>
      </c>
      <c r="CT33" s="29">
        <v>17</v>
      </c>
      <c r="CU33" s="29" t="s">
        <v>128</v>
      </c>
      <c r="CV33" s="59">
        <v>14</v>
      </c>
      <c r="CW33" s="29" t="s">
        <v>110</v>
      </c>
      <c r="CX33" s="24">
        <f t="shared" si="87"/>
        <v>0</v>
      </c>
      <c r="CY33" s="87">
        <f t="shared" si="106"/>
        <v>1</v>
      </c>
      <c r="CZ33" s="51"/>
      <c r="DA33" s="29"/>
      <c r="DB33" s="29"/>
      <c r="DC33" s="29"/>
      <c r="DD33" s="29"/>
      <c r="DE33" s="29"/>
      <c r="DF33" s="29"/>
      <c r="DG33" s="24">
        <f t="shared" si="88"/>
        <v>0</v>
      </c>
      <c r="DH33" s="87">
        <f t="shared" si="107"/>
        <v>0</v>
      </c>
      <c r="DI33" s="27"/>
      <c r="DJ33" s="40"/>
      <c r="DK33" s="24"/>
      <c r="DL33" s="24"/>
      <c r="DM33" s="24"/>
      <c r="DN33" s="24"/>
      <c r="DO33" s="24"/>
      <c r="DP33" s="24"/>
      <c r="DQ33" s="24">
        <f t="shared" si="89"/>
        <v>0</v>
      </c>
      <c r="DR33" s="87">
        <f t="shared" si="108"/>
        <v>0</v>
      </c>
      <c r="DS33" s="28"/>
      <c r="DT33" s="24"/>
      <c r="DU33" s="24"/>
      <c r="DV33" s="24"/>
      <c r="DW33" s="24"/>
      <c r="DX33" s="26"/>
      <c r="DY33" s="24"/>
      <c r="DZ33" s="24">
        <f t="shared" si="90"/>
        <v>0</v>
      </c>
      <c r="EA33" s="87">
        <f t="shared" si="109"/>
        <v>0</v>
      </c>
      <c r="EB33" s="40"/>
      <c r="EC33" s="24"/>
      <c r="ED33" s="24"/>
      <c r="EE33" s="24"/>
      <c r="EF33" s="24"/>
      <c r="EG33" s="24"/>
      <c r="EH33" s="24"/>
      <c r="EI33" s="24">
        <f t="shared" si="91"/>
        <v>0</v>
      </c>
      <c r="EJ33" s="87">
        <f t="shared" si="110"/>
        <v>0</v>
      </c>
      <c r="EK33" s="40"/>
      <c r="EL33" s="24"/>
      <c r="EM33" s="24"/>
      <c r="EN33" s="24"/>
      <c r="EO33" s="24"/>
      <c r="EP33" s="24"/>
      <c r="EQ33" s="24"/>
      <c r="ER33" s="24">
        <f t="shared" si="92"/>
        <v>0</v>
      </c>
      <c r="ES33" s="87">
        <f t="shared" si="111"/>
        <v>0</v>
      </c>
      <c r="ET33" s="95"/>
      <c r="EU33" s="101"/>
      <c r="EV33" s="97"/>
      <c r="EW33" s="97"/>
      <c r="EX33" s="97"/>
      <c r="EY33" s="97"/>
      <c r="EZ33" s="97"/>
      <c r="FA33" s="97"/>
      <c r="FB33" s="97">
        <f t="shared" si="93"/>
        <v>0</v>
      </c>
      <c r="FC33" s="102">
        <f t="shared" si="112"/>
        <v>0</v>
      </c>
      <c r="FD33" s="96"/>
      <c r="FE33" s="97"/>
      <c r="FF33" s="97"/>
      <c r="FG33" s="97"/>
      <c r="FH33" s="97"/>
      <c r="FI33" s="94"/>
      <c r="FJ33" s="97"/>
      <c r="FK33" s="97">
        <f t="shared" si="94"/>
        <v>0</v>
      </c>
      <c r="FL33" s="102">
        <f t="shared" si="113"/>
        <v>0</v>
      </c>
      <c r="FM33" s="101"/>
      <c r="FN33" s="97"/>
      <c r="FO33" s="97"/>
      <c r="FP33" s="97"/>
      <c r="FQ33" s="97"/>
      <c r="FR33" s="97"/>
      <c r="FS33" s="97"/>
      <c r="FT33" s="97">
        <f t="shared" si="95"/>
        <v>0</v>
      </c>
      <c r="FU33" s="102">
        <f t="shared" si="114"/>
        <v>0</v>
      </c>
      <c r="FV33" s="95"/>
    </row>
    <row r="34" spans="1:178" x14ac:dyDescent="0.25">
      <c r="A34" s="44">
        <f t="shared" si="115"/>
        <v>6</v>
      </c>
      <c r="B34" s="51"/>
      <c r="C34" s="29"/>
      <c r="D34" s="29"/>
      <c r="E34" s="29"/>
      <c r="F34" s="29"/>
      <c r="G34" s="29"/>
      <c r="H34" s="29"/>
      <c r="I34" s="97">
        <f t="shared" si="77"/>
        <v>0</v>
      </c>
      <c r="J34" s="102">
        <f t="shared" si="96"/>
        <v>0</v>
      </c>
      <c r="K34" s="43"/>
      <c r="L34" s="29"/>
      <c r="M34" s="29"/>
      <c r="N34" s="29"/>
      <c r="O34" s="29"/>
      <c r="P34" s="59"/>
      <c r="Q34" s="29"/>
      <c r="R34" s="97">
        <f t="shared" si="78"/>
        <v>0</v>
      </c>
      <c r="S34" s="102">
        <f t="shared" si="97"/>
        <v>0</v>
      </c>
      <c r="T34" s="51"/>
      <c r="U34" s="29"/>
      <c r="V34" s="29"/>
      <c r="W34" s="29"/>
      <c r="X34" s="29"/>
      <c r="Y34" s="29"/>
      <c r="Z34" s="29"/>
      <c r="AA34" s="97">
        <f t="shared" si="79"/>
        <v>0</v>
      </c>
      <c r="AB34" s="102">
        <f t="shared" si="98"/>
        <v>0</v>
      </c>
      <c r="AC34" s="95"/>
      <c r="AD34" s="51"/>
      <c r="AE34" s="29"/>
      <c r="AF34" s="29"/>
      <c r="AG34" s="29"/>
      <c r="AH34" s="29"/>
      <c r="AI34" s="29"/>
      <c r="AJ34" s="29"/>
      <c r="AK34" s="97">
        <f t="shared" si="80"/>
        <v>0</v>
      </c>
      <c r="AL34" s="102">
        <f t="shared" si="99"/>
        <v>0</v>
      </c>
      <c r="AM34" s="43"/>
      <c r="AN34" s="29"/>
      <c r="AO34" s="29"/>
      <c r="AP34" s="29"/>
      <c r="AQ34" s="29"/>
      <c r="AR34" s="59"/>
      <c r="AS34" s="29"/>
      <c r="AT34" s="97">
        <f t="shared" si="81"/>
        <v>0</v>
      </c>
      <c r="AU34" s="102">
        <f t="shared" si="100"/>
        <v>0</v>
      </c>
      <c r="AV34" s="51"/>
      <c r="AW34" s="29"/>
      <c r="AX34" s="29"/>
      <c r="AY34" s="29"/>
      <c r="AZ34" s="29"/>
      <c r="BA34" s="29"/>
      <c r="BB34" s="29"/>
      <c r="BC34" s="97">
        <f t="shared" si="82"/>
        <v>0</v>
      </c>
      <c r="BD34" s="102">
        <f t="shared" si="101"/>
        <v>0</v>
      </c>
      <c r="BE34" s="95"/>
      <c r="BF34" s="51"/>
      <c r="BG34" s="29"/>
      <c r="BH34" s="29"/>
      <c r="BI34" s="29"/>
      <c r="BJ34" s="29"/>
      <c r="BK34" s="29"/>
      <c r="BL34" s="29"/>
      <c r="BM34" s="97">
        <f t="shared" ref="BM34:BM41" si="118">IF(BL34="W",1,0)</f>
        <v>0</v>
      </c>
      <c r="BN34" s="102">
        <f t="shared" ref="BN34:BN40" si="119">IF(BL34="L",1,0)</f>
        <v>0</v>
      </c>
      <c r="BO34" s="43"/>
      <c r="BP34" s="29"/>
      <c r="BQ34" s="29"/>
      <c r="BR34" s="29"/>
      <c r="BS34" s="29"/>
      <c r="BT34" s="59"/>
      <c r="BU34" s="29"/>
      <c r="BV34" s="97">
        <f t="shared" si="116"/>
        <v>0</v>
      </c>
      <c r="BW34" s="102">
        <f t="shared" si="117"/>
        <v>0</v>
      </c>
      <c r="BX34" s="51"/>
      <c r="BY34" s="29"/>
      <c r="BZ34" s="29"/>
      <c r="CA34" s="29"/>
      <c r="CB34" s="29"/>
      <c r="CC34" s="29"/>
      <c r="CD34" s="29"/>
      <c r="CE34" s="97">
        <f t="shared" ref="CE34:CE35" si="120">IF(CD34="W",1,0)</f>
        <v>0</v>
      </c>
      <c r="CF34" s="102">
        <f t="shared" ref="CF34:CF35" si="121">IF(CD34="L",1,0)</f>
        <v>0</v>
      </c>
      <c r="CG34" s="95"/>
      <c r="CH34" s="51">
        <v>33.470999999999997</v>
      </c>
      <c r="CI34" s="29">
        <v>34.405999999999999</v>
      </c>
      <c r="CJ34" s="29">
        <v>41.197000000000003</v>
      </c>
      <c r="CK34" s="29">
        <v>10</v>
      </c>
      <c r="CL34" s="111" t="s">
        <v>126</v>
      </c>
      <c r="CM34" s="29">
        <v>10</v>
      </c>
      <c r="CN34" s="29" t="s">
        <v>98</v>
      </c>
      <c r="CO34" s="24">
        <f t="shared" si="86"/>
        <v>1</v>
      </c>
      <c r="CP34" s="87">
        <f t="shared" si="105"/>
        <v>0</v>
      </c>
      <c r="CQ34" s="43">
        <v>35.085999999999999</v>
      </c>
      <c r="CR34" s="29">
        <v>36.901000000000003</v>
      </c>
      <c r="CS34" s="29">
        <v>43.103000000000002</v>
      </c>
      <c r="CT34" s="29">
        <v>18</v>
      </c>
      <c r="CU34" s="29" t="s">
        <v>128</v>
      </c>
      <c r="CV34" s="59">
        <v>15</v>
      </c>
      <c r="CW34" s="29" t="s">
        <v>110</v>
      </c>
      <c r="CX34" s="24">
        <f t="shared" si="87"/>
        <v>0</v>
      </c>
      <c r="CY34" s="87">
        <f t="shared" si="106"/>
        <v>1</v>
      </c>
      <c r="CZ34" s="51"/>
      <c r="DA34" s="29"/>
      <c r="DB34" s="29"/>
      <c r="DC34" s="29"/>
      <c r="DD34" s="29"/>
      <c r="DE34" s="29"/>
      <c r="DF34" s="29"/>
      <c r="DG34" s="24">
        <f t="shared" si="88"/>
        <v>0</v>
      </c>
      <c r="DH34" s="87">
        <f t="shared" si="107"/>
        <v>0</v>
      </c>
      <c r="DI34" s="27"/>
      <c r="DJ34" s="40"/>
      <c r="DK34" s="24"/>
      <c r="DL34" s="24"/>
      <c r="DM34" s="24"/>
      <c r="DN34" s="24"/>
      <c r="DO34" s="24"/>
      <c r="DP34" s="24"/>
      <c r="DQ34" s="24">
        <f t="shared" si="89"/>
        <v>0</v>
      </c>
      <c r="DR34" s="87">
        <f t="shared" si="108"/>
        <v>0</v>
      </c>
      <c r="DS34" s="28"/>
      <c r="DT34" s="24"/>
      <c r="DU34" s="24"/>
      <c r="DV34" s="24"/>
      <c r="DW34" s="24"/>
      <c r="DX34" s="26"/>
      <c r="DY34" s="24"/>
      <c r="DZ34" s="24">
        <f t="shared" si="90"/>
        <v>0</v>
      </c>
      <c r="EA34" s="87">
        <f t="shared" si="109"/>
        <v>0</v>
      </c>
      <c r="EB34" s="40"/>
      <c r="EC34" s="24"/>
      <c r="ED34" s="24"/>
      <c r="EE34" s="24"/>
      <c r="EF34" s="24"/>
      <c r="EG34" s="24"/>
      <c r="EH34" s="24"/>
      <c r="EI34" s="24">
        <f t="shared" si="91"/>
        <v>0</v>
      </c>
      <c r="EJ34" s="87">
        <f t="shared" si="110"/>
        <v>0</v>
      </c>
      <c r="EK34" s="40"/>
      <c r="EL34" s="24"/>
      <c r="EM34" s="24"/>
      <c r="EN34" s="24"/>
      <c r="EO34" s="24"/>
      <c r="EP34" s="24"/>
      <c r="EQ34" s="24"/>
      <c r="ER34" s="24">
        <f t="shared" si="92"/>
        <v>0</v>
      </c>
      <c r="ES34" s="87">
        <f t="shared" si="111"/>
        <v>0</v>
      </c>
      <c r="ET34" s="95"/>
      <c r="EU34" s="101"/>
      <c r="EV34" s="97"/>
      <c r="EW34" s="97"/>
      <c r="EX34" s="97"/>
      <c r="EY34" s="97"/>
      <c r="EZ34" s="97"/>
      <c r="FA34" s="97"/>
      <c r="FB34" s="97">
        <f t="shared" si="93"/>
        <v>0</v>
      </c>
      <c r="FC34" s="102">
        <f t="shared" si="112"/>
        <v>0</v>
      </c>
      <c r="FD34" s="96"/>
      <c r="FE34" s="97"/>
      <c r="FF34" s="97"/>
      <c r="FG34" s="97"/>
      <c r="FH34" s="97"/>
      <c r="FI34" s="94"/>
      <c r="FJ34" s="97"/>
      <c r="FK34" s="97">
        <f t="shared" si="94"/>
        <v>0</v>
      </c>
      <c r="FL34" s="102">
        <f t="shared" si="113"/>
        <v>0</v>
      </c>
      <c r="FM34" s="101"/>
      <c r="FN34" s="97"/>
      <c r="FO34" s="97"/>
      <c r="FP34" s="97"/>
      <c r="FQ34" s="97"/>
      <c r="FR34" s="97"/>
      <c r="FS34" s="97"/>
      <c r="FT34" s="97">
        <f t="shared" si="95"/>
        <v>0</v>
      </c>
      <c r="FU34" s="102">
        <f t="shared" si="114"/>
        <v>0</v>
      </c>
      <c r="FV34" s="95"/>
    </row>
    <row r="35" spans="1:178" x14ac:dyDescent="0.25">
      <c r="A35" s="44">
        <f t="shared" si="115"/>
        <v>7</v>
      </c>
      <c r="B35" s="51"/>
      <c r="C35" s="29"/>
      <c r="D35" s="29"/>
      <c r="E35" s="29"/>
      <c r="F35" s="29"/>
      <c r="G35" s="29"/>
      <c r="H35" s="29"/>
      <c r="I35" s="97">
        <f t="shared" si="77"/>
        <v>0</v>
      </c>
      <c r="J35" s="102">
        <f t="shared" si="96"/>
        <v>0</v>
      </c>
      <c r="K35" s="43"/>
      <c r="L35" s="29"/>
      <c r="M35" s="29"/>
      <c r="N35" s="29"/>
      <c r="O35" s="29"/>
      <c r="P35" s="59"/>
      <c r="Q35" s="29"/>
      <c r="R35" s="97">
        <f t="shared" si="78"/>
        <v>0</v>
      </c>
      <c r="S35" s="102">
        <f t="shared" si="97"/>
        <v>0</v>
      </c>
      <c r="T35" s="51"/>
      <c r="U35" s="29"/>
      <c r="V35" s="29"/>
      <c r="W35" s="29"/>
      <c r="X35" s="29"/>
      <c r="Y35" s="29"/>
      <c r="Z35" s="29"/>
      <c r="AA35" s="97">
        <f t="shared" si="79"/>
        <v>0</v>
      </c>
      <c r="AB35" s="102">
        <f t="shared" si="98"/>
        <v>0</v>
      </c>
      <c r="AC35" s="95"/>
      <c r="AD35" s="51"/>
      <c r="AE35" s="29"/>
      <c r="AF35" s="29"/>
      <c r="AG35" s="29"/>
      <c r="AH35" s="29"/>
      <c r="AI35" s="29"/>
      <c r="AJ35" s="29"/>
      <c r="AK35" s="97">
        <f t="shared" si="80"/>
        <v>0</v>
      </c>
      <c r="AL35" s="102">
        <f t="shared" si="99"/>
        <v>0</v>
      </c>
      <c r="AM35" s="43"/>
      <c r="AN35" s="29"/>
      <c r="AO35" s="29"/>
      <c r="AP35" s="29"/>
      <c r="AQ35" s="29"/>
      <c r="AR35" s="59"/>
      <c r="AS35" s="29"/>
      <c r="AT35" s="97">
        <f t="shared" si="81"/>
        <v>0</v>
      </c>
      <c r="AU35" s="102">
        <f t="shared" si="100"/>
        <v>0</v>
      </c>
      <c r="AV35" s="51"/>
      <c r="AW35" s="29"/>
      <c r="AX35" s="29"/>
      <c r="AY35" s="29"/>
      <c r="AZ35" s="29"/>
      <c r="BA35" s="29"/>
      <c r="BB35" s="29"/>
      <c r="BC35" s="97">
        <f t="shared" si="82"/>
        <v>0</v>
      </c>
      <c r="BD35" s="102">
        <f t="shared" si="101"/>
        <v>0</v>
      </c>
      <c r="BE35" s="95"/>
      <c r="BF35" s="51"/>
      <c r="BG35" s="29"/>
      <c r="BH35" s="29"/>
      <c r="BI35" s="29"/>
      <c r="BJ35" s="29"/>
      <c r="BK35" s="29"/>
      <c r="BL35" s="29"/>
      <c r="BM35" s="97">
        <f t="shared" si="118"/>
        <v>0</v>
      </c>
      <c r="BN35" s="102">
        <f t="shared" si="119"/>
        <v>0</v>
      </c>
      <c r="BO35" s="43"/>
      <c r="BP35" s="29"/>
      <c r="BQ35" s="29"/>
      <c r="BR35" s="29"/>
      <c r="BS35" s="29"/>
      <c r="BT35" s="59"/>
      <c r="BU35" s="29"/>
      <c r="BV35" s="97">
        <f t="shared" ref="BV35:BV41" si="122">IF(BU35="W",1,0)</f>
        <v>0</v>
      </c>
      <c r="BW35" s="102">
        <f t="shared" ref="BW35:BW40" si="123">IF(BU35="L",1,0)</f>
        <v>0</v>
      </c>
      <c r="BX35" s="51"/>
      <c r="BY35" s="29"/>
      <c r="BZ35" s="29"/>
      <c r="CA35" s="29"/>
      <c r="CB35" s="29"/>
      <c r="CC35" s="29"/>
      <c r="CD35" s="29"/>
      <c r="CE35" s="97">
        <f t="shared" si="120"/>
        <v>0</v>
      </c>
      <c r="CF35" s="102">
        <f t="shared" si="121"/>
        <v>0</v>
      </c>
      <c r="CG35" s="95"/>
      <c r="CH35" s="51">
        <v>33.811999999999998</v>
      </c>
      <c r="CI35" s="29">
        <v>34.801000000000002</v>
      </c>
      <c r="CJ35" s="29">
        <v>41.709000000000003</v>
      </c>
      <c r="CK35" s="29">
        <v>16</v>
      </c>
      <c r="CL35" s="29" t="s">
        <v>128</v>
      </c>
      <c r="CM35" s="29">
        <v>7</v>
      </c>
      <c r="CN35" s="29" t="s">
        <v>98</v>
      </c>
      <c r="CO35" s="91">
        <f t="shared" ref="CO35:CO39" si="124">IF(CN35="W",1,0)</f>
        <v>1</v>
      </c>
      <c r="CP35" s="93">
        <f t="shared" ref="CP35:CP39" si="125">IF(CN35="L",1,0)</f>
        <v>0</v>
      </c>
      <c r="CQ35" s="43"/>
      <c r="CR35" s="29"/>
      <c r="CS35" s="29"/>
      <c r="CT35" s="29"/>
      <c r="CU35" s="29"/>
      <c r="CV35" s="59"/>
      <c r="CW35" s="29"/>
      <c r="CX35" s="111">
        <f>IF(CW35="W",1,0)</f>
        <v>0</v>
      </c>
      <c r="CY35" s="113">
        <f t="shared" si="106"/>
        <v>0</v>
      </c>
      <c r="CZ35" s="51"/>
      <c r="DA35" s="29"/>
      <c r="DB35" s="29"/>
      <c r="DC35" s="29"/>
      <c r="DD35" s="29"/>
      <c r="DE35" s="29"/>
      <c r="DF35" s="29"/>
      <c r="DG35" s="91"/>
      <c r="DH35" s="93"/>
      <c r="DI35" s="89"/>
      <c r="DJ35" s="92"/>
      <c r="DK35" s="91"/>
      <c r="DL35" s="91"/>
      <c r="DM35" s="91"/>
      <c r="DN35" s="91"/>
      <c r="DO35" s="91"/>
      <c r="DP35" s="91"/>
      <c r="DQ35" s="105">
        <f>IF(DP35="W",1,0)</f>
        <v>0</v>
      </c>
      <c r="DR35" s="106">
        <f t="shared" si="108"/>
        <v>0</v>
      </c>
      <c r="DS35" s="90"/>
      <c r="DT35" s="91"/>
      <c r="DU35" s="91"/>
      <c r="DV35" s="91"/>
      <c r="DW35" s="91"/>
      <c r="DX35" s="88"/>
      <c r="DY35" s="91"/>
      <c r="DZ35" s="105">
        <f t="shared" ref="DZ35:DZ39" si="126">IF(DY35="W",1,0)</f>
        <v>0</v>
      </c>
      <c r="EA35" s="106">
        <f t="shared" ref="EA35:EA39" si="127">IF(DY35="L",1,0)</f>
        <v>0</v>
      </c>
      <c r="EB35" s="92"/>
      <c r="EC35" s="91"/>
      <c r="ED35" s="91"/>
      <c r="EE35" s="91"/>
      <c r="EF35" s="91"/>
      <c r="EG35" s="91"/>
      <c r="EH35" s="91"/>
      <c r="EI35" s="105">
        <f t="shared" si="91"/>
        <v>0</v>
      </c>
      <c r="EJ35" s="106">
        <f t="shared" si="110"/>
        <v>0</v>
      </c>
      <c r="EK35" s="92"/>
      <c r="EL35" s="91"/>
      <c r="EM35" s="91"/>
      <c r="EN35" s="91"/>
      <c r="EO35" s="91"/>
      <c r="EP35" s="91"/>
      <c r="EQ35" s="91"/>
      <c r="ER35" s="105">
        <f t="shared" si="92"/>
        <v>0</v>
      </c>
      <c r="ES35" s="106">
        <f t="shared" si="111"/>
        <v>0</v>
      </c>
      <c r="ET35" s="95"/>
      <c r="EU35" s="51"/>
      <c r="EV35" s="29"/>
      <c r="EW35" s="29"/>
      <c r="EX35" s="29"/>
      <c r="EY35" s="29"/>
      <c r="EZ35" s="29"/>
      <c r="FA35" s="29"/>
      <c r="FB35" s="97">
        <f t="shared" ref="FB35:FB41" si="128">IF(FA35="W",1,0)</f>
        <v>0</v>
      </c>
      <c r="FC35" s="102">
        <f t="shared" ref="FC35:FC40" si="129">IF(FA35="L",1,0)</f>
        <v>0</v>
      </c>
      <c r="FD35" s="43"/>
      <c r="FE35" s="29"/>
      <c r="FF35" s="29"/>
      <c r="FG35" s="29"/>
      <c r="FH35" s="29"/>
      <c r="FI35" s="59"/>
      <c r="FJ35" s="29"/>
      <c r="FK35" s="97"/>
      <c r="FL35" s="102"/>
      <c r="FM35" s="51"/>
      <c r="FN35" s="29"/>
      <c r="FO35" s="29"/>
      <c r="FP35" s="29"/>
      <c r="FQ35" s="29"/>
      <c r="FR35" s="29"/>
      <c r="FS35" s="29"/>
      <c r="FT35" s="97"/>
      <c r="FU35" s="102"/>
      <c r="FV35" s="95"/>
    </row>
    <row r="36" spans="1:178" x14ac:dyDescent="0.25">
      <c r="A36" s="44">
        <f t="shared" si="115"/>
        <v>8</v>
      </c>
      <c r="B36" s="51"/>
      <c r="C36" s="29"/>
      <c r="D36" s="29"/>
      <c r="E36" s="29"/>
      <c r="F36" s="29"/>
      <c r="G36" s="29"/>
      <c r="H36" s="29"/>
      <c r="I36" s="97">
        <f t="shared" si="77"/>
        <v>0</v>
      </c>
      <c r="J36" s="102">
        <f t="shared" si="96"/>
        <v>0</v>
      </c>
      <c r="K36" s="43"/>
      <c r="L36" s="29"/>
      <c r="M36" s="29"/>
      <c r="N36" s="29"/>
      <c r="O36" s="29"/>
      <c r="P36" s="59"/>
      <c r="Q36" s="29"/>
      <c r="R36" s="97">
        <f t="shared" si="78"/>
        <v>0</v>
      </c>
      <c r="S36" s="102">
        <f t="shared" si="97"/>
        <v>0</v>
      </c>
      <c r="T36" s="51"/>
      <c r="U36" s="29"/>
      <c r="V36" s="29"/>
      <c r="W36" s="29"/>
      <c r="X36" s="29"/>
      <c r="Y36" s="29"/>
      <c r="Z36" s="29"/>
      <c r="AA36" s="97">
        <f t="shared" si="79"/>
        <v>0</v>
      </c>
      <c r="AB36" s="102">
        <f t="shared" si="98"/>
        <v>0</v>
      </c>
      <c r="AC36" s="95"/>
      <c r="AD36" s="51"/>
      <c r="AE36" s="29"/>
      <c r="AF36" s="29"/>
      <c r="AG36" s="29"/>
      <c r="AH36" s="29"/>
      <c r="AI36" s="29"/>
      <c r="AJ36" s="29"/>
      <c r="AK36" s="97">
        <f t="shared" si="80"/>
        <v>0</v>
      </c>
      <c r="AL36" s="102">
        <f t="shared" si="99"/>
        <v>0</v>
      </c>
      <c r="AM36" s="43"/>
      <c r="AN36" s="29"/>
      <c r="AO36" s="29"/>
      <c r="AP36" s="29"/>
      <c r="AQ36" s="29"/>
      <c r="AR36" s="59"/>
      <c r="AS36" s="29"/>
      <c r="AT36" s="97">
        <f t="shared" si="81"/>
        <v>0</v>
      </c>
      <c r="AU36" s="102">
        <f t="shared" si="100"/>
        <v>0</v>
      </c>
      <c r="AV36" s="51"/>
      <c r="AW36" s="29"/>
      <c r="AX36" s="29"/>
      <c r="AY36" s="29"/>
      <c r="AZ36" s="29"/>
      <c r="BA36" s="29"/>
      <c r="BB36" s="29"/>
      <c r="BC36" s="97">
        <f t="shared" si="82"/>
        <v>0</v>
      </c>
      <c r="BD36" s="102">
        <f t="shared" si="101"/>
        <v>0</v>
      </c>
      <c r="BE36" s="95"/>
      <c r="BF36" s="51"/>
      <c r="BG36" s="29"/>
      <c r="BH36" s="29"/>
      <c r="BI36" s="29"/>
      <c r="BJ36" s="29"/>
      <c r="BK36" s="29"/>
      <c r="BL36" s="29"/>
      <c r="BM36" s="97">
        <f t="shared" si="118"/>
        <v>0</v>
      </c>
      <c r="BN36" s="102">
        <f t="shared" si="119"/>
        <v>0</v>
      </c>
      <c r="BO36" s="43"/>
      <c r="BP36" s="29"/>
      <c r="BQ36" s="29"/>
      <c r="BR36" s="29"/>
      <c r="BS36" s="29"/>
      <c r="BT36" s="59"/>
      <c r="BU36" s="29"/>
      <c r="BV36" s="97">
        <f t="shared" si="122"/>
        <v>0</v>
      </c>
      <c r="BW36" s="102">
        <f t="shared" si="123"/>
        <v>0</v>
      </c>
      <c r="BX36" s="51"/>
      <c r="BY36" s="29"/>
      <c r="BZ36" s="29"/>
      <c r="CA36" s="29"/>
      <c r="CB36" s="29"/>
      <c r="CC36" s="29"/>
      <c r="CD36" s="29"/>
      <c r="CE36" s="97">
        <f t="shared" ref="CE36:CE39" si="130">IF(CD36="W",1,0)</f>
        <v>0</v>
      </c>
      <c r="CF36" s="102">
        <f t="shared" ref="CF36:CF39" si="131">IF(CD36="L",1,0)</f>
        <v>0</v>
      </c>
      <c r="CG36" s="95"/>
      <c r="CH36" s="51">
        <v>33.866999999999997</v>
      </c>
      <c r="CI36" s="29">
        <v>36.14</v>
      </c>
      <c r="CJ36" s="29">
        <v>43.506</v>
      </c>
      <c r="CK36" s="29">
        <v>19</v>
      </c>
      <c r="CL36" s="29" t="s">
        <v>128</v>
      </c>
      <c r="CM36" s="29">
        <v>11</v>
      </c>
      <c r="CN36" s="29" t="s">
        <v>110</v>
      </c>
      <c r="CO36" s="91">
        <f t="shared" si="124"/>
        <v>0</v>
      </c>
      <c r="CP36" s="93">
        <f t="shared" si="125"/>
        <v>1</v>
      </c>
      <c r="CQ36" s="43"/>
      <c r="CR36" s="29"/>
      <c r="CS36" s="29"/>
      <c r="CT36" s="29"/>
      <c r="CU36" s="29"/>
      <c r="CV36" s="59"/>
      <c r="CW36" s="29"/>
      <c r="CX36" s="111">
        <f>IF(CW36="W",1,0)</f>
        <v>0</v>
      </c>
      <c r="CY36" s="113">
        <f t="shared" si="106"/>
        <v>0</v>
      </c>
      <c r="CZ36" s="51"/>
      <c r="DA36" s="29"/>
      <c r="DB36" s="29"/>
      <c r="DC36" s="29"/>
      <c r="DD36" s="29"/>
      <c r="DE36" s="29"/>
      <c r="DF36" s="29"/>
      <c r="DG36" s="91"/>
      <c r="DH36" s="93"/>
      <c r="DI36" s="89"/>
      <c r="DJ36" s="92"/>
      <c r="DK36" s="91"/>
      <c r="DL36" s="91"/>
      <c r="DM36" s="91"/>
      <c r="DN36" s="91"/>
      <c r="DO36" s="91"/>
      <c r="DP36" s="91"/>
      <c r="DQ36" s="105">
        <f>IF(DP36="W",1,0)</f>
        <v>0</v>
      </c>
      <c r="DR36" s="106">
        <f t="shared" si="108"/>
        <v>0</v>
      </c>
      <c r="DS36" s="90"/>
      <c r="DT36" s="91"/>
      <c r="DU36" s="91"/>
      <c r="DV36" s="91"/>
      <c r="DW36" s="91"/>
      <c r="DX36" s="88"/>
      <c r="DY36" s="91"/>
      <c r="DZ36" s="105">
        <f t="shared" si="126"/>
        <v>0</v>
      </c>
      <c r="EA36" s="106">
        <f t="shared" si="127"/>
        <v>0</v>
      </c>
      <c r="EB36" s="92"/>
      <c r="EC36" s="91"/>
      <c r="ED36" s="91"/>
      <c r="EE36" s="91"/>
      <c r="EF36" s="91"/>
      <c r="EG36" s="91"/>
      <c r="EH36" s="91"/>
      <c r="EI36" s="105">
        <f t="shared" si="91"/>
        <v>0</v>
      </c>
      <c r="EJ36" s="106">
        <f t="shared" si="110"/>
        <v>0</v>
      </c>
      <c r="EK36" s="92"/>
      <c r="EL36" s="91"/>
      <c r="EM36" s="91"/>
      <c r="EN36" s="91"/>
      <c r="EO36" s="91"/>
      <c r="EP36" s="91"/>
      <c r="EQ36" s="91"/>
      <c r="ER36" s="105">
        <f t="shared" si="92"/>
        <v>0</v>
      </c>
      <c r="ES36" s="106">
        <f t="shared" si="111"/>
        <v>0</v>
      </c>
      <c r="ET36" s="95"/>
      <c r="EU36" s="51"/>
      <c r="EV36" s="29"/>
      <c r="EW36" s="29"/>
      <c r="EX36" s="29"/>
      <c r="EY36" s="29"/>
      <c r="EZ36" s="29"/>
      <c r="FA36" s="29"/>
      <c r="FB36" s="97">
        <f t="shared" si="128"/>
        <v>0</v>
      </c>
      <c r="FC36" s="102">
        <f t="shared" si="129"/>
        <v>0</v>
      </c>
      <c r="FD36" s="43"/>
      <c r="FE36" s="29"/>
      <c r="FF36" s="29"/>
      <c r="FG36" s="29"/>
      <c r="FH36" s="29"/>
      <c r="FI36" s="59"/>
      <c r="FJ36" s="29"/>
      <c r="FK36" s="97"/>
      <c r="FL36" s="102"/>
      <c r="FM36" s="51"/>
      <c r="FN36" s="29"/>
      <c r="FO36" s="29"/>
      <c r="FP36" s="29"/>
      <c r="FQ36" s="29"/>
      <c r="FR36" s="29"/>
      <c r="FS36" s="29"/>
      <c r="FT36" s="97"/>
      <c r="FU36" s="102"/>
      <c r="FV36" s="95"/>
    </row>
    <row r="37" spans="1:178" x14ac:dyDescent="0.25">
      <c r="A37" s="44">
        <f t="shared" si="115"/>
        <v>9</v>
      </c>
      <c r="B37" s="51"/>
      <c r="C37" s="29"/>
      <c r="D37" s="29"/>
      <c r="E37" s="29"/>
      <c r="F37" s="29"/>
      <c r="G37" s="29"/>
      <c r="H37" s="29"/>
      <c r="I37" s="111">
        <f t="shared" si="77"/>
        <v>0</v>
      </c>
      <c r="J37" s="113">
        <f t="shared" si="96"/>
        <v>0</v>
      </c>
      <c r="K37" s="43"/>
      <c r="L37" s="29"/>
      <c r="M37" s="29"/>
      <c r="N37" s="29"/>
      <c r="O37" s="29"/>
      <c r="P37" s="59"/>
      <c r="Q37" s="29"/>
      <c r="R37" s="111">
        <f t="shared" si="78"/>
        <v>0</v>
      </c>
      <c r="S37" s="113">
        <f t="shared" si="97"/>
        <v>0</v>
      </c>
      <c r="T37" s="51"/>
      <c r="U37" s="29"/>
      <c r="V37" s="29"/>
      <c r="W37" s="29"/>
      <c r="X37" s="29"/>
      <c r="Y37" s="29"/>
      <c r="Z37" s="29"/>
      <c r="AA37" s="111">
        <f t="shared" si="79"/>
        <v>0</v>
      </c>
      <c r="AB37" s="113">
        <f t="shared" si="98"/>
        <v>0</v>
      </c>
      <c r="AC37" s="109"/>
      <c r="AD37" s="51"/>
      <c r="AE37" s="29"/>
      <c r="AF37" s="29"/>
      <c r="AG37" s="29"/>
      <c r="AH37" s="29"/>
      <c r="AI37" s="29"/>
      <c r="AJ37" s="29"/>
      <c r="AK37" s="111">
        <f t="shared" si="80"/>
        <v>0</v>
      </c>
      <c r="AL37" s="113">
        <f t="shared" si="99"/>
        <v>0</v>
      </c>
      <c r="AM37" s="43"/>
      <c r="AN37" s="29"/>
      <c r="AO37" s="29"/>
      <c r="AP37" s="29"/>
      <c r="AQ37" s="29"/>
      <c r="AR37" s="59"/>
      <c r="AS37" s="29"/>
      <c r="AT37" s="111">
        <f t="shared" si="81"/>
        <v>0</v>
      </c>
      <c r="AU37" s="113">
        <f t="shared" si="100"/>
        <v>0</v>
      </c>
      <c r="AV37" s="51"/>
      <c r="AW37" s="29"/>
      <c r="AX37" s="29"/>
      <c r="AY37" s="29"/>
      <c r="AZ37" s="29"/>
      <c r="BA37" s="29"/>
      <c r="BB37" s="29"/>
      <c r="BC37" s="111">
        <f t="shared" si="82"/>
        <v>0</v>
      </c>
      <c r="BD37" s="113">
        <f t="shared" si="101"/>
        <v>0</v>
      </c>
      <c r="BE37" s="109"/>
      <c r="BF37" s="51"/>
      <c r="BG37" s="29"/>
      <c r="BH37" s="29"/>
      <c r="BI37" s="29"/>
      <c r="BJ37" s="29"/>
      <c r="BK37" s="29"/>
      <c r="BL37" s="29"/>
      <c r="BM37" s="111">
        <f t="shared" si="118"/>
        <v>0</v>
      </c>
      <c r="BN37" s="113">
        <f t="shared" si="119"/>
        <v>0</v>
      </c>
      <c r="BO37" s="43"/>
      <c r="BP37" s="29"/>
      <c r="BQ37" s="29"/>
      <c r="BR37" s="29"/>
      <c r="BS37" s="29"/>
      <c r="BT37" s="59"/>
      <c r="BU37" s="29"/>
      <c r="BV37" s="111">
        <f t="shared" si="122"/>
        <v>0</v>
      </c>
      <c r="BW37" s="113">
        <f t="shared" si="123"/>
        <v>0</v>
      </c>
      <c r="BX37" s="51"/>
      <c r="BY37" s="29"/>
      <c r="BZ37" s="29"/>
      <c r="CA37" s="29"/>
      <c r="CB37" s="29"/>
      <c r="CC37" s="29"/>
      <c r="CD37" s="29"/>
      <c r="CE37" s="111">
        <f t="shared" ref="CE37:CE38" si="132">IF(CD37="W",1,0)</f>
        <v>0</v>
      </c>
      <c r="CF37" s="113">
        <f t="shared" ref="CF37:CF38" si="133">IF(CD37="L",1,0)</f>
        <v>0</v>
      </c>
      <c r="CG37" s="109"/>
      <c r="CH37" s="51">
        <v>33.328000000000003</v>
      </c>
      <c r="CI37" s="29">
        <v>34.593000000000004</v>
      </c>
      <c r="CJ37" s="29">
        <v>41.427</v>
      </c>
      <c r="CK37" s="29">
        <v>6</v>
      </c>
      <c r="CL37" s="29" t="s">
        <v>147</v>
      </c>
      <c r="CM37" s="29">
        <v>2</v>
      </c>
      <c r="CN37" s="29" t="s">
        <v>98</v>
      </c>
      <c r="CO37" s="111">
        <f t="shared" ref="CO37:CO38" si="134">IF(CN37="W",1,0)</f>
        <v>1</v>
      </c>
      <c r="CP37" s="113">
        <f t="shared" ref="CP37:CP38" si="135">IF(CN37="L",1,0)</f>
        <v>0</v>
      </c>
      <c r="CQ37" s="43"/>
      <c r="CR37" s="29"/>
      <c r="CS37" s="29"/>
      <c r="CT37" s="29"/>
      <c r="CU37" s="29"/>
      <c r="CV37" s="59"/>
      <c r="CW37" s="29"/>
      <c r="CX37" s="111">
        <f t="shared" ref="CX37:CX38" si="136">IF(CW37="W",1,0)</f>
        <v>0</v>
      </c>
      <c r="CY37" s="113">
        <f t="shared" ref="CY37:CY38" si="137">IF(CW37="L",1,0)</f>
        <v>0</v>
      </c>
      <c r="CZ37" s="51"/>
      <c r="DA37" s="29"/>
      <c r="DB37" s="29"/>
      <c r="DC37" s="29"/>
      <c r="DD37" s="29"/>
      <c r="DE37" s="29"/>
      <c r="DF37" s="29"/>
      <c r="DG37" s="111">
        <f t="shared" ref="DG37:DG38" si="138">IF(DF37="W",1,0)</f>
        <v>0</v>
      </c>
      <c r="DH37" s="113">
        <f t="shared" ref="DH37:DH38" si="139">IF(DF37="L",1,0)</f>
        <v>0</v>
      </c>
      <c r="DI37" s="109"/>
      <c r="DJ37" s="112"/>
      <c r="DK37" s="111"/>
      <c r="DL37" s="111"/>
      <c r="DM37" s="111"/>
      <c r="DN37" s="111"/>
      <c r="DO37" s="111"/>
      <c r="DP37" s="111"/>
      <c r="DQ37" s="111">
        <f t="shared" ref="DQ37:DQ38" si="140">IF(DP37="W",1,0)</f>
        <v>0</v>
      </c>
      <c r="DR37" s="113">
        <f t="shared" si="108"/>
        <v>0</v>
      </c>
      <c r="DS37" s="110"/>
      <c r="DT37" s="111"/>
      <c r="DU37" s="111"/>
      <c r="DV37" s="111"/>
      <c r="DW37" s="111"/>
      <c r="DX37" s="108"/>
      <c r="DY37" s="111"/>
      <c r="DZ37" s="111">
        <f t="shared" ref="DZ37:DZ38" si="141">IF(DY37="W",1,0)</f>
        <v>0</v>
      </c>
      <c r="EA37" s="113">
        <f t="shared" ref="EA37:EA38" si="142">IF(DY37="L",1,0)</f>
        <v>0</v>
      </c>
      <c r="EB37" s="112"/>
      <c r="EC37" s="111"/>
      <c r="ED37" s="111"/>
      <c r="EE37" s="111"/>
      <c r="EF37" s="111"/>
      <c r="EG37" s="111"/>
      <c r="EH37" s="111"/>
      <c r="EI37" s="111">
        <f t="shared" si="91"/>
        <v>0</v>
      </c>
      <c r="EJ37" s="113">
        <f t="shared" si="110"/>
        <v>0</v>
      </c>
      <c r="EK37" s="112"/>
      <c r="EL37" s="111"/>
      <c r="EM37" s="111"/>
      <c r="EN37" s="111"/>
      <c r="EO37" s="111"/>
      <c r="EP37" s="111"/>
      <c r="EQ37" s="111"/>
      <c r="ER37" s="111">
        <f t="shared" si="92"/>
        <v>0</v>
      </c>
      <c r="ES37" s="113">
        <f t="shared" si="111"/>
        <v>0</v>
      </c>
      <c r="ET37" s="109"/>
      <c r="EU37" s="51"/>
      <c r="EV37" s="29"/>
      <c r="EW37" s="29"/>
      <c r="EX37" s="29"/>
      <c r="EY37" s="29"/>
      <c r="EZ37" s="29"/>
      <c r="FA37" s="29"/>
      <c r="FB37" s="111">
        <f t="shared" si="128"/>
        <v>0</v>
      </c>
      <c r="FC37" s="113">
        <f t="shared" si="129"/>
        <v>0</v>
      </c>
      <c r="FD37" s="43"/>
      <c r="FE37" s="29"/>
      <c r="FF37" s="29"/>
      <c r="FG37" s="29"/>
      <c r="FH37" s="29"/>
      <c r="FI37" s="59"/>
      <c r="FJ37" s="29"/>
      <c r="FK37" s="111">
        <f t="shared" ref="FK37:FK38" si="143">IF(FJ37="W",1,0)</f>
        <v>0</v>
      </c>
      <c r="FL37" s="113">
        <f t="shared" ref="FL37:FL38" si="144">IF(FJ37="L",1,0)</f>
        <v>0</v>
      </c>
      <c r="FM37" s="51"/>
      <c r="FN37" s="29"/>
      <c r="FO37" s="29"/>
      <c r="FP37" s="29"/>
      <c r="FQ37" s="29"/>
      <c r="FR37" s="29"/>
      <c r="FS37" s="29"/>
      <c r="FT37" s="111">
        <f t="shared" ref="FT37:FT38" si="145">IF(FS37="W",1,0)</f>
        <v>0</v>
      </c>
      <c r="FU37" s="113">
        <f t="shared" ref="FU37:FU38" si="146">IF(FS37="L",1,0)</f>
        <v>0</v>
      </c>
      <c r="FV37" s="109"/>
    </row>
    <row r="38" spans="1:178" x14ac:dyDescent="0.25">
      <c r="A38" s="44">
        <f t="shared" si="115"/>
        <v>10</v>
      </c>
      <c r="B38" s="51"/>
      <c r="C38" s="29"/>
      <c r="D38" s="29"/>
      <c r="E38" s="29"/>
      <c r="F38" s="29"/>
      <c r="G38" s="29"/>
      <c r="H38" s="29"/>
      <c r="I38" s="111">
        <f t="shared" ref="I38" si="147">IF(H38="W",1,0)</f>
        <v>0</v>
      </c>
      <c r="J38" s="113">
        <f t="shared" ref="J38" si="148">IF(H38="L",1,0)</f>
        <v>0</v>
      </c>
      <c r="K38" s="43"/>
      <c r="L38" s="29"/>
      <c r="M38" s="29"/>
      <c r="N38" s="29"/>
      <c r="O38" s="29"/>
      <c r="P38" s="59"/>
      <c r="Q38" s="29"/>
      <c r="R38" s="111">
        <f t="shared" ref="R38" si="149">IF(Q38="W",1,0)</f>
        <v>0</v>
      </c>
      <c r="S38" s="113">
        <f t="shared" ref="S38" si="150">IF(Q38="L",1,0)</f>
        <v>0</v>
      </c>
      <c r="T38" s="51"/>
      <c r="U38" s="29"/>
      <c r="V38" s="29"/>
      <c r="W38" s="29"/>
      <c r="X38" s="29"/>
      <c r="Y38" s="29"/>
      <c r="Z38" s="29"/>
      <c r="AA38" s="111">
        <f t="shared" ref="AA38" si="151">IF(Z38="W",1,0)</f>
        <v>0</v>
      </c>
      <c r="AB38" s="113">
        <f t="shared" ref="AB38" si="152">IF(Z38="L",1,0)</f>
        <v>0</v>
      </c>
      <c r="AC38" s="109"/>
      <c r="AD38" s="51"/>
      <c r="AE38" s="29"/>
      <c r="AF38" s="29"/>
      <c r="AG38" s="29"/>
      <c r="AH38" s="29"/>
      <c r="AI38" s="29"/>
      <c r="AJ38" s="29"/>
      <c r="AK38" s="111">
        <f t="shared" ref="AK38" si="153">IF(AJ38="W",1,0)</f>
        <v>0</v>
      </c>
      <c r="AL38" s="113">
        <f t="shared" ref="AL38" si="154">IF(AJ38="L",1,0)</f>
        <v>0</v>
      </c>
      <c r="AM38" s="43"/>
      <c r="AN38" s="29"/>
      <c r="AO38" s="29"/>
      <c r="AP38" s="29"/>
      <c r="AQ38" s="29"/>
      <c r="AR38" s="59"/>
      <c r="AS38" s="29"/>
      <c r="AT38" s="111">
        <f t="shared" ref="AT38" si="155">IF(AS38="W",1,0)</f>
        <v>0</v>
      </c>
      <c r="AU38" s="113">
        <f t="shared" ref="AU38" si="156">IF(AS38="L",1,0)</f>
        <v>0</v>
      </c>
      <c r="AV38" s="51"/>
      <c r="AW38" s="29"/>
      <c r="AX38" s="29"/>
      <c r="AY38" s="29"/>
      <c r="AZ38" s="29"/>
      <c r="BA38" s="29"/>
      <c r="BB38" s="29"/>
      <c r="BC38" s="111">
        <f t="shared" ref="BC38" si="157">IF(BB38="W",1,0)</f>
        <v>0</v>
      </c>
      <c r="BD38" s="113">
        <f t="shared" ref="BD38" si="158">IF(BB38="L",1,0)</f>
        <v>0</v>
      </c>
      <c r="BE38" s="109"/>
      <c r="BF38" s="51"/>
      <c r="BG38" s="29"/>
      <c r="BH38" s="29"/>
      <c r="BI38" s="29"/>
      <c r="BJ38" s="29"/>
      <c r="BK38" s="29"/>
      <c r="BL38" s="29"/>
      <c r="BM38" s="111">
        <f t="shared" ref="BM38" si="159">IF(BL38="W",1,0)</f>
        <v>0</v>
      </c>
      <c r="BN38" s="113">
        <f t="shared" ref="BN38" si="160">IF(BL38="L",1,0)</f>
        <v>0</v>
      </c>
      <c r="BO38" s="43"/>
      <c r="BP38" s="29"/>
      <c r="BQ38" s="29"/>
      <c r="BR38" s="29"/>
      <c r="BS38" s="29"/>
      <c r="BT38" s="59"/>
      <c r="BU38" s="29"/>
      <c r="BV38" s="111">
        <f t="shared" ref="BV38" si="161">IF(BU38="W",1,0)</f>
        <v>0</v>
      </c>
      <c r="BW38" s="113">
        <f t="shared" ref="BW38" si="162">IF(BU38="L",1,0)</f>
        <v>0</v>
      </c>
      <c r="BX38" s="51"/>
      <c r="BY38" s="29"/>
      <c r="BZ38" s="29"/>
      <c r="CA38" s="29"/>
      <c r="CB38" s="29"/>
      <c r="CC38" s="29"/>
      <c r="CD38" s="29"/>
      <c r="CE38" s="111">
        <f t="shared" si="132"/>
        <v>0</v>
      </c>
      <c r="CF38" s="113">
        <f t="shared" si="133"/>
        <v>0</v>
      </c>
      <c r="CG38" s="109"/>
      <c r="CH38" s="51"/>
      <c r="CI38" s="29"/>
      <c r="CJ38" s="29"/>
      <c r="CK38" s="29"/>
      <c r="CL38" s="29"/>
      <c r="CM38" s="29"/>
      <c r="CN38" s="29"/>
      <c r="CO38" s="111">
        <f t="shared" si="134"/>
        <v>0</v>
      </c>
      <c r="CP38" s="113">
        <f t="shared" si="135"/>
        <v>0</v>
      </c>
      <c r="CQ38" s="43"/>
      <c r="CR38" s="29"/>
      <c r="CS38" s="29"/>
      <c r="CT38" s="29"/>
      <c r="CU38" s="29"/>
      <c r="CV38" s="59"/>
      <c r="CW38" s="29"/>
      <c r="CX38" s="111">
        <f t="shared" si="136"/>
        <v>0</v>
      </c>
      <c r="CY38" s="113">
        <f t="shared" si="137"/>
        <v>0</v>
      </c>
      <c r="CZ38" s="51"/>
      <c r="DA38" s="29"/>
      <c r="DB38" s="29"/>
      <c r="DC38" s="29"/>
      <c r="DD38" s="29"/>
      <c r="DE38" s="29"/>
      <c r="DF38" s="29"/>
      <c r="DG38" s="111">
        <f t="shared" si="138"/>
        <v>0</v>
      </c>
      <c r="DH38" s="113">
        <f t="shared" si="139"/>
        <v>0</v>
      </c>
      <c r="DI38" s="109"/>
      <c r="DJ38" s="112"/>
      <c r="DK38" s="111"/>
      <c r="DL38" s="111"/>
      <c r="DM38" s="111"/>
      <c r="DN38" s="111"/>
      <c r="DO38" s="111"/>
      <c r="DP38" s="111"/>
      <c r="DQ38" s="111">
        <f t="shared" si="140"/>
        <v>0</v>
      </c>
      <c r="DR38" s="113">
        <f t="shared" ref="DR38" si="163">IF(DP38="L",1,0)</f>
        <v>0</v>
      </c>
      <c r="DS38" s="110"/>
      <c r="DT38" s="111"/>
      <c r="DU38" s="111"/>
      <c r="DV38" s="111"/>
      <c r="DW38" s="111"/>
      <c r="DX38" s="108"/>
      <c r="DY38" s="111"/>
      <c r="DZ38" s="111">
        <f t="shared" si="141"/>
        <v>0</v>
      </c>
      <c r="EA38" s="113">
        <f t="shared" si="142"/>
        <v>0</v>
      </c>
      <c r="EB38" s="112"/>
      <c r="EC38" s="111"/>
      <c r="ED38" s="111"/>
      <c r="EE38" s="111"/>
      <c r="EF38" s="111"/>
      <c r="EG38" s="111"/>
      <c r="EH38" s="111"/>
      <c r="EI38" s="111">
        <f t="shared" ref="EI38" si="164">IF(EH38="W",1,0)</f>
        <v>0</v>
      </c>
      <c r="EJ38" s="113">
        <f t="shared" ref="EJ38" si="165">IF(EH38="L",1,0)</f>
        <v>0</v>
      </c>
      <c r="EK38" s="112"/>
      <c r="EL38" s="111"/>
      <c r="EM38" s="111"/>
      <c r="EN38" s="111"/>
      <c r="EO38" s="111"/>
      <c r="EP38" s="111"/>
      <c r="EQ38" s="111"/>
      <c r="ER38" s="111">
        <f t="shared" ref="ER38" si="166">IF(EQ38="W",1,0)</f>
        <v>0</v>
      </c>
      <c r="ES38" s="113">
        <f t="shared" ref="ES38" si="167">IF(EQ38="L",1,0)</f>
        <v>0</v>
      </c>
      <c r="ET38" s="109"/>
      <c r="EU38" s="51"/>
      <c r="EV38" s="29"/>
      <c r="EW38" s="29"/>
      <c r="EX38" s="29"/>
      <c r="EY38" s="29"/>
      <c r="EZ38" s="29"/>
      <c r="FA38" s="29"/>
      <c r="FB38" s="111">
        <f t="shared" ref="FB38" si="168">IF(FA38="W",1,0)</f>
        <v>0</v>
      </c>
      <c r="FC38" s="113">
        <f t="shared" ref="FC38" si="169">IF(FA38="L",1,0)</f>
        <v>0</v>
      </c>
      <c r="FD38" s="43"/>
      <c r="FE38" s="29"/>
      <c r="FF38" s="29"/>
      <c r="FG38" s="29"/>
      <c r="FH38" s="29"/>
      <c r="FI38" s="59"/>
      <c r="FJ38" s="29"/>
      <c r="FK38" s="111">
        <f t="shared" si="143"/>
        <v>0</v>
      </c>
      <c r="FL38" s="113">
        <f t="shared" si="144"/>
        <v>0</v>
      </c>
      <c r="FM38" s="51"/>
      <c r="FN38" s="29"/>
      <c r="FO38" s="29"/>
      <c r="FP38" s="29"/>
      <c r="FQ38" s="29"/>
      <c r="FR38" s="29"/>
      <c r="FS38" s="29"/>
      <c r="FT38" s="111">
        <f t="shared" si="145"/>
        <v>0</v>
      </c>
      <c r="FU38" s="113">
        <f t="shared" si="146"/>
        <v>0</v>
      </c>
      <c r="FV38" s="109"/>
    </row>
    <row r="39" spans="1:178" x14ac:dyDescent="0.25">
      <c r="A39" s="44">
        <f t="shared" si="115"/>
        <v>11</v>
      </c>
      <c r="B39" s="51"/>
      <c r="C39" s="29"/>
      <c r="D39" s="29"/>
      <c r="E39" s="29"/>
      <c r="F39" s="29"/>
      <c r="G39" s="29"/>
      <c r="H39" s="29"/>
      <c r="I39" s="111">
        <f t="shared" ref="I39" si="170">IF(H39="W",1,0)</f>
        <v>0</v>
      </c>
      <c r="J39" s="113">
        <f t="shared" ref="J39" si="171">IF(H39="L",1,0)</f>
        <v>0</v>
      </c>
      <c r="K39" s="43"/>
      <c r="L39" s="29"/>
      <c r="M39" s="29"/>
      <c r="N39" s="29"/>
      <c r="O39" s="29"/>
      <c r="P39" s="59"/>
      <c r="Q39" s="29"/>
      <c r="R39" s="111">
        <f t="shared" ref="R39" si="172">IF(Q39="W",1,0)</f>
        <v>0</v>
      </c>
      <c r="S39" s="113">
        <f t="shared" ref="S39" si="173">IF(Q39="L",1,0)</f>
        <v>0</v>
      </c>
      <c r="T39" s="51"/>
      <c r="U39" s="29"/>
      <c r="V39" s="29"/>
      <c r="W39" s="29"/>
      <c r="X39" s="29"/>
      <c r="Y39" s="29"/>
      <c r="Z39" s="29"/>
      <c r="AA39" s="111">
        <f t="shared" ref="AA39" si="174">IF(Z39="W",1,0)</f>
        <v>0</v>
      </c>
      <c r="AB39" s="113">
        <f t="shared" ref="AB39" si="175">IF(Z39="L",1,0)</f>
        <v>0</v>
      </c>
      <c r="AC39" s="109"/>
      <c r="AD39" s="51"/>
      <c r="AE39" s="29"/>
      <c r="AF39" s="29"/>
      <c r="AG39" s="29"/>
      <c r="AH39" s="29"/>
      <c r="AI39" s="29"/>
      <c r="AJ39" s="29"/>
      <c r="AK39" s="111">
        <f t="shared" ref="AK39" si="176">IF(AJ39="W",1,0)</f>
        <v>0</v>
      </c>
      <c r="AL39" s="113">
        <f t="shared" ref="AL39" si="177">IF(AJ39="L",1,0)</f>
        <v>0</v>
      </c>
      <c r="AM39" s="43"/>
      <c r="AN39" s="29"/>
      <c r="AO39" s="29"/>
      <c r="AP39" s="29"/>
      <c r="AQ39" s="29"/>
      <c r="AR39" s="59"/>
      <c r="AS39" s="29"/>
      <c r="AT39" s="111">
        <f t="shared" ref="AT39" si="178">IF(AS39="W",1,0)</f>
        <v>0</v>
      </c>
      <c r="AU39" s="113">
        <f t="shared" ref="AU39" si="179">IF(AS39="L",1,0)</f>
        <v>0</v>
      </c>
      <c r="AV39" s="51"/>
      <c r="AW39" s="29"/>
      <c r="AX39" s="29"/>
      <c r="AY39" s="29"/>
      <c r="AZ39" s="29"/>
      <c r="BA39" s="29"/>
      <c r="BB39" s="29"/>
      <c r="BC39" s="111">
        <f t="shared" ref="BC39" si="180">IF(BB39="W",1,0)</f>
        <v>0</v>
      </c>
      <c r="BD39" s="113">
        <f t="shared" ref="BD39" si="181">IF(BB39="L",1,0)</f>
        <v>0</v>
      </c>
      <c r="BE39" s="109"/>
      <c r="BF39" s="51"/>
      <c r="BG39" s="29"/>
      <c r="BH39" s="29"/>
      <c r="BI39" s="29"/>
      <c r="BJ39" s="29"/>
      <c r="BK39" s="29"/>
      <c r="BL39" s="29"/>
      <c r="BM39" s="111">
        <f t="shared" ref="BM39" si="182">IF(BL39="W",1,0)</f>
        <v>0</v>
      </c>
      <c r="BN39" s="113">
        <f t="shared" ref="BN39" si="183">IF(BL39="L",1,0)</f>
        <v>0</v>
      </c>
      <c r="BO39" s="43"/>
      <c r="BP39" s="29"/>
      <c r="BQ39" s="29"/>
      <c r="BR39" s="29"/>
      <c r="BS39" s="29"/>
      <c r="BT39" s="59"/>
      <c r="BU39" s="29"/>
      <c r="BV39" s="111">
        <f t="shared" ref="BV39" si="184">IF(BU39="W",1,0)</f>
        <v>0</v>
      </c>
      <c r="BW39" s="113">
        <f t="shared" ref="BW39" si="185">IF(BU39="L",1,0)</f>
        <v>0</v>
      </c>
      <c r="BX39" s="51"/>
      <c r="BY39" s="29"/>
      <c r="BZ39" s="29"/>
      <c r="CA39" s="29"/>
      <c r="CB39" s="29"/>
      <c r="CC39" s="29"/>
      <c r="CD39" s="29"/>
      <c r="CE39" s="111">
        <f t="shared" si="130"/>
        <v>0</v>
      </c>
      <c r="CF39" s="113">
        <f t="shared" si="131"/>
        <v>0</v>
      </c>
      <c r="CG39" s="109"/>
      <c r="CH39" s="51"/>
      <c r="CI39" s="29"/>
      <c r="CJ39" s="29"/>
      <c r="CK39" s="29"/>
      <c r="CL39" s="29"/>
      <c r="CM39" s="29"/>
      <c r="CN39" s="29"/>
      <c r="CO39" s="111">
        <f t="shared" si="124"/>
        <v>0</v>
      </c>
      <c r="CP39" s="113">
        <f t="shared" si="125"/>
        <v>0</v>
      </c>
      <c r="CQ39" s="43"/>
      <c r="CR39" s="29"/>
      <c r="CS39" s="29"/>
      <c r="CT39" s="29"/>
      <c r="CU39" s="29"/>
      <c r="CV39" s="59"/>
      <c r="CW39" s="29"/>
      <c r="CX39" s="111">
        <f t="shared" ref="CX39" si="186">IF(CW39="W",1,0)</f>
        <v>0</v>
      </c>
      <c r="CY39" s="113">
        <f t="shared" ref="CY39" si="187">IF(CW39="L",1,0)</f>
        <v>0</v>
      </c>
      <c r="CZ39" s="51"/>
      <c r="DA39" s="29"/>
      <c r="DB39" s="29"/>
      <c r="DC39" s="29"/>
      <c r="DD39" s="29"/>
      <c r="DE39" s="29"/>
      <c r="DF39" s="29"/>
      <c r="DG39" s="111">
        <f t="shared" ref="DG39" si="188">IF(DF39="W",1,0)</f>
        <v>0</v>
      </c>
      <c r="DH39" s="113">
        <f t="shared" ref="DH39" si="189">IF(DF39="L",1,0)</f>
        <v>0</v>
      </c>
      <c r="DI39" s="109"/>
      <c r="DJ39" s="112"/>
      <c r="DK39" s="111"/>
      <c r="DL39" s="111"/>
      <c r="DM39" s="111"/>
      <c r="DN39" s="111"/>
      <c r="DO39" s="111"/>
      <c r="DP39" s="111"/>
      <c r="DQ39" s="111">
        <f t="shared" ref="DQ39" si="190">IF(DP39="W",1,0)</f>
        <v>0</v>
      </c>
      <c r="DR39" s="113">
        <f t="shared" ref="DR39" si="191">IF(DP39="L",1,0)</f>
        <v>0</v>
      </c>
      <c r="DS39" s="110"/>
      <c r="DT39" s="111"/>
      <c r="DU39" s="111"/>
      <c r="DV39" s="111"/>
      <c r="DW39" s="111"/>
      <c r="DX39" s="108"/>
      <c r="DY39" s="111"/>
      <c r="DZ39" s="111">
        <f t="shared" si="126"/>
        <v>0</v>
      </c>
      <c r="EA39" s="113">
        <f t="shared" si="127"/>
        <v>0</v>
      </c>
      <c r="EB39" s="112"/>
      <c r="EC39" s="111"/>
      <c r="ED39" s="111"/>
      <c r="EE39" s="111"/>
      <c r="EF39" s="111"/>
      <c r="EG39" s="111"/>
      <c r="EH39" s="111"/>
      <c r="EI39" s="111">
        <f t="shared" ref="EI39" si="192">IF(EH39="W",1,0)</f>
        <v>0</v>
      </c>
      <c r="EJ39" s="113">
        <f t="shared" ref="EJ39" si="193">IF(EH39="L",1,0)</f>
        <v>0</v>
      </c>
      <c r="EK39" s="112"/>
      <c r="EL39" s="111"/>
      <c r="EM39" s="111"/>
      <c r="EN39" s="111"/>
      <c r="EO39" s="111"/>
      <c r="EP39" s="111"/>
      <c r="EQ39" s="111"/>
      <c r="ER39" s="111">
        <f t="shared" ref="ER39" si="194">IF(EQ39="W",1,0)</f>
        <v>0</v>
      </c>
      <c r="ES39" s="113">
        <f t="shared" ref="ES39" si="195">IF(EQ39="L",1,0)</f>
        <v>0</v>
      </c>
      <c r="ET39" s="109"/>
      <c r="EU39" s="51"/>
      <c r="EV39" s="29"/>
      <c r="EW39" s="29"/>
      <c r="EX39" s="29"/>
      <c r="EY39" s="29"/>
      <c r="EZ39" s="29"/>
      <c r="FA39" s="29"/>
      <c r="FB39" s="111">
        <f t="shared" ref="FB39" si="196">IF(FA39="W",1,0)</f>
        <v>0</v>
      </c>
      <c r="FC39" s="113">
        <f t="shared" ref="FC39" si="197">IF(FA39="L",1,0)</f>
        <v>0</v>
      </c>
      <c r="FD39" s="43"/>
      <c r="FE39" s="29"/>
      <c r="FF39" s="29"/>
      <c r="FG39" s="29"/>
      <c r="FH39" s="29"/>
      <c r="FI39" s="59"/>
      <c r="FJ39" s="29"/>
      <c r="FK39" s="111">
        <f t="shared" ref="FK39" si="198">IF(FJ39="W",1,0)</f>
        <v>0</v>
      </c>
      <c r="FL39" s="113">
        <f t="shared" ref="FL39" si="199">IF(FJ39="L",1,0)</f>
        <v>0</v>
      </c>
      <c r="FM39" s="51"/>
      <c r="FN39" s="29"/>
      <c r="FO39" s="29"/>
      <c r="FP39" s="29"/>
      <c r="FQ39" s="29"/>
      <c r="FR39" s="29"/>
      <c r="FS39" s="29"/>
      <c r="FT39" s="111">
        <f t="shared" ref="FT39" si="200">IF(FS39="W",1,0)</f>
        <v>0</v>
      </c>
      <c r="FU39" s="113">
        <f t="shared" ref="FU39" si="201">IF(FS39="L",1,0)</f>
        <v>0</v>
      </c>
      <c r="FV39" s="109"/>
    </row>
    <row r="40" spans="1:178" x14ac:dyDescent="0.25">
      <c r="A40" s="44">
        <f t="shared" si="115"/>
        <v>12</v>
      </c>
      <c r="B40" s="51"/>
      <c r="C40" s="29"/>
      <c r="D40" s="29"/>
      <c r="E40" s="29"/>
      <c r="F40" s="29"/>
      <c r="G40" s="29"/>
      <c r="H40" s="29"/>
      <c r="I40" s="97">
        <f t="shared" si="77"/>
        <v>0</v>
      </c>
      <c r="J40" s="102">
        <f t="shared" si="96"/>
        <v>0</v>
      </c>
      <c r="K40" s="43"/>
      <c r="L40" s="29"/>
      <c r="M40" s="29"/>
      <c r="N40" s="29"/>
      <c r="O40" s="29"/>
      <c r="P40" s="59"/>
      <c r="Q40" s="29"/>
      <c r="R40" s="97">
        <f t="shared" si="78"/>
        <v>0</v>
      </c>
      <c r="S40" s="102">
        <f t="shared" si="97"/>
        <v>0</v>
      </c>
      <c r="T40" s="51"/>
      <c r="U40" s="29"/>
      <c r="V40" s="29"/>
      <c r="W40" s="29"/>
      <c r="X40" s="29"/>
      <c r="Y40" s="29"/>
      <c r="Z40" s="29"/>
      <c r="AA40" s="97">
        <f t="shared" si="79"/>
        <v>0</v>
      </c>
      <c r="AB40" s="102">
        <f t="shared" si="98"/>
        <v>0</v>
      </c>
      <c r="AC40" s="95"/>
      <c r="AD40" s="51"/>
      <c r="AE40" s="29"/>
      <c r="AF40" s="29"/>
      <c r="AG40" s="29"/>
      <c r="AH40" s="29"/>
      <c r="AI40" s="29"/>
      <c r="AJ40" s="29"/>
      <c r="AK40" s="97">
        <f t="shared" si="80"/>
        <v>0</v>
      </c>
      <c r="AL40" s="102">
        <f t="shared" si="99"/>
        <v>0</v>
      </c>
      <c r="AM40" s="43"/>
      <c r="AN40" s="29"/>
      <c r="AO40" s="29"/>
      <c r="AP40" s="29"/>
      <c r="AQ40" s="29"/>
      <c r="AR40" s="59"/>
      <c r="AS40" s="29"/>
      <c r="AT40" s="97">
        <f t="shared" si="81"/>
        <v>0</v>
      </c>
      <c r="AU40" s="102">
        <f t="shared" si="100"/>
        <v>0</v>
      </c>
      <c r="AV40" s="51"/>
      <c r="AW40" s="29"/>
      <c r="AX40" s="29"/>
      <c r="AY40" s="29"/>
      <c r="AZ40" s="29"/>
      <c r="BA40" s="29"/>
      <c r="BB40" s="29"/>
      <c r="BC40" s="97">
        <f t="shared" si="82"/>
        <v>0</v>
      </c>
      <c r="BD40" s="102">
        <f t="shared" si="101"/>
        <v>0</v>
      </c>
      <c r="BE40" s="95"/>
      <c r="BF40" s="51"/>
      <c r="BG40" s="29"/>
      <c r="BH40" s="29"/>
      <c r="BI40" s="29"/>
      <c r="BJ40" s="29"/>
      <c r="BK40" s="29"/>
      <c r="BL40" s="29"/>
      <c r="BM40" s="97">
        <f t="shared" si="118"/>
        <v>0</v>
      </c>
      <c r="BN40" s="102">
        <f t="shared" si="119"/>
        <v>0</v>
      </c>
      <c r="BO40" s="43"/>
      <c r="BP40" s="29"/>
      <c r="BQ40" s="29"/>
      <c r="BR40" s="29"/>
      <c r="BS40" s="29"/>
      <c r="BT40" s="59"/>
      <c r="BU40" s="29"/>
      <c r="BV40" s="97">
        <f t="shared" si="122"/>
        <v>0</v>
      </c>
      <c r="BW40" s="102">
        <f t="shared" si="123"/>
        <v>0</v>
      </c>
      <c r="BX40" s="51"/>
      <c r="BY40" s="29"/>
      <c r="BZ40" s="29"/>
      <c r="CA40" s="29"/>
      <c r="CB40" s="29"/>
      <c r="CC40" s="29"/>
      <c r="CD40" s="29"/>
      <c r="CE40" s="97">
        <f t="shared" ref="CE40:CE41" si="202">IF(CD40="W",1,0)</f>
        <v>0</v>
      </c>
      <c r="CF40" s="102">
        <f t="shared" ref="CF40" si="203">IF(CD40="L",1,0)</f>
        <v>0</v>
      </c>
      <c r="CG40" s="95"/>
      <c r="CH40" s="51"/>
      <c r="CI40" s="29"/>
      <c r="CJ40" s="29"/>
      <c r="CK40" s="29"/>
      <c r="CL40" s="29"/>
      <c r="CM40" s="29"/>
      <c r="CN40" s="29"/>
      <c r="CO40" s="24">
        <f t="shared" si="86"/>
        <v>0</v>
      </c>
      <c r="CP40" s="87">
        <f t="shared" si="105"/>
        <v>0</v>
      </c>
      <c r="CQ40" s="43"/>
      <c r="CR40" s="29"/>
      <c r="CS40" s="29"/>
      <c r="CT40" s="29"/>
      <c r="CU40" s="29"/>
      <c r="CV40" s="59"/>
      <c r="CW40" s="29"/>
      <c r="CX40" s="24">
        <f t="shared" si="87"/>
        <v>0</v>
      </c>
      <c r="CY40" s="87">
        <f t="shared" si="106"/>
        <v>0</v>
      </c>
      <c r="CZ40" s="51"/>
      <c r="DA40" s="29"/>
      <c r="DB40" s="29"/>
      <c r="DC40" s="29"/>
      <c r="DD40" s="29"/>
      <c r="DE40" s="29"/>
      <c r="DF40" s="29"/>
      <c r="DG40" s="24">
        <f t="shared" si="88"/>
        <v>0</v>
      </c>
      <c r="DH40" s="87">
        <f t="shared" si="107"/>
        <v>0</v>
      </c>
      <c r="DI40" s="27"/>
      <c r="DJ40" s="40"/>
      <c r="DK40" s="24"/>
      <c r="DL40" s="24"/>
      <c r="DM40" s="24"/>
      <c r="DN40" s="24"/>
      <c r="DO40" s="24"/>
      <c r="DP40" s="24"/>
      <c r="DQ40" s="24">
        <f t="shared" si="89"/>
        <v>0</v>
      </c>
      <c r="DR40" s="87">
        <f t="shared" si="108"/>
        <v>0</v>
      </c>
      <c r="DS40" s="28"/>
      <c r="DT40" s="24"/>
      <c r="DU40" s="24"/>
      <c r="DV40" s="24"/>
      <c r="DW40" s="24"/>
      <c r="DX40" s="26"/>
      <c r="DY40" s="24"/>
      <c r="DZ40" s="24">
        <f t="shared" si="90"/>
        <v>0</v>
      </c>
      <c r="EA40" s="87">
        <f t="shared" si="109"/>
        <v>0</v>
      </c>
      <c r="EB40" s="40"/>
      <c r="EC40" s="24"/>
      <c r="ED40" s="24"/>
      <c r="EE40" s="24"/>
      <c r="EF40" s="24"/>
      <c r="EG40" s="24"/>
      <c r="EH40" s="24"/>
      <c r="EI40" s="24">
        <f t="shared" si="91"/>
        <v>0</v>
      </c>
      <c r="EJ40" s="87">
        <f t="shared" si="110"/>
        <v>0</v>
      </c>
      <c r="EK40" s="40"/>
      <c r="EL40" s="24"/>
      <c r="EM40" s="24"/>
      <c r="EN40" s="24"/>
      <c r="EO40" s="24"/>
      <c r="EP40" s="24"/>
      <c r="EQ40" s="24"/>
      <c r="ER40" s="24">
        <f t="shared" si="92"/>
        <v>0</v>
      </c>
      <c r="ES40" s="87">
        <f t="shared" si="111"/>
        <v>0</v>
      </c>
      <c r="ET40" s="95"/>
      <c r="EU40" s="51"/>
      <c r="EV40" s="29"/>
      <c r="EW40" s="29"/>
      <c r="EX40" s="29"/>
      <c r="EY40" s="29"/>
      <c r="EZ40" s="29"/>
      <c r="FA40" s="29"/>
      <c r="FB40" s="97">
        <f t="shared" si="128"/>
        <v>0</v>
      </c>
      <c r="FC40" s="102">
        <f t="shared" si="129"/>
        <v>0</v>
      </c>
      <c r="FD40" s="43"/>
      <c r="FE40" s="29"/>
      <c r="FF40" s="29"/>
      <c r="FG40" s="29"/>
      <c r="FH40" s="29"/>
      <c r="FI40" s="59"/>
      <c r="FJ40" s="29"/>
      <c r="FK40" s="97">
        <f t="shared" ref="FK40:FK41" si="204">IF(FJ40="W",1,0)</f>
        <v>0</v>
      </c>
      <c r="FL40" s="102">
        <f t="shared" ref="FL40" si="205">IF(FJ40="L",1,0)</f>
        <v>0</v>
      </c>
      <c r="FM40" s="51"/>
      <c r="FN40" s="29"/>
      <c r="FO40" s="29"/>
      <c r="FP40" s="29"/>
      <c r="FQ40" s="29"/>
      <c r="FR40" s="29"/>
      <c r="FS40" s="29"/>
      <c r="FT40" s="97">
        <f t="shared" ref="FT40:FT41" si="206">IF(FS40="W",1,0)</f>
        <v>0</v>
      </c>
      <c r="FU40" s="102">
        <f t="shared" ref="FU40" si="207">IF(FS40="L",1,0)</f>
        <v>0</v>
      </c>
      <c r="FV40" s="95"/>
    </row>
    <row r="41" spans="1:178" ht="15.75" thickBot="1" x14ac:dyDescent="0.3">
      <c r="A41" s="55">
        <f>A40+1</f>
        <v>13</v>
      </c>
      <c r="B41" s="103"/>
      <c r="C41" s="32"/>
      <c r="D41" s="32"/>
      <c r="E41" s="32"/>
      <c r="F41" s="32"/>
      <c r="G41" s="32"/>
      <c r="H41" s="32"/>
      <c r="I41" s="32">
        <f t="shared" si="77"/>
        <v>0</v>
      </c>
      <c r="J41" s="33">
        <f>IF(H41="L",1,0)</f>
        <v>0</v>
      </c>
      <c r="K41" s="38"/>
      <c r="L41" s="32"/>
      <c r="M41" s="32"/>
      <c r="N41" s="32"/>
      <c r="O41" s="32"/>
      <c r="P41" s="61"/>
      <c r="Q41" s="32"/>
      <c r="R41" s="32">
        <f t="shared" si="78"/>
        <v>0</v>
      </c>
      <c r="S41" s="33">
        <f>IF(Q41="L",1,0)</f>
        <v>0</v>
      </c>
      <c r="T41" s="103"/>
      <c r="U41" s="32"/>
      <c r="V41" s="32"/>
      <c r="W41" s="32"/>
      <c r="X41" s="32"/>
      <c r="Y41" s="32"/>
      <c r="Z41" s="32"/>
      <c r="AA41" s="32">
        <f t="shared" si="79"/>
        <v>0</v>
      </c>
      <c r="AB41" s="33">
        <f>IF(Z41="L",1,0)</f>
        <v>0</v>
      </c>
      <c r="AC41" s="58"/>
      <c r="AD41" s="103"/>
      <c r="AE41" s="32"/>
      <c r="AF41" s="32"/>
      <c r="AG41" s="32"/>
      <c r="AH41" s="32"/>
      <c r="AI41" s="32"/>
      <c r="AJ41" s="32"/>
      <c r="AK41" s="32">
        <f t="shared" si="80"/>
        <v>0</v>
      </c>
      <c r="AL41" s="33">
        <f>IF(AJ41="L",1,0)</f>
        <v>0</v>
      </c>
      <c r="AM41" s="38"/>
      <c r="AN41" s="32"/>
      <c r="AO41" s="32"/>
      <c r="AP41" s="32"/>
      <c r="AQ41" s="32"/>
      <c r="AR41" s="61"/>
      <c r="AS41" s="32"/>
      <c r="AT41" s="32">
        <f t="shared" si="81"/>
        <v>0</v>
      </c>
      <c r="AU41" s="33">
        <f>IF(AS41="L",1,0)</f>
        <v>0</v>
      </c>
      <c r="AV41" s="103"/>
      <c r="AW41" s="32"/>
      <c r="AX41" s="32"/>
      <c r="AY41" s="32"/>
      <c r="AZ41" s="32"/>
      <c r="BA41" s="32"/>
      <c r="BB41" s="32"/>
      <c r="BC41" s="32">
        <f t="shared" si="82"/>
        <v>0</v>
      </c>
      <c r="BD41" s="33">
        <f>IF(BB41="L",1,0)</f>
        <v>0</v>
      </c>
      <c r="BE41" s="58"/>
      <c r="BF41" s="103"/>
      <c r="BG41" s="32"/>
      <c r="BH41" s="32"/>
      <c r="BI41" s="32"/>
      <c r="BJ41" s="32"/>
      <c r="BK41" s="32"/>
      <c r="BL41" s="32"/>
      <c r="BM41" s="32">
        <f t="shared" si="118"/>
        <v>0</v>
      </c>
      <c r="BN41" s="33">
        <f>IF(BL41="L",1,0)</f>
        <v>0</v>
      </c>
      <c r="BO41" s="38"/>
      <c r="BP41" s="32"/>
      <c r="BQ41" s="32"/>
      <c r="BR41" s="32"/>
      <c r="BS41" s="32"/>
      <c r="BT41" s="61"/>
      <c r="BU41" s="32"/>
      <c r="BV41" s="32">
        <f t="shared" si="122"/>
        <v>0</v>
      </c>
      <c r="BW41" s="33">
        <f>IF(BU41="L",1,0)</f>
        <v>0</v>
      </c>
      <c r="BX41" s="103"/>
      <c r="BY41" s="32"/>
      <c r="BZ41" s="32"/>
      <c r="CA41" s="32"/>
      <c r="CB41" s="32"/>
      <c r="CC41" s="32"/>
      <c r="CD41" s="32"/>
      <c r="CE41" s="32">
        <f t="shared" si="202"/>
        <v>0</v>
      </c>
      <c r="CF41" s="33">
        <f>IF(CD41="L",1,0)</f>
        <v>0</v>
      </c>
      <c r="CG41" s="58"/>
      <c r="CH41" s="36"/>
      <c r="CI41" s="32"/>
      <c r="CJ41" s="32"/>
      <c r="CK41" s="32"/>
      <c r="CL41" s="32"/>
      <c r="CM41" s="32"/>
      <c r="CN41" s="32"/>
      <c r="CO41" s="32">
        <f t="shared" si="86"/>
        <v>0</v>
      </c>
      <c r="CP41" s="33">
        <f>IF(CN41="L",1,0)</f>
        <v>0</v>
      </c>
      <c r="CQ41" s="38"/>
      <c r="CR41" s="32"/>
      <c r="CS41" s="32"/>
      <c r="CT41" s="32"/>
      <c r="CU41" s="32"/>
      <c r="CV41" s="61"/>
      <c r="CW41" s="32"/>
      <c r="CX41" s="32">
        <f t="shared" si="87"/>
        <v>0</v>
      </c>
      <c r="CY41" s="33">
        <f>IF(CW41="L",1,0)</f>
        <v>0</v>
      </c>
      <c r="CZ41" s="36"/>
      <c r="DA41" s="32"/>
      <c r="DB41" s="32"/>
      <c r="DC41" s="32"/>
      <c r="DD41" s="32"/>
      <c r="DE41" s="32"/>
      <c r="DF41" s="32"/>
      <c r="DG41" s="32">
        <f t="shared" si="88"/>
        <v>0</v>
      </c>
      <c r="DH41" s="33">
        <f>IF(DF41="L",1,0)</f>
        <v>0</v>
      </c>
      <c r="DI41" s="58"/>
      <c r="DJ41" s="36"/>
      <c r="DK41" s="32"/>
      <c r="DL41" s="32"/>
      <c r="DM41" s="32"/>
      <c r="DN41" s="32"/>
      <c r="DO41" s="32"/>
      <c r="DP41" s="32"/>
      <c r="DQ41" s="32">
        <f t="shared" si="89"/>
        <v>0</v>
      </c>
      <c r="DR41" s="33">
        <f>IF(DP41="L",1,0)</f>
        <v>0</v>
      </c>
      <c r="DS41" s="43"/>
      <c r="DT41" s="29"/>
      <c r="DU41" s="29"/>
      <c r="DV41" s="29"/>
      <c r="DW41" s="29"/>
      <c r="DX41" s="59"/>
      <c r="DY41" s="32"/>
      <c r="DZ41" s="32">
        <f t="shared" si="90"/>
        <v>0</v>
      </c>
      <c r="EA41" s="33">
        <f>IF(DY41="L",1,0)</f>
        <v>0</v>
      </c>
      <c r="EB41" s="51"/>
      <c r="EC41" s="29"/>
      <c r="ED41" s="29"/>
      <c r="EE41" s="29"/>
      <c r="EF41" s="29"/>
      <c r="EG41" s="29"/>
      <c r="EH41" s="29"/>
      <c r="EI41" s="29">
        <f t="shared" si="91"/>
        <v>0</v>
      </c>
      <c r="EJ41" s="33">
        <f>IF(EH41="L",1,0)</f>
        <v>0</v>
      </c>
      <c r="EK41" s="51"/>
      <c r="EL41" s="29"/>
      <c r="EM41" s="29"/>
      <c r="EN41" s="29"/>
      <c r="EO41" s="29"/>
      <c r="EP41" s="29"/>
      <c r="EQ41" s="29"/>
      <c r="ER41" s="29">
        <f t="shared" si="92"/>
        <v>0</v>
      </c>
      <c r="ES41" s="33">
        <f>IF(EQ41="L",1,0)</f>
        <v>0</v>
      </c>
      <c r="ET41" s="58"/>
      <c r="EU41" s="103"/>
      <c r="EV41" s="32"/>
      <c r="EW41" s="32"/>
      <c r="EX41" s="32"/>
      <c r="EY41" s="32"/>
      <c r="EZ41" s="32"/>
      <c r="FA41" s="32"/>
      <c r="FB41" s="32">
        <f t="shared" si="128"/>
        <v>0</v>
      </c>
      <c r="FC41" s="33">
        <f>IF(FA41="L",1,0)</f>
        <v>0</v>
      </c>
      <c r="FD41" s="38"/>
      <c r="FE41" s="32"/>
      <c r="FF41" s="32"/>
      <c r="FG41" s="32"/>
      <c r="FH41" s="32"/>
      <c r="FI41" s="61"/>
      <c r="FJ41" s="32"/>
      <c r="FK41" s="32">
        <f t="shared" si="204"/>
        <v>0</v>
      </c>
      <c r="FL41" s="33">
        <f>IF(FJ41="L",1,0)</f>
        <v>0</v>
      </c>
      <c r="FM41" s="103"/>
      <c r="FN41" s="32"/>
      <c r="FO41" s="32"/>
      <c r="FP41" s="32"/>
      <c r="FQ41" s="32"/>
      <c r="FR41" s="32"/>
      <c r="FS41" s="32"/>
      <c r="FT41" s="32">
        <f t="shared" si="206"/>
        <v>0</v>
      </c>
      <c r="FU41" s="33">
        <f>IF(FS41="L",1,0)</f>
        <v>0</v>
      </c>
      <c r="FV41" s="58"/>
    </row>
    <row r="42" spans="1:178" ht="15.75" thickBot="1" x14ac:dyDescent="0.3">
      <c r="A42" s="54" t="s">
        <v>106</v>
      </c>
      <c r="B42" s="65">
        <f>AVERAGE(B29:B41)</f>
        <v>30.791333333333338</v>
      </c>
      <c r="C42" s="66">
        <f>AVERAGE(C29:C41)</f>
        <v>32.8185</v>
      </c>
      <c r="D42" s="66">
        <f>AVERAGE(D29:D41)</f>
        <v>40.165999999999997</v>
      </c>
      <c r="E42" s="66">
        <f>AVERAGE(E29:E41)</f>
        <v>17.5</v>
      </c>
      <c r="F42" s="66"/>
      <c r="G42" s="66">
        <f>AVERAGE(G29:G41)</f>
        <v>12</v>
      </c>
      <c r="H42" s="62">
        <f>I42/(I42+J42)</f>
        <v>0.5</v>
      </c>
      <c r="I42" s="104">
        <f>SUM(I29:I41)</f>
        <v>2</v>
      </c>
      <c r="J42" s="63">
        <f>SUM(J29:J41)</f>
        <v>2</v>
      </c>
      <c r="K42" s="67">
        <f>AVERAGE(K29:K41)</f>
        <v>38.073</v>
      </c>
      <c r="L42" s="68">
        <f>AVERAGE(L29:L41)</f>
        <v>39.725000000000001</v>
      </c>
      <c r="M42" s="68">
        <f>AVERAGE(M29:M41)</f>
        <v>46.054000000000002</v>
      </c>
      <c r="N42" s="68">
        <f>AVERAGE(N29:N41)</f>
        <v>21</v>
      </c>
      <c r="O42" s="68"/>
      <c r="P42" s="69">
        <f>AVERAGE(P29:P41)</f>
        <v>19</v>
      </c>
      <c r="Q42" s="62">
        <f>R42/(R42+S42)</f>
        <v>0</v>
      </c>
      <c r="R42" s="104">
        <f>SUM(R29:R41)</f>
        <v>0</v>
      </c>
      <c r="S42" s="63">
        <f>SUM(S29:S41)</f>
        <v>1</v>
      </c>
      <c r="T42" s="65">
        <f>AVERAGE(T29:T41)</f>
        <v>39.563000000000002</v>
      </c>
      <c r="U42" s="66">
        <f>AVERAGE(U29:U41)</f>
        <v>43.024000000000001</v>
      </c>
      <c r="V42" s="66">
        <f>AVERAGE(V29:V41)</f>
        <v>49.685000000000002</v>
      </c>
      <c r="W42" s="66">
        <f>AVERAGE(W29:W41)</f>
        <v>9</v>
      </c>
      <c r="X42" s="66"/>
      <c r="Y42" s="66">
        <f>AVERAGE(Y29:Y41)</f>
        <v>8</v>
      </c>
      <c r="Z42" s="62">
        <f>AA42/(AA42+AB42)</f>
        <v>0</v>
      </c>
      <c r="AA42" s="104">
        <f>SUM(AA29:AA41)</f>
        <v>0</v>
      </c>
      <c r="AB42" s="63">
        <f>SUM(AB29:AB41)</f>
        <v>1</v>
      </c>
      <c r="AC42" s="100"/>
      <c r="AD42" s="65" t="e">
        <f>AVERAGE(AD29:AD41)</f>
        <v>#DIV/0!</v>
      </c>
      <c r="AE42" s="66" t="e">
        <f>AVERAGE(AE29:AE41)</f>
        <v>#DIV/0!</v>
      </c>
      <c r="AF42" s="66" t="e">
        <f>AVERAGE(AF29:AF41)</f>
        <v>#DIV/0!</v>
      </c>
      <c r="AG42" s="66" t="e">
        <f>AVERAGE(AG29:AG41)</f>
        <v>#DIV/0!</v>
      </c>
      <c r="AH42" s="66"/>
      <c r="AI42" s="66" t="e">
        <f>AVERAGE(AI29:AI41)</f>
        <v>#DIV/0!</v>
      </c>
      <c r="AJ42" s="62" t="e">
        <f>AK42/(AK42+AL42)</f>
        <v>#DIV/0!</v>
      </c>
      <c r="AK42" s="104">
        <f>SUM(AK29:AK41)</f>
        <v>0</v>
      </c>
      <c r="AL42" s="63">
        <f>SUM(AL29:AL41)</f>
        <v>0</v>
      </c>
      <c r="AM42" s="67">
        <f>AVERAGE(AM29:AM41)</f>
        <v>33.555999999999997</v>
      </c>
      <c r="AN42" s="68">
        <f>AVERAGE(AN29:AN41)</f>
        <v>35.866999999999997</v>
      </c>
      <c r="AO42" s="68">
        <f>AVERAGE(AO29:AO41)</f>
        <v>41.07</v>
      </c>
      <c r="AP42" s="68">
        <f>AVERAGE(AP29:AP41)</f>
        <v>20</v>
      </c>
      <c r="AQ42" s="68"/>
      <c r="AR42" s="69">
        <f>AVERAGE(AR29:AR41)</f>
        <v>14</v>
      </c>
      <c r="AS42" s="62">
        <f>AT42/(AT42+AU42)</f>
        <v>1</v>
      </c>
      <c r="AT42" s="104">
        <f>SUM(AT29:AT41)</f>
        <v>1</v>
      </c>
      <c r="AU42" s="63">
        <f>SUM(AU29:AU41)</f>
        <v>0</v>
      </c>
      <c r="AV42" s="65">
        <f>AVERAGE(AV29:AV41)</f>
        <v>29.841999999999999</v>
      </c>
      <c r="AW42" s="66">
        <f>AVERAGE(AW29:AW41)</f>
        <v>32.786999999999999</v>
      </c>
      <c r="AX42" s="66">
        <f>AVERAGE(AX29:AX41)</f>
        <v>37.799999999999997</v>
      </c>
      <c r="AY42" s="66">
        <f>AVERAGE(AY29:AY41)</f>
        <v>17</v>
      </c>
      <c r="AZ42" s="66"/>
      <c r="BA42" s="66">
        <f>AVERAGE(BA29:BA41)</f>
        <v>10</v>
      </c>
      <c r="BB42" s="62">
        <f>BC42/(BC42+BD42)</f>
        <v>1</v>
      </c>
      <c r="BC42" s="104">
        <f>SUM(BC29:BC41)</f>
        <v>1</v>
      </c>
      <c r="BD42" s="63">
        <f>SUM(BD29:BD41)</f>
        <v>0</v>
      </c>
      <c r="BE42" s="100"/>
      <c r="BF42" s="65">
        <f>AVERAGE(BF29:BF41)</f>
        <v>42.524999999999999</v>
      </c>
      <c r="BG42" s="66" t="e">
        <f>AVERAGE(BG29:BG41)</f>
        <v>#DIV/0!</v>
      </c>
      <c r="BH42" s="66" t="e">
        <f>AVERAGE(BH29:BH41)</f>
        <v>#DIV/0!</v>
      </c>
      <c r="BI42" s="66">
        <f>AVERAGE(BI29:BI41)</f>
        <v>18</v>
      </c>
      <c r="BJ42" s="66"/>
      <c r="BK42" s="66">
        <f>AVERAGE(BK29:BK41)</f>
        <v>10</v>
      </c>
      <c r="BL42" s="62">
        <f>BM42/(BM42+BN42)</f>
        <v>0</v>
      </c>
      <c r="BM42" s="104">
        <f>SUM(BM29:BM41)</f>
        <v>0</v>
      </c>
      <c r="BN42" s="63">
        <f>SUM(BN29:BN41)</f>
        <v>1</v>
      </c>
      <c r="BO42" s="67">
        <f>AVERAGE(BO29:BO41)</f>
        <v>35.444000000000003</v>
      </c>
      <c r="BP42" s="68">
        <f>AVERAGE(BP29:BP41)</f>
        <v>39.698</v>
      </c>
      <c r="BQ42" s="68">
        <f>AVERAGE(BQ29:BQ41)</f>
        <v>47.53</v>
      </c>
      <c r="BR42" s="68">
        <f>AVERAGE(BR29:BR41)</f>
        <v>5</v>
      </c>
      <c r="BS42" s="68"/>
      <c r="BT42" s="69">
        <f>AVERAGE(BT29:BT41)</f>
        <v>3</v>
      </c>
      <c r="BU42" s="62">
        <f>BV42/(BV42+BW42)</f>
        <v>1</v>
      </c>
      <c r="BV42" s="104">
        <f>SUM(BV29:BV41)</f>
        <v>1</v>
      </c>
      <c r="BW42" s="63">
        <f>SUM(BW29:BW41)</f>
        <v>0</v>
      </c>
      <c r="BX42" s="65" t="e">
        <f>AVERAGE(BX29:BX41)</f>
        <v>#DIV/0!</v>
      </c>
      <c r="BY42" s="66" t="e">
        <f>AVERAGE(BY29:BY41)</f>
        <v>#DIV/0!</v>
      </c>
      <c r="BZ42" s="66" t="e">
        <f>AVERAGE(BZ29:BZ41)</f>
        <v>#DIV/0!</v>
      </c>
      <c r="CA42" s="66" t="e">
        <f>AVERAGE(CA29:CA41)</f>
        <v>#DIV/0!</v>
      </c>
      <c r="CB42" s="66"/>
      <c r="CC42" s="66" t="e">
        <f>AVERAGE(CC29:CC41)</f>
        <v>#DIV/0!</v>
      </c>
      <c r="CD42" s="62" t="e">
        <f>CE42/(CE42+CF42)</f>
        <v>#DIV/0!</v>
      </c>
      <c r="CE42" s="104">
        <f>SUM(CE29:CE41)</f>
        <v>0</v>
      </c>
      <c r="CF42" s="63">
        <f>SUM(CF29:CF41)</f>
        <v>0</v>
      </c>
      <c r="CG42" s="100"/>
      <c r="CH42" s="65">
        <f>AVERAGE(CH29:CH41)</f>
        <v>33.607333333333337</v>
      </c>
      <c r="CI42" s="66">
        <f>AVERAGE(CI29:CI41)</f>
        <v>35.286666666666662</v>
      </c>
      <c r="CJ42" s="66">
        <f>AVERAGE(CJ29:CJ41)</f>
        <v>42.354444444444454</v>
      </c>
      <c r="CK42" s="66">
        <f>AVERAGE(CK29:CK41)</f>
        <v>13.777777777777779</v>
      </c>
      <c r="CL42" s="66"/>
      <c r="CM42" s="66">
        <f>AVERAGE(CM29:CM41)</f>
        <v>8.8888888888888893</v>
      </c>
      <c r="CN42" s="62">
        <f>CO42/(CO42+CP42)</f>
        <v>0.8571428571428571</v>
      </c>
      <c r="CO42" s="22">
        <f>SUM(CO29:CO41)</f>
        <v>6</v>
      </c>
      <c r="CP42" s="63">
        <f>SUM(CP29:CP41)</f>
        <v>1</v>
      </c>
      <c r="CQ42" s="67">
        <f>AVERAGE(CQ29:CQ41)</f>
        <v>35.13366666666667</v>
      </c>
      <c r="CR42" s="68">
        <f>AVERAGE(CR29:CR41)</f>
        <v>37.245000000000005</v>
      </c>
      <c r="CS42" s="68">
        <f>AVERAGE(CS29:CS41)</f>
        <v>43.363166666666665</v>
      </c>
      <c r="CT42" s="68">
        <f>AVERAGE(CT29:CT41)</f>
        <v>18.5</v>
      </c>
      <c r="CU42" s="68"/>
      <c r="CV42" s="69">
        <f>AVERAGE(CV29:CV41)</f>
        <v>12.5</v>
      </c>
      <c r="CW42" s="62">
        <f>CX42/(CX42+CY42)</f>
        <v>0.4</v>
      </c>
      <c r="CX42" s="22">
        <f>SUM(CX29:CX41)</f>
        <v>2</v>
      </c>
      <c r="CY42" s="63">
        <f>SUM(CY29:CY41)</f>
        <v>3</v>
      </c>
      <c r="CZ42" s="65">
        <f>AVERAGE(CZ29:CZ41)</f>
        <v>32.645000000000003</v>
      </c>
      <c r="DA42" s="66">
        <f>AVERAGE(DA29:DA41)</f>
        <v>35.341000000000001</v>
      </c>
      <c r="DB42" s="66">
        <f>AVERAGE(DB29:DB41)</f>
        <v>43.003999999999998</v>
      </c>
      <c r="DC42" s="66">
        <f>AVERAGE(DC29:DC41)</f>
        <v>13</v>
      </c>
      <c r="DD42" s="66"/>
      <c r="DE42" s="66">
        <f>AVERAGE(DE29:DE41)</f>
        <v>11</v>
      </c>
      <c r="DF42" s="62">
        <f>DG42/(DG42+DH42)</f>
        <v>1</v>
      </c>
      <c r="DG42" s="22">
        <f>SUM(DG29:DG41)</f>
        <v>1</v>
      </c>
      <c r="DH42" s="63">
        <f>SUM(DH29:DH41)</f>
        <v>0</v>
      </c>
      <c r="DI42" s="48"/>
      <c r="DJ42" s="65">
        <f>AVERAGE(DJ29:DJ41)</f>
        <v>29.427</v>
      </c>
      <c r="DK42" s="66">
        <f>AVERAGE(DK29:DK41)</f>
        <v>31.192</v>
      </c>
      <c r="DL42" s="66">
        <f>AVERAGE(DL29:DL41)</f>
        <v>36.317</v>
      </c>
      <c r="DM42" s="66">
        <f>AVERAGE(DM29:DM41)</f>
        <v>12.5</v>
      </c>
      <c r="DN42" s="66"/>
      <c r="DO42" s="66">
        <f>AVERAGE(DO29:DO41)</f>
        <v>12</v>
      </c>
      <c r="DP42" s="62">
        <f>DQ42/(DQ42+DR42)</f>
        <v>1</v>
      </c>
      <c r="DQ42" s="22">
        <f>SUM(DQ29:DQ41)</f>
        <v>2</v>
      </c>
      <c r="DR42" s="63">
        <f>SUM(DR29:DR41)</f>
        <v>0</v>
      </c>
      <c r="DS42" s="67">
        <f>AVERAGE(DS29:DS41)</f>
        <v>36.785499999999999</v>
      </c>
      <c r="DT42" s="68">
        <f>AVERAGE(DT29:DT41)</f>
        <v>38.784499999999994</v>
      </c>
      <c r="DU42" s="68">
        <f>AVERAGE(DU29:DU41)</f>
        <v>45.762</v>
      </c>
      <c r="DV42" s="68">
        <f>AVERAGE(DV29:DV41)</f>
        <v>13</v>
      </c>
      <c r="DW42" s="68"/>
      <c r="DX42" s="69">
        <f>AVERAGE(DX29:DX41)</f>
        <v>8</v>
      </c>
      <c r="DY42" s="62">
        <f>DZ42/(DZ42+EA42)</f>
        <v>0.5</v>
      </c>
      <c r="DZ42" s="22">
        <f>SUM(DZ29:DZ41)</f>
        <v>1</v>
      </c>
      <c r="EA42" s="63">
        <f>SUM(EA29:EA41)</f>
        <v>1</v>
      </c>
      <c r="EB42" s="70">
        <f>AVERAGE(EB29:EB41)</f>
        <v>36.719499999999996</v>
      </c>
      <c r="EC42" s="68">
        <f>AVERAGE(EC29:EC41)</f>
        <v>39.792999999999999</v>
      </c>
      <c r="ED42" s="68">
        <f>AVERAGE(ED29:ED41)</f>
        <v>40.454999999999998</v>
      </c>
      <c r="EE42" s="68">
        <f>AVERAGE(EE29:EE41)</f>
        <v>17.5</v>
      </c>
      <c r="EF42" s="68"/>
      <c r="EG42" s="68">
        <f>AVERAGE(EG29:EG41)</f>
        <v>17</v>
      </c>
      <c r="EH42" s="60">
        <f>EI42/(EI42+EJ42)</f>
        <v>0.5</v>
      </c>
      <c r="EI42" s="52">
        <f>SUM(EI29:EI41)</f>
        <v>1</v>
      </c>
      <c r="EJ42" s="53">
        <f>SUM(EJ29:EJ41)</f>
        <v>1</v>
      </c>
      <c r="EK42" s="70">
        <f>AVERAGE(EK29:EK41)</f>
        <v>28.626000000000001</v>
      </c>
      <c r="EL42" s="68">
        <f>AVERAGE(EL29:EL41)</f>
        <v>32.335000000000001</v>
      </c>
      <c r="EM42" s="68">
        <f>AVERAGE(EM29:EM41)</f>
        <v>39.893000000000001</v>
      </c>
      <c r="EN42" s="68">
        <f>AVERAGE(EN29:EN41)</f>
        <v>14</v>
      </c>
      <c r="EO42" s="68"/>
      <c r="EP42" s="68">
        <f>AVERAGE(EP29:EP41)</f>
        <v>16</v>
      </c>
      <c r="EQ42" s="60">
        <f>ER42/(ER42+ES42)</f>
        <v>1</v>
      </c>
      <c r="ER42" s="52">
        <f>SUM(ER29:ER41)</f>
        <v>1</v>
      </c>
      <c r="ES42" s="53">
        <f>SUM(ES29:ES41)</f>
        <v>0</v>
      </c>
      <c r="ET42" s="100"/>
      <c r="EU42" s="65">
        <f>AVERAGE(EU29:EU41)</f>
        <v>37.152999999999999</v>
      </c>
      <c r="EV42" s="66">
        <f>AVERAGE(EV29:EV41)</f>
        <v>41.228999999999999</v>
      </c>
      <c r="EW42" s="66">
        <f>AVERAGE(EW29:EW41)</f>
        <v>47.189</v>
      </c>
      <c r="EX42" s="66">
        <f>AVERAGE(EX29:EX41)</f>
        <v>18</v>
      </c>
      <c r="EY42" s="66"/>
      <c r="EZ42" s="66">
        <f>AVERAGE(EZ29:EZ41)</f>
        <v>11</v>
      </c>
      <c r="FA42" s="62">
        <f>FB42/(FB42+FC42)</f>
        <v>1</v>
      </c>
      <c r="FB42" s="104">
        <f>SUM(FB29:FB41)</f>
        <v>1</v>
      </c>
      <c r="FC42" s="63">
        <f>SUM(FC29:FC41)</f>
        <v>0</v>
      </c>
      <c r="FD42" s="67" t="e">
        <f>AVERAGE(FD29:FD41)</f>
        <v>#DIV/0!</v>
      </c>
      <c r="FE42" s="68" t="e">
        <f>AVERAGE(FE29:FE41)</f>
        <v>#DIV/0!</v>
      </c>
      <c r="FF42" s="68" t="e">
        <f>AVERAGE(FF29:FF41)</f>
        <v>#DIV/0!</v>
      </c>
      <c r="FG42" s="68" t="e">
        <f>AVERAGE(FG29:FG41)</f>
        <v>#DIV/0!</v>
      </c>
      <c r="FH42" s="68"/>
      <c r="FI42" s="69" t="e">
        <f>AVERAGE(FI29:FI41)</f>
        <v>#DIV/0!</v>
      </c>
      <c r="FJ42" s="62" t="e">
        <f>FK42/(FK42+FL42)</f>
        <v>#DIV/0!</v>
      </c>
      <c r="FK42" s="104">
        <f>SUM(FK29:FK41)</f>
        <v>0</v>
      </c>
      <c r="FL42" s="63">
        <f>SUM(FL29:FL41)</f>
        <v>0</v>
      </c>
      <c r="FM42" s="65">
        <f>AVERAGE(FM29:FM41)</f>
        <v>38.353000000000002</v>
      </c>
      <c r="FN42" s="66">
        <f>AVERAGE(FN29:FN41)</f>
        <v>40.384</v>
      </c>
      <c r="FO42" s="66">
        <f>AVERAGE(FO29:FO41)</f>
        <v>47.707000000000001</v>
      </c>
      <c r="FP42" s="66">
        <f>AVERAGE(FP29:FP41)</f>
        <v>18</v>
      </c>
      <c r="FQ42" s="66"/>
      <c r="FR42" s="66">
        <f>AVERAGE(FR29:FR41)</f>
        <v>16</v>
      </c>
      <c r="FS42" s="62">
        <f>FT42/(FT42+FU42)</f>
        <v>0</v>
      </c>
      <c r="FT42" s="104">
        <f>SUM(FT29:FT41)</f>
        <v>0</v>
      </c>
      <c r="FU42" s="63">
        <f>SUM(FU29:FU41)</f>
        <v>1</v>
      </c>
      <c r="FV42" s="100"/>
    </row>
    <row r="43" spans="1:178" x14ac:dyDescent="0.25">
      <c r="A43" s="42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J43" s="42"/>
      <c r="DK43" s="42"/>
      <c r="DL43" s="42"/>
      <c r="DM43" s="42"/>
      <c r="DN43" s="42"/>
      <c r="DO43" s="42"/>
      <c r="DP43" s="64"/>
      <c r="DQ43" s="42"/>
      <c r="DR43" s="42"/>
      <c r="DS43" s="42"/>
      <c r="DT43" s="42"/>
      <c r="DU43" s="42"/>
      <c r="DV43" s="42"/>
      <c r="DW43" s="42"/>
      <c r="DX43" s="42"/>
      <c r="DY43" s="64"/>
      <c r="DZ43" s="42"/>
      <c r="EA43" s="42"/>
      <c r="EB43" s="42"/>
      <c r="EC43" s="42"/>
      <c r="ED43" s="42"/>
      <c r="EE43" s="42"/>
      <c r="EF43" s="42"/>
      <c r="EG43" s="42"/>
      <c r="EH43" s="64"/>
      <c r="EI43" s="42"/>
      <c r="EJ43" s="42"/>
      <c r="EK43" s="42"/>
      <c r="EL43" s="42"/>
      <c r="EM43" s="42"/>
      <c r="EN43" s="42"/>
      <c r="EO43" s="42"/>
      <c r="EP43" s="42"/>
      <c r="EQ43" s="64"/>
      <c r="ER43" s="42"/>
      <c r="ES43" s="42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</row>
    <row r="44" spans="1:178" x14ac:dyDescent="0.25">
      <c r="A44" s="42"/>
      <c r="B44" s="99"/>
      <c r="C44" s="99"/>
      <c r="D44" s="99" t="s">
        <v>111</v>
      </c>
      <c r="E44" s="99"/>
      <c r="F44" s="71">
        <f>E42</f>
        <v>17.5</v>
      </c>
      <c r="G44" s="99"/>
      <c r="H44" s="64"/>
      <c r="I44" s="99"/>
      <c r="J44" s="99"/>
      <c r="K44" s="99"/>
      <c r="L44" s="99"/>
      <c r="M44" s="99" t="s">
        <v>111</v>
      </c>
      <c r="N44" s="99"/>
      <c r="O44" s="71">
        <f>N42</f>
        <v>21</v>
      </c>
      <c r="P44" s="99"/>
      <c r="Q44" s="64"/>
      <c r="R44" s="99"/>
      <c r="S44" s="99"/>
      <c r="T44" s="99"/>
      <c r="U44" s="99"/>
      <c r="V44" s="99" t="s">
        <v>111</v>
      </c>
      <c r="W44" s="99"/>
      <c r="X44" s="71">
        <f>W42</f>
        <v>9</v>
      </c>
      <c r="Y44" s="99"/>
      <c r="Z44" s="64"/>
      <c r="AA44" s="99"/>
      <c r="AB44" s="99"/>
      <c r="AC44" s="99"/>
      <c r="AD44" s="99"/>
      <c r="AE44" s="99"/>
      <c r="AF44" s="99" t="s">
        <v>111</v>
      </c>
      <c r="AG44" s="99"/>
      <c r="AH44" s="71" t="e">
        <f>AG42</f>
        <v>#DIV/0!</v>
      </c>
      <c r="AI44" s="99"/>
      <c r="AJ44" s="64"/>
      <c r="AK44" s="99"/>
      <c r="AL44" s="99"/>
      <c r="AM44" s="99"/>
      <c r="AN44" s="99"/>
      <c r="AO44" s="99" t="s">
        <v>111</v>
      </c>
      <c r="AP44" s="99"/>
      <c r="AQ44" s="71">
        <f>AP42</f>
        <v>20</v>
      </c>
      <c r="AR44" s="99"/>
      <c r="AS44" s="64"/>
      <c r="AT44" s="99"/>
      <c r="AU44" s="99"/>
      <c r="AV44" s="99"/>
      <c r="AW44" s="99"/>
      <c r="AX44" s="99" t="s">
        <v>111</v>
      </c>
      <c r="AY44" s="99"/>
      <c r="AZ44" s="71">
        <f>AY42</f>
        <v>17</v>
      </c>
      <c r="BA44" s="99"/>
      <c r="BB44" s="64"/>
      <c r="BC44" s="99"/>
      <c r="BD44" s="99"/>
      <c r="BE44" s="99"/>
      <c r="BF44" s="99"/>
      <c r="BG44" s="99"/>
      <c r="BH44" s="99" t="s">
        <v>111</v>
      </c>
      <c r="BI44" s="99"/>
      <c r="BJ44" s="71">
        <f>BI42</f>
        <v>18</v>
      </c>
      <c r="BK44" s="99"/>
      <c r="BL44" s="64"/>
      <c r="BM44" s="99"/>
      <c r="BN44" s="99"/>
      <c r="BO44" s="99"/>
      <c r="BP44" s="99"/>
      <c r="BQ44" s="99" t="s">
        <v>111</v>
      </c>
      <c r="BR44" s="99"/>
      <c r="BS44" s="71">
        <f>BR42</f>
        <v>5</v>
      </c>
      <c r="BT44" s="99"/>
      <c r="BU44" s="64"/>
      <c r="BV44" s="99"/>
      <c r="BW44" s="99"/>
      <c r="BX44" s="99"/>
      <c r="BY44" s="99"/>
      <c r="BZ44" s="99" t="s">
        <v>111</v>
      </c>
      <c r="CA44" s="99"/>
      <c r="CB44" s="71" t="e">
        <f>CA42</f>
        <v>#DIV/0!</v>
      </c>
      <c r="CC44" s="99"/>
      <c r="CD44" s="64"/>
      <c r="CE44" s="99"/>
      <c r="CF44" s="99"/>
      <c r="CG44" s="99"/>
      <c r="CH44" s="42"/>
      <c r="CI44" s="42"/>
      <c r="CJ44" s="42" t="s">
        <v>111</v>
      </c>
      <c r="CK44" s="42"/>
      <c r="CL44" s="71">
        <f>CK42</f>
        <v>13.777777777777779</v>
      </c>
      <c r="CM44" s="42"/>
      <c r="CN44" s="64"/>
      <c r="CO44" s="42"/>
      <c r="CP44" s="42"/>
      <c r="CQ44" s="42"/>
      <c r="CR44" s="42"/>
      <c r="CS44" s="42" t="s">
        <v>111</v>
      </c>
      <c r="CT44" s="42"/>
      <c r="CU44" s="71">
        <f>CT42</f>
        <v>18.5</v>
      </c>
      <c r="CV44" s="42"/>
      <c r="CW44" s="64"/>
      <c r="CX44" s="42"/>
      <c r="CY44" s="42"/>
      <c r="CZ44" s="42"/>
      <c r="DA44" s="42"/>
      <c r="DB44" s="42" t="s">
        <v>111</v>
      </c>
      <c r="DC44" s="42"/>
      <c r="DD44" s="71">
        <f>DC42</f>
        <v>13</v>
      </c>
      <c r="DE44" s="42"/>
      <c r="DF44" s="64"/>
      <c r="DG44" s="42"/>
      <c r="DH44" s="42"/>
      <c r="DI44" s="42"/>
      <c r="DJ44" s="42"/>
      <c r="DK44" s="42"/>
      <c r="DL44" s="42" t="s">
        <v>111</v>
      </c>
      <c r="DM44" s="42"/>
      <c r="DN44" s="71">
        <f>DM42</f>
        <v>12.5</v>
      </c>
      <c r="DO44" s="42"/>
      <c r="DP44" s="64"/>
      <c r="DQ44" s="42"/>
      <c r="DR44" s="42"/>
      <c r="DS44" s="42"/>
      <c r="DT44" s="42"/>
      <c r="DU44" s="42" t="s">
        <v>111</v>
      </c>
      <c r="DV44" s="42"/>
      <c r="DW44" s="71">
        <f>DV42</f>
        <v>13</v>
      </c>
      <c r="DX44" s="42"/>
      <c r="DY44" s="64"/>
      <c r="DZ44" s="42"/>
      <c r="EA44" s="42"/>
      <c r="EB44" s="42"/>
      <c r="EC44" s="42"/>
      <c r="ED44" s="42" t="s">
        <v>111</v>
      </c>
      <c r="EE44" s="42"/>
      <c r="EF44" s="71">
        <f>EE42</f>
        <v>17.5</v>
      </c>
      <c r="EG44" s="42"/>
      <c r="EH44" s="64"/>
      <c r="EI44" s="42"/>
      <c r="EJ44" s="42"/>
      <c r="EK44" s="42"/>
      <c r="EL44" s="42"/>
      <c r="EM44" s="42" t="s">
        <v>111</v>
      </c>
      <c r="EN44" s="42"/>
      <c r="EO44" s="71">
        <f>EN42</f>
        <v>14</v>
      </c>
      <c r="EP44" s="42"/>
      <c r="EQ44" s="64"/>
      <c r="ER44" s="42"/>
      <c r="ES44" s="42"/>
      <c r="ET44" s="99"/>
      <c r="EU44" s="99"/>
      <c r="EV44" s="99"/>
      <c r="EW44" s="99" t="s">
        <v>111</v>
      </c>
      <c r="EX44" s="99"/>
      <c r="EY44" s="71">
        <f>EX42</f>
        <v>18</v>
      </c>
      <c r="EZ44" s="99"/>
      <c r="FA44" s="64"/>
      <c r="FB44" s="99"/>
      <c r="FC44" s="99"/>
      <c r="FD44" s="99"/>
      <c r="FE44" s="99"/>
      <c r="FF44" s="99" t="s">
        <v>111</v>
      </c>
      <c r="FG44" s="99"/>
      <c r="FH44" s="71" t="e">
        <f>FG42</f>
        <v>#DIV/0!</v>
      </c>
      <c r="FI44" s="99"/>
      <c r="FJ44" s="64"/>
      <c r="FK44" s="99"/>
      <c r="FL44" s="99"/>
      <c r="FM44" s="99"/>
      <c r="FN44" s="99"/>
      <c r="FO44" s="99" t="s">
        <v>111</v>
      </c>
      <c r="FP44" s="99"/>
      <c r="FQ44" s="71">
        <f>FP42</f>
        <v>18</v>
      </c>
      <c r="FR44" s="99"/>
      <c r="FS44" s="64"/>
      <c r="FT44" s="99"/>
      <c r="FU44" s="99"/>
      <c r="FV44" s="99"/>
    </row>
    <row r="45" spans="1:178" x14ac:dyDescent="0.25">
      <c r="A45" s="42"/>
      <c r="B45" s="99"/>
      <c r="C45" s="99"/>
      <c r="D45" s="99" t="s">
        <v>112</v>
      </c>
      <c r="E45" s="99"/>
      <c r="F45" s="71">
        <f>G42</f>
        <v>12</v>
      </c>
      <c r="G45" s="99"/>
      <c r="H45" s="64"/>
      <c r="I45" s="99"/>
      <c r="J45" s="99"/>
      <c r="K45" s="99"/>
      <c r="L45" s="99"/>
      <c r="M45" s="99" t="s">
        <v>112</v>
      </c>
      <c r="N45" s="99"/>
      <c r="O45" s="71">
        <f>P42</f>
        <v>19</v>
      </c>
      <c r="P45" s="99"/>
      <c r="Q45" s="64"/>
      <c r="R45" s="99"/>
      <c r="S45" s="99"/>
      <c r="T45" s="99"/>
      <c r="U45" s="99"/>
      <c r="V45" s="99" t="s">
        <v>112</v>
      </c>
      <c r="W45" s="99"/>
      <c r="X45" s="71">
        <f>Y42</f>
        <v>8</v>
      </c>
      <c r="Y45" s="99"/>
      <c r="Z45" s="64"/>
      <c r="AA45" s="99"/>
      <c r="AB45" s="99"/>
      <c r="AC45" s="99"/>
      <c r="AD45" s="99"/>
      <c r="AE45" s="99"/>
      <c r="AF45" s="99" t="s">
        <v>112</v>
      </c>
      <c r="AG45" s="99"/>
      <c r="AH45" s="71" t="e">
        <f>AI42</f>
        <v>#DIV/0!</v>
      </c>
      <c r="AI45" s="99"/>
      <c r="AJ45" s="64"/>
      <c r="AK45" s="99"/>
      <c r="AL45" s="99"/>
      <c r="AM45" s="99"/>
      <c r="AN45" s="99"/>
      <c r="AO45" s="99" t="s">
        <v>112</v>
      </c>
      <c r="AP45" s="99"/>
      <c r="AQ45" s="71">
        <f>AR42</f>
        <v>14</v>
      </c>
      <c r="AR45" s="99"/>
      <c r="AS45" s="64"/>
      <c r="AT45" s="99"/>
      <c r="AU45" s="99"/>
      <c r="AV45" s="99"/>
      <c r="AW45" s="99"/>
      <c r="AX45" s="99" t="s">
        <v>112</v>
      </c>
      <c r="AY45" s="99"/>
      <c r="AZ45" s="71">
        <f>BA42</f>
        <v>10</v>
      </c>
      <c r="BA45" s="99"/>
      <c r="BB45" s="64"/>
      <c r="BC45" s="99"/>
      <c r="BD45" s="99"/>
      <c r="BE45" s="99"/>
      <c r="BF45" s="99"/>
      <c r="BG45" s="99"/>
      <c r="BH45" s="99" t="s">
        <v>112</v>
      </c>
      <c r="BI45" s="99"/>
      <c r="BJ45" s="71">
        <f>BK42</f>
        <v>10</v>
      </c>
      <c r="BK45" s="99"/>
      <c r="BL45" s="64"/>
      <c r="BM45" s="99"/>
      <c r="BN45" s="99"/>
      <c r="BO45" s="99"/>
      <c r="BP45" s="99"/>
      <c r="BQ45" s="99" t="s">
        <v>112</v>
      </c>
      <c r="BR45" s="99"/>
      <c r="BS45" s="71">
        <f>BT42</f>
        <v>3</v>
      </c>
      <c r="BT45" s="99"/>
      <c r="BU45" s="64"/>
      <c r="BV45" s="99"/>
      <c r="BW45" s="99"/>
      <c r="BX45" s="99"/>
      <c r="BY45" s="99"/>
      <c r="BZ45" s="99" t="s">
        <v>112</v>
      </c>
      <c r="CA45" s="99"/>
      <c r="CB45" s="71" t="e">
        <f>CC42</f>
        <v>#DIV/0!</v>
      </c>
      <c r="CC45" s="99"/>
      <c r="CD45" s="64"/>
      <c r="CE45" s="99"/>
      <c r="CF45" s="99"/>
      <c r="CG45" s="99"/>
      <c r="CH45" s="42"/>
      <c r="CI45" s="42"/>
      <c r="CJ45" s="42" t="s">
        <v>112</v>
      </c>
      <c r="CK45" s="42"/>
      <c r="CL45" s="71">
        <f>CM42</f>
        <v>8.8888888888888893</v>
      </c>
      <c r="CM45" s="42"/>
      <c r="CN45" s="64"/>
      <c r="CO45" s="42"/>
      <c r="CP45" s="42"/>
      <c r="CQ45" s="42"/>
      <c r="CR45" s="42"/>
      <c r="CS45" s="42" t="s">
        <v>112</v>
      </c>
      <c r="CT45" s="42"/>
      <c r="CU45" s="71">
        <f>CV42</f>
        <v>12.5</v>
      </c>
      <c r="CV45" s="42"/>
      <c r="CW45" s="64"/>
      <c r="CX45" s="42"/>
      <c r="CY45" s="42"/>
      <c r="CZ45" s="42"/>
      <c r="DA45" s="42"/>
      <c r="DB45" s="42" t="s">
        <v>112</v>
      </c>
      <c r="DC45" s="42"/>
      <c r="DD45" s="71">
        <f>DE42</f>
        <v>11</v>
      </c>
      <c r="DE45" s="42"/>
      <c r="DF45" s="64"/>
      <c r="DG45" s="42"/>
      <c r="DH45" s="42"/>
      <c r="DI45" s="42"/>
      <c r="DJ45" s="42"/>
      <c r="DK45" s="42"/>
      <c r="DL45" s="42" t="s">
        <v>112</v>
      </c>
      <c r="DM45" s="42"/>
      <c r="DN45" s="71">
        <f>DO42</f>
        <v>12</v>
      </c>
      <c r="DO45" s="42"/>
      <c r="DP45" s="64"/>
      <c r="DQ45" s="42"/>
      <c r="DR45" s="42"/>
      <c r="DS45" s="42"/>
      <c r="DT45" s="42"/>
      <c r="DU45" s="42" t="s">
        <v>112</v>
      </c>
      <c r="DV45" s="42"/>
      <c r="DW45" s="71">
        <f>DX42</f>
        <v>8</v>
      </c>
      <c r="DX45" s="42"/>
      <c r="DY45" s="64"/>
      <c r="DZ45" s="42"/>
      <c r="EA45" s="42"/>
      <c r="EB45" s="42"/>
      <c r="EC45" s="42"/>
      <c r="ED45" s="42" t="s">
        <v>112</v>
      </c>
      <c r="EE45" s="42"/>
      <c r="EF45" s="71">
        <f>EG42</f>
        <v>17</v>
      </c>
      <c r="EG45" s="42"/>
      <c r="EH45" s="64"/>
      <c r="EI45" s="42"/>
      <c r="EJ45" s="42"/>
      <c r="EK45" s="42"/>
      <c r="EL45" s="42"/>
      <c r="EM45" s="42" t="s">
        <v>112</v>
      </c>
      <c r="EN45" s="42"/>
      <c r="EO45" s="71">
        <f>EP42</f>
        <v>16</v>
      </c>
      <c r="EP45" s="42"/>
      <c r="EQ45" s="64"/>
      <c r="ER45" s="42"/>
      <c r="ES45" s="42"/>
      <c r="ET45" s="99"/>
      <c r="EU45" s="99"/>
      <c r="EV45" s="99"/>
      <c r="EW45" s="99" t="s">
        <v>112</v>
      </c>
      <c r="EX45" s="99"/>
      <c r="EY45" s="71">
        <f>EZ42</f>
        <v>11</v>
      </c>
      <c r="EZ45" s="99"/>
      <c r="FA45" s="64"/>
      <c r="FB45" s="99"/>
      <c r="FC45" s="99"/>
      <c r="FD45" s="99"/>
      <c r="FE45" s="99"/>
      <c r="FF45" s="99" t="s">
        <v>112</v>
      </c>
      <c r="FG45" s="99"/>
      <c r="FH45" s="71" t="e">
        <f>FI42</f>
        <v>#DIV/0!</v>
      </c>
      <c r="FI45" s="99"/>
      <c r="FJ45" s="64"/>
      <c r="FK45" s="99"/>
      <c r="FL45" s="99"/>
      <c r="FM45" s="99"/>
      <c r="FN45" s="99"/>
      <c r="FO45" s="99" t="s">
        <v>112</v>
      </c>
      <c r="FP45" s="99"/>
      <c r="FQ45" s="71">
        <f>FR42</f>
        <v>16</v>
      </c>
      <c r="FR45" s="99"/>
      <c r="FS45" s="64"/>
      <c r="FT45" s="99"/>
      <c r="FU45" s="99"/>
      <c r="FV45" s="99"/>
    </row>
    <row r="46" spans="1:178" x14ac:dyDescent="0.25">
      <c r="A46" s="42"/>
      <c r="B46" s="99"/>
      <c r="C46" s="99"/>
      <c r="D46" s="99" t="s">
        <v>113</v>
      </c>
      <c r="E46" s="99"/>
      <c r="F46" s="71">
        <f>F44-F45</f>
        <v>5.5</v>
      </c>
      <c r="G46" s="99"/>
      <c r="H46" s="64"/>
      <c r="I46" s="99"/>
      <c r="J46" s="99"/>
      <c r="K46" s="99"/>
      <c r="L46" s="99"/>
      <c r="M46" s="99" t="s">
        <v>113</v>
      </c>
      <c r="N46" s="99"/>
      <c r="O46" s="71">
        <f>O44-O45</f>
        <v>2</v>
      </c>
      <c r="P46" s="99"/>
      <c r="Q46" s="64"/>
      <c r="R46" s="99"/>
      <c r="S46" s="99"/>
      <c r="T46" s="99"/>
      <c r="U46" s="99"/>
      <c r="V46" s="99" t="s">
        <v>113</v>
      </c>
      <c r="W46" s="99"/>
      <c r="X46" s="71">
        <f>X44-X45</f>
        <v>1</v>
      </c>
      <c r="Y46" s="99"/>
      <c r="Z46" s="64"/>
      <c r="AA46" s="99"/>
      <c r="AB46" s="99"/>
      <c r="AC46" s="99"/>
      <c r="AD46" s="99"/>
      <c r="AE46" s="99"/>
      <c r="AF46" s="99" t="s">
        <v>113</v>
      </c>
      <c r="AG46" s="99"/>
      <c r="AH46" s="71" t="e">
        <f>AH44-AH45</f>
        <v>#DIV/0!</v>
      </c>
      <c r="AI46" s="99"/>
      <c r="AJ46" s="64"/>
      <c r="AK46" s="99"/>
      <c r="AL46" s="99"/>
      <c r="AM46" s="99"/>
      <c r="AN46" s="99"/>
      <c r="AO46" s="99" t="s">
        <v>113</v>
      </c>
      <c r="AP46" s="99"/>
      <c r="AQ46" s="71">
        <f>AQ44-AQ45</f>
        <v>6</v>
      </c>
      <c r="AR46" s="99"/>
      <c r="AS46" s="64"/>
      <c r="AT46" s="99"/>
      <c r="AU46" s="99"/>
      <c r="AV46" s="99"/>
      <c r="AW46" s="99"/>
      <c r="AX46" s="99" t="s">
        <v>113</v>
      </c>
      <c r="AY46" s="99"/>
      <c r="AZ46" s="71">
        <f>AZ44-AZ45</f>
        <v>7</v>
      </c>
      <c r="BA46" s="99"/>
      <c r="BB46" s="64"/>
      <c r="BC46" s="99"/>
      <c r="BD46" s="99"/>
      <c r="BE46" s="99"/>
      <c r="BF46" s="99"/>
      <c r="BG46" s="99"/>
      <c r="BH46" s="99" t="s">
        <v>113</v>
      </c>
      <c r="BI46" s="99"/>
      <c r="BJ46" s="71">
        <f>BJ44-BJ45</f>
        <v>8</v>
      </c>
      <c r="BK46" s="99"/>
      <c r="BL46" s="64"/>
      <c r="BM46" s="99"/>
      <c r="BN46" s="99"/>
      <c r="BO46" s="99"/>
      <c r="BP46" s="99"/>
      <c r="BQ46" s="99" t="s">
        <v>113</v>
      </c>
      <c r="BR46" s="99"/>
      <c r="BS46" s="71">
        <f>BS44-BS45</f>
        <v>2</v>
      </c>
      <c r="BT46" s="99"/>
      <c r="BU46" s="64"/>
      <c r="BV46" s="99"/>
      <c r="BW46" s="99"/>
      <c r="BX46" s="99"/>
      <c r="BY46" s="99"/>
      <c r="BZ46" s="99" t="s">
        <v>113</v>
      </c>
      <c r="CA46" s="99"/>
      <c r="CB46" s="71" t="e">
        <f>CB44-CB45</f>
        <v>#DIV/0!</v>
      </c>
      <c r="CC46" s="99"/>
      <c r="CD46" s="64"/>
      <c r="CE46" s="99"/>
      <c r="CF46" s="99"/>
      <c r="CG46" s="99"/>
      <c r="CH46" s="42"/>
      <c r="CI46" s="42"/>
      <c r="CJ46" s="42" t="s">
        <v>113</v>
      </c>
      <c r="CK46" s="42"/>
      <c r="CL46" s="71">
        <f>CL44-CL45</f>
        <v>4.8888888888888893</v>
      </c>
      <c r="CM46" s="42"/>
      <c r="CN46" s="64"/>
      <c r="CO46" s="42"/>
      <c r="CP46" s="42"/>
      <c r="CQ46" s="42"/>
      <c r="CR46" s="42"/>
      <c r="CS46" s="42" t="s">
        <v>113</v>
      </c>
      <c r="CT46" s="42"/>
      <c r="CU46" s="71">
        <f>CU44-CU45</f>
        <v>6</v>
      </c>
      <c r="CV46" s="42"/>
      <c r="CW46" s="64"/>
      <c r="CX46" s="42"/>
      <c r="CY46" s="42"/>
      <c r="CZ46" s="42"/>
      <c r="DA46" s="42"/>
      <c r="DB46" s="42" t="s">
        <v>113</v>
      </c>
      <c r="DC46" s="42"/>
      <c r="DD46" s="71">
        <f>DD44-DD45</f>
        <v>2</v>
      </c>
      <c r="DE46" s="42"/>
      <c r="DF46" s="64"/>
      <c r="DG46" s="42"/>
      <c r="DH46" s="42"/>
      <c r="DI46" s="42"/>
      <c r="DJ46" s="42"/>
      <c r="DK46" s="42"/>
      <c r="DL46" s="42" t="s">
        <v>113</v>
      </c>
      <c r="DM46" s="42"/>
      <c r="DN46" s="71">
        <f>DN44-DN45</f>
        <v>0.5</v>
      </c>
      <c r="DO46" s="42"/>
      <c r="DP46" s="64"/>
      <c r="DQ46" s="42"/>
      <c r="DR46" s="42"/>
      <c r="DS46" s="42"/>
      <c r="DT46" s="42"/>
      <c r="DU46" s="42" t="s">
        <v>113</v>
      </c>
      <c r="DV46" s="42"/>
      <c r="DW46" s="71">
        <f>DW44-DW45</f>
        <v>5</v>
      </c>
      <c r="DX46" s="42"/>
      <c r="DY46" s="64"/>
      <c r="DZ46" s="42"/>
      <c r="EA46" s="42"/>
      <c r="EB46" s="42"/>
      <c r="EC46" s="42"/>
      <c r="ED46" s="42" t="s">
        <v>113</v>
      </c>
      <c r="EE46" s="42"/>
      <c r="EF46" s="71">
        <f>EF44-EF45</f>
        <v>0.5</v>
      </c>
      <c r="EG46" s="42"/>
      <c r="EH46" s="64"/>
      <c r="EI46" s="42"/>
      <c r="EJ46" s="42"/>
      <c r="EK46" s="42"/>
      <c r="EL46" s="42"/>
      <c r="EM46" s="42" t="s">
        <v>113</v>
      </c>
      <c r="EN46" s="42"/>
      <c r="EO46" s="71">
        <f>EO44-EO45</f>
        <v>-2</v>
      </c>
      <c r="EP46" s="42"/>
      <c r="EQ46" s="64"/>
      <c r="ER46" s="42"/>
      <c r="ES46" s="42"/>
      <c r="ET46" s="99"/>
      <c r="EU46" s="99"/>
      <c r="EV46" s="99"/>
      <c r="EW46" s="99" t="s">
        <v>113</v>
      </c>
      <c r="EX46" s="99"/>
      <c r="EY46" s="71">
        <f>EY44-EY45</f>
        <v>7</v>
      </c>
      <c r="EZ46" s="99"/>
      <c r="FA46" s="64"/>
      <c r="FB46" s="99"/>
      <c r="FC46" s="99"/>
      <c r="FD46" s="99"/>
      <c r="FE46" s="99"/>
      <c r="FF46" s="99" t="s">
        <v>113</v>
      </c>
      <c r="FG46" s="99"/>
      <c r="FH46" s="71" t="e">
        <f>FH44-FH45</f>
        <v>#DIV/0!</v>
      </c>
      <c r="FI46" s="99"/>
      <c r="FJ46" s="64"/>
      <c r="FK46" s="99"/>
      <c r="FL46" s="99"/>
      <c r="FM46" s="99"/>
      <c r="FN46" s="99"/>
      <c r="FO46" s="99" t="s">
        <v>113</v>
      </c>
      <c r="FP46" s="99"/>
      <c r="FQ46" s="71">
        <f>FQ44-FQ45</f>
        <v>2</v>
      </c>
      <c r="FR46" s="99"/>
      <c r="FS46" s="64"/>
      <c r="FT46" s="99"/>
      <c r="FU46" s="99"/>
      <c r="FV46" s="99"/>
    </row>
    <row r="47" spans="1:178" x14ac:dyDescent="0.25">
      <c r="D47" s="23" t="s">
        <v>132</v>
      </c>
      <c r="F47" s="114">
        <f>_xlfn.STDEV.S(G29:G41)</f>
        <v>4.9665548085837798</v>
      </c>
      <c r="M47" s="23" t="s">
        <v>132</v>
      </c>
      <c r="O47" s="114" t="e">
        <f>_xlfn.STDEV.S(P29:P41)</f>
        <v>#DIV/0!</v>
      </c>
      <c r="V47" s="23" t="s">
        <v>132</v>
      </c>
      <c r="X47" s="114" t="e">
        <f>_xlfn.STDEV.S(Y29:Y41)</f>
        <v>#DIV/0!</v>
      </c>
      <c r="AF47" s="23" t="s">
        <v>132</v>
      </c>
      <c r="AH47" s="114" t="e">
        <f>_xlfn.STDEV.S(AI29:AI41)</f>
        <v>#DIV/0!</v>
      </c>
      <c r="AO47" s="23" t="s">
        <v>132</v>
      </c>
      <c r="AQ47" s="114" t="e">
        <f>_xlfn.STDEV.S(AR29:AR41)</f>
        <v>#DIV/0!</v>
      </c>
      <c r="AX47" s="23" t="s">
        <v>132</v>
      </c>
      <c r="AZ47" s="114" t="e">
        <f>_xlfn.STDEV.S(BA29:BA41)</f>
        <v>#DIV/0!</v>
      </c>
      <c r="BH47" s="23" t="s">
        <v>132</v>
      </c>
      <c r="BJ47" s="114" t="e">
        <f>_xlfn.STDEV.S(BK29:BK41)</f>
        <v>#DIV/0!</v>
      </c>
      <c r="BQ47" s="23" t="s">
        <v>132</v>
      </c>
      <c r="BS47" s="114" t="e">
        <f>_xlfn.STDEV.S(BT29:BT41)</f>
        <v>#DIV/0!</v>
      </c>
      <c r="BZ47" s="23" t="s">
        <v>132</v>
      </c>
      <c r="CB47" s="114" t="e">
        <f>_xlfn.STDEV.S(CC29:CC41)</f>
        <v>#DIV/0!</v>
      </c>
      <c r="CJ47" s="23" t="s">
        <v>132</v>
      </c>
      <c r="CL47" s="114">
        <f>_xlfn.STDEV.S(CM29:CM41)</f>
        <v>4.5673965353482409</v>
      </c>
      <c r="CS47" s="23" t="s">
        <v>132</v>
      </c>
      <c r="CU47" s="114">
        <f>_xlfn.STDEV.S(CV29:CV41)</f>
        <v>2.4289915602982237</v>
      </c>
      <c r="DB47" s="23" t="s">
        <v>132</v>
      </c>
      <c r="DD47" s="114" t="e">
        <f>_xlfn.STDEV.S(DE29:DE41)</f>
        <v>#DIV/0!</v>
      </c>
      <c r="DL47" s="23" t="s">
        <v>132</v>
      </c>
      <c r="DN47" s="114">
        <f>_xlfn.STDEV.S(DO29:DO41)</f>
        <v>2.8284271247461903</v>
      </c>
      <c r="DU47" s="23" t="s">
        <v>132</v>
      </c>
      <c r="DW47" s="114">
        <f>_xlfn.STDEV.S(DX29:DX41)</f>
        <v>0</v>
      </c>
      <c r="ED47" s="23" t="s">
        <v>132</v>
      </c>
      <c r="EF47" s="114">
        <f>_xlfn.STDEV.S(EG29:EG41)</f>
        <v>4.2426406871192848</v>
      </c>
      <c r="EM47" s="23" t="s">
        <v>132</v>
      </c>
      <c r="EO47" s="114" t="e">
        <f>_xlfn.STDEV.S(EP29:EP41)</f>
        <v>#DIV/0!</v>
      </c>
      <c r="EW47" s="23" t="s">
        <v>132</v>
      </c>
      <c r="EY47" s="114" t="e">
        <f>_xlfn.STDEV.S(EZ29:EZ41)</f>
        <v>#DIV/0!</v>
      </c>
      <c r="FF47" s="23" t="s">
        <v>132</v>
      </c>
      <c r="FH47" s="114" t="e">
        <f>_xlfn.STDEV.S(FI29:FI41)</f>
        <v>#DIV/0!</v>
      </c>
      <c r="FO47" s="23" t="s">
        <v>132</v>
      </c>
      <c r="FQ47" s="114" t="e">
        <f>_xlfn.STDEV.S(FR29:FR41)</f>
        <v>#DIV/0!</v>
      </c>
    </row>
    <row r="49" spans="1:178" x14ac:dyDescent="0.25">
      <c r="A49" s="147" t="s">
        <v>78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  <c r="CT49" s="146"/>
      <c r="CU49" s="146"/>
      <c r="CV49" s="146"/>
      <c r="CW49" s="146"/>
      <c r="CX49" s="146"/>
      <c r="CY49" s="146"/>
      <c r="CZ49" s="146"/>
      <c r="DA49" s="146"/>
      <c r="DB49" s="146"/>
      <c r="DC49" s="146"/>
      <c r="DD49" s="146"/>
      <c r="DE49" s="146"/>
      <c r="DF49" s="146"/>
      <c r="DG49" s="146"/>
      <c r="DH49" s="146"/>
      <c r="DI49" s="146"/>
      <c r="DJ49" s="146"/>
      <c r="DK49" s="146"/>
      <c r="DL49" s="146"/>
      <c r="DM49" s="146"/>
      <c r="DN49" s="146"/>
      <c r="DO49" s="146"/>
      <c r="DP49" s="146"/>
      <c r="DQ49" s="146"/>
      <c r="DR49" s="146"/>
      <c r="DS49" s="146"/>
      <c r="DT49" s="146"/>
      <c r="DU49" s="146"/>
      <c r="DV49" s="146"/>
      <c r="DW49" s="146"/>
      <c r="DX49" s="146"/>
      <c r="DY49" s="146"/>
      <c r="DZ49" s="146"/>
      <c r="EA49" s="146"/>
      <c r="EB49" s="146"/>
      <c r="EC49" s="146"/>
      <c r="ED49" s="146"/>
      <c r="EE49" s="146"/>
      <c r="EF49" s="146"/>
      <c r="EG49" s="146"/>
      <c r="EH49" s="146"/>
      <c r="EI49" s="146"/>
      <c r="EJ49" s="146"/>
      <c r="EK49" s="146"/>
      <c r="EL49" s="146"/>
      <c r="EM49" s="146"/>
      <c r="EN49" s="146"/>
      <c r="EO49" s="146"/>
      <c r="EP49" s="146"/>
      <c r="EQ49" s="146"/>
      <c r="ER49" s="146"/>
      <c r="ES49" s="146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99"/>
      <c r="FO49" s="99"/>
      <c r="FP49" s="99"/>
      <c r="FQ49" s="99"/>
      <c r="FR49" s="99"/>
      <c r="FS49" s="99"/>
      <c r="FT49" s="99"/>
      <c r="FU49" s="99"/>
      <c r="FV49" s="99"/>
    </row>
    <row r="50" spans="1:178" x14ac:dyDescent="0.25">
      <c r="A50" s="40" t="s">
        <v>0</v>
      </c>
      <c r="B50" s="145">
        <v>6</v>
      </c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  <c r="CT50" s="146"/>
      <c r="CU50" s="146"/>
      <c r="CV50" s="146"/>
      <c r="CW50" s="146"/>
      <c r="CX50" s="146"/>
      <c r="CY50" s="146"/>
      <c r="CZ50" s="146"/>
      <c r="DA50" s="146"/>
      <c r="DB50" s="146"/>
      <c r="DC50" s="146"/>
      <c r="DD50" s="146"/>
      <c r="DE50" s="146"/>
      <c r="DF50" s="146"/>
      <c r="DG50" s="146"/>
      <c r="DH50" s="146"/>
      <c r="DI50" s="146"/>
      <c r="DJ50" s="146"/>
      <c r="DK50" s="146"/>
      <c r="DL50" s="146"/>
      <c r="DM50" s="146"/>
      <c r="DN50" s="146"/>
      <c r="DO50" s="146"/>
      <c r="DP50" s="146"/>
      <c r="DQ50" s="146"/>
      <c r="DR50" s="146"/>
      <c r="DS50" s="146"/>
      <c r="DT50" s="146"/>
      <c r="DU50" s="146"/>
      <c r="DV50" s="146"/>
      <c r="DW50" s="146"/>
      <c r="DX50" s="146"/>
      <c r="DY50" s="146"/>
      <c r="DZ50" s="146"/>
      <c r="EA50" s="146"/>
      <c r="EB50" s="146"/>
      <c r="EC50" s="146"/>
      <c r="ED50" s="146"/>
      <c r="EE50" s="146"/>
      <c r="EF50" s="146"/>
      <c r="EG50" s="146"/>
      <c r="EH50" s="146"/>
      <c r="EI50" s="146"/>
      <c r="EJ50" s="146"/>
      <c r="EK50" s="146"/>
      <c r="EL50" s="146"/>
      <c r="EM50" s="146"/>
      <c r="EN50" s="146"/>
      <c r="EO50" s="146"/>
      <c r="EP50" s="146"/>
      <c r="EQ50" s="146"/>
      <c r="ER50" s="146"/>
      <c r="ES50" s="146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99"/>
      <c r="FO50" s="99"/>
      <c r="FP50" s="99"/>
      <c r="FQ50" s="99"/>
      <c r="FR50" s="99"/>
      <c r="FS50" s="99"/>
      <c r="FT50" s="99"/>
      <c r="FU50" s="99"/>
      <c r="FV50" s="99"/>
    </row>
    <row r="51" spans="1:178" ht="15.75" thickBot="1" x14ac:dyDescent="0.3">
      <c r="A51" s="47" t="s">
        <v>9</v>
      </c>
      <c r="B51" s="144">
        <v>1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00"/>
      <c r="AD51" s="144">
        <v>2</v>
      </c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00"/>
      <c r="BF51" s="144">
        <v>3</v>
      </c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00"/>
      <c r="CH51" s="144">
        <v>4</v>
      </c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48"/>
      <c r="DJ51" s="144">
        <v>5</v>
      </c>
      <c r="DK51" s="144"/>
      <c r="DL51" s="144"/>
      <c r="DM51" s="144"/>
      <c r="DN51" s="144"/>
      <c r="DO51" s="144"/>
      <c r="DP51" s="144"/>
      <c r="DQ51" s="144"/>
      <c r="DR51" s="144"/>
      <c r="DS51" s="144"/>
      <c r="DT51" s="144"/>
      <c r="DU51" s="144"/>
      <c r="DV51" s="144"/>
      <c r="DW51" s="144"/>
      <c r="DX51" s="144"/>
      <c r="DY51" s="144"/>
      <c r="DZ51" s="144"/>
      <c r="EA51" s="144"/>
      <c r="EB51" s="144"/>
      <c r="EC51" s="144"/>
      <c r="ED51" s="144"/>
      <c r="EE51" s="144"/>
      <c r="EF51" s="144"/>
      <c r="EG51" s="144"/>
      <c r="EH51" s="144"/>
      <c r="EI51" s="144"/>
      <c r="EJ51" s="144"/>
      <c r="EK51" s="144"/>
      <c r="EL51" s="144"/>
      <c r="EM51" s="144"/>
      <c r="EN51" s="144"/>
      <c r="EO51" s="144"/>
      <c r="EP51" s="144"/>
      <c r="EQ51" s="144"/>
      <c r="ER51" s="144"/>
      <c r="ES51" s="144"/>
      <c r="ET51" s="100"/>
      <c r="EU51" s="144">
        <v>6</v>
      </c>
      <c r="EV51" s="144"/>
      <c r="EW51" s="144"/>
      <c r="EX51" s="144"/>
      <c r="EY51" s="144"/>
      <c r="EZ51" s="144"/>
      <c r="FA51" s="144"/>
      <c r="FB51" s="144"/>
      <c r="FC51" s="144"/>
      <c r="FD51" s="144"/>
      <c r="FE51" s="144"/>
      <c r="FF51" s="144"/>
      <c r="FG51" s="144"/>
      <c r="FH51" s="144"/>
      <c r="FI51" s="144"/>
      <c r="FJ51" s="144"/>
      <c r="FK51" s="144"/>
      <c r="FL51" s="144"/>
      <c r="FM51" s="144"/>
      <c r="FN51" s="144"/>
      <c r="FO51" s="144"/>
      <c r="FP51" s="144"/>
      <c r="FQ51" s="144"/>
      <c r="FR51" s="144"/>
      <c r="FS51" s="144"/>
      <c r="FT51" s="144"/>
      <c r="FU51" s="144"/>
      <c r="FV51" s="100"/>
    </row>
    <row r="52" spans="1:178" x14ac:dyDescent="0.25">
      <c r="A52" s="49"/>
      <c r="B52" s="138" t="s">
        <v>83</v>
      </c>
      <c r="C52" s="139"/>
      <c r="D52" s="139"/>
      <c r="E52" s="139"/>
      <c r="F52" s="139"/>
      <c r="G52" s="139"/>
      <c r="H52" s="139"/>
      <c r="I52" s="139"/>
      <c r="J52" s="140"/>
      <c r="K52" s="141" t="s">
        <v>85</v>
      </c>
      <c r="L52" s="142"/>
      <c r="M52" s="142"/>
      <c r="N52" s="142"/>
      <c r="O52" s="142"/>
      <c r="P52" s="142"/>
      <c r="Q52" s="142"/>
      <c r="R52" s="142"/>
      <c r="S52" s="143"/>
      <c r="T52" s="141" t="s">
        <v>84</v>
      </c>
      <c r="U52" s="142"/>
      <c r="V52" s="142"/>
      <c r="W52" s="142"/>
      <c r="X52" s="142"/>
      <c r="Y52" s="142"/>
      <c r="Z52" s="142"/>
      <c r="AA52" s="142"/>
      <c r="AB52" s="143"/>
      <c r="AC52" s="98"/>
      <c r="AD52" s="138" t="s">
        <v>87</v>
      </c>
      <c r="AE52" s="139"/>
      <c r="AF52" s="139"/>
      <c r="AG52" s="139"/>
      <c r="AH52" s="139"/>
      <c r="AI52" s="139"/>
      <c r="AJ52" s="139"/>
      <c r="AK52" s="139"/>
      <c r="AL52" s="140"/>
      <c r="AM52" s="141" t="s">
        <v>89</v>
      </c>
      <c r="AN52" s="142"/>
      <c r="AO52" s="142"/>
      <c r="AP52" s="142"/>
      <c r="AQ52" s="142"/>
      <c r="AR52" s="142"/>
      <c r="AS52" s="142"/>
      <c r="AT52" s="142"/>
      <c r="AU52" s="143"/>
      <c r="AV52" s="141" t="s">
        <v>119</v>
      </c>
      <c r="AW52" s="142"/>
      <c r="AX52" s="142"/>
      <c r="AY52" s="142"/>
      <c r="AZ52" s="142"/>
      <c r="BA52" s="142"/>
      <c r="BB52" s="142"/>
      <c r="BC52" s="142"/>
      <c r="BD52" s="143"/>
      <c r="BE52" s="98"/>
      <c r="BF52" s="138" t="s">
        <v>118</v>
      </c>
      <c r="BG52" s="139"/>
      <c r="BH52" s="139"/>
      <c r="BI52" s="139"/>
      <c r="BJ52" s="139"/>
      <c r="BK52" s="139"/>
      <c r="BL52" s="139"/>
      <c r="BM52" s="139"/>
      <c r="BN52" s="140"/>
      <c r="BO52" s="141" t="s">
        <v>93</v>
      </c>
      <c r="BP52" s="142"/>
      <c r="BQ52" s="142"/>
      <c r="BR52" s="142"/>
      <c r="BS52" s="142"/>
      <c r="BT52" s="142"/>
      <c r="BU52" s="142"/>
      <c r="BV52" s="142"/>
      <c r="BW52" s="143"/>
      <c r="BX52" s="141" t="s">
        <v>94</v>
      </c>
      <c r="BY52" s="142"/>
      <c r="BZ52" s="142"/>
      <c r="CA52" s="142"/>
      <c r="CB52" s="142"/>
      <c r="CC52" s="142"/>
      <c r="CD52" s="142"/>
      <c r="CE52" s="142"/>
      <c r="CF52" s="143"/>
      <c r="CG52" s="98"/>
      <c r="CH52" s="138" t="s">
        <v>79</v>
      </c>
      <c r="CI52" s="139"/>
      <c r="CJ52" s="139"/>
      <c r="CK52" s="139"/>
      <c r="CL52" s="139"/>
      <c r="CM52" s="139"/>
      <c r="CN52" s="139"/>
      <c r="CO52" s="139"/>
      <c r="CP52" s="140"/>
      <c r="CQ52" s="141" t="s">
        <v>80</v>
      </c>
      <c r="CR52" s="142"/>
      <c r="CS52" s="142"/>
      <c r="CT52" s="142"/>
      <c r="CU52" s="142"/>
      <c r="CV52" s="142"/>
      <c r="CW52" s="142"/>
      <c r="CX52" s="142"/>
      <c r="CY52" s="143"/>
      <c r="CZ52" s="141" t="s">
        <v>101</v>
      </c>
      <c r="DA52" s="142"/>
      <c r="DB52" s="142"/>
      <c r="DC52" s="142"/>
      <c r="DD52" s="142"/>
      <c r="DE52" s="142"/>
      <c r="DF52" s="142"/>
      <c r="DG52" s="142"/>
      <c r="DH52" s="143"/>
      <c r="DI52" s="57"/>
      <c r="DJ52" s="138" t="s">
        <v>117</v>
      </c>
      <c r="DK52" s="139"/>
      <c r="DL52" s="139"/>
      <c r="DM52" s="139"/>
      <c r="DN52" s="139"/>
      <c r="DO52" s="139"/>
      <c r="DP52" s="139"/>
      <c r="DQ52" s="139"/>
      <c r="DR52" s="140"/>
      <c r="DS52" s="141" t="s">
        <v>114</v>
      </c>
      <c r="DT52" s="142"/>
      <c r="DU52" s="142"/>
      <c r="DV52" s="142"/>
      <c r="DW52" s="142"/>
      <c r="DX52" s="142"/>
      <c r="DY52" s="142"/>
      <c r="DZ52" s="142"/>
      <c r="EA52" s="143"/>
      <c r="EB52" s="141" t="s">
        <v>116</v>
      </c>
      <c r="EC52" s="142"/>
      <c r="ED52" s="142"/>
      <c r="EE52" s="142"/>
      <c r="EF52" s="142"/>
      <c r="EG52" s="142"/>
      <c r="EH52" s="142"/>
      <c r="EI52" s="142"/>
      <c r="EJ52" s="143"/>
      <c r="EK52" s="141" t="s">
        <v>115</v>
      </c>
      <c r="EL52" s="142"/>
      <c r="EM52" s="142"/>
      <c r="EN52" s="142"/>
      <c r="EO52" s="142"/>
      <c r="EP52" s="142"/>
      <c r="EQ52" s="142"/>
      <c r="ER52" s="142"/>
      <c r="ES52" s="143"/>
      <c r="ET52" s="98"/>
      <c r="EU52" s="138" t="s">
        <v>121</v>
      </c>
      <c r="EV52" s="139"/>
      <c r="EW52" s="139"/>
      <c r="EX52" s="139"/>
      <c r="EY52" s="139"/>
      <c r="EZ52" s="139"/>
      <c r="FA52" s="139"/>
      <c r="FB52" s="139"/>
      <c r="FC52" s="140"/>
      <c r="FD52" s="141" t="s">
        <v>120</v>
      </c>
      <c r="FE52" s="142"/>
      <c r="FF52" s="142"/>
      <c r="FG52" s="142"/>
      <c r="FH52" s="142"/>
      <c r="FI52" s="142"/>
      <c r="FJ52" s="142"/>
      <c r="FK52" s="142"/>
      <c r="FL52" s="143"/>
      <c r="FM52" s="141" t="s">
        <v>122</v>
      </c>
      <c r="FN52" s="142"/>
      <c r="FO52" s="142"/>
      <c r="FP52" s="142"/>
      <c r="FQ52" s="142"/>
      <c r="FR52" s="142"/>
      <c r="FS52" s="142"/>
      <c r="FT52" s="142"/>
      <c r="FU52" s="143"/>
      <c r="FV52" s="98"/>
    </row>
    <row r="53" spans="1:178" x14ac:dyDescent="0.25">
      <c r="A53" s="50" t="s">
        <v>100</v>
      </c>
      <c r="B53" s="101" t="s">
        <v>97</v>
      </c>
      <c r="C53" s="97" t="s">
        <v>96</v>
      </c>
      <c r="D53" s="97" t="s">
        <v>98</v>
      </c>
      <c r="E53" s="97" t="s">
        <v>102</v>
      </c>
      <c r="F53" s="97" t="s">
        <v>103</v>
      </c>
      <c r="G53" s="97" t="s">
        <v>104</v>
      </c>
      <c r="H53" s="97" t="s">
        <v>109</v>
      </c>
      <c r="I53" s="97" t="s">
        <v>98</v>
      </c>
      <c r="J53" s="102" t="s">
        <v>110</v>
      </c>
      <c r="K53" s="96" t="s">
        <v>97</v>
      </c>
      <c r="L53" s="97" t="s">
        <v>96</v>
      </c>
      <c r="M53" s="97" t="s">
        <v>98</v>
      </c>
      <c r="N53" s="97" t="s">
        <v>102</v>
      </c>
      <c r="O53" s="97" t="s">
        <v>103</v>
      </c>
      <c r="P53" s="94" t="s">
        <v>104</v>
      </c>
      <c r="Q53" s="97" t="s">
        <v>109</v>
      </c>
      <c r="R53" s="97" t="s">
        <v>98</v>
      </c>
      <c r="S53" s="102" t="s">
        <v>110</v>
      </c>
      <c r="T53" s="101" t="s">
        <v>97</v>
      </c>
      <c r="U53" s="97" t="s">
        <v>96</v>
      </c>
      <c r="V53" s="97" t="s">
        <v>98</v>
      </c>
      <c r="W53" s="97" t="s">
        <v>102</v>
      </c>
      <c r="X53" s="97" t="s">
        <v>103</v>
      </c>
      <c r="Y53" s="97" t="s">
        <v>104</v>
      </c>
      <c r="Z53" s="97" t="s">
        <v>109</v>
      </c>
      <c r="AA53" s="97" t="s">
        <v>98</v>
      </c>
      <c r="AB53" s="102" t="s">
        <v>110</v>
      </c>
      <c r="AC53" s="95"/>
      <c r="AD53" s="101" t="s">
        <v>97</v>
      </c>
      <c r="AE53" s="97" t="s">
        <v>96</v>
      </c>
      <c r="AF53" s="97" t="s">
        <v>98</v>
      </c>
      <c r="AG53" s="97" t="s">
        <v>102</v>
      </c>
      <c r="AH53" s="97" t="s">
        <v>103</v>
      </c>
      <c r="AI53" s="97" t="s">
        <v>104</v>
      </c>
      <c r="AJ53" s="97" t="s">
        <v>109</v>
      </c>
      <c r="AK53" s="97" t="s">
        <v>98</v>
      </c>
      <c r="AL53" s="102" t="s">
        <v>110</v>
      </c>
      <c r="AM53" s="96" t="s">
        <v>97</v>
      </c>
      <c r="AN53" s="97" t="s">
        <v>96</v>
      </c>
      <c r="AO53" s="97" t="s">
        <v>98</v>
      </c>
      <c r="AP53" s="97" t="s">
        <v>102</v>
      </c>
      <c r="AQ53" s="97" t="s">
        <v>103</v>
      </c>
      <c r="AR53" s="94" t="s">
        <v>104</v>
      </c>
      <c r="AS53" s="97" t="s">
        <v>109</v>
      </c>
      <c r="AT53" s="97" t="s">
        <v>98</v>
      </c>
      <c r="AU53" s="102" t="s">
        <v>110</v>
      </c>
      <c r="AV53" s="101" t="s">
        <v>97</v>
      </c>
      <c r="AW53" s="97" t="s">
        <v>96</v>
      </c>
      <c r="AX53" s="97" t="s">
        <v>98</v>
      </c>
      <c r="AY53" s="97" t="s">
        <v>102</v>
      </c>
      <c r="AZ53" s="97" t="s">
        <v>103</v>
      </c>
      <c r="BA53" s="97" t="s">
        <v>104</v>
      </c>
      <c r="BB53" s="97" t="s">
        <v>109</v>
      </c>
      <c r="BC53" s="97" t="s">
        <v>98</v>
      </c>
      <c r="BD53" s="102" t="s">
        <v>110</v>
      </c>
      <c r="BE53" s="95"/>
      <c r="BF53" s="101" t="s">
        <v>97</v>
      </c>
      <c r="BG53" s="97" t="s">
        <v>96</v>
      </c>
      <c r="BH53" s="97" t="s">
        <v>98</v>
      </c>
      <c r="BI53" s="97" t="s">
        <v>102</v>
      </c>
      <c r="BJ53" s="97" t="s">
        <v>103</v>
      </c>
      <c r="BK53" s="97" t="s">
        <v>104</v>
      </c>
      <c r="BL53" s="97" t="s">
        <v>109</v>
      </c>
      <c r="BM53" s="97" t="s">
        <v>98</v>
      </c>
      <c r="BN53" s="102" t="s">
        <v>110</v>
      </c>
      <c r="BO53" s="96" t="s">
        <v>97</v>
      </c>
      <c r="BP53" s="97" t="s">
        <v>96</v>
      </c>
      <c r="BQ53" s="97" t="s">
        <v>98</v>
      </c>
      <c r="BR53" s="97" t="s">
        <v>102</v>
      </c>
      <c r="BS53" s="97" t="s">
        <v>103</v>
      </c>
      <c r="BT53" s="94" t="s">
        <v>104</v>
      </c>
      <c r="BU53" s="97" t="s">
        <v>109</v>
      </c>
      <c r="BV53" s="97" t="s">
        <v>98</v>
      </c>
      <c r="BW53" s="102" t="s">
        <v>110</v>
      </c>
      <c r="BX53" s="101" t="s">
        <v>97</v>
      </c>
      <c r="BY53" s="97" t="s">
        <v>96</v>
      </c>
      <c r="BZ53" s="97" t="s">
        <v>98</v>
      </c>
      <c r="CA53" s="97" t="s">
        <v>102</v>
      </c>
      <c r="CB53" s="97" t="s">
        <v>103</v>
      </c>
      <c r="CC53" s="97" t="s">
        <v>104</v>
      </c>
      <c r="CD53" s="97" t="s">
        <v>109</v>
      </c>
      <c r="CE53" s="97" t="s">
        <v>98</v>
      </c>
      <c r="CF53" s="102" t="s">
        <v>110</v>
      </c>
      <c r="CG53" s="95"/>
      <c r="CH53" s="40" t="s">
        <v>97</v>
      </c>
      <c r="CI53" s="24" t="s">
        <v>96</v>
      </c>
      <c r="CJ53" s="24" t="s">
        <v>98</v>
      </c>
      <c r="CK53" s="24" t="s">
        <v>102</v>
      </c>
      <c r="CL53" s="24" t="s">
        <v>103</v>
      </c>
      <c r="CM53" s="24" t="s">
        <v>104</v>
      </c>
      <c r="CN53" s="24" t="s">
        <v>109</v>
      </c>
      <c r="CO53" s="24" t="s">
        <v>98</v>
      </c>
      <c r="CP53" s="39" t="s">
        <v>110</v>
      </c>
      <c r="CQ53" s="28" t="s">
        <v>97</v>
      </c>
      <c r="CR53" s="24" t="s">
        <v>96</v>
      </c>
      <c r="CS53" s="24" t="s">
        <v>98</v>
      </c>
      <c r="CT53" s="24" t="s">
        <v>102</v>
      </c>
      <c r="CU53" s="24" t="s">
        <v>103</v>
      </c>
      <c r="CV53" s="26" t="s">
        <v>104</v>
      </c>
      <c r="CW53" s="24" t="s">
        <v>109</v>
      </c>
      <c r="CX53" s="24" t="s">
        <v>98</v>
      </c>
      <c r="CY53" s="39" t="s">
        <v>110</v>
      </c>
      <c r="CZ53" s="40" t="s">
        <v>97</v>
      </c>
      <c r="DA53" s="24" t="s">
        <v>96</v>
      </c>
      <c r="DB53" s="24" t="s">
        <v>98</v>
      </c>
      <c r="DC53" s="24" t="s">
        <v>102</v>
      </c>
      <c r="DD53" s="24" t="s">
        <v>103</v>
      </c>
      <c r="DE53" s="24" t="s">
        <v>104</v>
      </c>
      <c r="DF53" s="24" t="s">
        <v>109</v>
      </c>
      <c r="DG53" s="24" t="s">
        <v>98</v>
      </c>
      <c r="DH53" s="39" t="s">
        <v>110</v>
      </c>
      <c r="DI53" s="27"/>
      <c r="DJ53" s="40" t="s">
        <v>97</v>
      </c>
      <c r="DK53" s="24" t="s">
        <v>96</v>
      </c>
      <c r="DL53" s="24" t="s">
        <v>98</v>
      </c>
      <c r="DM53" s="24" t="s">
        <v>102</v>
      </c>
      <c r="DN53" s="24" t="s">
        <v>103</v>
      </c>
      <c r="DO53" s="24" t="s">
        <v>104</v>
      </c>
      <c r="DP53" s="24" t="s">
        <v>109</v>
      </c>
      <c r="DQ53" s="24" t="s">
        <v>98</v>
      </c>
      <c r="DR53" s="39" t="s">
        <v>110</v>
      </c>
      <c r="DS53" s="28" t="s">
        <v>97</v>
      </c>
      <c r="DT53" s="24" t="s">
        <v>96</v>
      </c>
      <c r="DU53" s="24" t="s">
        <v>98</v>
      </c>
      <c r="DV53" s="24" t="s">
        <v>102</v>
      </c>
      <c r="DW53" s="24" t="s">
        <v>103</v>
      </c>
      <c r="DX53" s="26" t="s">
        <v>104</v>
      </c>
      <c r="DY53" s="24" t="s">
        <v>109</v>
      </c>
      <c r="DZ53" s="24" t="s">
        <v>98</v>
      </c>
      <c r="EA53" s="39" t="s">
        <v>110</v>
      </c>
      <c r="EB53" s="40" t="s">
        <v>97</v>
      </c>
      <c r="EC53" s="24" t="s">
        <v>96</v>
      </c>
      <c r="ED53" s="24" t="s">
        <v>98</v>
      </c>
      <c r="EE53" s="24" t="s">
        <v>102</v>
      </c>
      <c r="EF53" s="24" t="s">
        <v>103</v>
      </c>
      <c r="EG53" s="24" t="s">
        <v>104</v>
      </c>
      <c r="EH53" s="24" t="s">
        <v>109</v>
      </c>
      <c r="EI53" s="24" t="s">
        <v>98</v>
      </c>
      <c r="EJ53" s="39" t="s">
        <v>110</v>
      </c>
      <c r="EK53" s="40" t="s">
        <v>97</v>
      </c>
      <c r="EL53" s="24" t="s">
        <v>96</v>
      </c>
      <c r="EM53" s="24" t="s">
        <v>98</v>
      </c>
      <c r="EN53" s="24" t="s">
        <v>102</v>
      </c>
      <c r="EO53" s="24" t="s">
        <v>103</v>
      </c>
      <c r="EP53" s="24" t="s">
        <v>104</v>
      </c>
      <c r="EQ53" s="24" t="s">
        <v>109</v>
      </c>
      <c r="ER53" s="24" t="s">
        <v>98</v>
      </c>
      <c r="ES53" s="39" t="s">
        <v>110</v>
      </c>
      <c r="ET53" s="95"/>
      <c r="EU53" s="101" t="s">
        <v>97</v>
      </c>
      <c r="EV53" s="97" t="s">
        <v>96</v>
      </c>
      <c r="EW53" s="97" t="s">
        <v>98</v>
      </c>
      <c r="EX53" s="97" t="s">
        <v>102</v>
      </c>
      <c r="EY53" s="97" t="s">
        <v>103</v>
      </c>
      <c r="EZ53" s="97" t="s">
        <v>104</v>
      </c>
      <c r="FA53" s="97" t="s">
        <v>109</v>
      </c>
      <c r="FB53" s="97" t="s">
        <v>98</v>
      </c>
      <c r="FC53" s="102" t="s">
        <v>110</v>
      </c>
      <c r="FD53" s="96" t="s">
        <v>97</v>
      </c>
      <c r="FE53" s="97" t="s">
        <v>96</v>
      </c>
      <c r="FF53" s="97" t="s">
        <v>98</v>
      </c>
      <c r="FG53" s="97" t="s">
        <v>102</v>
      </c>
      <c r="FH53" s="97" t="s">
        <v>103</v>
      </c>
      <c r="FI53" s="94" t="s">
        <v>104</v>
      </c>
      <c r="FJ53" s="97" t="s">
        <v>109</v>
      </c>
      <c r="FK53" s="97" t="s">
        <v>98</v>
      </c>
      <c r="FL53" s="102" t="s">
        <v>110</v>
      </c>
      <c r="FM53" s="101" t="s">
        <v>97</v>
      </c>
      <c r="FN53" s="97" t="s">
        <v>96</v>
      </c>
      <c r="FO53" s="97" t="s">
        <v>98</v>
      </c>
      <c r="FP53" s="97" t="s">
        <v>102</v>
      </c>
      <c r="FQ53" s="97" t="s">
        <v>103</v>
      </c>
      <c r="FR53" s="97" t="s">
        <v>104</v>
      </c>
      <c r="FS53" s="97" t="s">
        <v>109</v>
      </c>
      <c r="FT53" s="97" t="s">
        <v>98</v>
      </c>
      <c r="FU53" s="102" t="s">
        <v>110</v>
      </c>
      <c r="FV53" s="95"/>
    </row>
    <row r="54" spans="1:178" x14ac:dyDescent="0.25">
      <c r="A54" s="44">
        <v>1</v>
      </c>
      <c r="B54" s="101" t="s">
        <v>105</v>
      </c>
      <c r="C54" s="97" t="s">
        <v>105</v>
      </c>
      <c r="D54" s="97" t="s">
        <v>105</v>
      </c>
      <c r="E54" s="97">
        <v>23</v>
      </c>
      <c r="F54" s="97" t="s">
        <v>141</v>
      </c>
      <c r="G54" s="97">
        <v>19</v>
      </c>
      <c r="H54" s="97" t="s">
        <v>110</v>
      </c>
      <c r="I54" s="97">
        <f t="shared" ref="I54:I66" si="208">IF(H54="W",1,0)</f>
        <v>0</v>
      </c>
      <c r="J54" s="102">
        <f>IF(H54="L",1,0)</f>
        <v>1</v>
      </c>
      <c r="K54" s="96">
        <v>38.555</v>
      </c>
      <c r="L54" s="97">
        <v>41.091000000000001</v>
      </c>
      <c r="M54" s="97">
        <v>47.372</v>
      </c>
      <c r="N54" s="97">
        <v>24</v>
      </c>
      <c r="O54" s="97" t="s">
        <v>126</v>
      </c>
      <c r="P54" s="94">
        <v>16</v>
      </c>
      <c r="Q54" s="97" t="s">
        <v>110</v>
      </c>
      <c r="R54" s="97">
        <f t="shared" ref="R54:R66" si="209">IF(Q54="W",1,0)</f>
        <v>0</v>
      </c>
      <c r="S54" s="102">
        <f>IF(Q54="L",1,0)</f>
        <v>1</v>
      </c>
      <c r="T54" s="101">
        <v>40.529000000000003</v>
      </c>
      <c r="U54" s="97">
        <v>42.445</v>
      </c>
      <c r="V54" s="97">
        <v>49.015999999999998</v>
      </c>
      <c r="W54" s="97">
        <v>22</v>
      </c>
      <c r="X54" s="97" t="s">
        <v>128</v>
      </c>
      <c r="Y54" s="97">
        <v>15</v>
      </c>
      <c r="Z54" s="97" t="s">
        <v>110</v>
      </c>
      <c r="AA54" s="97">
        <f t="shared" ref="AA54:AA66" si="210">IF(Z54="W",1,0)</f>
        <v>0</v>
      </c>
      <c r="AB54" s="102">
        <f>IF(Z54="L",1,0)</f>
        <v>1</v>
      </c>
      <c r="AC54" s="95"/>
      <c r="AD54" s="101"/>
      <c r="AE54" s="97"/>
      <c r="AF54" s="97"/>
      <c r="AG54" s="97"/>
      <c r="AH54" s="97"/>
      <c r="AI54" s="97"/>
      <c r="AJ54" s="97"/>
      <c r="AK54" s="97">
        <f t="shared" ref="AK54:AK66" si="211">IF(AJ54="W",1,0)</f>
        <v>0</v>
      </c>
      <c r="AL54" s="102">
        <f>IF(AJ54="L",1,0)</f>
        <v>0</v>
      </c>
      <c r="AM54" s="96">
        <v>33.334000000000003</v>
      </c>
      <c r="AN54" s="97">
        <v>36.392000000000003</v>
      </c>
      <c r="AO54" s="97">
        <v>41.603000000000002</v>
      </c>
      <c r="AP54" s="97">
        <v>17</v>
      </c>
      <c r="AQ54" s="97" t="s">
        <v>108</v>
      </c>
      <c r="AR54" s="94">
        <v>4</v>
      </c>
      <c r="AS54" s="97" t="s">
        <v>98</v>
      </c>
      <c r="AT54" s="97">
        <f t="shared" ref="AT54:AT66" si="212">IF(AS54="W",1,0)</f>
        <v>1</v>
      </c>
      <c r="AU54" s="102">
        <f>IF(AS54="L",1,0)</f>
        <v>0</v>
      </c>
      <c r="AV54" s="101">
        <v>29.274999999999999</v>
      </c>
      <c r="AW54" s="97">
        <v>32.066000000000003</v>
      </c>
      <c r="AX54" s="97">
        <v>36.965000000000003</v>
      </c>
      <c r="AY54" s="97">
        <v>6</v>
      </c>
      <c r="AZ54" s="97" t="s">
        <v>142</v>
      </c>
      <c r="BA54" s="97">
        <v>7</v>
      </c>
      <c r="BB54" s="97" t="s">
        <v>98</v>
      </c>
      <c r="BC54" s="97">
        <f t="shared" ref="BC54:BC66" si="213">IF(BB54="W",1,0)</f>
        <v>1</v>
      </c>
      <c r="BD54" s="102">
        <f>IF(BB54="L",1,0)</f>
        <v>0</v>
      </c>
      <c r="BE54" s="95"/>
      <c r="BF54" s="101">
        <v>42.398000000000003</v>
      </c>
      <c r="BG54" s="97" t="s">
        <v>105</v>
      </c>
      <c r="BH54" s="97" t="s">
        <v>105</v>
      </c>
      <c r="BI54" s="97">
        <v>16</v>
      </c>
      <c r="BJ54" s="97" t="s">
        <v>144</v>
      </c>
      <c r="BK54" s="97">
        <v>13</v>
      </c>
      <c r="BL54" s="97" t="s">
        <v>110</v>
      </c>
      <c r="BM54" s="97">
        <f t="shared" ref="BM54:BM66" si="214">IF(BL54="W",1,0)</f>
        <v>0</v>
      </c>
      <c r="BN54" s="102">
        <f>IF(BL54="L",1,0)</f>
        <v>1</v>
      </c>
      <c r="BO54" s="96">
        <v>35.371000000000002</v>
      </c>
      <c r="BP54" s="97">
        <v>38.973999999999997</v>
      </c>
      <c r="BQ54" s="97">
        <v>46.664999999999999</v>
      </c>
      <c r="BR54" s="97">
        <v>3</v>
      </c>
      <c r="BS54" s="97" t="s">
        <v>123</v>
      </c>
      <c r="BT54" s="94">
        <v>1</v>
      </c>
      <c r="BU54" s="97" t="s">
        <v>98</v>
      </c>
      <c r="BV54" s="97">
        <f t="shared" ref="BV54:BV66" si="215">IF(BU54="W",1,0)</f>
        <v>1</v>
      </c>
      <c r="BW54" s="102">
        <f>IF(BU54="L",1,0)</f>
        <v>0</v>
      </c>
      <c r="BX54" s="101"/>
      <c r="BY54" s="97"/>
      <c r="BZ54" s="97"/>
      <c r="CA54" s="97"/>
      <c r="CB54" s="97"/>
      <c r="CC54" s="97"/>
      <c r="CD54" s="97"/>
      <c r="CE54" s="97">
        <f t="shared" ref="CE54:CE66" si="216">IF(CD54="W",1,0)</f>
        <v>0</v>
      </c>
      <c r="CF54" s="102">
        <f>IF(CD54="L",1,0)</f>
        <v>0</v>
      </c>
      <c r="CG54" s="95"/>
      <c r="CH54" s="40">
        <v>34.31</v>
      </c>
      <c r="CI54" s="24">
        <v>35.996000000000002</v>
      </c>
      <c r="CJ54" s="24">
        <v>43.323999999999998</v>
      </c>
      <c r="CK54" s="24">
        <v>23</v>
      </c>
      <c r="CL54" s="29" t="s">
        <v>128</v>
      </c>
      <c r="CM54" s="24">
        <v>13</v>
      </c>
      <c r="CN54" s="24" t="s">
        <v>98</v>
      </c>
      <c r="CO54" s="24">
        <f>IF(CN54="W",1,0)</f>
        <v>1</v>
      </c>
      <c r="CP54" s="87">
        <f>IF(CN54="L",1,0)</f>
        <v>0</v>
      </c>
      <c r="CQ54" s="28">
        <v>34.912999999999997</v>
      </c>
      <c r="CR54" s="24">
        <v>38.154000000000003</v>
      </c>
      <c r="CS54" s="24">
        <v>44.662999999999997</v>
      </c>
      <c r="CT54" s="24">
        <v>13</v>
      </c>
      <c r="CU54" s="24" t="s">
        <v>127</v>
      </c>
      <c r="CV54" s="26">
        <v>15</v>
      </c>
      <c r="CW54" s="24" t="s">
        <v>110</v>
      </c>
      <c r="CX54" s="24">
        <f t="shared" ref="CX54:CX67" si="217">IF(CW54="W",1,0)</f>
        <v>0</v>
      </c>
      <c r="CY54" s="87">
        <f>IF(CW54="L",1,0)</f>
        <v>1</v>
      </c>
      <c r="CZ54" s="40">
        <v>32.164999999999999</v>
      </c>
      <c r="DA54" s="24">
        <v>35.469000000000001</v>
      </c>
      <c r="DB54" s="24">
        <v>43.167000000000002</v>
      </c>
      <c r="DC54" s="24">
        <v>6</v>
      </c>
      <c r="DD54" s="24" t="s">
        <v>126</v>
      </c>
      <c r="DE54" s="24">
        <v>2</v>
      </c>
      <c r="DF54" s="24" t="s">
        <v>109</v>
      </c>
      <c r="DG54" s="24">
        <f>IF(DF54="W",1,0)</f>
        <v>0</v>
      </c>
      <c r="DH54" s="87">
        <f>IF(DF54="L",1,0)</f>
        <v>0</v>
      </c>
      <c r="DI54" s="27"/>
      <c r="DJ54" s="40">
        <v>29.442</v>
      </c>
      <c r="DK54" s="24">
        <v>32.063000000000002</v>
      </c>
      <c r="DL54" s="24">
        <v>37.414999999999999</v>
      </c>
      <c r="DM54" s="24">
        <v>12</v>
      </c>
      <c r="DN54" s="24" t="s">
        <v>124</v>
      </c>
      <c r="DO54" s="24">
        <v>5</v>
      </c>
      <c r="DP54" s="24" t="s">
        <v>98</v>
      </c>
      <c r="DQ54" s="24">
        <f t="shared" ref="DQ54:DQ67" si="218">IF(DP54="W",1,0)</f>
        <v>1</v>
      </c>
      <c r="DR54" s="87">
        <f>IF(DP54="L",1,0)</f>
        <v>0</v>
      </c>
      <c r="DS54" s="28">
        <v>39.215000000000003</v>
      </c>
      <c r="DT54" s="24">
        <v>40.945</v>
      </c>
      <c r="DU54" s="24">
        <v>48.442</v>
      </c>
      <c r="DV54" s="24">
        <v>23</v>
      </c>
      <c r="DW54" s="24" t="s">
        <v>128</v>
      </c>
      <c r="DX54" s="26">
        <v>14</v>
      </c>
      <c r="DY54" s="24" t="s">
        <v>110</v>
      </c>
      <c r="DZ54" s="24">
        <f>IF(DY54="W",1,0)</f>
        <v>0</v>
      </c>
      <c r="EA54" s="87">
        <f>IF(DY54="L",1,0)</f>
        <v>1</v>
      </c>
      <c r="EB54" s="40">
        <v>36.347000000000001</v>
      </c>
      <c r="EC54" s="24">
        <v>40.475000000000001</v>
      </c>
      <c r="ED54" s="24">
        <v>41.165999999999997</v>
      </c>
      <c r="EE54" s="24">
        <v>10</v>
      </c>
      <c r="EF54" s="24" t="s">
        <v>124</v>
      </c>
      <c r="EG54" s="24">
        <v>4</v>
      </c>
      <c r="EH54" s="24" t="s">
        <v>98</v>
      </c>
      <c r="EI54" s="24">
        <f>IF(EH54="W",1,0)</f>
        <v>1</v>
      </c>
      <c r="EJ54" s="87">
        <f>IF(EH54="L",1,0)</f>
        <v>0</v>
      </c>
      <c r="EK54" s="40">
        <v>28.722999999999999</v>
      </c>
      <c r="EL54" s="24">
        <v>32.124000000000002</v>
      </c>
      <c r="EM54" s="24">
        <v>39.628999999999998</v>
      </c>
      <c r="EN54" s="24">
        <v>19</v>
      </c>
      <c r="EO54" s="24" t="s">
        <v>124</v>
      </c>
      <c r="EP54" s="24">
        <v>11</v>
      </c>
      <c r="EQ54" s="24" t="s">
        <v>98</v>
      </c>
      <c r="ER54" s="24">
        <f>IF(EQ54="W",1,0)</f>
        <v>1</v>
      </c>
      <c r="ES54" s="87">
        <f>IF(EQ54="L",1,0)</f>
        <v>0</v>
      </c>
      <c r="ET54" s="95"/>
      <c r="EU54" s="101">
        <v>36.774999999999999</v>
      </c>
      <c r="EV54" s="97">
        <v>40.978000000000002</v>
      </c>
      <c r="EW54" s="97">
        <v>46.883000000000003</v>
      </c>
      <c r="EX54" s="97">
        <v>14</v>
      </c>
      <c r="EY54" s="97" t="s">
        <v>108</v>
      </c>
      <c r="EZ54" s="97">
        <v>5</v>
      </c>
      <c r="FA54" s="97" t="s">
        <v>98</v>
      </c>
      <c r="FB54" s="97">
        <f t="shared" ref="FB54:FB66" si="219">IF(FA54="W",1,0)</f>
        <v>1</v>
      </c>
      <c r="FC54" s="102">
        <f>IF(FA54="L",1,0)</f>
        <v>0</v>
      </c>
      <c r="FD54" s="96"/>
      <c r="FE54" s="97"/>
      <c r="FF54" s="97"/>
      <c r="FG54" s="97"/>
      <c r="FH54" s="97"/>
      <c r="FI54" s="94"/>
      <c r="FJ54" s="97"/>
      <c r="FK54" s="97">
        <f t="shared" ref="FK54:FK66" si="220">IF(FJ54="W",1,0)</f>
        <v>0</v>
      </c>
      <c r="FL54" s="102">
        <f>IF(FJ54="L",1,0)</f>
        <v>0</v>
      </c>
      <c r="FM54" s="101">
        <v>38.985999999999997</v>
      </c>
      <c r="FN54" s="97">
        <v>41.896999999999998</v>
      </c>
      <c r="FO54" s="97">
        <v>49.360999999999997</v>
      </c>
      <c r="FP54" s="97">
        <v>24</v>
      </c>
      <c r="FQ54" s="97" t="s">
        <v>139</v>
      </c>
      <c r="FR54" s="97">
        <v>21</v>
      </c>
      <c r="FS54" s="97" t="s">
        <v>110</v>
      </c>
      <c r="FT54" s="97">
        <f t="shared" ref="FT54:FT66" si="221">IF(FS54="W",1,0)</f>
        <v>0</v>
      </c>
      <c r="FU54" s="102">
        <f>IF(FS54="L",1,0)</f>
        <v>1</v>
      </c>
      <c r="FV54" s="95"/>
    </row>
    <row r="55" spans="1:178" x14ac:dyDescent="0.25">
      <c r="A55" s="44">
        <f t="shared" ref="A55:A67" si="222">A54+1</f>
        <v>2</v>
      </c>
      <c r="B55" s="101">
        <v>29.994</v>
      </c>
      <c r="C55" s="97">
        <v>33.912999999999997</v>
      </c>
      <c r="D55" s="97">
        <v>41.418999999999997</v>
      </c>
      <c r="E55" s="97">
        <v>4</v>
      </c>
      <c r="F55" s="115" t="s">
        <v>124</v>
      </c>
      <c r="G55" s="97">
        <v>2</v>
      </c>
      <c r="H55" s="97" t="s">
        <v>98</v>
      </c>
      <c r="I55" s="97">
        <f t="shared" si="208"/>
        <v>1</v>
      </c>
      <c r="J55" s="102">
        <f t="shared" ref="J55:J66" si="223">IF(H55="L",1,0)</f>
        <v>0</v>
      </c>
      <c r="K55" s="96"/>
      <c r="L55" s="97"/>
      <c r="M55" s="97"/>
      <c r="N55" s="97"/>
      <c r="O55" s="97"/>
      <c r="P55" s="94"/>
      <c r="Q55" s="97"/>
      <c r="R55" s="97">
        <f t="shared" si="209"/>
        <v>0</v>
      </c>
      <c r="S55" s="102">
        <f t="shared" ref="S55:S66" si="224">IF(Q55="L",1,0)</f>
        <v>0</v>
      </c>
      <c r="T55" s="101"/>
      <c r="U55" s="97"/>
      <c r="V55" s="97"/>
      <c r="W55" s="97"/>
      <c r="X55" s="97"/>
      <c r="Y55" s="97"/>
      <c r="Z55" s="97"/>
      <c r="AA55" s="97">
        <f t="shared" si="210"/>
        <v>0</v>
      </c>
      <c r="AB55" s="102">
        <f t="shared" ref="AB55:AB66" si="225"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si="211"/>
        <v>0</v>
      </c>
      <c r="AL55" s="102">
        <f t="shared" ref="AL55:AL66" si="226">IF(AJ55="L",1,0)</f>
        <v>0</v>
      </c>
      <c r="AM55" s="96"/>
      <c r="AN55" s="97"/>
      <c r="AO55" s="97"/>
      <c r="AP55" s="97"/>
      <c r="AQ55" s="97"/>
      <c r="AR55" s="94"/>
      <c r="AS55" s="97"/>
      <c r="AT55" s="97">
        <f t="shared" si="212"/>
        <v>0</v>
      </c>
      <c r="AU55" s="102">
        <f t="shared" ref="AU55:AU66" si="227">IF(AS55="L",1,0)</f>
        <v>0</v>
      </c>
      <c r="AV55" s="101"/>
      <c r="AW55" s="97"/>
      <c r="AX55" s="97"/>
      <c r="AY55" s="97"/>
      <c r="AZ55" s="97"/>
      <c r="BA55" s="97"/>
      <c r="BB55" s="97"/>
      <c r="BC55" s="97">
        <f t="shared" si="213"/>
        <v>0</v>
      </c>
      <c r="BD55" s="102">
        <f t="shared" ref="BD55:BD66" si="228"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si="214"/>
        <v>0</v>
      </c>
      <c r="BN55" s="102">
        <f t="shared" ref="BN55:BN66" si="229"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si="215"/>
        <v>0</v>
      </c>
      <c r="BW55" s="102">
        <f t="shared" ref="BW55:BW66" si="230"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si="216"/>
        <v>0</v>
      </c>
      <c r="CF55" s="102">
        <f t="shared" ref="CF55:CF66" si="231">IF(CD55="L",1,0)</f>
        <v>0</v>
      </c>
      <c r="CG55" s="95"/>
      <c r="CH55" s="40">
        <v>33.061</v>
      </c>
      <c r="CI55" s="24">
        <v>35.728000000000002</v>
      </c>
      <c r="CJ55" s="24">
        <v>43.002000000000002</v>
      </c>
      <c r="CK55" s="24">
        <v>4</v>
      </c>
      <c r="CL55" s="111" t="s">
        <v>126</v>
      </c>
      <c r="CM55" s="24">
        <v>1</v>
      </c>
      <c r="CN55" s="24" t="s">
        <v>98</v>
      </c>
      <c r="CO55" s="24">
        <f>IF(CN55="W",1,0)</f>
        <v>1</v>
      </c>
      <c r="CP55" s="87">
        <f t="shared" ref="CP55:CP66" si="232">IF(CN55="L",1,0)</f>
        <v>0</v>
      </c>
      <c r="CQ55" s="28">
        <v>35.055999999999997</v>
      </c>
      <c r="CR55" s="24">
        <v>38.524999999999999</v>
      </c>
      <c r="CS55" s="24">
        <v>45.095999999999997</v>
      </c>
      <c r="CT55" s="24">
        <v>13</v>
      </c>
      <c r="CU55" s="115" t="s">
        <v>126</v>
      </c>
      <c r="CV55" s="26">
        <v>3</v>
      </c>
      <c r="CW55" s="24" t="s">
        <v>98</v>
      </c>
      <c r="CX55" s="24">
        <f t="shared" si="217"/>
        <v>1</v>
      </c>
      <c r="CY55" s="87">
        <f t="shared" ref="CY55:CY66" si="233">IF(CW55="L",1,0)</f>
        <v>0</v>
      </c>
      <c r="CZ55" s="40"/>
      <c r="DA55" s="24"/>
      <c r="DB55" s="24"/>
      <c r="DC55" s="24"/>
      <c r="DD55" s="24"/>
      <c r="DE55" s="24"/>
      <c r="DF55" s="24"/>
      <c r="DG55" s="24">
        <f>IF(DF55="W",1,0)</f>
        <v>0</v>
      </c>
      <c r="DH55" s="87">
        <f t="shared" ref="DH55:DH66" si="234">IF(DF55="L",1,0)</f>
        <v>0</v>
      </c>
      <c r="DI55" s="27"/>
      <c r="DJ55" s="40">
        <v>29.451000000000001</v>
      </c>
      <c r="DK55" s="24">
        <v>32.08</v>
      </c>
      <c r="DL55" s="24">
        <v>37.435000000000002</v>
      </c>
      <c r="DM55" s="24">
        <v>17</v>
      </c>
      <c r="DN55" s="24" t="s">
        <v>124</v>
      </c>
      <c r="DO55" s="24">
        <v>11</v>
      </c>
      <c r="DP55" s="24" t="s">
        <v>98</v>
      </c>
      <c r="DQ55" s="24">
        <f t="shared" si="218"/>
        <v>1</v>
      </c>
      <c r="DR55" s="87">
        <f t="shared" ref="DR55:DR66" si="235">IF(DP55="L",1,0)</f>
        <v>0</v>
      </c>
      <c r="DS55" s="28">
        <v>35.228000000000002</v>
      </c>
      <c r="DT55" s="24">
        <v>37.981999999999999</v>
      </c>
      <c r="DU55" s="24">
        <v>44.936</v>
      </c>
      <c r="DV55" s="24">
        <v>12</v>
      </c>
      <c r="DW55" s="24" t="s">
        <v>126</v>
      </c>
      <c r="DX55" s="26">
        <v>13</v>
      </c>
      <c r="DY55" s="24" t="s">
        <v>98</v>
      </c>
      <c r="DZ55" s="24">
        <f>IF(DY55="W",1,0)</f>
        <v>1</v>
      </c>
      <c r="EA55" s="87">
        <f t="shared" ref="EA55:EA66" si="236">IF(DY55="L",1,0)</f>
        <v>0</v>
      </c>
      <c r="EB55" s="40">
        <v>37.171999999999997</v>
      </c>
      <c r="EC55" s="24">
        <v>40.479999999999997</v>
      </c>
      <c r="ED55" s="24">
        <v>41.170999999999999</v>
      </c>
      <c r="EE55" s="24">
        <v>21</v>
      </c>
      <c r="EF55" s="24" t="s">
        <v>124</v>
      </c>
      <c r="EG55" s="24">
        <v>16</v>
      </c>
      <c r="EH55" s="24" t="s">
        <v>110</v>
      </c>
      <c r="EI55" s="24">
        <f>IF(EH55="W",1,0)</f>
        <v>0</v>
      </c>
      <c r="EJ55" s="87">
        <f t="shared" ref="EJ55:EJ66" si="237">IF(EH55="L",1,0)</f>
        <v>1</v>
      </c>
      <c r="EK55" s="40"/>
      <c r="EL55" s="24"/>
      <c r="EM55" s="24"/>
      <c r="EN55" s="24"/>
      <c r="EO55" s="24"/>
      <c r="EP55" s="24"/>
      <c r="EQ55" s="24"/>
      <c r="ER55" s="24">
        <f>IF(EQ55="W",1,0)</f>
        <v>0</v>
      </c>
      <c r="ES55" s="87">
        <f t="shared" ref="ES55:ES66" si="238"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si="219"/>
        <v>0</v>
      </c>
      <c r="FC55" s="102">
        <f t="shared" ref="FC55:FC66" si="239"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si="220"/>
        <v>0</v>
      </c>
      <c r="FL55" s="102">
        <f t="shared" ref="FL55:FL66" si="240"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si="221"/>
        <v>0</v>
      </c>
      <c r="FU55" s="102">
        <f t="shared" ref="FU55:FU66" si="241">IF(FS55="L",1,0)</f>
        <v>0</v>
      </c>
      <c r="FV55" s="95"/>
    </row>
    <row r="56" spans="1:178" x14ac:dyDescent="0.25">
      <c r="A56" s="44">
        <f t="shared" si="222"/>
        <v>3</v>
      </c>
      <c r="B56" s="101">
        <v>34.835000000000001</v>
      </c>
      <c r="C56" s="97">
        <v>37.676000000000002</v>
      </c>
      <c r="D56" s="97">
        <v>35.536000000000001</v>
      </c>
      <c r="E56" s="97">
        <v>11</v>
      </c>
      <c r="F56" s="97" t="s">
        <v>136</v>
      </c>
      <c r="G56" s="97">
        <v>12</v>
      </c>
      <c r="H56" s="97" t="s">
        <v>110</v>
      </c>
      <c r="I56" s="97">
        <f t="shared" si="208"/>
        <v>0</v>
      </c>
      <c r="J56" s="102">
        <f t="shared" si="223"/>
        <v>1</v>
      </c>
      <c r="K56" s="96"/>
      <c r="L56" s="97"/>
      <c r="M56" s="97"/>
      <c r="N56" s="97"/>
      <c r="O56" s="97"/>
      <c r="P56" s="94"/>
      <c r="Q56" s="97"/>
      <c r="R56" s="97">
        <f t="shared" si="209"/>
        <v>0</v>
      </c>
      <c r="S56" s="102">
        <f t="shared" si="224"/>
        <v>0</v>
      </c>
      <c r="T56" s="101"/>
      <c r="U56" s="97"/>
      <c r="V56" s="97"/>
      <c r="W56" s="97"/>
      <c r="X56" s="97"/>
      <c r="Y56" s="97"/>
      <c r="Z56" s="97"/>
      <c r="AA56" s="97">
        <f t="shared" si="210"/>
        <v>0</v>
      </c>
      <c r="AB56" s="102">
        <f t="shared" si="225"/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211"/>
        <v>0</v>
      </c>
      <c r="AL56" s="102">
        <f t="shared" si="226"/>
        <v>0</v>
      </c>
      <c r="AM56" s="96"/>
      <c r="AN56" s="97"/>
      <c r="AO56" s="97"/>
      <c r="AP56" s="97"/>
      <c r="AQ56" s="97"/>
      <c r="AR56" s="94"/>
      <c r="AS56" s="97"/>
      <c r="AT56" s="97">
        <f t="shared" si="212"/>
        <v>0</v>
      </c>
      <c r="AU56" s="102">
        <f t="shared" si="227"/>
        <v>0</v>
      </c>
      <c r="AV56" s="101"/>
      <c r="AW56" s="97"/>
      <c r="AX56" s="97"/>
      <c r="AY56" s="97"/>
      <c r="AZ56" s="97"/>
      <c r="BA56" s="97"/>
      <c r="BB56" s="97"/>
      <c r="BC56" s="97">
        <f t="shared" si="213"/>
        <v>0</v>
      </c>
      <c r="BD56" s="102">
        <f t="shared" si="228"/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214"/>
        <v>0</v>
      </c>
      <c r="BN56" s="102">
        <f t="shared" si="229"/>
        <v>0</v>
      </c>
      <c r="BO56" s="96"/>
      <c r="BP56" s="97"/>
      <c r="BQ56" s="97"/>
      <c r="BR56" s="97"/>
      <c r="BS56" s="97"/>
      <c r="BT56" s="94"/>
      <c r="BU56" s="97"/>
      <c r="BV56" s="97">
        <f t="shared" si="215"/>
        <v>0</v>
      </c>
      <c r="BW56" s="102">
        <f t="shared" si="230"/>
        <v>0</v>
      </c>
      <c r="BX56" s="101"/>
      <c r="BY56" s="97"/>
      <c r="BZ56" s="97"/>
      <c r="CA56" s="97"/>
      <c r="CB56" s="97"/>
      <c r="CC56" s="97"/>
      <c r="CD56" s="97"/>
      <c r="CE56" s="97">
        <f t="shared" si="216"/>
        <v>0</v>
      </c>
      <c r="CF56" s="102">
        <f t="shared" si="231"/>
        <v>0</v>
      </c>
      <c r="CG56" s="95"/>
      <c r="CH56" s="40">
        <v>33.798000000000002</v>
      </c>
      <c r="CI56" s="24">
        <v>35.396000000000001</v>
      </c>
      <c r="CJ56" s="24">
        <v>42.6</v>
      </c>
      <c r="CK56" s="24">
        <v>19</v>
      </c>
      <c r="CL56" s="29" t="s">
        <v>128</v>
      </c>
      <c r="CM56" s="24">
        <v>8</v>
      </c>
      <c r="CN56" s="24" t="s">
        <v>98</v>
      </c>
      <c r="CO56" s="24">
        <f>IF(CN56="W",1,0)</f>
        <v>1</v>
      </c>
      <c r="CP56" s="87">
        <f t="shared" si="232"/>
        <v>0</v>
      </c>
      <c r="CQ56" s="28">
        <v>35.247</v>
      </c>
      <c r="CR56" s="24">
        <v>38.482999999999997</v>
      </c>
      <c r="CS56" s="24">
        <v>45.048000000000002</v>
      </c>
      <c r="CT56" s="24">
        <v>18</v>
      </c>
      <c r="CU56" s="115" t="s">
        <v>126</v>
      </c>
      <c r="CV56" s="26">
        <v>8</v>
      </c>
      <c r="CW56" s="24" t="s">
        <v>98</v>
      </c>
      <c r="CX56" s="24">
        <f t="shared" si="217"/>
        <v>1</v>
      </c>
      <c r="CY56" s="87">
        <f t="shared" si="233"/>
        <v>0</v>
      </c>
      <c r="CZ56" s="40"/>
      <c r="DA56" s="24"/>
      <c r="DB56" s="24"/>
      <c r="DC56" s="24"/>
      <c r="DD56" s="24"/>
      <c r="DE56" s="24"/>
      <c r="DF56" s="24"/>
      <c r="DG56" s="24">
        <f>IF(DF56="W",1,0)</f>
        <v>0</v>
      </c>
      <c r="DH56" s="87">
        <f t="shared" si="234"/>
        <v>0</v>
      </c>
      <c r="DI56" s="27"/>
      <c r="DJ56" s="40"/>
      <c r="DK56" s="24"/>
      <c r="DL56" s="24"/>
      <c r="DM56" s="24"/>
      <c r="DN56" s="24"/>
      <c r="DO56" s="24"/>
      <c r="DP56" s="24"/>
      <c r="DQ56" s="24">
        <f t="shared" si="218"/>
        <v>0</v>
      </c>
      <c r="DR56" s="87">
        <f t="shared" si="235"/>
        <v>0</v>
      </c>
      <c r="DS56" s="28"/>
      <c r="DT56" s="24"/>
      <c r="DU56" s="24"/>
      <c r="DV56" s="24"/>
      <c r="DW56" s="24"/>
      <c r="DX56" s="26"/>
      <c r="DY56" s="24"/>
      <c r="DZ56" s="24">
        <f>IF(DY56="W",1,0)</f>
        <v>0</v>
      </c>
      <c r="EA56" s="87">
        <f t="shared" si="236"/>
        <v>0</v>
      </c>
      <c r="EB56" s="40"/>
      <c r="EC56" s="24"/>
      <c r="ED56" s="24"/>
      <c r="EE56" s="24"/>
      <c r="EF56" s="24"/>
      <c r="EG56" s="24"/>
      <c r="EH56" s="24"/>
      <c r="EI56" s="24">
        <f>IF(EH56="W",1,0)</f>
        <v>0</v>
      </c>
      <c r="EJ56" s="87">
        <f t="shared" si="237"/>
        <v>0</v>
      </c>
      <c r="EK56" s="40"/>
      <c r="EL56" s="24"/>
      <c r="EM56" s="24"/>
      <c r="EN56" s="24"/>
      <c r="EO56" s="24"/>
      <c r="EP56" s="24"/>
      <c r="EQ56" s="24"/>
      <c r="ER56" s="24">
        <f>IF(EQ56="W",1,0)</f>
        <v>0</v>
      </c>
      <c r="ES56" s="87">
        <f t="shared" si="238"/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219"/>
        <v>0</v>
      </c>
      <c r="FC56" s="102">
        <f t="shared" si="239"/>
        <v>0</v>
      </c>
      <c r="FD56" s="96"/>
      <c r="FE56" s="97"/>
      <c r="FF56" s="97"/>
      <c r="FG56" s="97"/>
      <c r="FH56" s="97"/>
      <c r="FI56" s="94"/>
      <c r="FJ56" s="97"/>
      <c r="FK56" s="97">
        <f t="shared" si="220"/>
        <v>0</v>
      </c>
      <c r="FL56" s="102">
        <f t="shared" si="240"/>
        <v>0</v>
      </c>
      <c r="FM56" s="101"/>
      <c r="FN56" s="97"/>
      <c r="FO56" s="97"/>
      <c r="FP56" s="97"/>
      <c r="FQ56" s="97"/>
      <c r="FR56" s="97"/>
      <c r="FS56" s="97"/>
      <c r="FT56" s="97">
        <f t="shared" si="221"/>
        <v>0</v>
      </c>
      <c r="FU56" s="102">
        <f t="shared" si="241"/>
        <v>0</v>
      </c>
      <c r="FV56" s="95"/>
    </row>
    <row r="57" spans="1:178" x14ac:dyDescent="0.25">
      <c r="A57" s="44">
        <f t="shared" si="222"/>
        <v>4</v>
      </c>
      <c r="B57" s="101">
        <v>30.22</v>
      </c>
      <c r="C57" s="97">
        <v>34.07</v>
      </c>
      <c r="D57" s="97">
        <v>41.610999999999997</v>
      </c>
      <c r="E57" s="97">
        <v>6</v>
      </c>
      <c r="F57" s="97" t="s">
        <v>124</v>
      </c>
      <c r="G57" s="97">
        <v>2</v>
      </c>
      <c r="H57" s="97" t="s">
        <v>98</v>
      </c>
      <c r="I57" s="97">
        <f t="shared" si="208"/>
        <v>1</v>
      </c>
      <c r="J57" s="102">
        <f t="shared" si="223"/>
        <v>0</v>
      </c>
      <c r="K57" s="96"/>
      <c r="L57" s="97"/>
      <c r="M57" s="97"/>
      <c r="N57" s="97"/>
      <c r="O57" s="97"/>
      <c r="P57" s="94"/>
      <c r="Q57" s="97"/>
      <c r="R57" s="97">
        <f t="shared" si="209"/>
        <v>0</v>
      </c>
      <c r="S57" s="102">
        <f t="shared" si="224"/>
        <v>0</v>
      </c>
      <c r="T57" s="101"/>
      <c r="U57" s="97"/>
      <c r="V57" s="97"/>
      <c r="W57" s="97"/>
      <c r="X57" s="97"/>
      <c r="Y57" s="97"/>
      <c r="Z57" s="97"/>
      <c r="AA57" s="97">
        <f t="shared" si="210"/>
        <v>0</v>
      </c>
      <c r="AB57" s="102">
        <f t="shared" si="225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211"/>
        <v>0</v>
      </c>
      <c r="AL57" s="102">
        <f t="shared" si="226"/>
        <v>0</v>
      </c>
      <c r="AM57" s="96"/>
      <c r="AN57" s="97"/>
      <c r="AO57" s="97"/>
      <c r="AP57" s="97"/>
      <c r="AQ57" s="97"/>
      <c r="AR57" s="94"/>
      <c r="AS57" s="97"/>
      <c r="AT57" s="97">
        <f t="shared" si="212"/>
        <v>0</v>
      </c>
      <c r="AU57" s="102">
        <f t="shared" si="227"/>
        <v>0</v>
      </c>
      <c r="AV57" s="101"/>
      <c r="AW57" s="97"/>
      <c r="AX57" s="97"/>
      <c r="AY57" s="97"/>
      <c r="AZ57" s="97"/>
      <c r="BA57" s="97"/>
      <c r="BB57" s="97"/>
      <c r="BC57" s="97">
        <f t="shared" si="213"/>
        <v>0</v>
      </c>
      <c r="BD57" s="102">
        <f t="shared" si="228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214"/>
        <v>0</v>
      </c>
      <c r="BN57" s="102">
        <f t="shared" si="229"/>
        <v>0</v>
      </c>
      <c r="BO57" s="96"/>
      <c r="BP57" s="97"/>
      <c r="BQ57" s="97"/>
      <c r="BR57" s="97"/>
      <c r="BS57" s="97"/>
      <c r="BT57" s="94"/>
      <c r="BU57" s="97"/>
      <c r="BV57" s="97">
        <f t="shared" si="215"/>
        <v>0</v>
      </c>
      <c r="BW57" s="102">
        <f t="shared" si="230"/>
        <v>0</v>
      </c>
      <c r="BX57" s="101"/>
      <c r="BY57" s="97"/>
      <c r="BZ57" s="97"/>
      <c r="CA57" s="97"/>
      <c r="CB57" s="97"/>
      <c r="CC57" s="97"/>
      <c r="CD57" s="97"/>
      <c r="CE57" s="97">
        <f t="shared" si="216"/>
        <v>0</v>
      </c>
      <c r="CF57" s="102">
        <f t="shared" si="231"/>
        <v>0</v>
      </c>
      <c r="CG57" s="95"/>
      <c r="CH57" s="92">
        <v>33.031999999999996</v>
      </c>
      <c r="CI57" s="91">
        <v>35.756999999999998</v>
      </c>
      <c r="CJ57" s="91">
        <v>43.033000000000001</v>
      </c>
      <c r="CK57" s="91">
        <v>3</v>
      </c>
      <c r="CL57" s="111" t="s">
        <v>126</v>
      </c>
      <c r="CM57" s="91">
        <v>1</v>
      </c>
      <c r="CN57" s="91" t="s">
        <v>98</v>
      </c>
      <c r="CO57" s="91">
        <f t="shared" ref="CO57:CO58" si="242">IF(CN57="W",1,0)</f>
        <v>1</v>
      </c>
      <c r="CP57" s="93">
        <f t="shared" si="232"/>
        <v>0</v>
      </c>
      <c r="CQ57" s="90">
        <v>34.712000000000003</v>
      </c>
      <c r="CR57" s="91">
        <v>38.091999999999999</v>
      </c>
      <c r="CS57" s="91">
        <v>44.588999999999999</v>
      </c>
      <c r="CT57" s="91">
        <v>11</v>
      </c>
      <c r="CU57" s="115" t="s">
        <v>126</v>
      </c>
      <c r="CV57" s="88">
        <v>3</v>
      </c>
      <c r="CW57" s="91" t="s">
        <v>110</v>
      </c>
      <c r="CX57" s="111">
        <f t="shared" si="217"/>
        <v>0</v>
      </c>
      <c r="CY57" s="113">
        <f t="shared" ref="CY57:CY58" si="243">IF(CW57="L",1,0)</f>
        <v>1</v>
      </c>
      <c r="CZ57" s="92"/>
      <c r="DA57" s="91"/>
      <c r="DB57" s="91"/>
      <c r="DC57" s="91"/>
      <c r="DD57" s="91"/>
      <c r="DE57" s="91"/>
      <c r="DF57" s="91"/>
      <c r="DG57" s="91"/>
      <c r="DH57" s="93"/>
      <c r="DI57" s="89"/>
      <c r="DJ57" s="92"/>
      <c r="DK57" s="91"/>
      <c r="DL57" s="91"/>
      <c r="DM57" s="91"/>
      <c r="DN57" s="91"/>
      <c r="DO57" s="91"/>
      <c r="DP57" s="91"/>
      <c r="DQ57" s="105">
        <f t="shared" si="218"/>
        <v>0</v>
      </c>
      <c r="DR57" s="106">
        <f t="shared" ref="DR57:DR65" si="244">IF(DP57="L",1,0)</f>
        <v>0</v>
      </c>
      <c r="DS57" s="90"/>
      <c r="DT57" s="91"/>
      <c r="DU57" s="91"/>
      <c r="DV57" s="91"/>
      <c r="DW57" s="91"/>
      <c r="DX57" s="88"/>
      <c r="DY57" s="91"/>
      <c r="DZ57" s="105">
        <f t="shared" ref="DZ57:DZ58" si="245">IF(DY57="W",1,0)</f>
        <v>0</v>
      </c>
      <c r="EA57" s="106">
        <f t="shared" si="236"/>
        <v>0</v>
      </c>
      <c r="EB57" s="92"/>
      <c r="EC57" s="91"/>
      <c r="ED57" s="91"/>
      <c r="EE57" s="91"/>
      <c r="EF57" s="91"/>
      <c r="EG57" s="91"/>
      <c r="EH57" s="91"/>
      <c r="EI57" s="105">
        <f t="shared" ref="EI57:EI58" si="246">IF(EH57="W",1,0)</f>
        <v>0</v>
      </c>
      <c r="EJ57" s="106">
        <f t="shared" si="237"/>
        <v>0</v>
      </c>
      <c r="EK57" s="92"/>
      <c r="EL57" s="91"/>
      <c r="EM57" s="91"/>
      <c r="EN57" s="91"/>
      <c r="EO57" s="91"/>
      <c r="EP57" s="91"/>
      <c r="EQ57" s="91"/>
      <c r="ER57" s="105">
        <f t="shared" ref="ER57:ER58" si="247">IF(EQ57="W",1,0)</f>
        <v>0</v>
      </c>
      <c r="ES57" s="106">
        <f t="shared" si="238"/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219"/>
        <v>0</v>
      </c>
      <c r="FC57" s="102">
        <f t="shared" si="239"/>
        <v>0</v>
      </c>
      <c r="FD57" s="96"/>
      <c r="FE57" s="97"/>
      <c r="FF57" s="97"/>
      <c r="FG57" s="97"/>
      <c r="FH57" s="97"/>
      <c r="FI57" s="94"/>
      <c r="FJ57" s="97"/>
      <c r="FK57" s="97">
        <f t="shared" si="220"/>
        <v>0</v>
      </c>
      <c r="FL57" s="102">
        <f t="shared" si="240"/>
        <v>0</v>
      </c>
      <c r="FM57" s="101"/>
      <c r="FN57" s="97"/>
      <c r="FO57" s="97"/>
      <c r="FP57" s="97"/>
      <c r="FQ57" s="97"/>
      <c r="FR57" s="97"/>
      <c r="FS57" s="97"/>
      <c r="FT57" s="97">
        <f t="shared" si="221"/>
        <v>0</v>
      </c>
      <c r="FU57" s="102">
        <f t="shared" si="241"/>
        <v>0</v>
      </c>
      <c r="FV57" s="95"/>
    </row>
    <row r="58" spans="1:178" x14ac:dyDescent="0.25">
      <c r="A58" s="44">
        <f t="shared" si="222"/>
        <v>5</v>
      </c>
      <c r="B58" s="101">
        <v>30.015000000000001</v>
      </c>
      <c r="C58" s="97" t="s">
        <v>105</v>
      </c>
      <c r="D58" s="97" t="s">
        <v>105</v>
      </c>
      <c r="E58" s="97">
        <v>6</v>
      </c>
      <c r="F58" s="115" t="s">
        <v>105</v>
      </c>
      <c r="G58" s="97">
        <v>1</v>
      </c>
      <c r="H58" s="97" t="s">
        <v>110</v>
      </c>
      <c r="I58" s="97">
        <f t="shared" si="208"/>
        <v>0</v>
      </c>
      <c r="J58" s="102">
        <f t="shared" si="223"/>
        <v>1</v>
      </c>
      <c r="K58" s="96"/>
      <c r="L58" s="97"/>
      <c r="M58" s="97"/>
      <c r="N58" s="97"/>
      <c r="O58" s="97"/>
      <c r="P58" s="94"/>
      <c r="Q58" s="97"/>
      <c r="R58" s="97">
        <f t="shared" si="209"/>
        <v>0</v>
      </c>
      <c r="S58" s="102">
        <f t="shared" si="224"/>
        <v>0</v>
      </c>
      <c r="T58" s="101"/>
      <c r="U58" s="97"/>
      <c r="V58" s="97"/>
      <c r="W58" s="97"/>
      <c r="X58" s="97"/>
      <c r="Y58" s="97"/>
      <c r="Z58" s="97"/>
      <c r="AA58" s="97">
        <f t="shared" si="210"/>
        <v>0</v>
      </c>
      <c r="AB58" s="102">
        <f t="shared" si="225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211"/>
        <v>0</v>
      </c>
      <c r="AL58" s="102">
        <f t="shared" si="226"/>
        <v>0</v>
      </c>
      <c r="AM58" s="96"/>
      <c r="AN58" s="97"/>
      <c r="AO58" s="97"/>
      <c r="AP58" s="97"/>
      <c r="AQ58" s="97"/>
      <c r="AR58" s="94"/>
      <c r="AS58" s="97"/>
      <c r="AT58" s="97">
        <f t="shared" si="212"/>
        <v>0</v>
      </c>
      <c r="AU58" s="102">
        <f t="shared" si="227"/>
        <v>0</v>
      </c>
      <c r="AV58" s="101"/>
      <c r="AW58" s="97"/>
      <c r="AX58" s="97"/>
      <c r="AY58" s="97"/>
      <c r="AZ58" s="97"/>
      <c r="BA58" s="97"/>
      <c r="BB58" s="97"/>
      <c r="BC58" s="97">
        <f t="shared" si="213"/>
        <v>0</v>
      </c>
      <c r="BD58" s="102">
        <f t="shared" si="228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214"/>
        <v>0</v>
      </c>
      <c r="BN58" s="102">
        <f t="shared" si="229"/>
        <v>0</v>
      </c>
      <c r="BO58" s="96"/>
      <c r="BP58" s="97"/>
      <c r="BQ58" s="97"/>
      <c r="BR58" s="97"/>
      <c r="BS58" s="97"/>
      <c r="BT58" s="94"/>
      <c r="BU58" s="97"/>
      <c r="BV58" s="97">
        <f t="shared" si="215"/>
        <v>0</v>
      </c>
      <c r="BW58" s="102">
        <f t="shared" si="230"/>
        <v>0</v>
      </c>
      <c r="BX58" s="101"/>
      <c r="BY58" s="97"/>
      <c r="BZ58" s="97"/>
      <c r="CA58" s="97"/>
      <c r="CB58" s="97"/>
      <c r="CC58" s="97"/>
      <c r="CD58" s="97"/>
      <c r="CE58" s="97">
        <f t="shared" si="216"/>
        <v>0</v>
      </c>
      <c r="CF58" s="102">
        <f t="shared" si="231"/>
        <v>0</v>
      </c>
      <c r="CG58" s="95"/>
      <c r="CH58" s="92">
        <v>33.393999999999998</v>
      </c>
      <c r="CI58" s="91">
        <v>35.814999999999998</v>
      </c>
      <c r="CJ58" s="91">
        <v>43.103000000000002</v>
      </c>
      <c r="CK58" s="91">
        <v>11</v>
      </c>
      <c r="CL58" s="91" t="s">
        <v>126</v>
      </c>
      <c r="CM58" s="91">
        <v>10</v>
      </c>
      <c r="CN58" s="91" t="s">
        <v>110</v>
      </c>
      <c r="CO58" s="91">
        <f t="shared" si="242"/>
        <v>0</v>
      </c>
      <c r="CP58" s="93">
        <f t="shared" si="232"/>
        <v>1</v>
      </c>
      <c r="CQ58" s="90">
        <v>34.393999999999998</v>
      </c>
      <c r="CR58" s="91">
        <v>38.237000000000002</v>
      </c>
      <c r="CS58" s="91">
        <v>44.76</v>
      </c>
      <c r="CT58" s="91">
        <v>4</v>
      </c>
      <c r="CU58" s="91" t="s">
        <v>126</v>
      </c>
      <c r="CV58" s="88">
        <v>1</v>
      </c>
      <c r="CW58" s="91" t="s">
        <v>110</v>
      </c>
      <c r="CX58" s="111">
        <f t="shared" si="217"/>
        <v>0</v>
      </c>
      <c r="CY58" s="113">
        <f t="shared" si="243"/>
        <v>1</v>
      </c>
      <c r="CZ58" s="92"/>
      <c r="DA58" s="91"/>
      <c r="DB58" s="91"/>
      <c r="DC58" s="91"/>
      <c r="DD58" s="91"/>
      <c r="DE58" s="91"/>
      <c r="DF58" s="91"/>
      <c r="DG58" s="91"/>
      <c r="DH58" s="93"/>
      <c r="DI58" s="89"/>
      <c r="DJ58" s="92"/>
      <c r="DK58" s="91"/>
      <c r="DL58" s="91"/>
      <c r="DM58" s="91"/>
      <c r="DN58" s="91"/>
      <c r="DO58" s="91"/>
      <c r="DP58" s="91"/>
      <c r="DQ58" s="105">
        <f t="shared" si="218"/>
        <v>0</v>
      </c>
      <c r="DR58" s="106">
        <f t="shared" si="244"/>
        <v>0</v>
      </c>
      <c r="DS58" s="90"/>
      <c r="DT58" s="91"/>
      <c r="DU58" s="91"/>
      <c r="DV58" s="91"/>
      <c r="DW58" s="91"/>
      <c r="DX58" s="88"/>
      <c r="DY58" s="91"/>
      <c r="DZ58" s="105">
        <f t="shared" si="245"/>
        <v>0</v>
      </c>
      <c r="EA58" s="106">
        <f t="shared" si="236"/>
        <v>0</v>
      </c>
      <c r="EB58" s="92"/>
      <c r="EC58" s="91"/>
      <c r="ED58" s="91"/>
      <c r="EE58" s="91"/>
      <c r="EF58" s="91"/>
      <c r="EG58" s="91"/>
      <c r="EH58" s="91"/>
      <c r="EI58" s="105">
        <f t="shared" si="246"/>
        <v>0</v>
      </c>
      <c r="EJ58" s="106">
        <f t="shared" si="237"/>
        <v>0</v>
      </c>
      <c r="EK58" s="92"/>
      <c r="EL58" s="91"/>
      <c r="EM58" s="91"/>
      <c r="EN58" s="91"/>
      <c r="EO58" s="91"/>
      <c r="EP58" s="91"/>
      <c r="EQ58" s="91"/>
      <c r="ER58" s="105">
        <f t="shared" si="247"/>
        <v>0</v>
      </c>
      <c r="ES58" s="106">
        <f t="shared" si="238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219"/>
        <v>0</v>
      </c>
      <c r="FC58" s="102">
        <f t="shared" si="239"/>
        <v>0</v>
      </c>
      <c r="FD58" s="96"/>
      <c r="FE58" s="97"/>
      <c r="FF58" s="97"/>
      <c r="FG58" s="97"/>
      <c r="FH58" s="97"/>
      <c r="FI58" s="94"/>
      <c r="FJ58" s="97"/>
      <c r="FK58" s="97">
        <f t="shared" si="220"/>
        <v>0</v>
      </c>
      <c r="FL58" s="102">
        <f t="shared" si="240"/>
        <v>0</v>
      </c>
      <c r="FM58" s="101"/>
      <c r="FN58" s="97"/>
      <c r="FO58" s="97"/>
      <c r="FP58" s="97"/>
      <c r="FQ58" s="97"/>
      <c r="FR58" s="97"/>
      <c r="FS58" s="97"/>
      <c r="FT58" s="97">
        <f t="shared" si="221"/>
        <v>0</v>
      </c>
      <c r="FU58" s="102">
        <f t="shared" si="241"/>
        <v>0</v>
      </c>
      <c r="FV58" s="95"/>
    </row>
    <row r="59" spans="1:178" x14ac:dyDescent="0.25">
      <c r="A59" s="44">
        <f t="shared" si="222"/>
        <v>6</v>
      </c>
      <c r="B59" s="51"/>
      <c r="C59" s="29"/>
      <c r="D59" s="29"/>
      <c r="E59" s="29"/>
      <c r="F59" s="29"/>
      <c r="G59" s="29"/>
      <c r="H59" s="29"/>
      <c r="I59" s="111">
        <f t="shared" ref="I59:I65" si="248">IF(H59="W",1,0)</f>
        <v>0</v>
      </c>
      <c r="J59" s="113">
        <f t="shared" ref="J59:J65" si="249">IF(H59="L",1,0)</f>
        <v>0</v>
      </c>
      <c r="K59" s="43"/>
      <c r="L59" s="29"/>
      <c r="M59" s="29"/>
      <c r="N59" s="29"/>
      <c r="O59" s="29"/>
      <c r="P59" s="59"/>
      <c r="Q59" s="29"/>
      <c r="R59" s="111">
        <f t="shared" ref="R59:R65" si="250">IF(Q59="W",1,0)</f>
        <v>0</v>
      </c>
      <c r="S59" s="113">
        <f t="shared" ref="S59:S65" si="251">IF(Q59="L",1,0)</f>
        <v>0</v>
      </c>
      <c r="T59" s="51"/>
      <c r="U59" s="29"/>
      <c r="V59" s="29"/>
      <c r="W59" s="29"/>
      <c r="X59" s="29"/>
      <c r="Y59" s="29"/>
      <c r="Z59" s="29"/>
      <c r="AA59" s="111">
        <f t="shared" ref="AA59:AA65" si="252">IF(Z59="W",1,0)</f>
        <v>0</v>
      </c>
      <c r="AB59" s="113">
        <f t="shared" ref="AB59:AB65" si="253">IF(Z59="L",1,0)</f>
        <v>0</v>
      </c>
      <c r="AC59" s="109"/>
      <c r="AD59" s="51"/>
      <c r="AE59" s="29"/>
      <c r="AF59" s="29"/>
      <c r="AG59" s="29"/>
      <c r="AH59" s="29"/>
      <c r="AI59" s="29"/>
      <c r="AJ59" s="29"/>
      <c r="AK59" s="111">
        <f t="shared" ref="AK59:AK65" si="254">IF(AJ59="W",1,0)</f>
        <v>0</v>
      </c>
      <c r="AL59" s="113">
        <f t="shared" ref="AL59:AL65" si="255">IF(AJ59="L",1,0)</f>
        <v>0</v>
      </c>
      <c r="AM59" s="43"/>
      <c r="AN59" s="29"/>
      <c r="AO59" s="29"/>
      <c r="AP59" s="29"/>
      <c r="AQ59" s="29"/>
      <c r="AR59" s="59"/>
      <c r="AS59" s="29"/>
      <c r="AT59" s="111">
        <f t="shared" ref="AT59:AT65" si="256">IF(AS59="W",1,0)</f>
        <v>0</v>
      </c>
      <c r="AU59" s="113">
        <f t="shared" ref="AU59:AU65" si="257">IF(AS59="L",1,0)</f>
        <v>0</v>
      </c>
      <c r="AV59" s="51"/>
      <c r="AW59" s="29"/>
      <c r="AX59" s="29"/>
      <c r="AY59" s="29"/>
      <c r="AZ59" s="29"/>
      <c r="BA59" s="29"/>
      <c r="BB59" s="29"/>
      <c r="BC59" s="111">
        <f t="shared" ref="BC59:BC65" si="258">IF(BB59="W",1,0)</f>
        <v>0</v>
      </c>
      <c r="BD59" s="113">
        <f t="shared" ref="BD59:BD65" si="259">IF(BB59="L",1,0)</f>
        <v>0</v>
      </c>
      <c r="BE59" s="109"/>
      <c r="BF59" s="51"/>
      <c r="BG59" s="29"/>
      <c r="BH59" s="29"/>
      <c r="BI59" s="29"/>
      <c r="BJ59" s="29"/>
      <c r="BK59" s="29"/>
      <c r="BL59" s="29"/>
      <c r="BM59" s="111">
        <f t="shared" ref="BM59:BM65" si="260">IF(BL59="W",1,0)</f>
        <v>0</v>
      </c>
      <c r="BN59" s="113">
        <f t="shared" ref="BN59:BN65" si="261">IF(BL59="L",1,0)</f>
        <v>0</v>
      </c>
      <c r="BO59" s="43"/>
      <c r="BP59" s="29"/>
      <c r="BQ59" s="29"/>
      <c r="BR59" s="29"/>
      <c r="BS59" s="29"/>
      <c r="BT59" s="59"/>
      <c r="BU59" s="29"/>
      <c r="BV59" s="111">
        <f t="shared" ref="BV59:BV65" si="262">IF(BU59="W",1,0)</f>
        <v>0</v>
      </c>
      <c r="BW59" s="113">
        <f t="shared" ref="BW59:BW65" si="263">IF(BU59="L",1,0)</f>
        <v>0</v>
      </c>
      <c r="BX59" s="51"/>
      <c r="BY59" s="29"/>
      <c r="BZ59" s="29"/>
      <c r="CA59" s="29"/>
      <c r="CB59" s="29"/>
      <c r="CC59" s="29"/>
      <c r="CD59" s="29"/>
      <c r="CE59" s="111">
        <f t="shared" ref="CE59:CE65" si="264">IF(CD59="W",1,0)</f>
        <v>0</v>
      </c>
      <c r="CF59" s="113">
        <f t="shared" ref="CF59:CF65" si="265">IF(CD59="L",1,0)</f>
        <v>0</v>
      </c>
      <c r="CG59" s="109"/>
      <c r="CH59" s="112">
        <v>33.606999999999999</v>
      </c>
      <c r="CI59" s="111">
        <v>35.244999999999997</v>
      </c>
      <c r="CJ59" s="111">
        <v>42.415999999999997</v>
      </c>
      <c r="CK59" s="111">
        <v>14</v>
      </c>
      <c r="CL59" s="111" t="s">
        <v>146</v>
      </c>
      <c r="CM59" s="111">
        <v>7</v>
      </c>
      <c r="CN59" s="111" t="s">
        <v>98</v>
      </c>
      <c r="CO59" s="111">
        <f>IF(CN59="W",1,0)</f>
        <v>1</v>
      </c>
      <c r="CP59" s="113">
        <f t="shared" ref="CP59:CP65" si="266">IF(CN59="L",1,0)</f>
        <v>0</v>
      </c>
      <c r="CQ59" s="110">
        <v>35.591999999999999</v>
      </c>
      <c r="CR59" s="111">
        <v>38.56</v>
      </c>
      <c r="CS59" s="111">
        <v>45.118000000000002</v>
      </c>
      <c r="CT59" s="111">
        <v>22</v>
      </c>
      <c r="CU59" s="111" t="s">
        <v>126</v>
      </c>
      <c r="CV59" s="108">
        <v>15</v>
      </c>
      <c r="CW59" s="111" t="s">
        <v>110</v>
      </c>
      <c r="CX59" s="111">
        <f t="shared" si="217"/>
        <v>0</v>
      </c>
      <c r="CY59" s="113">
        <f t="shared" ref="CY59:CY65" si="267">IF(CW59="L",1,0)</f>
        <v>1</v>
      </c>
      <c r="CZ59" s="112"/>
      <c r="DA59" s="111"/>
      <c r="DB59" s="111"/>
      <c r="DC59" s="111"/>
      <c r="DD59" s="111"/>
      <c r="DE59" s="111"/>
      <c r="DF59" s="111"/>
      <c r="DG59" s="111">
        <f>IF(DF59="W",1,0)</f>
        <v>0</v>
      </c>
      <c r="DH59" s="113">
        <f t="shared" ref="DH59:DH65" si="268">IF(DF59="L",1,0)</f>
        <v>0</v>
      </c>
      <c r="DI59" s="109"/>
      <c r="DJ59" s="112"/>
      <c r="DK59" s="111"/>
      <c r="DL59" s="111"/>
      <c r="DM59" s="111"/>
      <c r="DN59" s="111"/>
      <c r="DO59" s="111"/>
      <c r="DP59" s="111"/>
      <c r="DQ59" s="111">
        <f t="shared" si="218"/>
        <v>0</v>
      </c>
      <c r="DR59" s="113">
        <f t="shared" si="244"/>
        <v>0</v>
      </c>
      <c r="DS59" s="110"/>
      <c r="DT59" s="111"/>
      <c r="DU59" s="111"/>
      <c r="DV59" s="111"/>
      <c r="DW59" s="111"/>
      <c r="DX59" s="108"/>
      <c r="DY59" s="111"/>
      <c r="DZ59" s="111">
        <f>IF(DY59="W",1,0)</f>
        <v>0</v>
      </c>
      <c r="EA59" s="113">
        <f t="shared" ref="EA59:EA65" si="269">IF(DY59="L",1,0)</f>
        <v>0</v>
      </c>
      <c r="EB59" s="112"/>
      <c r="EC59" s="111"/>
      <c r="ED59" s="111"/>
      <c r="EE59" s="111"/>
      <c r="EF59" s="111"/>
      <c r="EG59" s="111"/>
      <c r="EH59" s="111"/>
      <c r="EI59" s="111">
        <f>IF(EH59="W",1,0)</f>
        <v>0</v>
      </c>
      <c r="EJ59" s="113">
        <f t="shared" ref="EJ59:EJ65" si="270">IF(EH59="L",1,0)</f>
        <v>0</v>
      </c>
      <c r="EK59" s="112"/>
      <c r="EL59" s="111"/>
      <c r="EM59" s="111"/>
      <c r="EN59" s="111"/>
      <c r="EO59" s="111"/>
      <c r="EP59" s="111"/>
      <c r="EQ59" s="111"/>
      <c r="ER59" s="111">
        <f>IF(EQ59="W",1,0)</f>
        <v>0</v>
      </c>
      <c r="ES59" s="113">
        <f t="shared" ref="ES59:ES65" si="271">IF(EQ59="L",1,0)</f>
        <v>0</v>
      </c>
      <c r="ET59" s="109"/>
      <c r="EU59" s="112"/>
      <c r="EV59" s="111"/>
      <c r="EW59" s="111"/>
      <c r="EX59" s="111"/>
      <c r="EY59" s="111"/>
      <c r="EZ59" s="111"/>
      <c r="FA59" s="111"/>
      <c r="FB59" s="111">
        <f t="shared" ref="FB59:FB65" si="272">IF(FA59="W",1,0)</f>
        <v>0</v>
      </c>
      <c r="FC59" s="113">
        <f t="shared" ref="FC59:FC65" si="273">IF(FA59="L",1,0)</f>
        <v>0</v>
      </c>
      <c r="FD59" s="110"/>
      <c r="FE59" s="111"/>
      <c r="FF59" s="111"/>
      <c r="FG59" s="111"/>
      <c r="FH59" s="111"/>
      <c r="FI59" s="108"/>
      <c r="FJ59" s="111"/>
      <c r="FK59" s="111">
        <f t="shared" ref="FK59:FK65" si="274">IF(FJ59="W",1,0)</f>
        <v>0</v>
      </c>
      <c r="FL59" s="113">
        <f t="shared" ref="FL59:FL65" si="275">IF(FJ59="L",1,0)</f>
        <v>0</v>
      </c>
      <c r="FM59" s="112"/>
      <c r="FN59" s="111"/>
      <c r="FO59" s="111"/>
      <c r="FP59" s="111"/>
      <c r="FQ59" s="111"/>
      <c r="FR59" s="111"/>
      <c r="FS59" s="111"/>
      <c r="FT59" s="111">
        <f t="shared" ref="FT59:FT65" si="276">IF(FS59="W",1,0)</f>
        <v>0</v>
      </c>
      <c r="FU59" s="113">
        <f t="shared" ref="FU59:FU65" si="277">IF(FS59="L",1,0)</f>
        <v>0</v>
      </c>
      <c r="FV59" s="109"/>
    </row>
    <row r="60" spans="1:178" x14ac:dyDescent="0.25">
      <c r="A60" s="44">
        <f t="shared" si="222"/>
        <v>7</v>
      </c>
      <c r="B60" s="51"/>
      <c r="C60" s="29"/>
      <c r="D60" s="29"/>
      <c r="E60" s="29"/>
      <c r="F60" s="29"/>
      <c r="G60" s="29"/>
      <c r="H60" s="29"/>
      <c r="I60" s="111">
        <f t="shared" si="248"/>
        <v>0</v>
      </c>
      <c r="J60" s="113">
        <f t="shared" si="249"/>
        <v>0</v>
      </c>
      <c r="K60" s="43"/>
      <c r="L60" s="29"/>
      <c r="M60" s="29"/>
      <c r="N60" s="29"/>
      <c r="O60" s="29"/>
      <c r="P60" s="59"/>
      <c r="Q60" s="29"/>
      <c r="R60" s="111">
        <f t="shared" si="250"/>
        <v>0</v>
      </c>
      <c r="S60" s="113">
        <f t="shared" si="251"/>
        <v>0</v>
      </c>
      <c r="T60" s="51"/>
      <c r="U60" s="29"/>
      <c r="V60" s="29"/>
      <c r="W60" s="29"/>
      <c r="X60" s="29"/>
      <c r="Y60" s="29"/>
      <c r="Z60" s="29"/>
      <c r="AA60" s="111">
        <f t="shared" si="252"/>
        <v>0</v>
      </c>
      <c r="AB60" s="113">
        <f t="shared" si="253"/>
        <v>0</v>
      </c>
      <c r="AC60" s="109"/>
      <c r="AD60" s="51"/>
      <c r="AE60" s="29"/>
      <c r="AF60" s="29"/>
      <c r="AG60" s="29"/>
      <c r="AH60" s="29"/>
      <c r="AI60" s="29"/>
      <c r="AJ60" s="29"/>
      <c r="AK60" s="111">
        <f t="shared" si="254"/>
        <v>0</v>
      </c>
      <c r="AL60" s="113">
        <f t="shared" si="255"/>
        <v>0</v>
      </c>
      <c r="AM60" s="43"/>
      <c r="AN60" s="29"/>
      <c r="AO60" s="29"/>
      <c r="AP60" s="29"/>
      <c r="AQ60" s="29"/>
      <c r="AR60" s="59"/>
      <c r="AS60" s="29"/>
      <c r="AT60" s="111">
        <f t="shared" si="256"/>
        <v>0</v>
      </c>
      <c r="AU60" s="113">
        <f t="shared" si="257"/>
        <v>0</v>
      </c>
      <c r="AV60" s="51"/>
      <c r="AW60" s="29"/>
      <c r="AX60" s="29"/>
      <c r="AY60" s="29"/>
      <c r="AZ60" s="29"/>
      <c r="BA60" s="29"/>
      <c r="BB60" s="29"/>
      <c r="BC60" s="111">
        <f t="shared" si="258"/>
        <v>0</v>
      </c>
      <c r="BD60" s="113">
        <f t="shared" si="259"/>
        <v>0</v>
      </c>
      <c r="BE60" s="109"/>
      <c r="BF60" s="51"/>
      <c r="BG60" s="29"/>
      <c r="BH60" s="29"/>
      <c r="BI60" s="29"/>
      <c r="BJ60" s="29"/>
      <c r="BK60" s="29"/>
      <c r="BL60" s="29"/>
      <c r="BM60" s="111">
        <f t="shared" si="260"/>
        <v>0</v>
      </c>
      <c r="BN60" s="113">
        <f t="shared" si="261"/>
        <v>0</v>
      </c>
      <c r="BO60" s="43"/>
      <c r="BP60" s="29"/>
      <c r="BQ60" s="29"/>
      <c r="BR60" s="29"/>
      <c r="BS60" s="29"/>
      <c r="BT60" s="59"/>
      <c r="BU60" s="29"/>
      <c r="BV60" s="111">
        <f t="shared" si="262"/>
        <v>0</v>
      </c>
      <c r="BW60" s="113">
        <f t="shared" si="263"/>
        <v>0</v>
      </c>
      <c r="BX60" s="51"/>
      <c r="BY60" s="29"/>
      <c r="BZ60" s="29"/>
      <c r="CA60" s="29"/>
      <c r="CB60" s="29"/>
      <c r="CC60" s="29"/>
      <c r="CD60" s="29"/>
      <c r="CE60" s="111">
        <f t="shared" si="264"/>
        <v>0</v>
      </c>
      <c r="CF60" s="113">
        <f t="shared" si="265"/>
        <v>0</v>
      </c>
      <c r="CG60" s="109"/>
      <c r="CH60" s="112">
        <v>33.527999999999999</v>
      </c>
      <c r="CI60" s="115">
        <v>35.073</v>
      </c>
      <c r="CJ60" s="111">
        <v>42.167999999999999</v>
      </c>
      <c r="CK60" s="111">
        <v>15</v>
      </c>
      <c r="CL60" s="111" t="s">
        <v>128</v>
      </c>
      <c r="CM60" s="111">
        <v>9</v>
      </c>
      <c r="CN60" s="111" t="s">
        <v>98</v>
      </c>
      <c r="CO60" s="111">
        <f>IF(CN60="W",1,0)</f>
        <v>1</v>
      </c>
      <c r="CP60" s="113">
        <f t="shared" si="266"/>
        <v>0</v>
      </c>
      <c r="CQ60" s="110"/>
      <c r="CR60" s="111"/>
      <c r="CS60" s="111"/>
      <c r="CT60" s="111"/>
      <c r="CU60" s="111"/>
      <c r="CV60" s="108"/>
      <c r="CW60" s="111"/>
      <c r="CX60" s="111">
        <f t="shared" si="217"/>
        <v>0</v>
      </c>
      <c r="CY60" s="113">
        <f t="shared" si="267"/>
        <v>0</v>
      </c>
      <c r="CZ60" s="112"/>
      <c r="DA60" s="111"/>
      <c r="DB60" s="111"/>
      <c r="DC60" s="111"/>
      <c r="DD60" s="111"/>
      <c r="DE60" s="111"/>
      <c r="DF60" s="111"/>
      <c r="DG60" s="111">
        <f>IF(DF60="W",1,0)</f>
        <v>0</v>
      </c>
      <c r="DH60" s="113">
        <f t="shared" si="268"/>
        <v>0</v>
      </c>
      <c r="DI60" s="109"/>
      <c r="DJ60" s="112"/>
      <c r="DK60" s="111"/>
      <c r="DL60" s="111"/>
      <c r="DM60" s="111"/>
      <c r="DN60" s="111"/>
      <c r="DO60" s="111"/>
      <c r="DP60" s="111"/>
      <c r="DQ60" s="111">
        <f t="shared" si="218"/>
        <v>0</v>
      </c>
      <c r="DR60" s="113">
        <f t="shared" si="244"/>
        <v>0</v>
      </c>
      <c r="DS60" s="110"/>
      <c r="DT60" s="111"/>
      <c r="DU60" s="111"/>
      <c r="DV60" s="111"/>
      <c r="DW60" s="111"/>
      <c r="DX60" s="108"/>
      <c r="DY60" s="111"/>
      <c r="DZ60" s="111">
        <f>IF(DY60="W",1,0)</f>
        <v>0</v>
      </c>
      <c r="EA60" s="113">
        <f t="shared" si="269"/>
        <v>0</v>
      </c>
      <c r="EB60" s="112"/>
      <c r="EC60" s="111"/>
      <c r="ED60" s="111"/>
      <c r="EE60" s="111"/>
      <c r="EF60" s="111"/>
      <c r="EG60" s="111"/>
      <c r="EH60" s="111"/>
      <c r="EI60" s="111">
        <f>IF(EH60="W",1,0)</f>
        <v>0</v>
      </c>
      <c r="EJ60" s="113">
        <f t="shared" si="270"/>
        <v>0</v>
      </c>
      <c r="EK60" s="112"/>
      <c r="EL60" s="111"/>
      <c r="EM60" s="111"/>
      <c r="EN60" s="111"/>
      <c r="EO60" s="111"/>
      <c r="EP60" s="111"/>
      <c r="EQ60" s="111"/>
      <c r="ER60" s="111">
        <f>IF(EQ60="W",1,0)</f>
        <v>0</v>
      </c>
      <c r="ES60" s="113">
        <f t="shared" si="271"/>
        <v>0</v>
      </c>
      <c r="ET60" s="109"/>
      <c r="EU60" s="112"/>
      <c r="EV60" s="111"/>
      <c r="EW60" s="111"/>
      <c r="EX60" s="111"/>
      <c r="EY60" s="111"/>
      <c r="EZ60" s="111"/>
      <c r="FA60" s="111"/>
      <c r="FB60" s="111">
        <f t="shared" si="272"/>
        <v>0</v>
      </c>
      <c r="FC60" s="113">
        <f t="shared" si="273"/>
        <v>0</v>
      </c>
      <c r="FD60" s="110"/>
      <c r="FE60" s="111"/>
      <c r="FF60" s="111"/>
      <c r="FG60" s="111"/>
      <c r="FH60" s="111"/>
      <c r="FI60" s="108"/>
      <c r="FJ60" s="111"/>
      <c r="FK60" s="111">
        <f t="shared" si="274"/>
        <v>0</v>
      </c>
      <c r="FL60" s="113">
        <f t="shared" si="275"/>
        <v>0</v>
      </c>
      <c r="FM60" s="112"/>
      <c r="FN60" s="111"/>
      <c r="FO60" s="111"/>
      <c r="FP60" s="111"/>
      <c r="FQ60" s="111"/>
      <c r="FR60" s="111"/>
      <c r="FS60" s="111"/>
      <c r="FT60" s="111">
        <f t="shared" si="276"/>
        <v>0</v>
      </c>
      <c r="FU60" s="113">
        <f t="shared" si="277"/>
        <v>0</v>
      </c>
      <c r="FV60" s="109"/>
    </row>
    <row r="61" spans="1:178" x14ac:dyDescent="0.25">
      <c r="A61" s="44">
        <f>A58+1</f>
        <v>6</v>
      </c>
      <c r="B61" s="51"/>
      <c r="C61" s="121"/>
      <c r="D61" s="121"/>
      <c r="E61" s="121"/>
      <c r="F61" s="121"/>
      <c r="G61" s="121"/>
      <c r="H61" s="121"/>
      <c r="I61" s="115">
        <f t="shared" ref="I61:I64" si="278">IF(H61="W",1,0)</f>
        <v>0</v>
      </c>
      <c r="J61" s="123">
        <f t="shared" ref="J61:J64" si="279">IF(H61="L",1,0)</f>
        <v>0</v>
      </c>
      <c r="K61" s="43"/>
      <c r="L61" s="121"/>
      <c r="M61" s="121"/>
      <c r="N61" s="121"/>
      <c r="O61" s="121"/>
      <c r="P61" s="59"/>
      <c r="Q61" s="121"/>
      <c r="R61" s="115">
        <f t="shared" ref="R61:R64" si="280">IF(Q61="W",1,0)</f>
        <v>0</v>
      </c>
      <c r="S61" s="123">
        <f t="shared" ref="S61:S64" si="281">IF(Q61="L",1,0)</f>
        <v>0</v>
      </c>
      <c r="T61" s="51"/>
      <c r="U61" s="121"/>
      <c r="V61" s="121"/>
      <c r="W61" s="121"/>
      <c r="X61" s="121"/>
      <c r="Y61" s="121"/>
      <c r="Z61" s="121"/>
      <c r="AA61" s="115">
        <f t="shared" ref="AA61:AA64" si="282">IF(Z61="W",1,0)</f>
        <v>0</v>
      </c>
      <c r="AB61" s="123">
        <f t="shared" ref="AB61:AB64" si="283">IF(Z61="L",1,0)</f>
        <v>0</v>
      </c>
      <c r="AC61" s="120"/>
      <c r="AD61" s="51"/>
      <c r="AE61" s="121"/>
      <c r="AF61" s="121"/>
      <c r="AG61" s="121"/>
      <c r="AH61" s="121"/>
      <c r="AI61" s="121"/>
      <c r="AJ61" s="121"/>
      <c r="AK61" s="115">
        <f t="shared" ref="AK61:AK64" si="284">IF(AJ61="W",1,0)</f>
        <v>0</v>
      </c>
      <c r="AL61" s="123">
        <f t="shared" ref="AL61:AL64" si="285">IF(AJ61="L",1,0)</f>
        <v>0</v>
      </c>
      <c r="AM61" s="43"/>
      <c r="AN61" s="121"/>
      <c r="AO61" s="121"/>
      <c r="AP61" s="121"/>
      <c r="AQ61" s="121"/>
      <c r="AR61" s="59"/>
      <c r="AS61" s="121"/>
      <c r="AT61" s="115">
        <f t="shared" ref="AT61:AT64" si="286">IF(AS61="W",1,0)</f>
        <v>0</v>
      </c>
      <c r="AU61" s="123">
        <f t="shared" ref="AU61:AU64" si="287">IF(AS61="L",1,0)</f>
        <v>0</v>
      </c>
      <c r="AV61" s="51"/>
      <c r="AW61" s="121"/>
      <c r="AX61" s="121"/>
      <c r="AY61" s="121"/>
      <c r="AZ61" s="121"/>
      <c r="BA61" s="121"/>
      <c r="BB61" s="121"/>
      <c r="BC61" s="115">
        <f t="shared" ref="BC61:BC64" si="288">IF(BB61="W",1,0)</f>
        <v>0</v>
      </c>
      <c r="BD61" s="123">
        <f t="shared" ref="BD61:BD64" si="289">IF(BB61="L",1,0)</f>
        <v>0</v>
      </c>
      <c r="BE61" s="120"/>
      <c r="BF61" s="51"/>
      <c r="BG61" s="121"/>
      <c r="BH61" s="121"/>
      <c r="BI61" s="121"/>
      <c r="BJ61" s="121"/>
      <c r="BK61" s="121"/>
      <c r="BL61" s="121"/>
      <c r="BM61" s="115">
        <f t="shared" ref="BM61:BM64" si="290">IF(BL61="W",1,0)</f>
        <v>0</v>
      </c>
      <c r="BN61" s="123">
        <f t="shared" ref="BN61:BN64" si="291">IF(BL61="L",1,0)</f>
        <v>0</v>
      </c>
      <c r="BO61" s="43"/>
      <c r="BP61" s="121"/>
      <c r="BQ61" s="121"/>
      <c r="BR61" s="121"/>
      <c r="BS61" s="121"/>
      <c r="BT61" s="59"/>
      <c r="BU61" s="121"/>
      <c r="BV61" s="115">
        <f t="shared" ref="BV61:BV64" si="292">IF(BU61="W",1,0)</f>
        <v>0</v>
      </c>
      <c r="BW61" s="123">
        <f t="shared" ref="BW61:BW64" si="293">IF(BU61="L",1,0)</f>
        <v>0</v>
      </c>
      <c r="BX61" s="51"/>
      <c r="BY61" s="121"/>
      <c r="BZ61" s="121"/>
      <c r="CA61" s="121"/>
      <c r="CB61" s="121"/>
      <c r="CC61" s="121"/>
      <c r="CD61" s="121"/>
      <c r="CE61" s="115">
        <f t="shared" ref="CE61:CE64" si="294">IF(CD61="W",1,0)</f>
        <v>0</v>
      </c>
      <c r="CF61" s="123">
        <f t="shared" ref="CF61:CF64" si="295">IF(CD61="L",1,0)</f>
        <v>0</v>
      </c>
      <c r="CG61" s="120"/>
      <c r="CH61" s="122">
        <v>33.026000000000003</v>
      </c>
      <c r="CI61" s="115">
        <v>35.893999999999998</v>
      </c>
      <c r="CJ61" s="115">
        <v>43.151000000000003</v>
      </c>
      <c r="CK61" s="115">
        <v>6</v>
      </c>
      <c r="CL61" s="115" t="s">
        <v>126</v>
      </c>
      <c r="CM61" s="115">
        <v>5</v>
      </c>
      <c r="CN61" s="115" t="s">
        <v>98</v>
      </c>
      <c r="CO61" s="115">
        <f>IF(CN61="W",1,0)</f>
        <v>1</v>
      </c>
      <c r="CP61" s="123">
        <f t="shared" ref="CP61:CP64" si="296">IF(CN61="L",1,0)</f>
        <v>0</v>
      </c>
      <c r="CQ61" s="119"/>
      <c r="CR61" s="115"/>
      <c r="CS61" s="115"/>
      <c r="CT61" s="115"/>
      <c r="CU61" s="115"/>
      <c r="CV61" s="118"/>
      <c r="CW61" s="115"/>
      <c r="CX61" s="115">
        <f t="shared" ref="CX61:CX64" si="297">IF(CW61="W",1,0)</f>
        <v>0</v>
      </c>
      <c r="CY61" s="123">
        <f t="shared" ref="CY61:CY64" si="298">IF(CW61="L",1,0)</f>
        <v>0</v>
      </c>
      <c r="CZ61" s="122"/>
      <c r="DA61" s="115"/>
      <c r="DB61" s="115"/>
      <c r="DC61" s="115"/>
      <c r="DD61" s="115"/>
      <c r="DE61" s="115"/>
      <c r="DF61" s="115"/>
      <c r="DG61" s="115">
        <f>IF(DF61="W",1,0)</f>
        <v>0</v>
      </c>
      <c r="DH61" s="123">
        <f t="shared" ref="DH61:DH64" si="299">IF(DF61="L",1,0)</f>
        <v>0</v>
      </c>
      <c r="DI61" s="120"/>
      <c r="DJ61" s="122"/>
      <c r="DK61" s="115"/>
      <c r="DL61" s="115"/>
      <c r="DM61" s="115"/>
      <c r="DN61" s="115"/>
      <c r="DO61" s="115"/>
      <c r="DP61" s="115"/>
      <c r="DQ61" s="115">
        <f t="shared" ref="DQ61:DQ64" si="300">IF(DP61="W",1,0)</f>
        <v>0</v>
      </c>
      <c r="DR61" s="123">
        <f t="shared" ref="DR61:DR64" si="301">IF(DP61="L",1,0)</f>
        <v>0</v>
      </c>
      <c r="DS61" s="119"/>
      <c r="DT61" s="115"/>
      <c r="DU61" s="115"/>
      <c r="DV61" s="115"/>
      <c r="DW61" s="115"/>
      <c r="DX61" s="118"/>
      <c r="DY61" s="115"/>
      <c r="DZ61" s="115">
        <f>IF(DY61="W",1,0)</f>
        <v>0</v>
      </c>
      <c r="EA61" s="123">
        <f t="shared" ref="EA61:EA64" si="302">IF(DY61="L",1,0)</f>
        <v>0</v>
      </c>
      <c r="EB61" s="122"/>
      <c r="EC61" s="115"/>
      <c r="ED61" s="115"/>
      <c r="EE61" s="115"/>
      <c r="EF61" s="115"/>
      <c r="EG61" s="115"/>
      <c r="EH61" s="115"/>
      <c r="EI61" s="115">
        <f>IF(EH61="W",1,0)</f>
        <v>0</v>
      </c>
      <c r="EJ61" s="123">
        <f t="shared" ref="EJ61:EJ64" si="303">IF(EH61="L",1,0)</f>
        <v>0</v>
      </c>
      <c r="EK61" s="122"/>
      <c r="EL61" s="115"/>
      <c r="EM61" s="115"/>
      <c r="EN61" s="115"/>
      <c r="EO61" s="115"/>
      <c r="EP61" s="115"/>
      <c r="EQ61" s="115"/>
      <c r="ER61" s="115">
        <f>IF(EQ61="W",1,0)</f>
        <v>0</v>
      </c>
      <c r="ES61" s="123">
        <f t="shared" ref="ES61:ES64" si="304">IF(EQ61="L",1,0)</f>
        <v>0</v>
      </c>
      <c r="ET61" s="120"/>
      <c r="EU61" s="122"/>
      <c r="EV61" s="115"/>
      <c r="EW61" s="115"/>
      <c r="EX61" s="115"/>
      <c r="EY61" s="115"/>
      <c r="EZ61" s="115"/>
      <c r="FA61" s="115"/>
      <c r="FB61" s="115">
        <f t="shared" ref="FB61:FB64" si="305">IF(FA61="W",1,0)</f>
        <v>0</v>
      </c>
      <c r="FC61" s="123">
        <f t="shared" ref="FC61:FC64" si="306">IF(FA61="L",1,0)</f>
        <v>0</v>
      </c>
      <c r="FD61" s="119"/>
      <c r="FE61" s="115"/>
      <c r="FF61" s="115"/>
      <c r="FG61" s="115"/>
      <c r="FH61" s="115"/>
      <c r="FI61" s="118"/>
      <c r="FJ61" s="115"/>
      <c r="FK61" s="115">
        <f t="shared" ref="FK61:FK64" si="307">IF(FJ61="W",1,0)</f>
        <v>0</v>
      </c>
      <c r="FL61" s="123">
        <f t="shared" ref="FL61:FL64" si="308">IF(FJ61="L",1,0)</f>
        <v>0</v>
      </c>
      <c r="FM61" s="122"/>
      <c r="FN61" s="115"/>
      <c r="FO61" s="115"/>
      <c r="FP61" s="115"/>
      <c r="FQ61" s="115"/>
      <c r="FR61" s="115"/>
      <c r="FS61" s="115"/>
      <c r="FT61" s="115">
        <f t="shared" ref="FT61:FT64" si="309">IF(FS61="W",1,0)</f>
        <v>0</v>
      </c>
      <c r="FU61" s="123">
        <f t="shared" ref="FU61:FU64" si="310">IF(FS61="L",1,0)</f>
        <v>0</v>
      </c>
      <c r="FV61" s="120"/>
    </row>
    <row r="62" spans="1:178" x14ac:dyDescent="0.25">
      <c r="A62" s="44">
        <f t="shared" si="222"/>
        <v>7</v>
      </c>
      <c r="B62" s="51"/>
      <c r="C62" s="121"/>
      <c r="D62" s="121"/>
      <c r="E62" s="121"/>
      <c r="F62" s="121"/>
      <c r="G62" s="121"/>
      <c r="H62" s="121"/>
      <c r="I62" s="115">
        <f t="shared" si="278"/>
        <v>0</v>
      </c>
      <c r="J62" s="123">
        <f t="shared" si="279"/>
        <v>0</v>
      </c>
      <c r="K62" s="43"/>
      <c r="L62" s="121"/>
      <c r="M62" s="121"/>
      <c r="N62" s="121"/>
      <c r="O62" s="121"/>
      <c r="P62" s="59"/>
      <c r="Q62" s="121"/>
      <c r="R62" s="115">
        <f t="shared" si="280"/>
        <v>0</v>
      </c>
      <c r="S62" s="123">
        <f t="shared" si="281"/>
        <v>0</v>
      </c>
      <c r="T62" s="51"/>
      <c r="U62" s="121"/>
      <c r="V62" s="121"/>
      <c r="W62" s="121"/>
      <c r="X62" s="121"/>
      <c r="Y62" s="121"/>
      <c r="Z62" s="121"/>
      <c r="AA62" s="115">
        <f t="shared" si="282"/>
        <v>0</v>
      </c>
      <c r="AB62" s="123">
        <f t="shared" si="283"/>
        <v>0</v>
      </c>
      <c r="AC62" s="120"/>
      <c r="AD62" s="51"/>
      <c r="AE62" s="121"/>
      <c r="AF62" s="121"/>
      <c r="AG62" s="121"/>
      <c r="AH62" s="121"/>
      <c r="AI62" s="121"/>
      <c r="AJ62" s="121"/>
      <c r="AK62" s="115">
        <f t="shared" si="284"/>
        <v>0</v>
      </c>
      <c r="AL62" s="123">
        <f t="shared" si="285"/>
        <v>0</v>
      </c>
      <c r="AM62" s="43"/>
      <c r="AN62" s="121"/>
      <c r="AO62" s="121"/>
      <c r="AP62" s="121"/>
      <c r="AQ62" s="121"/>
      <c r="AR62" s="59"/>
      <c r="AS62" s="121"/>
      <c r="AT62" s="115">
        <f t="shared" si="286"/>
        <v>0</v>
      </c>
      <c r="AU62" s="123">
        <f t="shared" si="287"/>
        <v>0</v>
      </c>
      <c r="AV62" s="51"/>
      <c r="AW62" s="121"/>
      <c r="AX62" s="121"/>
      <c r="AY62" s="121"/>
      <c r="AZ62" s="121"/>
      <c r="BA62" s="121"/>
      <c r="BB62" s="121"/>
      <c r="BC62" s="115">
        <f t="shared" si="288"/>
        <v>0</v>
      </c>
      <c r="BD62" s="123">
        <f t="shared" si="289"/>
        <v>0</v>
      </c>
      <c r="BE62" s="120"/>
      <c r="BF62" s="51"/>
      <c r="BG62" s="121"/>
      <c r="BH62" s="121"/>
      <c r="BI62" s="121"/>
      <c r="BJ62" s="121"/>
      <c r="BK62" s="121"/>
      <c r="BL62" s="121"/>
      <c r="BM62" s="115">
        <f t="shared" si="290"/>
        <v>0</v>
      </c>
      <c r="BN62" s="123">
        <f t="shared" si="291"/>
        <v>0</v>
      </c>
      <c r="BO62" s="43"/>
      <c r="BP62" s="121"/>
      <c r="BQ62" s="121"/>
      <c r="BR62" s="121"/>
      <c r="BS62" s="121"/>
      <c r="BT62" s="59"/>
      <c r="BU62" s="121"/>
      <c r="BV62" s="115">
        <f t="shared" si="292"/>
        <v>0</v>
      </c>
      <c r="BW62" s="123">
        <f t="shared" si="293"/>
        <v>0</v>
      </c>
      <c r="BX62" s="51"/>
      <c r="BY62" s="121"/>
      <c r="BZ62" s="121"/>
      <c r="CA62" s="121"/>
      <c r="CB62" s="121"/>
      <c r="CC62" s="121"/>
      <c r="CD62" s="121"/>
      <c r="CE62" s="115">
        <f t="shared" si="294"/>
        <v>0</v>
      </c>
      <c r="CF62" s="123">
        <f t="shared" si="295"/>
        <v>0</v>
      </c>
      <c r="CG62" s="120"/>
      <c r="CH62" s="122">
        <v>33.637</v>
      </c>
      <c r="CI62" s="115">
        <v>35.780999999999999</v>
      </c>
      <c r="CJ62" s="115">
        <v>43.014000000000003</v>
      </c>
      <c r="CK62" s="115">
        <v>12</v>
      </c>
      <c r="CL62" s="115" t="s">
        <v>126</v>
      </c>
      <c r="CM62" s="115">
        <v>5</v>
      </c>
      <c r="CN62" s="115" t="s">
        <v>98</v>
      </c>
      <c r="CO62" s="115">
        <f>IF(CN62="W",1,0)</f>
        <v>1</v>
      </c>
      <c r="CP62" s="123">
        <f t="shared" si="296"/>
        <v>0</v>
      </c>
      <c r="CQ62" s="119"/>
      <c r="CR62" s="115"/>
      <c r="CS62" s="115"/>
      <c r="CT62" s="115"/>
      <c r="CU62" s="115"/>
      <c r="CV62" s="118"/>
      <c r="CW62" s="115"/>
      <c r="CX62" s="115">
        <f t="shared" si="297"/>
        <v>0</v>
      </c>
      <c r="CY62" s="123">
        <f t="shared" si="298"/>
        <v>0</v>
      </c>
      <c r="CZ62" s="122"/>
      <c r="DA62" s="115"/>
      <c r="DB62" s="115"/>
      <c r="DC62" s="115"/>
      <c r="DD62" s="115"/>
      <c r="DE62" s="115"/>
      <c r="DF62" s="115"/>
      <c r="DG62" s="115">
        <f>IF(DF62="W",1,0)</f>
        <v>0</v>
      </c>
      <c r="DH62" s="123">
        <f t="shared" si="299"/>
        <v>0</v>
      </c>
      <c r="DI62" s="120"/>
      <c r="DJ62" s="122"/>
      <c r="DK62" s="115"/>
      <c r="DL62" s="115"/>
      <c r="DM62" s="115"/>
      <c r="DN62" s="115"/>
      <c r="DO62" s="115"/>
      <c r="DP62" s="115"/>
      <c r="DQ62" s="115">
        <f t="shared" si="300"/>
        <v>0</v>
      </c>
      <c r="DR62" s="123">
        <f t="shared" si="301"/>
        <v>0</v>
      </c>
      <c r="DS62" s="119"/>
      <c r="DT62" s="115"/>
      <c r="DU62" s="115"/>
      <c r="DV62" s="115"/>
      <c r="DW62" s="115"/>
      <c r="DX62" s="118"/>
      <c r="DY62" s="115"/>
      <c r="DZ62" s="115">
        <f>IF(DY62="W",1,0)</f>
        <v>0</v>
      </c>
      <c r="EA62" s="123">
        <f t="shared" si="302"/>
        <v>0</v>
      </c>
      <c r="EB62" s="122"/>
      <c r="EC62" s="115"/>
      <c r="ED62" s="115"/>
      <c r="EE62" s="115"/>
      <c r="EF62" s="115"/>
      <c r="EG62" s="115"/>
      <c r="EH62" s="115"/>
      <c r="EI62" s="115">
        <f>IF(EH62="W",1,0)</f>
        <v>0</v>
      </c>
      <c r="EJ62" s="123">
        <f t="shared" si="303"/>
        <v>0</v>
      </c>
      <c r="EK62" s="122"/>
      <c r="EL62" s="115"/>
      <c r="EM62" s="115"/>
      <c r="EN62" s="115"/>
      <c r="EO62" s="115"/>
      <c r="EP62" s="115"/>
      <c r="EQ62" s="115"/>
      <c r="ER62" s="115">
        <f>IF(EQ62="W",1,0)</f>
        <v>0</v>
      </c>
      <c r="ES62" s="123">
        <f t="shared" si="304"/>
        <v>0</v>
      </c>
      <c r="ET62" s="120"/>
      <c r="EU62" s="122"/>
      <c r="EV62" s="115"/>
      <c r="EW62" s="115"/>
      <c r="EX62" s="115"/>
      <c r="EY62" s="115"/>
      <c r="EZ62" s="115"/>
      <c r="FA62" s="115"/>
      <c r="FB62" s="115">
        <f t="shared" si="305"/>
        <v>0</v>
      </c>
      <c r="FC62" s="123">
        <f t="shared" si="306"/>
        <v>0</v>
      </c>
      <c r="FD62" s="119"/>
      <c r="FE62" s="115"/>
      <c r="FF62" s="115"/>
      <c r="FG62" s="115"/>
      <c r="FH62" s="115"/>
      <c r="FI62" s="118"/>
      <c r="FJ62" s="115"/>
      <c r="FK62" s="115">
        <f t="shared" si="307"/>
        <v>0</v>
      </c>
      <c r="FL62" s="123">
        <f t="shared" si="308"/>
        <v>0</v>
      </c>
      <c r="FM62" s="122"/>
      <c r="FN62" s="115"/>
      <c r="FO62" s="115"/>
      <c r="FP62" s="115"/>
      <c r="FQ62" s="115"/>
      <c r="FR62" s="115"/>
      <c r="FS62" s="115"/>
      <c r="FT62" s="115">
        <f t="shared" si="309"/>
        <v>0</v>
      </c>
      <c r="FU62" s="123">
        <f t="shared" si="310"/>
        <v>0</v>
      </c>
      <c r="FV62" s="120"/>
    </row>
    <row r="63" spans="1:178" x14ac:dyDescent="0.25">
      <c r="A63" s="44">
        <f>A58+1</f>
        <v>6</v>
      </c>
      <c r="B63" s="51"/>
      <c r="C63" s="121"/>
      <c r="D63" s="121"/>
      <c r="E63" s="121"/>
      <c r="F63" s="121"/>
      <c r="G63" s="121"/>
      <c r="H63" s="121"/>
      <c r="I63" s="115">
        <f t="shared" si="278"/>
        <v>0</v>
      </c>
      <c r="J63" s="123">
        <f t="shared" si="279"/>
        <v>0</v>
      </c>
      <c r="K63" s="43"/>
      <c r="L63" s="121"/>
      <c r="M63" s="121"/>
      <c r="N63" s="121"/>
      <c r="O63" s="121"/>
      <c r="P63" s="59"/>
      <c r="Q63" s="121"/>
      <c r="R63" s="115">
        <f t="shared" si="280"/>
        <v>0</v>
      </c>
      <c r="S63" s="123">
        <f t="shared" si="281"/>
        <v>0</v>
      </c>
      <c r="T63" s="51"/>
      <c r="U63" s="121"/>
      <c r="V63" s="121"/>
      <c r="W63" s="121"/>
      <c r="X63" s="121"/>
      <c r="Y63" s="121"/>
      <c r="Z63" s="121"/>
      <c r="AA63" s="115">
        <f t="shared" si="282"/>
        <v>0</v>
      </c>
      <c r="AB63" s="123">
        <f t="shared" si="283"/>
        <v>0</v>
      </c>
      <c r="AC63" s="120"/>
      <c r="AD63" s="51"/>
      <c r="AE63" s="121"/>
      <c r="AF63" s="121"/>
      <c r="AG63" s="121"/>
      <c r="AH63" s="121"/>
      <c r="AI63" s="121"/>
      <c r="AJ63" s="121"/>
      <c r="AK63" s="115">
        <f t="shared" si="284"/>
        <v>0</v>
      </c>
      <c r="AL63" s="123">
        <f t="shared" si="285"/>
        <v>0</v>
      </c>
      <c r="AM63" s="43"/>
      <c r="AN63" s="121"/>
      <c r="AO63" s="121"/>
      <c r="AP63" s="121"/>
      <c r="AQ63" s="121"/>
      <c r="AR63" s="59"/>
      <c r="AS63" s="121"/>
      <c r="AT63" s="115">
        <f t="shared" si="286"/>
        <v>0</v>
      </c>
      <c r="AU63" s="123">
        <f t="shared" si="287"/>
        <v>0</v>
      </c>
      <c r="AV63" s="51"/>
      <c r="AW63" s="121"/>
      <c r="AX63" s="121"/>
      <c r="AY63" s="121"/>
      <c r="AZ63" s="121"/>
      <c r="BA63" s="121"/>
      <c r="BB63" s="121"/>
      <c r="BC63" s="115">
        <f t="shared" si="288"/>
        <v>0</v>
      </c>
      <c r="BD63" s="123">
        <f t="shared" si="289"/>
        <v>0</v>
      </c>
      <c r="BE63" s="120"/>
      <c r="BF63" s="51"/>
      <c r="BG63" s="121"/>
      <c r="BH63" s="121"/>
      <c r="BI63" s="121"/>
      <c r="BJ63" s="121"/>
      <c r="BK63" s="121"/>
      <c r="BL63" s="121"/>
      <c r="BM63" s="115">
        <f t="shared" si="290"/>
        <v>0</v>
      </c>
      <c r="BN63" s="123">
        <f t="shared" si="291"/>
        <v>0</v>
      </c>
      <c r="BO63" s="43"/>
      <c r="BP63" s="121"/>
      <c r="BQ63" s="121"/>
      <c r="BR63" s="121"/>
      <c r="BS63" s="121"/>
      <c r="BT63" s="59"/>
      <c r="BU63" s="121"/>
      <c r="BV63" s="115">
        <f t="shared" si="292"/>
        <v>0</v>
      </c>
      <c r="BW63" s="123">
        <f t="shared" si="293"/>
        <v>0</v>
      </c>
      <c r="BX63" s="51"/>
      <c r="BY63" s="121"/>
      <c r="BZ63" s="121"/>
      <c r="CA63" s="121"/>
      <c r="CB63" s="121"/>
      <c r="CC63" s="121"/>
      <c r="CD63" s="121"/>
      <c r="CE63" s="115">
        <f t="shared" si="294"/>
        <v>0</v>
      </c>
      <c r="CF63" s="123">
        <f t="shared" si="295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>IF(CN63="W",1,0)</f>
        <v>0</v>
      </c>
      <c r="CP63" s="123">
        <f t="shared" si="296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297"/>
        <v>0</v>
      </c>
      <c r="CY63" s="123">
        <f t="shared" si="298"/>
        <v>0</v>
      </c>
      <c r="CZ63" s="122"/>
      <c r="DA63" s="115"/>
      <c r="DB63" s="115"/>
      <c r="DC63" s="115"/>
      <c r="DD63" s="115"/>
      <c r="DE63" s="115"/>
      <c r="DF63" s="115"/>
      <c r="DG63" s="115">
        <f>IF(DF63="W",1,0)</f>
        <v>0</v>
      </c>
      <c r="DH63" s="123">
        <f t="shared" si="299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300"/>
        <v>0</v>
      </c>
      <c r="DR63" s="123">
        <f t="shared" si="301"/>
        <v>0</v>
      </c>
      <c r="DS63" s="119"/>
      <c r="DT63" s="115"/>
      <c r="DU63" s="115"/>
      <c r="DV63" s="115"/>
      <c r="DW63" s="115"/>
      <c r="DX63" s="118"/>
      <c r="DY63" s="115"/>
      <c r="DZ63" s="115">
        <f>IF(DY63="W",1,0)</f>
        <v>0</v>
      </c>
      <c r="EA63" s="123">
        <f t="shared" si="302"/>
        <v>0</v>
      </c>
      <c r="EB63" s="122"/>
      <c r="EC63" s="115"/>
      <c r="ED63" s="115"/>
      <c r="EE63" s="115"/>
      <c r="EF63" s="115"/>
      <c r="EG63" s="115"/>
      <c r="EH63" s="115"/>
      <c r="EI63" s="115">
        <f>IF(EH63="W",1,0)</f>
        <v>0</v>
      </c>
      <c r="EJ63" s="123">
        <f t="shared" si="303"/>
        <v>0</v>
      </c>
      <c r="EK63" s="122"/>
      <c r="EL63" s="115"/>
      <c r="EM63" s="115"/>
      <c r="EN63" s="115"/>
      <c r="EO63" s="115"/>
      <c r="EP63" s="115"/>
      <c r="EQ63" s="115"/>
      <c r="ER63" s="115">
        <f>IF(EQ63="W",1,0)</f>
        <v>0</v>
      </c>
      <c r="ES63" s="123">
        <f t="shared" si="304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305"/>
        <v>0</v>
      </c>
      <c r="FC63" s="123">
        <f t="shared" si="306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307"/>
        <v>0</v>
      </c>
      <c r="FL63" s="123">
        <f t="shared" si="308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309"/>
        <v>0</v>
      </c>
      <c r="FU63" s="123">
        <f t="shared" si="310"/>
        <v>0</v>
      </c>
      <c r="FV63" s="120"/>
    </row>
    <row r="64" spans="1:178" x14ac:dyDescent="0.25">
      <c r="A64" s="44">
        <f t="shared" si="222"/>
        <v>7</v>
      </c>
      <c r="B64" s="51"/>
      <c r="C64" s="121"/>
      <c r="D64" s="121"/>
      <c r="E64" s="121"/>
      <c r="F64" s="121"/>
      <c r="G64" s="121"/>
      <c r="H64" s="121"/>
      <c r="I64" s="115">
        <f t="shared" si="278"/>
        <v>0</v>
      </c>
      <c r="J64" s="123">
        <f t="shared" si="279"/>
        <v>0</v>
      </c>
      <c r="K64" s="43"/>
      <c r="L64" s="121"/>
      <c r="M64" s="121"/>
      <c r="N64" s="121"/>
      <c r="O64" s="121"/>
      <c r="P64" s="59"/>
      <c r="Q64" s="121"/>
      <c r="R64" s="115">
        <f t="shared" si="280"/>
        <v>0</v>
      </c>
      <c r="S64" s="123">
        <f t="shared" si="281"/>
        <v>0</v>
      </c>
      <c r="T64" s="51"/>
      <c r="U64" s="121"/>
      <c r="V64" s="121"/>
      <c r="W64" s="121"/>
      <c r="X64" s="121"/>
      <c r="Y64" s="121"/>
      <c r="Z64" s="121"/>
      <c r="AA64" s="115">
        <f t="shared" si="282"/>
        <v>0</v>
      </c>
      <c r="AB64" s="123">
        <f t="shared" si="283"/>
        <v>0</v>
      </c>
      <c r="AC64" s="120"/>
      <c r="AD64" s="51"/>
      <c r="AE64" s="121"/>
      <c r="AF64" s="121"/>
      <c r="AG64" s="121"/>
      <c r="AH64" s="121"/>
      <c r="AI64" s="121"/>
      <c r="AJ64" s="121"/>
      <c r="AK64" s="115">
        <f t="shared" si="284"/>
        <v>0</v>
      </c>
      <c r="AL64" s="123">
        <f t="shared" si="285"/>
        <v>0</v>
      </c>
      <c r="AM64" s="43"/>
      <c r="AN64" s="121"/>
      <c r="AO64" s="121"/>
      <c r="AP64" s="121"/>
      <c r="AQ64" s="121"/>
      <c r="AR64" s="59"/>
      <c r="AS64" s="121"/>
      <c r="AT64" s="115">
        <f t="shared" si="286"/>
        <v>0</v>
      </c>
      <c r="AU64" s="123">
        <f t="shared" si="287"/>
        <v>0</v>
      </c>
      <c r="AV64" s="51"/>
      <c r="AW64" s="121"/>
      <c r="AX64" s="121"/>
      <c r="AY64" s="121"/>
      <c r="AZ64" s="121"/>
      <c r="BA64" s="121"/>
      <c r="BB64" s="121"/>
      <c r="BC64" s="115">
        <f t="shared" si="288"/>
        <v>0</v>
      </c>
      <c r="BD64" s="123">
        <f t="shared" si="289"/>
        <v>0</v>
      </c>
      <c r="BE64" s="120"/>
      <c r="BF64" s="51"/>
      <c r="BG64" s="121"/>
      <c r="BH64" s="121"/>
      <c r="BI64" s="121"/>
      <c r="BJ64" s="121"/>
      <c r="BK64" s="121"/>
      <c r="BL64" s="121"/>
      <c r="BM64" s="115">
        <f t="shared" si="290"/>
        <v>0</v>
      </c>
      <c r="BN64" s="123">
        <f t="shared" si="291"/>
        <v>0</v>
      </c>
      <c r="BO64" s="43"/>
      <c r="BP64" s="121"/>
      <c r="BQ64" s="121"/>
      <c r="BR64" s="121"/>
      <c r="BS64" s="121"/>
      <c r="BT64" s="59"/>
      <c r="BU64" s="121"/>
      <c r="BV64" s="115">
        <f t="shared" si="292"/>
        <v>0</v>
      </c>
      <c r="BW64" s="123">
        <f t="shared" si="293"/>
        <v>0</v>
      </c>
      <c r="BX64" s="51"/>
      <c r="BY64" s="121"/>
      <c r="BZ64" s="121"/>
      <c r="CA64" s="121"/>
      <c r="CB64" s="121"/>
      <c r="CC64" s="121"/>
      <c r="CD64" s="121"/>
      <c r="CE64" s="115">
        <f t="shared" si="294"/>
        <v>0</v>
      </c>
      <c r="CF64" s="123">
        <f t="shared" si="295"/>
        <v>0</v>
      </c>
      <c r="CG64" s="120"/>
      <c r="CH64" s="122"/>
      <c r="CI64" s="115"/>
      <c r="CJ64" s="115"/>
      <c r="CK64" s="115"/>
      <c r="CL64" s="115"/>
      <c r="CM64" s="115"/>
      <c r="CN64" s="115"/>
      <c r="CO64" s="115">
        <f>IF(CN64="W",1,0)</f>
        <v>0</v>
      </c>
      <c r="CP64" s="123">
        <f t="shared" si="296"/>
        <v>0</v>
      </c>
      <c r="CQ64" s="119"/>
      <c r="CR64" s="115"/>
      <c r="CS64" s="115"/>
      <c r="CT64" s="115"/>
      <c r="CU64" s="115"/>
      <c r="CV64" s="118"/>
      <c r="CW64" s="115"/>
      <c r="CX64" s="115">
        <f t="shared" si="297"/>
        <v>0</v>
      </c>
      <c r="CY64" s="123">
        <f t="shared" si="298"/>
        <v>0</v>
      </c>
      <c r="CZ64" s="122"/>
      <c r="DA64" s="115"/>
      <c r="DB64" s="115"/>
      <c r="DC64" s="115"/>
      <c r="DD64" s="115"/>
      <c r="DE64" s="115"/>
      <c r="DF64" s="115"/>
      <c r="DG64" s="115">
        <f>IF(DF64="W",1,0)</f>
        <v>0</v>
      </c>
      <c r="DH64" s="123">
        <f t="shared" si="299"/>
        <v>0</v>
      </c>
      <c r="DI64" s="120"/>
      <c r="DJ64" s="122"/>
      <c r="DK64" s="115"/>
      <c r="DL64" s="115"/>
      <c r="DM64" s="115"/>
      <c r="DN64" s="115"/>
      <c r="DO64" s="115"/>
      <c r="DP64" s="115"/>
      <c r="DQ64" s="115">
        <f t="shared" si="300"/>
        <v>0</v>
      </c>
      <c r="DR64" s="123">
        <f t="shared" si="301"/>
        <v>0</v>
      </c>
      <c r="DS64" s="119"/>
      <c r="DT64" s="115"/>
      <c r="DU64" s="115"/>
      <c r="DV64" s="115"/>
      <c r="DW64" s="115"/>
      <c r="DX64" s="118"/>
      <c r="DY64" s="115"/>
      <c r="DZ64" s="115">
        <f>IF(DY64="W",1,0)</f>
        <v>0</v>
      </c>
      <c r="EA64" s="123">
        <f t="shared" si="302"/>
        <v>0</v>
      </c>
      <c r="EB64" s="122"/>
      <c r="EC64" s="115"/>
      <c r="ED64" s="115"/>
      <c r="EE64" s="115"/>
      <c r="EF64" s="115"/>
      <c r="EG64" s="115"/>
      <c r="EH64" s="115"/>
      <c r="EI64" s="115">
        <f>IF(EH64="W",1,0)</f>
        <v>0</v>
      </c>
      <c r="EJ64" s="123">
        <f t="shared" si="303"/>
        <v>0</v>
      </c>
      <c r="EK64" s="122"/>
      <c r="EL64" s="115"/>
      <c r="EM64" s="115"/>
      <c r="EN64" s="115"/>
      <c r="EO64" s="115"/>
      <c r="EP64" s="115"/>
      <c r="EQ64" s="115"/>
      <c r="ER64" s="115">
        <f>IF(EQ64="W",1,0)</f>
        <v>0</v>
      </c>
      <c r="ES64" s="123">
        <f t="shared" si="304"/>
        <v>0</v>
      </c>
      <c r="ET64" s="120"/>
      <c r="EU64" s="122"/>
      <c r="EV64" s="115"/>
      <c r="EW64" s="115"/>
      <c r="EX64" s="115"/>
      <c r="EY64" s="115"/>
      <c r="EZ64" s="115"/>
      <c r="FA64" s="115"/>
      <c r="FB64" s="115">
        <f t="shared" si="305"/>
        <v>0</v>
      </c>
      <c r="FC64" s="123">
        <f t="shared" si="306"/>
        <v>0</v>
      </c>
      <c r="FD64" s="119"/>
      <c r="FE64" s="115"/>
      <c r="FF64" s="115"/>
      <c r="FG64" s="115"/>
      <c r="FH64" s="115"/>
      <c r="FI64" s="118"/>
      <c r="FJ64" s="115"/>
      <c r="FK64" s="115">
        <f t="shared" si="307"/>
        <v>0</v>
      </c>
      <c r="FL64" s="123">
        <f t="shared" si="308"/>
        <v>0</v>
      </c>
      <c r="FM64" s="122"/>
      <c r="FN64" s="115"/>
      <c r="FO64" s="115"/>
      <c r="FP64" s="115"/>
      <c r="FQ64" s="115"/>
      <c r="FR64" s="115"/>
      <c r="FS64" s="115"/>
      <c r="FT64" s="115">
        <f t="shared" si="309"/>
        <v>0</v>
      </c>
      <c r="FU64" s="123">
        <f t="shared" si="310"/>
        <v>0</v>
      </c>
      <c r="FV64" s="120"/>
    </row>
    <row r="65" spans="1:178" x14ac:dyDescent="0.25">
      <c r="A65" s="44">
        <f>A60+1</f>
        <v>8</v>
      </c>
      <c r="B65" s="51"/>
      <c r="C65" s="29"/>
      <c r="D65" s="29"/>
      <c r="E65" s="29"/>
      <c r="F65" s="29"/>
      <c r="G65" s="29"/>
      <c r="H65" s="29"/>
      <c r="I65" s="111">
        <f t="shared" si="248"/>
        <v>0</v>
      </c>
      <c r="J65" s="113">
        <f t="shared" si="249"/>
        <v>0</v>
      </c>
      <c r="K65" s="43"/>
      <c r="L65" s="29"/>
      <c r="M65" s="29"/>
      <c r="N65" s="29"/>
      <c r="O65" s="29"/>
      <c r="P65" s="59"/>
      <c r="Q65" s="29"/>
      <c r="R65" s="111">
        <f t="shared" si="250"/>
        <v>0</v>
      </c>
      <c r="S65" s="113">
        <f t="shared" si="251"/>
        <v>0</v>
      </c>
      <c r="T65" s="51"/>
      <c r="U65" s="29"/>
      <c r="V65" s="29"/>
      <c r="W65" s="29"/>
      <c r="X65" s="29"/>
      <c r="Y65" s="29"/>
      <c r="Z65" s="29"/>
      <c r="AA65" s="111">
        <f t="shared" si="252"/>
        <v>0</v>
      </c>
      <c r="AB65" s="113">
        <f t="shared" si="253"/>
        <v>0</v>
      </c>
      <c r="AC65" s="109"/>
      <c r="AD65" s="51"/>
      <c r="AE65" s="29"/>
      <c r="AF65" s="29"/>
      <c r="AG65" s="29"/>
      <c r="AH65" s="29"/>
      <c r="AI65" s="29"/>
      <c r="AJ65" s="29"/>
      <c r="AK65" s="111">
        <f t="shared" si="254"/>
        <v>0</v>
      </c>
      <c r="AL65" s="113">
        <f t="shared" si="255"/>
        <v>0</v>
      </c>
      <c r="AM65" s="43"/>
      <c r="AN65" s="29"/>
      <c r="AO65" s="29"/>
      <c r="AP65" s="29"/>
      <c r="AQ65" s="29"/>
      <c r="AR65" s="59"/>
      <c r="AS65" s="29"/>
      <c r="AT65" s="111">
        <f t="shared" si="256"/>
        <v>0</v>
      </c>
      <c r="AU65" s="113">
        <f t="shared" si="257"/>
        <v>0</v>
      </c>
      <c r="AV65" s="51"/>
      <c r="AW65" s="29"/>
      <c r="AX65" s="29"/>
      <c r="AY65" s="29"/>
      <c r="AZ65" s="29"/>
      <c r="BA65" s="29"/>
      <c r="BB65" s="29"/>
      <c r="BC65" s="111">
        <f t="shared" si="258"/>
        <v>0</v>
      </c>
      <c r="BD65" s="113">
        <f t="shared" si="259"/>
        <v>0</v>
      </c>
      <c r="BE65" s="109"/>
      <c r="BF65" s="51"/>
      <c r="BG65" s="29"/>
      <c r="BH65" s="29"/>
      <c r="BI65" s="29"/>
      <c r="BJ65" s="29"/>
      <c r="BK65" s="29"/>
      <c r="BL65" s="29"/>
      <c r="BM65" s="111">
        <f t="shared" si="260"/>
        <v>0</v>
      </c>
      <c r="BN65" s="113">
        <f t="shared" si="261"/>
        <v>0</v>
      </c>
      <c r="BO65" s="43"/>
      <c r="BP65" s="29"/>
      <c r="BQ65" s="29"/>
      <c r="BR65" s="29"/>
      <c r="BS65" s="29"/>
      <c r="BT65" s="59"/>
      <c r="BU65" s="29"/>
      <c r="BV65" s="111">
        <f t="shared" si="262"/>
        <v>0</v>
      </c>
      <c r="BW65" s="113">
        <f t="shared" si="263"/>
        <v>0</v>
      </c>
      <c r="BX65" s="51"/>
      <c r="BY65" s="29"/>
      <c r="BZ65" s="29"/>
      <c r="CA65" s="29"/>
      <c r="CB65" s="29"/>
      <c r="CC65" s="29"/>
      <c r="CD65" s="29"/>
      <c r="CE65" s="111">
        <f t="shared" si="264"/>
        <v>0</v>
      </c>
      <c r="CF65" s="113">
        <f t="shared" si="265"/>
        <v>0</v>
      </c>
      <c r="CG65" s="109"/>
      <c r="CH65" s="112"/>
      <c r="CI65" s="111"/>
      <c r="CJ65" s="111"/>
      <c r="CK65" s="111"/>
      <c r="CL65" s="111"/>
      <c r="CM65" s="111"/>
      <c r="CN65" s="111"/>
      <c r="CO65" s="111">
        <f>IF(CN65="W",1,0)</f>
        <v>0</v>
      </c>
      <c r="CP65" s="113">
        <f t="shared" si="266"/>
        <v>0</v>
      </c>
      <c r="CQ65" s="110"/>
      <c r="CR65" s="111"/>
      <c r="CS65" s="111"/>
      <c r="CT65" s="111"/>
      <c r="CU65" s="111"/>
      <c r="CV65" s="108"/>
      <c r="CW65" s="111"/>
      <c r="CX65" s="111">
        <f t="shared" si="217"/>
        <v>0</v>
      </c>
      <c r="CY65" s="113">
        <f t="shared" si="267"/>
        <v>0</v>
      </c>
      <c r="CZ65" s="112"/>
      <c r="DA65" s="111"/>
      <c r="DB65" s="111"/>
      <c r="DC65" s="111"/>
      <c r="DD65" s="111"/>
      <c r="DE65" s="111"/>
      <c r="DF65" s="111"/>
      <c r="DG65" s="111">
        <f>IF(DF65="W",1,0)</f>
        <v>0</v>
      </c>
      <c r="DH65" s="113">
        <f t="shared" si="268"/>
        <v>0</v>
      </c>
      <c r="DI65" s="109"/>
      <c r="DJ65" s="112"/>
      <c r="DK65" s="111"/>
      <c r="DL65" s="111"/>
      <c r="DM65" s="111"/>
      <c r="DN65" s="111"/>
      <c r="DO65" s="111"/>
      <c r="DP65" s="111"/>
      <c r="DQ65" s="111">
        <f t="shared" si="218"/>
        <v>0</v>
      </c>
      <c r="DR65" s="113">
        <f t="shared" si="244"/>
        <v>0</v>
      </c>
      <c r="DS65" s="110"/>
      <c r="DT65" s="111"/>
      <c r="DU65" s="111"/>
      <c r="DV65" s="111"/>
      <c r="DW65" s="111"/>
      <c r="DX65" s="108"/>
      <c r="DY65" s="111"/>
      <c r="DZ65" s="111">
        <f>IF(DY65="W",1,0)</f>
        <v>0</v>
      </c>
      <c r="EA65" s="113">
        <f t="shared" si="269"/>
        <v>0</v>
      </c>
      <c r="EB65" s="112"/>
      <c r="EC65" s="111"/>
      <c r="ED65" s="111"/>
      <c r="EE65" s="111"/>
      <c r="EF65" s="111"/>
      <c r="EG65" s="111"/>
      <c r="EH65" s="111"/>
      <c r="EI65" s="111">
        <f>IF(EH65="W",1,0)</f>
        <v>0</v>
      </c>
      <c r="EJ65" s="113">
        <f t="shared" si="270"/>
        <v>0</v>
      </c>
      <c r="EK65" s="112"/>
      <c r="EL65" s="111"/>
      <c r="EM65" s="111"/>
      <c r="EN65" s="111"/>
      <c r="EO65" s="111"/>
      <c r="EP65" s="111"/>
      <c r="EQ65" s="111"/>
      <c r="ER65" s="111">
        <f>IF(EQ65="W",1,0)</f>
        <v>0</v>
      </c>
      <c r="ES65" s="113">
        <f t="shared" si="271"/>
        <v>0</v>
      </c>
      <c r="ET65" s="109"/>
      <c r="EU65" s="112"/>
      <c r="EV65" s="111"/>
      <c r="EW65" s="111"/>
      <c r="EX65" s="111"/>
      <c r="EY65" s="111"/>
      <c r="EZ65" s="111"/>
      <c r="FA65" s="111"/>
      <c r="FB65" s="111">
        <f t="shared" si="272"/>
        <v>0</v>
      </c>
      <c r="FC65" s="113">
        <f t="shared" si="273"/>
        <v>0</v>
      </c>
      <c r="FD65" s="110"/>
      <c r="FE65" s="111"/>
      <c r="FF65" s="111"/>
      <c r="FG65" s="111"/>
      <c r="FH65" s="111"/>
      <c r="FI65" s="108"/>
      <c r="FJ65" s="111"/>
      <c r="FK65" s="111">
        <f t="shared" si="274"/>
        <v>0</v>
      </c>
      <c r="FL65" s="113">
        <f t="shared" si="275"/>
        <v>0</v>
      </c>
      <c r="FM65" s="112"/>
      <c r="FN65" s="111"/>
      <c r="FO65" s="111"/>
      <c r="FP65" s="111"/>
      <c r="FQ65" s="111"/>
      <c r="FR65" s="111"/>
      <c r="FS65" s="111"/>
      <c r="FT65" s="111">
        <f t="shared" si="276"/>
        <v>0</v>
      </c>
      <c r="FU65" s="113">
        <f t="shared" si="277"/>
        <v>0</v>
      </c>
      <c r="FV65" s="109"/>
    </row>
    <row r="66" spans="1:178" x14ac:dyDescent="0.25">
      <c r="A66" s="44">
        <f t="shared" si="222"/>
        <v>9</v>
      </c>
      <c r="B66" s="51"/>
      <c r="C66" s="29"/>
      <c r="D66" s="29"/>
      <c r="E66" s="29"/>
      <c r="F66" s="29"/>
      <c r="G66" s="29"/>
      <c r="H66" s="29"/>
      <c r="I66" s="97">
        <f t="shared" si="208"/>
        <v>0</v>
      </c>
      <c r="J66" s="102">
        <f t="shared" si="223"/>
        <v>0</v>
      </c>
      <c r="K66" s="43"/>
      <c r="L66" s="29"/>
      <c r="M66" s="29"/>
      <c r="N66" s="29"/>
      <c r="O66" s="29"/>
      <c r="P66" s="59"/>
      <c r="Q66" s="29"/>
      <c r="R66" s="97">
        <f t="shared" si="209"/>
        <v>0</v>
      </c>
      <c r="S66" s="102">
        <f t="shared" si="224"/>
        <v>0</v>
      </c>
      <c r="T66" s="51"/>
      <c r="U66" s="29"/>
      <c r="V66" s="29"/>
      <c r="W66" s="29"/>
      <c r="X66" s="29"/>
      <c r="Y66" s="29"/>
      <c r="Z66" s="29"/>
      <c r="AA66" s="97">
        <f t="shared" si="210"/>
        <v>0</v>
      </c>
      <c r="AB66" s="102">
        <f t="shared" si="225"/>
        <v>0</v>
      </c>
      <c r="AC66" s="95"/>
      <c r="AD66" s="51"/>
      <c r="AE66" s="29"/>
      <c r="AF66" s="29"/>
      <c r="AG66" s="29"/>
      <c r="AH66" s="29"/>
      <c r="AI66" s="29"/>
      <c r="AJ66" s="29"/>
      <c r="AK66" s="97">
        <f t="shared" si="211"/>
        <v>0</v>
      </c>
      <c r="AL66" s="102">
        <f t="shared" si="226"/>
        <v>0</v>
      </c>
      <c r="AM66" s="43"/>
      <c r="AN66" s="29"/>
      <c r="AO66" s="29"/>
      <c r="AP66" s="29"/>
      <c r="AQ66" s="29"/>
      <c r="AR66" s="59"/>
      <c r="AS66" s="29"/>
      <c r="AT66" s="97">
        <f t="shared" si="212"/>
        <v>0</v>
      </c>
      <c r="AU66" s="102">
        <f t="shared" si="227"/>
        <v>0</v>
      </c>
      <c r="AV66" s="51"/>
      <c r="AW66" s="29"/>
      <c r="AX66" s="29"/>
      <c r="AY66" s="29"/>
      <c r="AZ66" s="29"/>
      <c r="BA66" s="29"/>
      <c r="BB66" s="29"/>
      <c r="BC66" s="97">
        <f t="shared" si="213"/>
        <v>0</v>
      </c>
      <c r="BD66" s="102">
        <f t="shared" si="228"/>
        <v>0</v>
      </c>
      <c r="BE66" s="95"/>
      <c r="BF66" s="51"/>
      <c r="BG66" s="29"/>
      <c r="BH66" s="29"/>
      <c r="BI66" s="29"/>
      <c r="BJ66" s="29"/>
      <c r="BK66" s="29"/>
      <c r="BL66" s="29"/>
      <c r="BM66" s="97">
        <f t="shared" si="214"/>
        <v>0</v>
      </c>
      <c r="BN66" s="102">
        <f t="shared" si="229"/>
        <v>0</v>
      </c>
      <c r="BO66" s="43"/>
      <c r="BP66" s="29"/>
      <c r="BQ66" s="29"/>
      <c r="BR66" s="29"/>
      <c r="BS66" s="29"/>
      <c r="BT66" s="59"/>
      <c r="BU66" s="29"/>
      <c r="BV66" s="97">
        <f t="shared" si="215"/>
        <v>0</v>
      </c>
      <c r="BW66" s="102">
        <f t="shared" si="230"/>
        <v>0</v>
      </c>
      <c r="BX66" s="51"/>
      <c r="BY66" s="29"/>
      <c r="BZ66" s="29"/>
      <c r="CA66" s="29"/>
      <c r="CB66" s="29"/>
      <c r="CC66" s="29"/>
      <c r="CD66" s="29"/>
      <c r="CE66" s="97">
        <f t="shared" si="216"/>
        <v>0</v>
      </c>
      <c r="CF66" s="102">
        <f t="shared" si="231"/>
        <v>0</v>
      </c>
      <c r="CG66" s="95"/>
      <c r="CH66" s="40"/>
      <c r="CI66" s="24"/>
      <c r="CJ66" s="24"/>
      <c r="CK66" s="24"/>
      <c r="CL66" s="24"/>
      <c r="CM66" s="24"/>
      <c r="CN66" s="24"/>
      <c r="CO66" s="24">
        <f>IF(CN66="W",1,0)</f>
        <v>0</v>
      </c>
      <c r="CP66" s="87">
        <f t="shared" si="232"/>
        <v>0</v>
      </c>
      <c r="CQ66" s="28"/>
      <c r="CR66" s="24"/>
      <c r="CS66" s="24"/>
      <c r="CT66" s="24"/>
      <c r="CU66" s="24"/>
      <c r="CV66" s="26"/>
      <c r="CW66" s="24"/>
      <c r="CX66" s="24">
        <f t="shared" si="217"/>
        <v>0</v>
      </c>
      <c r="CY66" s="87">
        <f t="shared" si="233"/>
        <v>0</v>
      </c>
      <c r="CZ66" s="40"/>
      <c r="DA66" s="24"/>
      <c r="DB66" s="24"/>
      <c r="DC66" s="24"/>
      <c r="DD66" s="24"/>
      <c r="DE66" s="24"/>
      <c r="DF66" s="24"/>
      <c r="DG66" s="24">
        <f>IF(DF66="W",1,0)</f>
        <v>0</v>
      </c>
      <c r="DH66" s="87">
        <f t="shared" si="234"/>
        <v>0</v>
      </c>
      <c r="DI66" s="27"/>
      <c r="DJ66" s="40"/>
      <c r="DK66" s="24"/>
      <c r="DL66" s="24"/>
      <c r="DM66" s="24"/>
      <c r="DN66" s="24"/>
      <c r="DO66" s="24"/>
      <c r="DP66" s="24"/>
      <c r="DQ66" s="24">
        <f t="shared" si="218"/>
        <v>0</v>
      </c>
      <c r="DR66" s="87">
        <f t="shared" si="235"/>
        <v>0</v>
      </c>
      <c r="DS66" s="28"/>
      <c r="DT66" s="24"/>
      <c r="DU66" s="24"/>
      <c r="DV66" s="24"/>
      <c r="DW66" s="24"/>
      <c r="DX66" s="26"/>
      <c r="DY66" s="24"/>
      <c r="DZ66" s="24">
        <f>IF(DY66="W",1,0)</f>
        <v>0</v>
      </c>
      <c r="EA66" s="87">
        <f t="shared" si="236"/>
        <v>0</v>
      </c>
      <c r="EB66" s="40"/>
      <c r="EC66" s="24"/>
      <c r="ED66" s="24"/>
      <c r="EE66" s="24"/>
      <c r="EF66" s="24"/>
      <c r="EG66" s="24"/>
      <c r="EH66" s="24"/>
      <c r="EI66" s="24">
        <f>IF(EH66="W",1,0)</f>
        <v>0</v>
      </c>
      <c r="EJ66" s="87">
        <f t="shared" si="237"/>
        <v>0</v>
      </c>
      <c r="EK66" s="40"/>
      <c r="EL66" s="24"/>
      <c r="EM66" s="24"/>
      <c r="EN66" s="24"/>
      <c r="EO66" s="24"/>
      <c r="EP66" s="24"/>
      <c r="EQ66" s="24"/>
      <c r="ER66" s="24">
        <f>IF(EQ66="W",1,0)</f>
        <v>0</v>
      </c>
      <c r="ES66" s="87">
        <f t="shared" si="238"/>
        <v>0</v>
      </c>
      <c r="ET66" s="95"/>
      <c r="EU66" s="101"/>
      <c r="EV66" s="97"/>
      <c r="EW66" s="97"/>
      <c r="EX66" s="97"/>
      <c r="EY66" s="97"/>
      <c r="EZ66" s="97"/>
      <c r="FA66" s="97"/>
      <c r="FB66" s="97">
        <f t="shared" si="219"/>
        <v>0</v>
      </c>
      <c r="FC66" s="102">
        <f t="shared" si="239"/>
        <v>0</v>
      </c>
      <c r="FD66" s="96"/>
      <c r="FE66" s="97"/>
      <c r="FF66" s="97"/>
      <c r="FG66" s="97"/>
      <c r="FH66" s="97"/>
      <c r="FI66" s="94"/>
      <c r="FJ66" s="97"/>
      <c r="FK66" s="97">
        <f t="shared" si="220"/>
        <v>0</v>
      </c>
      <c r="FL66" s="102">
        <f t="shared" si="240"/>
        <v>0</v>
      </c>
      <c r="FM66" s="101"/>
      <c r="FN66" s="97"/>
      <c r="FO66" s="97"/>
      <c r="FP66" s="97"/>
      <c r="FQ66" s="97"/>
      <c r="FR66" s="97"/>
      <c r="FS66" s="97"/>
      <c r="FT66" s="97">
        <f t="shared" si="221"/>
        <v>0</v>
      </c>
      <c r="FU66" s="102">
        <f t="shared" si="241"/>
        <v>0</v>
      </c>
      <c r="FV66" s="95"/>
    </row>
    <row r="67" spans="1:178" ht="15.75" thickBot="1" x14ac:dyDescent="0.3">
      <c r="A67" s="55">
        <f t="shared" si="222"/>
        <v>10</v>
      </c>
      <c r="B67" s="103"/>
      <c r="C67" s="32"/>
      <c r="D67" s="32"/>
      <c r="E67" s="32"/>
      <c r="F67" s="32"/>
      <c r="G67" s="32"/>
      <c r="H67" s="32"/>
      <c r="I67" s="32">
        <f>IF(H67="W",1,0)</f>
        <v>0</v>
      </c>
      <c r="J67" s="33">
        <f>IF(H67="L",1,0)</f>
        <v>0</v>
      </c>
      <c r="K67" s="38"/>
      <c r="L67" s="32"/>
      <c r="M67" s="32"/>
      <c r="N67" s="32"/>
      <c r="O67" s="32"/>
      <c r="P67" s="61"/>
      <c r="Q67" s="32"/>
      <c r="R67" s="32">
        <f>IF(Q67="W",1,0)</f>
        <v>0</v>
      </c>
      <c r="S67" s="33">
        <f>IF(Q67="L",1,0)</f>
        <v>0</v>
      </c>
      <c r="T67" s="103"/>
      <c r="U67" s="32"/>
      <c r="V67" s="32"/>
      <c r="W67" s="32"/>
      <c r="X67" s="32"/>
      <c r="Y67" s="32"/>
      <c r="Z67" s="32"/>
      <c r="AA67" s="32">
        <f>IF(Z67="W",1,0)</f>
        <v>0</v>
      </c>
      <c r="AB67" s="33">
        <f>IF(Z67="L",1,0)</f>
        <v>0</v>
      </c>
      <c r="AC67" s="58"/>
      <c r="AD67" s="103"/>
      <c r="AE67" s="32"/>
      <c r="AF67" s="32"/>
      <c r="AG67" s="32"/>
      <c r="AH67" s="32"/>
      <c r="AI67" s="32"/>
      <c r="AJ67" s="32"/>
      <c r="AK67" s="32">
        <f>IF(AJ67="W",1,0)</f>
        <v>0</v>
      </c>
      <c r="AL67" s="33">
        <f>IF(AJ67="L",1,0)</f>
        <v>0</v>
      </c>
      <c r="AM67" s="38"/>
      <c r="AN67" s="32"/>
      <c r="AO67" s="32"/>
      <c r="AP67" s="32"/>
      <c r="AQ67" s="32"/>
      <c r="AR67" s="61"/>
      <c r="AS67" s="32"/>
      <c r="AT67" s="32">
        <f>IF(AS67="W",1,0)</f>
        <v>0</v>
      </c>
      <c r="AU67" s="33">
        <f>IF(AS67="L",1,0)</f>
        <v>0</v>
      </c>
      <c r="AV67" s="103"/>
      <c r="AW67" s="32"/>
      <c r="AX67" s="32"/>
      <c r="AY67" s="32"/>
      <c r="AZ67" s="32"/>
      <c r="BA67" s="32"/>
      <c r="BB67" s="32"/>
      <c r="BC67" s="32">
        <f>IF(BB67="W",1,0)</f>
        <v>0</v>
      </c>
      <c r="BD67" s="33">
        <f>IF(BB67="L",1,0)</f>
        <v>0</v>
      </c>
      <c r="BE67" s="58"/>
      <c r="BF67" s="103"/>
      <c r="BG67" s="32"/>
      <c r="BH67" s="32"/>
      <c r="BI67" s="32"/>
      <c r="BJ67" s="32"/>
      <c r="BK67" s="32"/>
      <c r="BL67" s="32"/>
      <c r="BM67" s="32">
        <f>IF(BL67="W",1,0)</f>
        <v>0</v>
      </c>
      <c r="BN67" s="33">
        <f>IF(BL67="L",1,0)</f>
        <v>0</v>
      </c>
      <c r="BO67" s="38"/>
      <c r="BP67" s="32"/>
      <c r="BQ67" s="32"/>
      <c r="BR67" s="32"/>
      <c r="BS67" s="32"/>
      <c r="BT67" s="61"/>
      <c r="BU67" s="32"/>
      <c r="BV67" s="32">
        <f>IF(BU67="W",1,0)</f>
        <v>0</v>
      </c>
      <c r="BW67" s="33">
        <f>IF(BU67="L",1,0)</f>
        <v>0</v>
      </c>
      <c r="BX67" s="103"/>
      <c r="BY67" s="32"/>
      <c r="BZ67" s="32"/>
      <c r="CA67" s="32"/>
      <c r="CB67" s="32"/>
      <c r="CC67" s="32"/>
      <c r="CD67" s="32"/>
      <c r="CE67" s="32">
        <f>IF(CD67="W",1,0)</f>
        <v>0</v>
      </c>
      <c r="CF67" s="33">
        <f>IF(CD67="L",1,0)</f>
        <v>0</v>
      </c>
      <c r="CG67" s="58"/>
      <c r="CH67" s="36"/>
      <c r="CI67" s="32"/>
      <c r="CJ67" s="32"/>
      <c r="CK67" s="32"/>
      <c r="CL67" s="32"/>
      <c r="CM67" s="32"/>
      <c r="CN67" s="32"/>
      <c r="CO67" s="32">
        <f>IF(CN67="W",1,0)</f>
        <v>0</v>
      </c>
      <c r="CP67" s="33">
        <f>IF(CN67="L",1,0)</f>
        <v>0</v>
      </c>
      <c r="CQ67" s="38"/>
      <c r="CR67" s="32"/>
      <c r="CS67" s="32"/>
      <c r="CT67" s="32"/>
      <c r="CU67" s="32"/>
      <c r="CV67" s="61"/>
      <c r="CW67" s="32"/>
      <c r="CX67" s="32">
        <f t="shared" si="217"/>
        <v>0</v>
      </c>
      <c r="CY67" s="33">
        <f>IF(CW67="L",1,0)</f>
        <v>0</v>
      </c>
      <c r="CZ67" s="36"/>
      <c r="DA67" s="32"/>
      <c r="DB67" s="32"/>
      <c r="DC67" s="32"/>
      <c r="DD67" s="32"/>
      <c r="DE67" s="32"/>
      <c r="DF67" s="32"/>
      <c r="DG67" s="32">
        <f>IF(DF67="W",1,0)</f>
        <v>0</v>
      </c>
      <c r="DH67" s="33">
        <f>IF(DF67="L",1,0)</f>
        <v>0</v>
      </c>
      <c r="DI67" s="58"/>
      <c r="DJ67" s="36"/>
      <c r="DK67" s="32"/>
      <c r="DL67" s="32"/>
      <c r="DM67" s="32"/>
      <c r="DN67" s="32"/>
      <c r="DO67" s="32"/>
      <c r="DP67" s="32"/>
      <c r="DQ67" s="32">
        <f t="shared" si="218"/>
        <v>0</v>
      </c>
      <c r="DR67" s="33">
        <f>IF(DP67="L",1,0)</f>
        <v>0</v>
      </c>
      <c r="DS67" s="43"/>
      <c r="DT67" s="29"/>
      <c r="DU67" s="29"/>
      <c r="DV67" s="29"/>
      <c r="DW67" s="29"/>
      <c r="DX67" s="59"/>
      <c r="DY67" s="32"/>
      <c r="DZ67" s="32">
        <f>IF(DY67="W",1,0)</f>
        <v>0</v>
      </c>
      <c r="EA67" s="33">
        <f>IF(DY67="L",1,0)</f>
        <v>0</v>
      </c>
      <c r="EB67" s="51"/>
      <c r="EC67" s="29"/>
      <c r="ED67" s="29"/>
      <c r="EE67" s="29"/>
      <c r="EF67" s="29"/>
      <c r="EG67" s="29"/>
      <c r="EH67" s="29"/>
      <c r="EI67" s="29">
        <f>IF(EH67="W",1,0)</f>
        <v>0</v>
      </c>
      <c r="EJ67" s="33">
        <f>IF(EH67="L",1,0)</f>
        <v>0</v>
      </c>
      <c r="EK67" s="51"/>
      <c r="EL67" s="29"/>
      <c r="EM67" s="29"/>
      <c r="EN67" s="29"/>
      <c r="EO67" s="29"/>
      <c r="EP67" s="29"/>
      <c r="EQ67" s="29"/>
      <c r="ER67" s="29">
        <f>IF(EQ67="W",1,0)</f>
        <v>0</v>
      </c>
      <c r="ES67" s="33">
        <f>IF(EQ67="L",1,0)</f>
        <v>0</v>
      </c>
      <c r="ET67" s="58"/>
      <c r="EU67" s="103"/>
      <c r="EV67" s="32"/>
      <c r="EW67" s="32"/>
      <c r="EX67" s="32"/>
      <c r="EY67" s="32"/>
      <c r="EZ67" s="32"/>
      <c r="FA67" s="32"/>
      <c r="FB67" s="32">
        <f>IF(FA67="W",1,0)</f>
        <v>0</v>
      </c>
      <c r="FC67" s="33">
        <f>IF(FA67="L",1,0)</f>
        <v>0</v>
      </c>
      <c r="FD67" s="38"/>
      <c r="FE67" s="32"/>
      <c r="FF67" s="32"/>
      <c r="FG67" s="32"/>
      <c r="FH67" s="32"/>
      <c r="FI67" s="61"/>
      <c r="FJ67" s="32"/>
      <c r="FK67" s="32">
        <f>IF(FJ67="W",1,0)</f>
        <v>0</v>
      </c>
      <c r="FL67" s="33">
        <f>IF(FJ67="L",1,0)</f>
        <v>0</v>
      </c>
      <c r="FM67" s="103"/>
      <c r="FN67" s="32"/>
      <c r="FO67" s="32"/>
      <c r="FP67" s="32"/>
      <c r="FQ67" s="32"/>
      <c r="FR67" s="32"/>
      <c r="FS67" s="32"/>
      <c r="FT67" s="32">
        <f>IF(FS67="W",1,0)</f>
        <v>0</v>
      </c>
      <c r="FU67" s="33">
        <f>IF(FS67="L",1,0)</f>
        <v>0</v>
      </c>
      <c r="FV67" s="58"/>
    </row>
    <row r="68" spans="1:178" ht="15.75" thickBot="1" x14ac:dyDescent="0.3">
      <c r="A68" s="54" t="s">
        <v>106</v>
      </c>
      <c r="B68" s="65">
        <f>AVERAGE(B54:B67)</f>
        <v>31.266000000000002</v>
      </c>
      <c r="C68" s="66">
        <f>AVERAGE(C54:C67)</f>
        <v>35.219666666666662</v>
      </c>
      <c r="D68" s="66">
        <f>AVERAGE(D54:D67)</f>
        <v>39.521999999999998</v>
      </c>
      <c r="E68" s="66">
        <f>AVERAGE(E54:E67)</f>
        <v>10</v>
      </c>
      <c r="F68" s="66"/>
      <c r="G68" s="66">
        <f>AVERAGE(G54:G67)</f>
        <v>7.2</v>
      </c>
      <c r="H68" s="62">
        <f>I68/(I68+J68)</f>
        <v>0.4</v>
      </c>
      <c r="I68" s="104">
        <f>SUM(I54:I67)</f>
        <v>2</v>
      </c>
      <c r="J68" s="63">
        <f>SUM(J54:J67)</f>
        <v>3</v>
      </c>
      <c r="K68" s="67">
        <f>AVERAGE(K54:K67)</f>
        <v>38.555</v>
      </c>
      <c r="L68" s="68">
        <f>AVERAGE(L54:L67)</f>
        <v>41.091000000000001</v>
      </c>
      <c r="M68" s="68">
        <f>AVERAGE(M54:M67)</f>
        <v>47.372</v>
      </c>
      <c r="N68" s="68">
        <f>AVERAGE(N54:N67)</f>
        <v>24</v>
      </c>
      <c r="O68" s="68"/>
      <c r="P68" s="69">
        <f>AVERAGE(P54:P67)</f>
        <v>16</v>
      </c>
      <c r="Q68" s="62">
        <f>R68/(R68+S68)</f>
        <v>0</v>
      </c>
      <c r="R68" s="104">
        <f>SUM(R54:R67)</f>
        <v>0</v>
      </c>
      <c r="S68" s="63">
        <f>SUM(S54:S67)</f>
        <v>1</v>
      </c>
      <c r="T68" s="65">
        <f>AVERAGE(T54:T67)</f>
        <v>40.529000000000003</v>
      </c>
      <c r="U68" s="66">
        <f>AVERAGE(U54:U67)</f>
        <v>42.445</v>
      </c>
      <c r="V68" s="66">
        <f>AVERAGE(V54:V67)</f>
        <v>49.015999999999998</v>
      </c>
      <c r="W68" s="66">
        <f>AVERAGE(W54:W67)</f>
        <v>22</v>
      </c>
      <c r="X68" s="66"/>
      <c r="Y68" s="66">
        <f>AVERAGE(Y54:Y67)</f>
        <v>15</v>
      </c>
      <c r="Z68" s="62">
        <f>AA68/(AA68+AB68)</f>
        <v>0</v>
      </c>
      <c r="AA68" s="104">
        <f>SUM(AA54:AA67)</f>
        <v>0</v>
      </c>
      <c r="AB68" s="63">
        <f>SUM(AB54:AB67)</f>
        <v>1</v>
      </c>
      <c r="AC68" s="100"/>
      <c r="AD68" s="65" t="e">
        <f>AVERAGE(AD54:AD67)</f>
        <v>#DIV/0!</v>
      </c>
      <c r="AE68" s="66" t="e">
        <f>AVERAGE(AE54:AE67)</f>
        <v>#DIV/0!</v>
      </c>
      <c r="AF68" s="66" t="e">
        <f>AVERAGE(AF54:AF67)</f>
        <v>#DIV/0!</v>
      </c>
      <c r="AG68" s="66" t="e">
        <f>AVERAGE(AG54:AG67)</f>
        <v>#DIV/0!</v>
      </c>
      <c r="AH68" s="66"/>
      <c r="AI68" s="66" t="e">
        <f>AVERAGE(AI54:AI67)</f>
        <v>#DIV/0!</v>
      </c>
      <c r="AJ68" s="62" t="e">
        <f>AK68/(AK68+AL68)</f>
        <v>#DIV/0!</v>
      </c>
      <c r="AK68" s="104">
        <f>SUM(AK54:AK67)</f>
        <v>0</v>
      </c>
      <c r="AL68" s="63">
        <f>SUM(AL54:AL67)</f>
        <v>0</v>
      </c>
      <c r="AM68" s="67">
        <f>AVERAGE(AM54:AM67)</f>
        <v>33.334000000000003</v>
      </c>
      <c r="AN68" s="68">
        <f>AVERAGE(AN54:AN67)</f>
        <v>36.392000000000003</v>
      </c>
      <c r="AO68" s="68">
        <f>AVERAGE(AO54:AO67)</f>
        <v>41.603000000000002</v>
      </c>
      <c r="AP68" s="68">
        <f>AVERAGE(AP54:AP67)</f>
        <v>17</v>
      </c>
      <c r="AQ68" s="68"/>
      <c r="AR68" s="69">
        <f>AVERAGE(AR54:AR67)</f>
        <v>4</v>
      </c>
      <c r="AS68" s="62">
        <f>AT68/(AT68+AU68)</f>
        <v>1</v>
      </c>
      <c r="AT68" s="104">
        <f>SUM(AT54:AT67)</f>
        <v>1</v>
      </c>
      <c r="AU68" s="63">
        <f>SUM(AU54:AU67)</f>
        <v>0</v>
      </c>
      <c r="AV68" s="65">
        <f>AVERAGE(AV54:AV67)</f>
        <v>29.274999999999999</v>
      </c>
      <c r="AW68" s="66">
        <f>AVERAGE(AW54:AW67)</f>
        <v>32.066000000000003</v>
      </c>
      <c r="AX68" s="66">
        <f>AVERAGE(AX54:AX67)</f>
        <v>36.965000000000003</v>
      </c>
      <c r="AY68" s="66">
        <f>AVERAGE(AY54:AY67)</f>
        <v>6</v>
      </c>
      <c r="AZ68" s="66"/>
      <c r="BA68" s="66">
        <f>AVERAGE(BA54:BA67)</f>
        <v>7</v>
      </c>
      <c r="BB68" s="62">
        <f>BC68/(BC68+BD68)</f>
        <v>1</v>
      </c>
      <c r="BC68" s="104">
        <f>SUM(BC54:BC67)</f>
        <v>1</v>
      </c>
      <c r="BD68" s="63">
        <f>SUM(BD54:BD67)</f>
        <v>0</v>
      </c>
      <c r="BE68" s="100"/>
      <c r="BF68" s="65">
        <f>AVERAGE(BF54:BF67)</f>
        <v>42.398000000000003</v>
      </c>
      <c r="BG68" s="66" t="e">
        <f>AVERAGE(BG54:BG67)</f>
        <v>#DIV/0!</v>
      </c>
      <c r="BH68" s="66" t="e">
        <f>AVERAGE(BH54:BH67)</f>
        <v>#DIV/0!</v>
      </c>
      <c r="BI68" s="66">
        <f>AVERAGE(BI54:BI67)</f>
        <v>16</v>
      </c>
      <c r="BJ68" s="66"/>
      <c r="BK68" s="66">
        <f>AVERAGE(BK54:BK67)</f>
        <v>13</v>
      </c>
      <c r="BL68" s="62">
        <f>BM68/(BM68+BN68)</f>
        <v>0</v>
      </c>
      <c r="BM68" s="104">
        <f>SUM(BM54:BM67)</f>
        <v>0</v>
      </c>
      <c r="BN68" s="63">
        <f>SUM(BN54:BN67)</f>
        <v>1</v>
      </c>
      <c r="BO68" s="67">
        <f>AVERAGE(BO54:BO67)</f>
        <v>35.371000000000002</v>
      </c>
      <c r="BP68" s="68">
        <f>AVERAGE(BP54:BP67)</f>
        <v>38.973999999999997</v>
      </c>
      <c r="BQ68" s="68">
        <f>AVERAGE(BQ54:BQ67)</f>
        <v>46.664999999999999</v>
      </c>
      <c r="BR68" s="68">
        <f>AVERAGE(BR54:BR67)</f>
        <v>3</v>
      </c>
      <c r="BS68" s="68"/>
      <c r="BT68" s="69">
        <f>AVERAGE(BT54:BT67)</f>
        <v>1</v>
      </c>
      <c r="BU68" s="62">
        <f>BV68/(BV68+BW68)</f>
        <v>1</v>
      </c>
      <c r="BV68" s="104">
        <f>SUM(BV54:BV67)</f>
        <v>1</v>
      </c>
      <c r="BW68" s="63">
        <f>SUM(BW54:BW67)</f>
        <v>0</v>
      </c>
      <c r="BX68" s="65" t="e">
        <f>AVERAGE(BX54:BX67)</f>
        <v>#DIV/0!</v>
      </c>
      <c r="BY68" s="66" t="e">
        <f>AVERAGE(BY54:BY67)</f>
        <v>#DIV/0!</v>
      </c>
      <c r="BZ68" s="66" t="e">
        <f>AVERAGE(BZ54:BZ67)</f>
        <v>#DIV/0!</v>
      </c>
      <c r="CA68" s="66" t="e">
        <f>AVERAGE(CA54:CA67)</f>
        <v>#DIV/0!</v>
      </c>
      <c r="CB68" s="66"/>
      <c r="CC68" s="66" t="e">
        <f>AVERAGE(CC54:CC67)</f>
        <v>#DIV/0!</v>
      </c>
      <c r="CD68" s="62" t="e">
        <f>CE68/(CE68+CF68)</f>
        <v>#DIV/0!</v>
      </c>
      <c r="CE68" s="104">
        <f>SUM(CE54:CE67)</f>
        <v>0</v>
      </c>
      <c r="CF68" s="63">
        <f>SUM(CF54:CF67)</f>
        <v>0</v>
      </c>
      <c r="CG68" s="100"/>
      <c r="CH68" s="65">
        <f>AVERAGE(CH54:CH67)</f>
        <v>33.488111111111117</v>
      </c>
      <c r="CI68" s="66">
        <f>AVERAGE(CI54:CI67)</f>
        <v>35.631666666666668</v>
      </c>
      <c r="CJ68" s="66">
        <f>AVERAGE(CJ54:CJ67)</f>
        <v>42.867888888888892</v>
      </c>
      <c r="CK68" s="66">
        <f>AVERAGE(CK54:CK67)</f>
        <v>11.888888888888889</v>
      </c>
      <c r="CL68" s="66"/>
      <c r="CM68" s="66">
        <f>AVERAGE(CM54:CM67)</f>
        <v>6.5555555555555554</v>
      </c>
      <c r="CN68" s="62">
        <f>CO68/(CO68+CP68)</f>
        <v>0.88888888888888884</v>
      </c>
      <c r="CO68" s="22">
        <f>SUM(CO54:CO67)</f>
        <v>8</v>
      </c>
      <c r="CP68" s="63">
        <f>SUM(CP54:CP67)</f>
        <v>1</v>
      </c>
      <c r="CQ68" s="67">
        <f>AVERAGE(CQ54:CQ67)</f>
        <v>34.985666666666667</v>
      </c>
      <c r="CR68" s="68">
        <f>AVERAGE(CR54:CR67)</f>
        <v>38.341833333333334</v>
      </c>
      <c r="CS68" s="68">
        <f>AVERAGE(CS54:CS67)</f>
        <v>44.878999999999998</v>
      </c>
      <c r="CT68" s="68">
        <f>AVERAGE(CT54:CT67)</f>
        <v>13.5</v>
      </c>
      <c r="CU68" s="68"/>
      <c r="CV68" s="69">
        <f>AVERAGE(CV54:CV67)</f>
        <v>7.5</v>
      </c>
      <c r="CW68" s="62">
        <f>CX68/(CX68+CY68)</f>
        <v>0.33333333333333331</v>
      </c>
      <c r="CX68" s="22">
        <f>SUM(CX54:CX67)</f>
        <v>2</v>
      </c>
      <c r="CY68" s="63">
        <f>SUM(CY54:CY67)</f>
        <v>4</v>
      </c>
      <c r="CZ68" s="65">
        <f>AVERAGE(CZ54:CZ67)</f>
        <v>32.164999999999999</v>
      </c>
      <c r="DA68" s="66">
        <f>AVERAGE(DA54:DA67)</f>
        <v>35.469000000000001</v>
      </c>
      <c r="DB68" s="66">
        <f>AVERAGE(DB54:DB67)</f>
        <v>43.167000000000002</v>
      </c>
      <c r="DC68" s="66">
        <f>AVERAGE(DC54:DC67)</f>
        <v>6</v>
      </c>
      <c r="DD68" s="66"/>
      <c r="DE68" s="66">
        <f>AVERAGE(DE54:DE67)</f>
        <v>2</v>
      </c>
      <c r="DF68" s="62" t="e">
        <f>DG68/(DG68+DH68)</f>
        <v>#DIV/0!</v>
      </c>
      <c r="DG68" s="22">
        <f>SUM(DG54:DG67)</f>
        <v>0</v>
      </c>
      <c r="DH68" s="63">
        <f>SUM(DH54:DH67)</f>
        <v>0</v>
      </c>
      <c r="DI68" s="48"/>
      <c r="DJ68" s="65">
        <f>AVERAGE(DJ54:DJ67)</f>
        <v>29.4465</v>
      </c>
      <c r="DK68" s="66">
        <f>AVERAGE(DK54:DK67)</f>
        <v>32.0715</v>
      </c>
      <c r="DL68" s="66">
        <f>AVERAGE(DL54:DL67)</f>
        <v>37.424999999999997</v>
      </c>
      <c r="DM68" s="66">
        <f>AVERAGE(DM54:DM67)</f>
        <v>14.5</v>
      </c>
      <c r="DN68" s="66"/>
      <c r="DO68" s="66">
        <f>AVERAGE(DO54:DO67)</f>
        <v>8</v>
      </c>
      <c r="DP68" s="62">
        <f>DQ68/(DQ68+DR68)</f>
        <v>1</v>
      </c>
      <c r="DQ68" s="22">
        <f>SUM(DQ54:DQ67)</f>
        <v>2</v>
      </c>
      <c r="DR68" s="63">
        <f>SUM(DR54:DR67)</f>
        <v>0</v>
      </c>
      <c r="DS68" s="67">
        <f>AVERAGE(DS54:DS67)</f>
        <v>37.221500000000006</v>
      </c>
      <c r="DT68" s="68">
        <f>AVERAGE(DT54:DT67)</f>
        <v>39.463499999999996</v>
      </c>
      <c r="DU68" s="68">
        <f>AVERAGE(DU54:DU67)</f>
        <v>46.689</v>
      </c>
      <c r="DV68" s="68">
        <f>AVERAGE(DV54:DV67)</f>
        <v>17.5</v>
      </c>
      <c r="DW68" s="68"/>
      <c r="DX68" s="69">
        <f>AVERAGE(DX54:DX67)</f>
        <v>13.5</v>
      </c>
      <c r="DY68" s="62">
        <f>DZ68/(DZ68+EA68)</f>
        <v>0.5</v>
      </c>
      <c r="DZ68" s="22">
        <f>SUM(DZ54:DZ67)</f>
        <v>1</v>
      </c>
      <c r="EA68" s="63">
        <f>SUM(EA54:EA67)</f>
        <v>1</v>
      </c>
      <c r="EB68" s="70">
        <f>AVERAGE(EB54:EB67)</f>
        <v>36.759500000000003</v>
      </c>
      <c r="EC68" s="68">
        <f>AVERAGE(EC54:EC67)</f>
        <v>40.477499999999999</v>
      </c>
      <c r="ED68" s="68">
        <f>AVERAGE(ED54:ED67)</f>
        <v>41.168499999999995</v>
      </c>
      <c r="EE68" s="68">
        <f>AVERAGE(EE54:EE67)</f>
        <v>15.5</v>
      </c>
      <c r="EF68" s="68"/>
      <c r="EG68" s="68">
        <f>AVERAGE(EG54:EG67)</f>
        <v>10</v>
      </c>
      <c r="EH68" s="60">
        <f>EI68/(EI68+EJ68)</f>
        <v>0.5</v>
      </c>
      <c r="EI68" s="52">
        <f>SUM(EI54:EI67)</f>
        <v>1</v>
      </c>
      <c r="EJ68" s="53">
        <f>SUM(EJ54:EJ67)</f>
        <v>1</v>
      </c>
      <c r="EK68" s="70">
        <f>AVERAGE(EK54:EK67)</f>
        <v>28.722999999999999</v>
      </c>
      <c r="EL68" s="68">
        <f>AVERAGE(EL54:EL67)</f>
        <v>32.124000000000002</v>
      </c>
      <c r="EM68" s="68">
        <f>AVERAGE(EM54:EM67)</f>
        <v>39.628999999999998</v>
      </c>
      <c r="EN68" s="68">
        <f>AVERAGE(EN54:EN67)</f>
        <v>19</v>
      </c>
      <c r="EO68" s="68"/>
      <c r="EP68" s="68">
        <f>AVERAGE(EP54:EP67)</f>
        <v>11</v>
      </c>
      <c r="EQ68" s="60">
        <f>ER68/(ER68+ES68)</f>
        <v>1</v>
      </c>
      <c r="ER68" s="52">
        <f>SUM(ER54:ER67)</f>
        <v>1</v>
      </c>
      <c r="ES68" s="53">
        <f>SUM(ES54:ES67)</f>
        <v>0</v>
      </c>
      <c r="ET68" s="100"/>
      <c r="EU68" s="65">
        <f>AVERAGE(EU54:EU67)</f>
        <v>36.774999999999999</v>
      </c>
      <c r="EV68" s="66">
        <f>AVERAGE(EV54:EV67)</f>
        <v>40.978000000000002</v>
      </c>
      <c r="EW68" s="66">
        <f>AVERAGE(EW54:EW67)</f>
        <v>46.883000000000003</v>
      </c>
      <c r="EX68" s="66">
        <f>AVERAGE(EX54:EX67)</f>
        <v>14</v>
      </c>
      <c r="EY68" s="66"/>
      <c r="EZ68" s="66">
        <f>AVERAGE(EZ54:EZ67)</f>
        <v>5</v>
      </c>
      <c r="FA68" s="62">
        <f>FB68/(FB68+FC68)</f>
        <v>1</v>
      </c>
      <c r="FB68" s="104">
        <f>SUM(FB54:FB67)</f>
        <v>1</v>
      </c>
      <c r="FC68" s="63">
        <f>SUM(FC54:FC67)</f>
        <v>0</v>
      </c>
      <c r="FD68" s="67" t="e">
        <f>AVERAGE(FD54:FD67)</f>
        <v>#DIV/0!</v>
      </c>
      <c r="FE68" s="68" t="e">
        <f>AVERAGE(FE54:FE67)</f>
        <v>#DIV/0!</v>
      </c>
      <c r="FF68" s="68" t="e">
        <f>AVERAGE(FF54:FF67)</f>
        <v>#DIV/0!</v>
      </c>
      <c r="FG68" s="68" t="e">
        <f>AVERAGE(FG54:FG67)</f>
        <v>#DIV/0!</v>
      </c>
      <c r="FH68" s="68"/>
      <c r="FI68" s="69" t="e">
        <f>AVERAGE(FI54:FI67)</f>
        <v>#DIV/0!</v>
      </c>
      <c r="FJ68" s="62" t="e">
        <f>FK68/(FK68+FL68)</f>
        <v>#DIV/0!</v>
      </c>
      <c r="FK68" s="104">
        <f>SUM(FK54:FK67)</f>
        <v>0</v>
      </c>
      <c r="FL68" s="63">
        <f>SUM(FL54:FL67)</f>
        <v>0</v>
      </c>
      <c r="FM68" s="65">
        <f>AVERAGE(FM54:FM67)</f>
        <v>38.985999999999997</v>
      </c>
      <c r="FN68" s="66">
        <f>AVERAGE(FN54:FN67)</f>
        <v>41.896999999999998</v>
      </c>
      <c r="FO68" s="66">
        <f>AVERAGE(FO54:FO67)</f>
        <v>49.360999999999997</v>
      </c>
      <c r="FP68" s="66">
        <f>AVERAGE(FP54:FP67)</f>
        <v>24</v>
      </c>
      <c r="FQ68" s="66"/>
      <c r="FR68" s="66">
        <f>AVERAGE(FR54:FR67)</f>
        <v>21</v>
      </c>
      <c r="FS68" s="62">
        <f>FT68/(FT68+FU68)</f>
        <v>0</v>
      </c>
      <c r="FT68" s="104">
        <f>SUM(FT54:FT67)</f>
        <v>0</v>
      </c>
      <c r="FU68" s="63">
        <f>SUM(FU54:FU67)</f>
        <v>1</v>
      </c>
      <c r="FV68" s="100"/>
    </row>
    <row r="69" spans="1:178" x14ac:dyDescent="0.25">
      <c r="DJ69" s="42"/>
      <c r="DK69" s="42"/>
      <c r="DL69" s="42"/>
      <c r="DM69" s="42"/>
      <c r="DN69" s="42"/>
      <c r="DO69" s="42"/>
      <c r="DP69" s="64"/>
      <c r="DQ69" s="42"/>
      <c r="DR69" s="42"/>
      <c r="DS69" s="42"/>
      <c r="DT69" s="42"/>
      <c r="DU69" s="42"/>
      <c r="DV69" s="42"/>
      <c r="DW69" s="42"/>
      <c r="DX69" s="42"/>
      <c r="DY69" s="64"/>
      <c r="DZ69" s="42"/>
      <c r="EA69" s="42"/>
      <c r="EB69" s="42"/>
      <c r="EC69" s="42"/>
      <c r="ED69" s="42"/>
      <c r="EE69" s="42"/>
      <c r="EF69" s="42"/>
      <c r="EG69" s="42"/>
      <c r="EH69" s="64"/>
      <c r="EI69" s="42"/>
      <c r="EJ69" s="42"/>
      <c r="EK69" s="42"/>
      <c r="EL69" s="42"/>
      <c r="EM69" s="42"/>
      <c r="EN69" s="42"/>
      <c r="EO69" s="42"/>
      <c r="EP69" s="42"/>
      <c r="EQ69" s="64"/>
      <c r="ER69" s="42"/>
      <c r="ES69" s="42"/>
    </row>
    <row r="70" spans="1:178" x14ac:dyDescent="0.25">
      <c r="A70" s="42"/>
      <c r="B70" s="99"/>
      <c r="C70" s="99"/>
      <c r="D70" s="99" t="s">
        <v>111</v>
      </c>
      <c r="E70" s="99"/>
      <c r="F70" s="71">
        <f>E68</f>
        <v>10</v>
      </c>
      <c r="G70" s="99"/>
      <c r="H70" s="64"/>
      <c r="I70" s="99"/>
      <c r="J70" s="99"/>
      <c r="K70" s="99"/>
      <c r="L70" s="99"/>
      <c r="M70" s="99" t="s">
        <v>111</v>
      </c>
      <c r="N70" s="99"/>
      <c r="O70" s="71">
        <f>N68</f>
        <v>24</v>
      </c>
      <c r="P70" s="99"/>
      <c r="Q70" s="64"/>
      <c r="R70" s="99"/>
      <c r="S70" s="99"/>
      <c r="T70" s="99"/>
      <c r="U70" s="99"/>
      <c r="V70" s="99" t="s">
        <v>111</v>
      </c>
      <c r="W70" s="99"/>
      <c r="X70" s="71">
        <f>W68</f>
        <v>22</v>
      </c>
      <c r="Y70" s="99"/>
      <c r="Z70" s="64"/>
      <c r="AA70" s="99"/>
      <c r="AB70" s="99"/>
      <c r="AC70" s="99"/>
      <c r="AD70" s="99"/>
      <c r="AE70" s="99"/>
      <c r="AF70" s="99" t="s">
        <v>111</v>
      </c>
      <c r="AG70" s="99"/>
      <c r="AH70" s="71" t="e">
        <f>AG68</f>
        <v>#DIV/0!</v>
      </c>
      <c r="AI70" s="99"/>
      <c r="AJ70" s="64"/>
      <c r="AK70" s="99"/>
      <c r="AL70" s="99"/>
      <c r="AM70" s="99"/>
      <c r="AN70" s="99"/>
      <c r="AO70" s="99" t="s">
        <v>111</v>
      </c>
      <c r="AP70" s="99"/>
      <c r="AQ70" s="71">
        <f>AP68</f>
        <v>17</v>
      </c>
      <c r="AR70" s="99"/>
      <c r="AS70" s="64"/>
      <c r="AT70" s="99"/>
      <c r="AU70" s="99"/>
      <c r="AV70" s="99"/>
      <c r="AW70" s="99"/>
      <c r="AX70" s="99" t="s">
        <v>111</v>
      </c>
      <c r="AY70" s="99"/>
      <c r="AZ70" s="71">
        <f>AY68</f>
        <v>6</v>
      </c>
      <c r="BA70" s="99"/>
      <c r="BB70" s="64"/>
      <c r="BC70" s="99"/>
      <c r="BD70" s="99"/>
      <c r="BE70" s="99"/>
      <c r="BF70" s="99"/>
      <c r="BG70" s="99"/>
      <c r="BH70" s="99" t="s">
        <v>111</v>
      </c>
      <c r="BI70" s="99"/>
      <c r="BJ70" s="71">
        <f>BI68</f>
        <v>16</v>
      </c>
      <c r="BK70" s="99"/>
      <c r="BL70" s="64"/>
      <c r="BM70" s="99"/>
      <c r="BN70" s="99"/>
      <c r="BO70" s="99"/>
      <c r="BP70" s="99"/>
      <c r="BQ70" s="99" t="s">
        <v>111</v>
      </c>
      <c r="BR70" s="99"/>
      <c r="BS70" s="71">
        <f>BR68</f>
        <v>3</v>
      </c>
      <c r="BT70" s="99"/>
      <c r="BU70" s="64"/>
      <c r="BV70" s="99"/>
      <c r="BW70" s="99"/>
      <c r="BX70" s="99"/>
      <c r="BY70" s="99"/>
      <c r="BZ70" s="99" t="s">
        <v>111</v>
      </c>
      <c r="CA70" s="99"/>
      <c r="CB70" s="71" t="e">
        <f>CA68</f>
        <v>#DIV/0!</v>
      </c>
      <c r="CC70" s="99"/>
      <c r="CD70" s="64"/>
      <c r="CE70" s="99"/>
      <c r="CF70" s="99"/>
      <c r="CG70" s="99"/>
      <c r="CH70" s="42"/>
      <c r="CI70" s="42"/>
      <c r="CJ70" s="42" t="s">
        <v>111</v>
      </c>
      <c r="CK70" s="42"/>
      <c r="CL70" s="71">
        <f>CK68</f>
        <v>11.888888888888889</v>
      </c>
      <c r="CM70" s="42"/>
      <c r="CN70" s="64"/>
      <c r="CO70" s="42"/>
      <c r="CP70" s="42"/>
      <c r="CQ70" s="42"/>
      <c r="CR70" s="42"/>
      <c r="CS70" s="42" t="s">
        <v>111</v>
      </c>
      <c r="CT70" s="42"/>
      <c r="CU70" s="71">
        <f>CT68</f>
        <v>13.5</v>
      </c>
      <c r="CV70" s="42"/>
      <c r="CW70" s="64"/>
      <c r="CX70" s="42"/>
      <c r="CY70" s="42"/>
      <c r="CZ70" s="42"/>
      <c r="DA70" s="42"/>
      <c r="DB70" s="42" t="s">
        <v>111</v>
      </c>
      <c r="DC70" s="42"/>
      <c r="DD70" s="71">
        <f>DC68</f>
        <v>6</v>
      </c>
      <c r="DE70" s="42"/>
      <c r="DF70" s="64"/>
      <c r="DG70" s="42"/>
      <c r="DH70" s="42"/>
      <c r="DI70" s="42"/>
      <c r="DJ70" s="42"/>
      <c r="DK70" s="42"/>
      <c r="DL70" s="42" t="s">
        <v>111</v>
      </c>
      <c r="DM70" s="42"/>
      <c r="DN70" s="71">
        <f>DM68</f>
        <v>14.5</v>
      </c>
      <c r="DO70" s="42"/>
      <c r="DP70" s="64"/>
      <c r="DQ70" s="42"/>
      <c r="DR70" s="42"/>
      <c r="DS70" s="42"/>
      <c r="DT70" s="42"/>
      <c r="DU70" s="42" t="s">
        <v>111</v>
      </c>
      <c r="DV70" s="42"/>
      <c r="DW70" s="71">
        <f>DV68</f>
        <v>17.5</v>
      </c>
      <c r="DX70" s="42"/>
      <c r="DY70" s="64"/>
      <c r="DZ70" s="42"/>
      <c r="EA70" s="42"/>
      <c r="EB70" s="42"/>
      <c r="EC70" s="42"/>
      <c r="ED70" s="42" t="s">
        <v>111</v>
      </c>
      <c r="EE70" s="42"/>
      <c r="EF70" s="71">
        <f>EE68</f>
        <v>15.5</v>
      </c>
      <c r="EG70" s="42"/>
      <c r="EH70" s="64"/>
      <c r="EI70" s="42"/>
      <c r="EJ70" s="42"/>
      <c r="EK70" s="42"/>
      <c r="EL70" s="42"/>
      <c r="EM70" s="42" t="s">
        <v>111</v>
      </c>
      <c r="EN70" s="42"/>
      <c r="EO70" s="71">
        <f>EN68</f>
        <v>19</v>
      </c>
      <c r="EP70" s="42"/>
      <c r="EQ70" s="64"/>
      <c r="ER70" s="42"/>
      <c r="ES70" s="42"/>
      <c r="ET70" s="99"/>
      <c r="EU70" s="99"/>
      <c r="EV70" s="99"/>
      <c r="EW70" s="99" t="s">
        <v>111</v>
      </c>
      <c r="EX70" s="99"/>
      <c r="EY70" s="71">
        <f>EX68</f>
        <v>14</v>
      </c>
      <c r="EZ70" s="99"/>
      <c r="FA70" s="64"/>
      <c r="FB70" s="99"/>
      <c r="FC70" s="99"/>
      <c r="FD70" s="99"/>
      <c r="FE70" s="99"/>
      <c r="FF70" s="99" t="s">
        <v>111</v>
      </c>
      <c r="FG70" s="99"/>
      <c r="FH70" s="71" t="e">
        <f>FG68</f>
        <v>#DIV/0!</v>
      </c>
      <c r="FI70" s="99"/>
      <c r="FJ70" s="64"/>
      <c r="FK70" s="99"/>
      <c r="FL70" s="99"/>
      <c r="FM70" s="99"/>
      <c r="FN70" s="99"/>
      <c r="FO70" s="99" t="s">
        <v>111</v>
      </c>
      <c r="FP70" s="99"/>
      <c r="FQ70" s="71">
        <f>FP68</f>
        <v>24</v>
      </c>
      <c r="FR70" s="99"/>
      <c r="FS70" s="64"/>
      <c r="FT70" s="99"/>
      <c r="FU70" s="99"/>
      <c r="FV70" s="99"/>
    </row>
    <row r="71" spans="1:178" x14ac:dyDescent="0.25">
      <c r="A71" s="42"/>
      <c r="B71" s="99"/>
      <c r="C71" s="99"/>
      <c r="D71" s="99" t="s">
        <v>112</v>
      </c>
      <c r="E71" s="99"/>
      <c r="F71" s="71">
        <f>G68</f>
        <v>7.2</v>
      </c>
      <c r="G71" s="99"/>
      <c r="H71" s="64"/>
      <c r="I71" s="99"/>
      <c r="J71" s="99"/>
      <c r="K71" s="99"/>
      <c r="L71" s="99"/>
      <c r="M71" s="99" t="s">
        <v>112</v>
      </c>
      <c r="N71" s="99"/>
      <c r="O71" s="71">
        <f>P68</f>
        <v>16</v>
      </c>
      <c r="P71" s="99"/>
      <c r="Q71" s="64"/>
      <c r="R71" s="99"/>
      <c r="S71" s="99"/>
      <c r="T71" s="99"/>
      <c r="U71" s="99"/>
      <c r="V71" s="99" t="s">
        <v>112</v>
      </c>
      <c r="W71" s="99"/>
      <c r="X71" s="71">
        <f>Y68</f>
        <v>15</v>
      </c>
      <c r="Y71" s="99"/>
      <c r="Z71" s="64"/>
      <c r="AA71" s="99"/>
      <c r="AB71" s="99"/>
      <c r="AC71" s="99"/>
      <c r="AD71" s="99"/>
      <c r="AE71" s="99"/>
      <c r="AF71" s="99" t="s">
        <v>112</v>
      </c>
      <c r="AG71" s="99"/>
      <c r="AH71" s="71" t="e">
        <f>AI68</f>
        <v>#DIV/0!</v>
      </c>
      <c r="AI71" s="99"/>
      <c r="AJ71" s="64"/>
      <c r="AK71" s="99"/>
      <c r="AL71" s="99"/>
      <c r="AM71" s="99"/>
      <c r="AN71" s="99"/>
      <c r="AO71" s="99" t="s">
        <v>112</v>
      </c>
      <c r="AP71" s="99"/>
      <c r="AQ71" s="71">
        <f>AR68</f>
        <v>4</v>
      </c>
      <c r="AR71" s="99"/>
      <c r="AS71" s="64"/>
      <c r="AT71" s="99"/>
      <c r="AU71" s="99"/>
      <c r="AV71" s="99"/>
      <c r="AW71" s="99"/>
      <c r="AX71" s="99" t="s">
        <v>112</v>
      </c>
      <c r="AY71" s="99"/>
      <c r="AZ71" s="71">
        <f>BA68</f>
        <v>7</v>
      </c>
      <c r="BA71" s="99"/>
      <c r="BB71" s="64"/>
      <c r="BC71" s="99"/>
      <c r="BD71" s="99"/>
      <c r="BE71" s="99"/>
      <c r="BF71" s="99"/>
      <c r="BG71" s="99"/>
      <c r="BH71" s="99" t="s">
        <v>112</v>
      </c>
      <c r="BI71" s="99"/>
      <c r="BJ71" s="71">
        <f>BK68</f>
        <v>13</v>
      </c>
      <c r="BK71" s="99"/>
      <c r="BL71" s="64"/>
      <c r="BM71" s="99"/>
      <c r="BN71" s="99"/>
      <c r="BO71" s="99"/>
      <c r="BP71" s="99"/>
      <c r="BQ71" s="99" t="s">
        <v>112</v>
      </c>
      <c r="BR71" s="99"/>
      <c r="BS71" s="71">
        <f>BT68</f>
        <v>1</v>
      </c>
      <c r="BT71" s="99"/>
      <c r="BU71" s="64"/>
      <c r="BV71" s="99"/>
      <c r="BW71" s="99"/>
      <c r="BX71" s="99"/>
      <c r="BY71" s="99"/>
      <c r="BZ71" s="99" t="s">
        <v>112</v>
      </c>
      <c r="CA71" s="99"/>
      <c r="CB71" s="71" t="e">
        <f>CC68</f>
        <v>#DIV/0!</v>
      </c>
      <c r="CC71" s="99"/>
      <c r="CD71" s="64"/>
      <c r="CE71" s="99"/>
      <c r="CF71" s="99"/>
      <c r="CG71" s="99"/>
      <c r="CH71" s="42"/>
      <c r="CI71" s="42"/>
      <c r="CJ71" s="42" t="s">
        <v>112</v>
      </c>
      <c r="CK71" s="42"/>
      <c r="CL71" s="71">
        <f>CM68</f>
        <v>6.5555555555555554</v>
      </c>
      <c r="CM71" s="42"/>
      <c r="CN71" s="64"/>
      <c r="CO71" s="42"/>
      <c r="CP71" s="42"/>
      <c r="CQ71" s="42"/>
      <c r="CR71" s="42"/>
      <c r="CS71" s="42" t="s">
        <v>112</v>
      </c>
      <c r="CT71" s="42"/>
      <c r="CU71" s="71">
        <f>CV68</f>
        <v>7.5</v>
      </c>
      <c r="CV71" s="42"/>
      <c r="CW71" s="64"/>
      <c r="CX71" s="42"/>
      <c r="CY71" s="42"/>
      <c r="CZ71" s="42"/>
      <c r="DA71" s="42"/>
      <c r="DB71" s="42" t="s">
        <v>112</v>
      </c>
      <c r="DC71" s="42"/>
      <c r="DD71" s="71">
        <f>DE68</f>
        <v>2</v>
      </c>
      <c r="DE71" s="42"/>
      <c r="DF71" s="64"/>
      <c r="DG71" s="42"/>
      <c r="DH71" s="42"/>
      <c r="DI71" s="42"/>
      <c r="DJ71" s="42"/>
      <c r="DK71" s="42"/>
      <c r="DL71" s="42" t="s">
        <v>112</v>
      </c>
      <c r="DM71" s="42"/>
      <c r="DN71" s="71">
        <f>DO68</f>
        <v>8</v>
      </c>
      <c r="DO71" s="42"/>
      <c r="DP71" s="64"/>
      <c r="DQ71" s="42"/>
      <c r="DR71" s="42"/>
      <c r="DS71" s="42"/>
      <c r="DT71" s="42"/>
      <c r="DU71" s="42" t="s">
        <v>112</v>
      </c>
      <c r="DV71" s="42"/>
      <c r="DW71" s="71">
        <f>DX68</f>
        <v>13.5</v>
      </c>
      <c r="DX71" s="42"/>
      <c r="DY71" s="64"/>
      <c r="DZ71" s="42"/>
      <c r="EA71" s="42"/>
      <c r="EB71" s="42"/>
      <c r="EC71" s="42"/>
      <c r="ED71" s="42" t="s">
        <v>112</v>
      </c>
      <c r="EE71" s="42"/>
      <c r="EF71" s="71">
        <f>EG68</f>
        <v>10</v>
      </c>
      <c r="EG71" s="42"/>
      <c r="EH71" s="64"/>
      <c r="EI71" s="42"/>
      <c r="EJ71" s="42"/>
      <c r="EK71" s="42"/>
      <c r="EL71" s="42"/>
      <c r="EM71" s="42" t="s">
        <v>112</v>
      </c>
      <c r="EN71" s="42"/>
      <c r="EO71" s="71">
        <f>EP68</f>
        <v>11</v>
      </c>
      <c r="EP71" s="42"/>
      <c r="EQ71" s="64"/>
      <c r="ER71" s="42"/>
      <c r="ES71" s="42"/>
      <c r="ET71" s="99"/>
      <c r="EU71" s="99"/>
      <c r="EV71" s="99"/>
      <c r="EW71" s="99" t="s">
        <v>112</v>
      </c>
      <c r="EX71" s="99"/>
      <c r="EY71" s="71">
        <f>EZ68</f>
        <v>5</v>
      </c>
      <c r="EZ71" s="99"/>
      <c r="FA71" s="64"/>
      <c r="FB71" s="99"/>
      <c r="FC71" s="99"/>
      <c r="FD71" s="99"/>
      <c r="FE71" s="99"/>
      <c r="FF71" s="99" t="s">
        <v>112</v>
      </c>
      <c r="FG71" s="99"/>
      <c r="FH71" s="71" t="e">
        <f>FI68</f>
        <v>#DIV/0!</v>
      </c>
      <c r="FI71" s="99"/>
      <c r="FJ71" s="64"/>
      <c r="FK71" s="99"/>
      <c r="FL71" s="99"/>
      <c r="FM71" s="99"/>
      <c r="FN71" s="99"/>
      <c r="FO71" s="99" t="s">
        <v>112</v>
      </c>
      <c r="FP71" s="99"/>
      <c r="FQ71" s="71">
        <f>FR68</f>
        <v>21</v>
      </c>
      <c r="FR71" s="99"/>
      <c r="FS71" s="64"/>
      <c r="FT71" s="99"/>
      <c r="FU71" s="99"/>
      <c r="FV71" s="99"/>
    </row>
    <row r="72" spans="1:178" x14ac:dyDescent="0.25">
      <c r="A72" s="42"/>
      <c r="B72" s="99"/>
      <c r="C72" s="99"/>
      <c r="D72" s="99" t="s">
        <v>113</v>
      </c>
      <c r="E72" s="99"/>
      <c r="F72" s="71">
        <f>F70-F71</f>
        <v>2.8</v>
      </c>
      <c r="G72" s="99"/>
      <c r="H72" s="64"/>
      <c r="I72" s="99"/>
      <c r="J72" s="99"/>
      <c r="K72" s="99"/>
      <c r="L72" s="99"/>
      <c r="M72" s="99" t="s">
        <v>113</v>
      </c>
      <c r="N72" s="99"/>
      <c r="O72" s="71">
        <f>O70-O71</f>
        <v>8</v>
      </c>
      <c r="P72" s="99"/>
      <c r="Q72" s="64"/>
      <c r="R72" s="99"/>
      <c r="S72" s="99"/>
      <c r="T72" s="99"/>
      <c r="U72" s="99"/>
      <c r="V72" s="99" t="s">
        <v>113</v>
      </c>
      <c r="W72" s="99"/>
      <c r="X72" s="71">
        <f>X70-X71</f>
        <v>7</v>
      </c>
      <c r="Y72" s="99"/>
      <c r="Z72" s="64"/>
      <c r="AA72" s="99"/>
      <c r="AB72" s="99"/>
      <c r="AC72" s="99"/>
      <c r="AD72" s="99"/>
      <c r="AE72" s="99"/>
      <c r="AF72" s="99" t="s">
        <v>113</v>
      </c>
      <c r="AG72" s="99"/>
      <c r="AH72" s="71" t="e">
        <f>AH70-AH71</f>
        <v>#DIV/0!</v>
      </c>
      <c r="AI72" s="99"/>
      <c r="AJ72" s="64"/>
      <c r="AK72" s="99"/>
      <c r="AL72" s="99"/>
      <c r="AM72" s="99"/>
      <c r="AN72" s="99"/>
      <c r="AO72" s="99" t="s">
        <v>113</v>
      </c>
      <c r="AP72" s="99"/>
      <c r="AQ72" s="71">
        <f>AQ70-AQ71</f>
        <v>13</v>
      </c>
      <c r="AR72" s="99"/>
      <c r="AS72" s="64"/>
      <c r="AT72" s="99"/>
      <c r="AU72" s="99"/>
      <c r="AV72" s="99"/>
      <c r="AW72" s="99"/>
      <c r="AX72" s="99" t="s">
        <v>113</v>
      </c>
      <c r="AY72" s="99"/>
      <c r="AZ72" s="71">
        <f>AZ70-AZ71</f>
        <v>-1</v>
      </c>
      <c r="BA72" s="99"/>
      <c r="BB72" s="64"/>
      <c r="BC72" s="99"/>
      <c r="BD72" s="99"/>
      <c r="BE72" s="99"/>
      <c r="BF72" s="99"/>
      <c r="BG72" s="99"/>
      <c r="BH72" s="99" t="s">
        <v>113</v>
      </c>
      <c r="BI72" s="99"/>
      <c r="BJ72" s="71">
        <f>BJ70-BJ71</f>
        <v>3</v>
      </c>
      <c r="BK72" s="99"/>
      <c r="BL72" s="64"/>
      <c r="BM72" s="99"/>
      <c r="BN72" s="99"/>
      <c r="BO72" s="99"/>
      <c r="BP72" s="99"/>
      <c r="BQ72" s="99" t="s">
        <v>113</v>
      </c>
      <c r="BR72" s="99"/>
      <c r="BS72" s="71">
        <f>BS70-BS71</f>
        <v>2</v>
      </c>
      <c r="BT72" s="99"/>
      <c r="BU72" s="64"/>
      <c r="BV72" s="99"/>
      <c r="BW72" s="99"/>
      <c r="BX72" s="99"/>
      <c r="BY72" s="99"/>
      <c r="BZ72" s="99" t="s">
        <v>113</v>
      </c>
      <c r="CA72" s="99"/>
      <c r="CB72" s="71" t="e">
        <f>CB70-CB71</f>
        <v>#DIV/0!</v>
      </c>
      <c r="CC72" s="99"/>
      <c r="CD72" s="64"/>
      <c r="CE72" s="99"/>
      <c r="CF72" s="99"/>
      <c r="CG72" s="99"/>
      <c r="CH72" s="42"/>
      <c r="CI72" s="42"/>
      <c r="CJ72" s="42" t="s">
        <v>113</v>
      </c>
      <c r="CK72" s="42"/>
      <c r="CL72" s="71">
        <f>CL70-CL71</f>
        <v>5.3333333333333339</v>
      </c>
      <c r="CM72" s="42"/>
      <c r="CN72" s="64"/>
      <c r="CO72" s="42"/>
      <c r="CP72" s="42"/>
      <c r="CQ72" s="42"/>
      <c r="CR72" s="42"/>
      <c r="CS72" s="42" t="s">
        <v>113</v>
      </c>
      <c r="CT72" s="42"/>
      <c r="CU72" s="71">
        <f>CU70-CU71</f>
        <v>6</v>
      </c>
      <c r="CV72" s="42"/>
      <c r="CW72" s="64"/>
      <c r="CX72" s="42"/>
      <c r="CY72" s="42"/>
      <c r="CZ72" s="42"/>
      <c r="DA72" s="42"/>
      <c r="DB72" s="42" t="s">
        <v>113</v>
      </c>
      <c r="DC72" s="42"/>
      <c r="DD72" s="71">
        <f>DD70-DD71</f>
        <v>4</v>
      </c>
      <c r="DE72" s="42"/>
      <c r="DF72" s="64"/>
      <c r="DG72" s="42"/>
      <c r="DH72" s="42"/>
      <c r="DI72" s="42"/>
      <c r="DJ72" s="42"/>
      <c r="DK72" s="42"/>
      <c r="DL72" s="42" t="s">
        <v>113</v>
      </c>
      <c r="DM72" s="42"/>
      <c r="DN72" s="71">
        <f>DN70-DN71</f>
        <v>6.5</v>
      </c>
      <c r="DO72" s="42"/>
      <c r="DP72" s="64"/>
      <c r="DQ72" s="42"/>
      <c r="DR72" s="42"/>
      <c r="DS72" s="42"/>
      <c r="DT72" s="42"/>
      <c r="DU72" s="42" t="s">
        <v>113</v>
      </c>
      <c r="DV72" s="42"/>
      <c r="DW72" s="71">
        <f>DW70-DW71</f>
        <v>4</v>
      </c>
      <c r="DX72" s="42"/>
      <c r="DY72" s="64"/>
      <c r="DZ72" s="42"/>
      <c r="EA72" s="42"/>
      <c r="EB72" s="42"/>
      <c r="EC72" s="42"/>
      <c r="ED72" s="42" t="s">
        <v>113</v>
      </c>
      <c r="EE72" s="42"/>
      <c r="EF72" s="71">
        <f>EF70-EF71</f>
        <v>5.5</v>
      </c>
      <c r="EG72" s="42"/>
      <c r="EH72" s="64"/>
      <c r="EI72" s="42"/>
      <c r="EJ72" s="42"/>
      <c r="EK72" s="42"/>
      <c r="EL72" s="42"/>
      <c r="EM72" s="42" t="s">
        <v>113</v>
      </c>
      <c r="EN72" s="42"/>
      <c r="EO72" s="71">
        <f>EO70-EO71</f>
        <v>8</v>
      </c>
      <c r="EP72" s="42"/>
      <c r="EQ72" s="64"/>
      <c r="ER72" s="42"/>
      <c r="ES72" s="42"/>
      <c r="ET72" s="99"/>
      <c r="EU72" s="99"/>
      <c r="EV72" s="99"/>
      <c r="EW72" s="99" t="s">
        <v>113</v>
      </c>
      <c r="EX72" s="99"/>
      <c r="EY72" s="71">
        <f>EY70-EY71</f>
        <v>9</v>
      </c>
      <c r="EZ72" s="99"/>
      <c r="FA72" s="64"/>
      <c r="FB72" s="99"/>
      <c r="FC72" s="99"/>
      <c r="FD72" s="99"/>
      <c r="FE72" s="99"/>
      <c r="FF72" s="99" t="s">
        <v>113</v>
      </c>
      <c r="FG72" s="99"/>
      <c r="FH72" s="71" t="e">
        <f>FH70-FH71</f>
        <v>#DIV/0!</v>
      </c>
      <c r="FI72" s="99"/>
      <c r="FJ72" s="64"/>
      <c r="FK72" s="99"/>
      <c r="FL72" s="99"/>
      <c r="FM72" s="99"/>
      <c r="FN72" s="99"/>
      <c r="FO72" s="99" t="s">
        <v>113</v>
      </c>
      <c r="FP72" s="99"/>
      <c r="FQ72" s="71">
        <f>FQ70-FQ71</f>
        <v>3</v>
      </c>
      <c r="FR72" s="99"/>
      <c r="FS72" s="64"/>
      <c r="FT72" s="99"/>
      <c r="FU72" s="99"/>
      <c r="FV72" s="99"/>
    </row>
    <row r="73" spans="1:178" x14ac:dyDescent="0.25">
      <c r="D73" s="23" t="s">
        <v>132</v>
      </c>
      <c r="F73" s="114">
        <f>_xlfn.STDEV.S(G54:G67)</f>
        <v>7.9812279756939661</v>
      </c>
      <c r="M73" s="23" t="s">
        <v>132</v>
      </c>
      <c r="O73" s="114" t="e">
        <f>_xlfn.STDEV.S(P54:P67)</f>
        <v>#DIV/0!</v>
      </c>
      <c r="V73" s="23" t="s">
        <v>132</v>
      </c>
      <c r="X73" s="114" t="e">
        <f>_xlfn.STDEV.S(Y54:Y67)</f>
        <v>#DIV/0!</v>
      </c>
      <c r="AF73" s="23" t="s">
        <v>132</v>
      </c>
      <c r="AH73" s="114" t="e">
        <f>_xlfn.STDEV.S(AI54:AI67)</f>
        <v>#DIV/0!</v>
      </c>
      <c r="AO73" s="23" t="s">
        <v>132</v>
      </c>
      <c r="AQ73" s="114" t="e">
        <f>_xlfn.STDEV.S(AR54:AR67)</f>
        <v>#DIV/0!</v>
      </c>
      <c r="AX73" s="23" t="s">
        <v>132</v>
      </c>
      <c r="AZ73" s="114" t="e">
        <f>_xlfn.STDEV.S(BA54:BA67)</f>
        <v>#DIV/0!</v>
      </c>
      <c r="BH73" s="23" t="s">
        <v>132</v>
      </c>
      <c r="BJ73" s="114" t="e">
        <f>_xlfn.STDEV.S(BK54:BK67)</f>
        <v>#DIV/0!</v>
      </c>
      <c r="BQ73" s="23" t="s">
        <v>132</v>
      </c>
      <c r="BS73" s="114" t="e">
        <f>_xlfn.STDEV.S(BT54:BT67)</f>
        <v>#DIV/0!</v>
      </c>
      <c r="BZ73" s="23" t="s">
        <v>132</v>
      </c>
      <c r="CB73" s="114" t="e">
        <f>_xlfn.STDEV.S(CC54:CC67)</f>
        <v>#DIV/0!</v>
      </c>
      <c r="CJ73" s="23" t="s">
        <v>132</v>
      </c>
      <c r="CL73" s="114">
        <f>_xlfn.STDEV.S(CM54:CM67)</f>
        <v>4.0034707164881045</v>
      </c>
      <c r="CS73" s="23" t="s">
        <v>132</v>
      </c>
      <c r="CU73" s="114">
        <f>_xlfn.STDEV.S(CV54:CV67)</f>
        <v>6.2529992803453931</v>
      </c>
      <c r="DB73" s="23" t="s">
        <v>132</v>
      </c>
      <c r="DD73" s="114" t="e">
        <f>_xlfn.STDEV.S(DE54:DE67)</f>
        <v>#DIV/0!</v>
      </c>
      <c r="DL73" s="23" t="s">
        <v>132</v>
      </c>
      <c r="DN73" s="114">
        <f>_xlfn.STDEV.S(DO54:DO67)</f>
        <v>4.2426406871192848</v>
      </c>
      <c r="DU73" s="23" t="s">
        <v>132</v>
      </c>
      <c r="DW73" s="114">
        <f>_xlfn.STDEV.S(DX54:DX67)</f>
        <v>0.70710678118654757</v>
      </c>
      <c r="ED73" s="23" t="s">
        <v>132</v>
      </c>
      <c r="EF73" s="114">
        <f>_xlfn.STDEV.S(EG54:EG67)</f>
        <v>8.4852813742385695</v>
      </c>
      <c r="EM73" s="23" t="s">
        <v>132</v>
      </c>
      <c r="EO73" s="114" t="e">
        <f>_xlfn.STDEV.S(EP54:EP67)</f>
        <v>#DIV/0!</v>
      </c>
      <c r="EW73" s="23" t="s">
        <v>132</v>
      </c>
      <c r="EY73" s="114" t="e">
        <f>_xlfn.STDEV.S(EZ54:EZ67)</f>
        <v>#DIV/0!</v>
      </c>
      <c r="FF73" s="23" t="s">
        <v>132</v>
      </c>
      <c r="FH73" s="114" t="e">
        <f>_xlfn.STDEV.S(FI54:FI67)</f>
        <v>#DIV/0!</v>
      </c>
      <c r="FO73" s="23" t="s">
        <v>132</v>
      </c>
      <c r="FQ73" s="114" t="e">
        <f>_xlfn.STDEV.S(FR54:FR67)</f>
        <v>#DIV/0!</v>
      </c>
    </row>
  </sheetData>
  <mergeCells count="81">
    <mergeCell ref="BF26:CF26"/>
    <mergeCell ref="A2:EJ2"/>
    <mergeCell ref="CH27:CP27"/>
    <mergeCell ref="CQ27:CY27"/>
    <mergeCell ref="CH52:CP52"/>
    <mergeCell ref="CQ52:CY52"/>
    <mergeCell ref="CH4:DH4"/>
    <mergeCell ref="CH26:DH26"/>
    <mergeCell ref="CZ5:DH5"/>
    <mergeCell ref="CH5:CP5"/>
    <mergeCell ref="CQ5:CY5"/>
    <mergeCell ref="CZ27:DH27"/>
    <mergeCell ref="CZ52:DH52"/>
    <mergeCell ref="DJ5:DR5"/>
    <mergeCell ref="DS5:EA5"/>
    <mergeCell ref="EB5:EJ5"/>
    <mergeCell ref="DJ52:DR52"/>
    <mergeCell ref="DS52:EA52"/>
    <mergeCell ref="EB52:EJ52"/>
    <mergeCell ref="EK27:ES27"/>
    <mergeCell ref="EK52:ES52"/>
    <mergeCell ref="A49:ES49"/>
    <mergeCell ref="DJ51:ES51"/>
    <mergeCell ref="CH51:DH51"/>
    <mergeCell ref="BF27:BN27"/>
    <mergeCell ref="BO27:BW27"/>
    <mergeCell ref="BX27:CF27"/>
    <mergeCell ref="BF51:CF51"/>
    <mergeCell ref="BF52:BN52"/>
    <mergeCell ref="BO52:BW52"/>
    <mergeCell ref="BX52:CF52"/>
    <mergeCell ref="DJ27:DR27"/>
    <mergeCell ref="AD27:AL27"/>
    <mergeCell ref="AM27:AU27"/>
    <mergeCell ref="AV27:BD27"/>
    <mergeCell ref="B50:ES50"/>
    <mergeCell ref="B3:EJ3"/>
    <mergeCell ref="B25:ES25"/>
    <mergeCell ref="DJ4:ES4"/>
    <mergeCell ref="EK5:ES5"/>
    <mergeCell ref="DS27:EA27"/>
    <mergeCell ref="EB27:EJ27"/>
    <mergeCell ref="DJ26:ES26"/>
    <mergeCell ref="A24:ES24"/>
    <mergeCell ref="BF4:CF4"/>
    <mergeCell ref="BF5:BN5"/>
    <mergeCell ref="BO5:BW5"/>
    <mergeCell ref="BX5:CF5"/>
    <mergeCell ref="AD4:BD4"/>
    <mergeCell ref="AD5:AL5"/>
    <mergeCell ref="AM5:AU5"/>
    <mergeCell ref="AV5:BD5"/>
    <mergeCell ref="AD26:BD26"/>
    <mergeCell ref="AD51:BD51"/>
    <mergeCell ref="AD52:AL52"/>
    <mergeCell ref="AM52:AU52"/>
    <mergeCell ref="AV52:BD52"/>
    <mergeCell ref="B4:AB4"/>
    <mergeCell ref="B5:J5"/>
    <mergeCell ref="K5:S5"/>
    <mergeCell ref="T5:AB5"/>
    <mergeCell ref="B26:AB26"/>
    <mergeCell ref="B27:J27"/>
    <mergeCell ref="K27:S27"/>
    <mergeCell ref="T27:AB27"/>
    <mergeCell ref="B51:AB51"/>
    <mergeCell ref="B52:J52"/>
    <mergeCell ref="K52:S52"/>
    <mergeCell ref="T52:AB52"/>
    <mergeCell ref="EU4:FU4"/>
    <mergeCell ref="EU5:FC5"/>
    <mergeCell ref="FD5:FL5"/>
    <mergeCell ref="FM5:FU5"/>
    <mergeCell ref="EU26:FU26"/>
    <mergeCell ref="EU27:FC27"/>
    <mergeCell ref="FD27:FL27"/>
    <mergeCell ref="FM27:FU27"/>
    <mergeCell ref="EU51:FU51"/>
    <mergeCell ref="EU52:FC52"/>
    <mergeCell ref="FD52:FL52"/>
    <mergeCell ref="FM52:FU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38"/>
      <c r="C2" s="140"/>
      <c r="D2" s="138" t="s">
        <v>86</v>
      </c>
      <c r="E2" s="139"/>
      <c r="F2" s="140"/>
      <c r="G2" s="138" t="s">
        <v>90</v>
      </c>
      <c r="H2" s="139"/>
      <c r="I2" s="140"/>
      <c r="J2" s="148" t="s">
        <v>91</v>
      </c>
      <c r="K2" s="139"/>
      <c r="L2" s="140"/>
      <c r="M2" s="148" t="s">
        <v>82</v>
      </c>
      <c r="N2" s="139"/>
      <c r="O2" s="140"/>
      <c r="P2" s="37"/>
      <c r="Q2" s="30"/>
      <c r="R2" s="30"/>
      <c r="S2" s="30"/>
      <c r="T2" s="31"/>
    </row>
    <row r="3" spans="2:20" x14ac:dyDescent="0.25">
      <c r="B3" s="149"/>
      <c r="C3" s="150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49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Driver'!CH7:CH16)</f>
        <v>33.553000000000004</v>
      </c>
      <c r="N4" s="72">
        <f>AVERAGE('Stats per Driver'!CQ7:CQ16)</f>
        <v>35.004999999999995</v>
      </c>
      <c r="O4" s="73">
        <f>AVERAGE('Stats per Driver'!CZ7:CZ16)</f>
        <v>32.867999999999995</v>
      </c>
      <c r="P4" s="28"/>
      <c r="Q4" s="24"/>
      <c r="R4" s="24"/>
      <c r="S4" s="24"/>
      <c r="T4" s="35"/>
    </row>
    <row r="5" spans="2:20" x14ac:dyDescent="0.25">
      <c r="B5" s="149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Driver'!CI7:CI16)</f>
        <v>34.919166666666662</v>
      </c>
      <c r="N5" s="72">
        <f>AVERAGE('Stats per Driver'!CR7:CR16)</f>
        <v>36.930999999999997</v>
      </c>
      <c r="O5" s="73">
        <f>AVERAGE('Stats per Driver'!DA7:DA16)</f>
        <v>34.895000000000003</v>
      </c>
      <c r="P5" s="28"/>
      <c r="Q5" s="24"/>
      <c r="R5" s="24"/>
      <c r="S5" s="24"/>
      <c r="T5" s="35"/>
    </row>
    <row r="6" spans="2:20" ht="15.75" thickBot="1" x14ac:dyDescent="0.3">
      <c r="B6" s="151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Driver'!CJ7:CJ16)</f>
        <v>41.927500000000002</v>
      </c>
      <c r="N6" s="74">
        <f>AVERAGE('Stats per Driver'!CS7:CS16)</f>
        <v>43.048999999999999</v>
      </c>
      <c r="O6" s="75">
        <f>AVERAGE('Stats per Driver'!DB7:DB16)</f>
        <v>42.486499999999999</v>
      </c>
      <c r="P6" s="38"/>
      <c r="Q6" s="32"/>
      <c r="R6" s="32"/>
      <c r="S6" s="32"/>
      <c r="T6" s="33"/>
    </row>
    <row r="7" spans="2:20" x14ac:dyDescent="0.25">
      <c r="B7" s="149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Driver'!CH29:CH41)</f>
        <v>33.607333333333337</v>
      </c>
      <c r="N7" s="77">
        <f>AVERAGE('Stats per Driver'!CQ29:CQ41)</f>
        <v>35.13366666666667</v>
      </c>
      <c r="O7" s="78">
        <f>AVERAGE('Stats per Driver'!CZ29:CZ41)</f>
        <v>32.645000000000003</v>
      </c>
      <c r="P7" s="28"/>
      <c r="Q7" s="24"/>
      <c r="R7" s="24"/>
      <c r="S7" s="24"/>
      <c r="T7" s="35"/>
    </row>
    <row r="8" spans="2:20" x14ac:dyDescent="0.25">
      <c r="B8" s="149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Driver'!CI29:CI41)</f>
        <v>35.286666666666662</v>
      </c>
      <c r="N8" s="80">
        <f>AVERAGE('Stats per Driver'!CR29:CR41)</f>
        <v>37.245000000000005</v>
      </c>
      <c r="O8" s="73">
        <f>AVERAGE('Stats per Driver'!DA29:DA41)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51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Driver'!CJ29:CJ41)</f>
        <v>42.354444444444454</v>
      </c>
      <c r="N9" s="82">
        <f>AVERAGE('Stats per Driver'!CS29:CS41)</f>
        <v>43.363166666666665</v>
      </c>
      <c r="O9" s="83">
        <f>AVERAGE('Stats per Driver'!DB29:DB41)</f>
        <v>43.003999999999998</v>
      </c>
      <c r="P9" s="38"/>
      <c r="Q9" s="32"/>
      <c r="R9" s="32"/>
      <c r="S9" s="32"/>
      <c r="T9" s="33"/>
    </row>
    <row r="10" spans="2:20" x14ac:dyDescent="0.25">
      <c r="B10" s="149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Driver'!CH54:CH67)</f>
        <v>33.488111111111117</v>
      </c>
      <c r="N10" s="80">
        <f>AVERAGE('Stats per Driver'!CQ54:CQ67)</f>
        <v>34.985666666666667</v>
      </c>
      <c r="O10" s="73">
        <f>AVERAGE('Stats per Driver'!CZ54:CZ67)</f>
        <v>32.164999999999999</v>
      </c>
      <c r="P10" s="28"/>
      <c r="Q10" s="24"/>
      <c r="R10" s="24"/>
      <c r="S10" s="24"/>
      <c r="T10" s="35"/>
    </row>
    <row r="11" spans="2:20" x14ac:dyDescent="0.25">
      <c r="B11" s="149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Driver'!CI54:CI67)</f>
        <v>35.631666666666668</v>
      </c>
      <c r="N11" s="80">
        <f>AVERAGE('Stats per Driver'!CR54:CR67)</f>
        <v>38.341833333333334</v>
      </c>
      <c r="O11" s="73">
        <f>AVERAGE('Stats per Driver'!DA54:DA67)</f>
        <v>35.469000000000001</v>
      </c>
      <c r="P11" s="28"/>
      <c r="Q11" s="24"/>
      <c r="R11" s="24"/>
      <c r="S11" s="24"/>
      <c r="T11" s="35"/>
    </row>
    <row r="12" spans="2:20" ht="15.75" thickBot="1" x14ac:dyDescent="0.3">
      <c r="B12" s="151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Driver'!CJ54:CJ67)</f>
        <v>42.867888888888892</v>
      </c>
      <c r="N12" s="82">
        <f>AVERAGE('Stats per Driver'!CS54:CS67)</f>
        <v>44.878999999999998</v>
      </c>
      <c r="O12" s="83">
        <f>AVERAGE('Stats per Driver'!DB54:DB67)</f>
        <v>43.167000000000002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2</v>
      </c>
      <c r="C9" s="155">
        <v>1</v>
      </c>
      <c r="D9" s="155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53"/>
      <c r="C10" s="134"/>
      <c r="D10" s="134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53"/>
      <c r="C11" s="134"/>
      <c r="D11" s="134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53"/>
      <c r="C12" s="134"/>
      <c r="D12" s="134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52" t="s">
        <v>3</v>
      </c>
      <c r="C14" s="155">
        <v>2</v>
      </c>
      <c r="D14" s="155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52" t="s">
        <v>4</v>
      </c>
      <c r="C19" s="155">
        <v>3</v>
      </c>
      <c r="D19" s="155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52" t="s">
        <v>16</v>
      </c>
      <c r="C24" s="155">
        <v>4</v>
      </c>
      <c r="D24" s="155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3"/>
      <c r="C25" s="134"/>
      <c r="D25" s="134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3"/>
      <c r="C26" s="134"/>
      <c r="D26" s="134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3"/>
      <c r="C27" s="134"/>
      <c r="D27" s="134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52" t="s">
        <v>5</v>
      </c>
      <c r="C29" s="155">
        <v>5</v>
      </c>
      <c r="D29" s="155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52" t="s">
        <v>6</v>
      </c>
      <c r="C34" s="155">
        <v>6</v>
      </c>
      <c r="D34" s="155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52" t="s">
        <v>7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17</v>
      </c>
      <c r="C9" s="155">
        <v>1</v>
      </c>
      <c r="D9" s="155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153"/>
      <c r="C10" s="134"/>
      <c r="D10" s="134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153"/>
      <c r="C11" s="134"/>
      <c r="D11" s="134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153"/>
      <c r="C12" s="134"/>
      <c r="D12" s="134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52" t="s">
        <v>19</v>
      </c>
      <c r="C14" s="155">
        <v>2</v>
      </c>
      <c r="D14" s="155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52" t="s">
        <v>20</v>
      </c>
      <c r="C19" s="155">
        <v>3</v>
      </c>
      <c r="D19" s="155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52" t="s">
        <v>18</v>
      </c>
      <c r="C24" s="155">
        <v>4</v>
      </c>
      <c r="D24" s="15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53"/>
      <c r="C25" s="134"/>
      <c r="D25" s="134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53"/>
      <c r="C26" s="134"/>
      <c r="D26" s="134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53"/>
      <c r="C27" s="134"/>
      <c r="D27" s="134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152" t="s">
        <v>21</v>
      </c>
      <c r="C29" s="155">
        <v>5</v>
      </c>
      <c r="D29" s="155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52" t="s">
        <v>22</v>
      </c>
      <c r="C34" s="155">
        <v>6</v>
      </c>
      <c r="D34" s="155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2" t="s">
        <v>23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29</v>
      </c>
      <c r="C9" s="155">
        <v>1</v>
      </c>
      <c r="D9" s="155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3"/>
      <c r="C10" s="134"/>
      <c r="D10" s="134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3"/>
      <c r="C11" s="134"/>
      <c r="D11" s="134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3"/>
      <c r="C12" s="134"/>
      <c r="D12" s="134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2" t="s">
        <v>30</v>
      </c>
      <c r="C14" s="155">
        <v>2</v>
      </c>
      <c r="D14" s="15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52" t="s">
        <v>31</v>
      </c>
      <c r="C19" s="155">
        <v>3</v>
      </c>
      <c r="D19" s="155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/>
      <c r="K19" s="3"/>
      <c r="L19" s="3"/>
      <c r="M19" s="3"/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/>
      <c r="K20" s="1"/>
      <c r="L20" s="1"/>
      <c r="M20" s="1"/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52" t="s">
        <v>32</v>
      </c>
      <c r="C24" s="155">
        <v>4</v>
      </c>
      <c r="D24" s="155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3"/>
      <c r="C25" s="134"/>
      <c r="D25" s="134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3"/>
      <c r="C26" s="134"/>
      <c r="D26" s="134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3"/>
      <c r="C27" s="134"/>
      <c r="D27" s="134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52" t="s">
        <v>33</v>
      </c>
      <c r="C29" s="155">
        <v>5</v>
      </c>
      <c r="D29" s="155" t="s">
        <v>27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>
        <v>6</v>
      </c>
      <c r="G30" s="1">
        <v>8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>
        <v>3</v>
      </c>
      <c r="G31" s="1">
        <v>4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>
        <v>-0.14000000000000001</v>
      </c>
      <c r="G33" s="7">
        <v>-0.14000000000000001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52" t="s">
        <v>34</v>
      </c>
      <c r="C34" s="155">
        <v>6</v>
      </c>
      <c r="D34" s="155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52" t="s">
        <v>35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29" sqref="M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36</v>
      </c>
      <c r="C9" s="155">
        <v>1</v>
      </c>
      <c r="D9" s="155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3"/>
      <c r="C10" s="134"/>
      <c r="D10" s="134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3"/>
      <c r="C11" s="134"/>
      <c r="D11" s="134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3"/>
      <c r="C12" s="134"/>
      <c r="D12" s="134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2" t="s">
        <v>37</v>
      </c>
      <c r="C14" s="155">
        <v>2</v>
      </c>
      <c r="D14" s="15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52" t="s">
        <v>38</v>
      </c>
      <c r="C19" s="155">
        <v>3</v>
      </c>
      <c r="D19" s="155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/>
      <c r="K19" s="3"/>
      <c r="L19" s="3"/>
      <c r="M19" s="3"/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/>
      <c r="K20" s="1"/>
      <c r="L20" s="1"/>
      <c r="M20" s="1"/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/>
      <c r="K23" s="7"/>
      <c r="L23" s="7"/>
      <c r="M23" s="7"/>
      <c r="N23" s="7"/>
      <c r="O23" s="8"/>
    </row>
    <row r="24" spans="2:15" x14ac:dyDescent="0.25">
      <c r="B24" s="152" t="s">
        <v>39</v>
      </c>
      <c r="C24" s="155">
        <v>4</v>
      </c>
      <c r="D24" s="15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53"/>
      <c r="C25" s="134"/>
      <c r="D25" s="134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53"/>
      <c r="C26" s="134"/>
      <c r="D26" s="134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53"/>
      <c r="C27" s="134"/>
      <c r="D27" s="134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52" t="s">
        <v>40</v>
      </c>
      <c r="C29" s="155">
        <v>5</v>
      </c>
      <c r="D29" s="155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52" t="s">
        <v>41</v>
      </c>
      <c r="C34" s="155">
        <v>6</v>
      </c>
      <c r="D34" s="155" t="s">
        <v>27</v>
      </c>
      <c r="E34" s="9" t="s">
        <v>11</v>
      </c>
      <c r="F34" s="18">
        <v>11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>
        <v>3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>
        <v>5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>
        <v>3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>
        <v>-7.0000000000000007E-2</v>
      </c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2" t="s">
        <v>42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43</v>
      </c>
      <c r="C9" s="155">
        <v>1</v>
      </c>
      <c r="D9" s="155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3"/>
      <c r="C10" s="134"/>
      <c r="D10" s="134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3"/>
      <c r="C11" s="134"/>
      <c r="D11" s="134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3"/>
      <c r="C12" s="134"/>
      <c r="D12" s="134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2" t="s">
        <v>44</v>
      </c>
      <c r="C14" s="155">
        <v>2</v>
      </c>
      <c r="D14" s="15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52" t="s">
        <v>45</v>
      </c>
      <c r="C19" s="155">
        <v>3</v>
      </c>
      <c r="D19" s="155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/>
      <c r="K19" s="3"/>
      <c r="L19" s="3"/>
      <c r="M19" s="3"/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/>
      <c r="K20" s="1"/>
      <c r="L20" s="1"/>
      <c r="M20" s="1"/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/>
      <c r="K22" s="1"/>
      <c r="L22" s="1"/>
      <c r="M22" s="1"/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52" t="s">
        <v>46</v>
      </c>
      <c r="C24" s="155">
        <v>4</v>
      </c>
      <c r="D24" s="155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3"/>
      <c r="C25" s="134"/>
      <c r="D25" s="134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3"/>
      <c r="C26" s="134"/>
      <c r="D26" s="134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3"/>
      <c r="C27" s="134"/>
      <c r="D27" s="134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52" t="s">
        <v>47</v>
      </c>
      <c r="C29" s="155">
        <v>5</v>
      </c>
      <c r="D29" s="155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52" t="s">
        <v>48</v>
      </c>
      <c r="C34" s="155">
        <v>6</v>
      </c>
      <c r="D34" s="155" t="s">
        <v>27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2" t="s">
        <v>49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57" t="s">
        <v>0</v>
      </c>
      <c r="G2" s="158"/>
      <c r="H2" s="158"/>
      <c r="I2" s="158"/>
      <c r="J2" s="158"/>
      <c r="K2" s="158"/>
      <c r="L2" s="158"/>
      <c r="M2" s="158"/>
      <c r="N2" s="158"/>
      <c r="O2" s="15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2" t="s">
        <v>1</v>
      </c>
      <c r="C4" s="155">
        <v>0</v>
      </c>
      <c r="D4" s="155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3"/>
      <c r="C5" s="134"/>
      <c r="D5" s="134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3"/>
      <c r="C6" s="134"/>
      <c r="D6" s="134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3"/>
      <c r="C7" s="134"/>
      <c r="D7" s="134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54"/>
      <c r="C8" s="156"/>
      <c r="D8" s="15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2" t="s">
        <v>50</v>
      </c>
      <c r="C9" s="155">
        <v>1</v>
      </c>
      <c r="D9" s="155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/>
      <c r="N9" s="3"/>
      <c r="O9" s="9"/>
    </row>
    <row r="10" spans="2:15" x14ac:dyDescent="0.25">
      <c r="B10" s="153"/>
      <c r="C10" s="134"/>
      <c r="D10" s="134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/>
      <c r="N10" s="1"/>
      <c r="O10" s="6"/>
    </row>
    <row r="11" spans="2:15" x14ac:dyDescent="0.25">
      <c r="B11" s="153"/>
      <c r="C11" s="134"/>
      <c r="D11" s="134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/>
      <c r="N11" s="1"/>
      <c r="O11" s="6"/>
    </row>
    <row r="12" spans="2:15" x14ac:dyDescent="0.25">
      <c r="B12" s="153"/>
      <c r="C12" s="134"/>
      <c r="D12" s="134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/>
      <c r="N12" s="1"/>
      <c r="O12" s="6"/>
    </row>
    <row r="13" spans="2:15" ht="15.75" thickBot="1" x14ac:dyDescent="0.3">
      <c r="B13" s="154"/>
      <c r="C13" s="156"/>
      <c r="D13" s="156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/>
      <c r="N13" s="7"/>
      <c r="O13" s="8"/>
    </row>
    <row r="14" spans="2:15" x14ac:dyDescent="0.25">
      <c r="B14" s="152" t="s">
        <v>51</v>
      </c>
      <c r="C14" s="155">
        <v>2</v>
      </c>
      <c r="D14" s="155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53"/>
      <c r="C15" s="134"/>
      <c r="D15" s="134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53"/>
      <c r="C16" s="134"/>
      <c r="D16" s="134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53"/>
      <c r="C17" s="134"/>
      <c r="D17" s="134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54"/>
      <c r="C18" s="156"/>
      <c r="D18" s="156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52" t="s">
        <v>52</v>
      </c>
      <c r="C19" s="155">
        <v>3</v>
      </c>
      <c r="D19" s="155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53"/>
      <c r="C20" s="134"/>
      <c r="D20" s="134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53"/>
      <c r="C21" s="134"/>
      <c r="D21" s="134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53"/>
      <c r="C22" s="134"/>
      <c r="D22" s="134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54"/>
      <c r="C23" s="156"/>
      <c r="D23" s="156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52" t="s">
        <v>53</v>
      </c>
      <c r="C24" s="155">
        <v>4</v>
      </c>
      <c r="D24" s="155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153"/>
      <c r="C25" s="134"/>
      <c r="D25" s="134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53"/>
      <c r="C26" s="134"/>
      <c r="D26" s="134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153"/>
      <c r="C27" s="134"/>
      <c r="D27" s="134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154"/>
      <c r="C28" s="156"/>
      <c r="D28" s="15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52" t="s">
        <v>54</v>
      </c>
      <c r="C29" s="155">
        <v>5</v>
      </c>
      <c r="D29" s="155" t="s">
        <v>27</v>
      </c>
      <c r="E29" s="9" t="s">
        <v>11</v>
      </c>
      <c r="F29" s="18">
        <v>16</v>
      </c>
      <c r="G29" s="3">
        <v>17</v>
      </c>
      <c r="H29" s="3">
        <v>19</v>
      </c>
      <c r="I29" s="3"/>
      <c r="J29" s="3"/>
      <c r="K29" s="3"/>
      <c r="L29" s="3"/>
      <c r="M29" s="3"/>
      <c r="N29" s="3"/>
      <c r="O29" s="9"/>
    </row>
    <row r="30" spans="2:15" x14ac:dyDescent="0.25">
      <c r="B30" s="153"/>
      <c r="C30" s="134"/>
      <c r="D30" s="134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53"/>
      <c r="C31" s="134"/>
      <c r="D31" s="134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53"/>
      <c r="C32" s="134"/>
      <c r="D32" s="134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54"/>
      <c r="C33" s="156"/>
      <c r="D33" s="156"/>
      <c r="E33" s="8" t="s">
        <v>15</v>
      </c>
      <c r="F33" s="17">
        <v>-7.0000000000000007E-2</v>
      </c>
      <c r="G33" s="7">
        <v>-0.13</v>
      </c>
      <c r="H33" s="7">
        <v>-0.13</v>
      </c>
      <c r="I33" s="7"/>
      <c r="J33" s="7"/>
      <c r="K33" s="7"/>
      <c r="L33" s="7"/>
      <c r="M33" s="7"/>
      <c r="N33" s="7"/>
      <c r="O33" s="8"/>
    </row>
    <row r="34" spans="2:15" x14ac:dyDescent="0.25">
      <c r="B34" s="152" t="s">
        <v>55</v>
      </c>
      <c r="C34" s="155">
        <v>6</v>
      </c>
      <c r="D34" s="155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3"/>
      <c r="C35" s="134"/>
      <c r="D35" s="134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3"/>
      <c r="C36" s="134"/>
      <c r="D36" s="134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3"/>
      <c r="C37" s="134"/>
      <c r="D37" s="134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54"/>
      <c r="C38" s="156"/>
      <c r="D38" s="156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2" t="s">
        <v>56</v>
      </c>
      <c r="C39" s="155">
        <v>7</v>
      </c>
      <c r="D39" s="15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3"/>
      <c r="C40" s="134"/>
      <c r="D40" s="134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3"/>
      <c r="C41" s="134"/>
      <c r="D41" s="134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3"/>
      <c r="C42" s="134"/>
      <c r="D42" s="134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54"/>
      <c r="C43" s="156"/>
      <c r="D43" s="15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2020-07-22T09:16:24Z</dcterms:modified>
</cp:coreProperties>
</file>