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F1ManagerOptimalConfiguration\"/>
    </mc:Choice>
  </mc:AlternateContent>
  <xr:revisionPtr revIDLastSave="0" documentId="13_ncr:1_{5F3E11BD-C0D3-4DCD-BC4F-4E9504494622}" xr6:coauthVersionLast="45" xr6:coauthVersionMax="45" xr10:uidLastSave="{00000000-0000-0000-0000-000000000000}"/>
  <bookViews>
    <workbookView xWindow="-120" yWindow="-120" windowWidth="25440" windowHeight="15540" xr2:uid="{7B99EB5A-1958-428B-8D9A-88A9EE4EF4B6}"/>
  </bookViews>
  <sheets>
    <sheet name="Stats" sheetId="7" r:id="rId1"/>
    <sheet name="Russel" sheetId="17" r:id="rId2"/>
    <sheet name="Kvyat" sheetId="16" r:id="rId3"/>
    <sheet name="Norris" sheetId="15" r:id="rId4"/>
    <sheet name="Perez" sheetId="14" r:id="rId5"/>
    <sheet name="Grosjean" sheetId="13" r:id="rId6"/>
    <sheet name="Albon" sheetId="12" r:id="rId7"/>
    <sheet name="Raikkonen" sheetId="11" r:id="rId8"/>
    <sheet name="Brakes" sheetId="1" r:id="rId9"/>
    <sheet name="Gearbox" sheetId="2" r:id="rId10"/>
    <sheet name="RearWing" sheetId="3" r:id="rId11"/>
    <sheet name="FrontWing" sheetId="4" r:id="rId12"/>
    <sheet name="Suspension" sheetId="5" r:id="rId13"/>
    <sheet name="Engine" sheetId="6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3" i="7" l="1"/>
  <c r="I94" i="7" s="1"/>
  <c r="N99" i="7"/>
  <c r="N98" i="7"/>
  <c r="N97" i="7"/>
  <c r="N96" i="7"/>
  <c r="K95" i="7"/>
  <c r="J95" i="7"/>
  <c r="I95" i="7"/>
  <c r="H95" i="7"/>
  <c r="G95" i="7"/>
  <c r="F95" i="7"/>
  <c r="E95" i="7"/>
  <c r="H94" i="7"/>
  <c r="G94" i="7"/>
  <c r="F94" i="7"/>
  <c r="E94" i="7"/>
  <c r="N93" i="7"/>
  <c r="K94" i="7"/>
  <c r="J94" i="7"/>
  <c r="C249" i="7"/>
  <c r="P249" i="7"/>
  <c r="O249" i="7"/>
  <c r="N249" i="7"/>
  <c r="M249" i="7"/>
  <c r="L249" i="7"/>
  <c r="K249" i="7"/>
  <c r="J249" i="7"/>
  <c r="I249" i="7"/>
  <c r="H249" i="7"/>
  <c r="T249" i="7" s="1"/>
  <c r="G249" i="7"/>
  <c r="S249" i="7" s="1"/>
  <c r="F249" i="7"/>
  <c r="R249" i="7" s="1"/>
  <c r="E249" i="7"/>
  <c r="Q249" i="7" s="1"/>
  <c r="D249" i="7"/>
  <c r="C228" i="7"/>
  <c r="D228" i="7"/>
  <c r="C207" i="7"/>
  <c r="T207" i="7"/>
  <c r="S207" i="7"/>
  <c r="R207" i="7"/>
  <c r="Q207" i="7"/>
  <c r="H207" i="7"/>
  <c r="X207" i="7" s="1"/>
  <c r="G207" i="7"/>
  <c r="W207" i="7" s="1"/>
  <c r="F207" i="7"/>
  <c r="V207" i="7" s="1"/>
  <c r="E207" i="7"/>
  <c r="U207" i="7" s="1"/>
  <c r="D207" i="7"/>
  <c r="C186" i="7"/>
  <c r="P186" i="7"/>
  <c r="O186" i="7"/>
  <c r="N186" i="7"/>
  <c r="M186" i="7"/>
  <c r="L186" i="7"/>
  <c r="K186" i="7"/>
  <c r="J186" i="7"/>
  <c r="I186" i="7"/>
  <c r="H186" i="7"/>
  <c r="T186" i="7" s="1"/>
  <c r="G186" i="7"/>
  <c r="S186" i="7" s="1"/>
  <c r="F186" i="7"/>
  <c r="R186" i="7" s="1"/>
  <c r="E186" i="7"/>
  <c r="Q186" i="7" s="1"/>
  <c r="D186" i="7"/>
  <c r="C165" i="7"/>
  <c r="L165" i="7"/>
  <c r="K165" i="7"/>
  <c r="J165" i="7"/>
  <c r="I165" i="7"/>
  <c r="H165" i="7"/>
  <c r="T165" i="7" s="1"/>
  <c r="G165" i="7"/>
  <c r="S165" i="7" s="1"/>
  <c r="F165" i="7"/>
  <c r="R165" i="7" s="1"/>
  <c r="E165" i="7"/>
  <c r="Q165" i="7" s="1"/>
  <c r="D165" i="7"/>
  <c r="C144" i="7"/>
  <c r="P144" i="7"/>
  <c r="O144" i="7"/>
  <c r="N144" i="7"/>
  <c r="M144" i="7"/>
  <c r="L144" i="7"/>
  <c r="K144" i="7"/>
  <c r="J144" i="7"/>
  <c r="I144" i="7"/>
  <c r="H144" i="7"/>
  <c r="T144" i="7" s="1"/>
  <c r="G144" i="7"/>
  <c r="S144" i="7" s="1"/>
  <c r="F144" i="7"/>
  <c r="R144" i="7" s="1"/>
  <c r="E144" i="7"/>
  <c r="Q144" i="7" s="1"/>
  <c r="D144" i="7"/>
  <c r="E123" i="7"/>
  <c r="Q123" i="7" s="1"/>
  <c r="C123" i="7"/>
  <c r="P123" i="7"/>
  <c r="O123" i="7"/>
  <c r="N123" i="7"/>
  <c r="M123" i="7"/>
  <c r="L123" i="7"/>
  <c r="K123" i="7"/>
  <c r="J123" i="7"/>
  <c r="I123" i="7"/>
  <c r="H123" i="7"/>
  <c r="T123" i="7" s="1"/>
  <c r="G123" i="7"/>
  <c r="S123" i="7" s="1"/>
  <c r="F123" i="7"/>
  <c r="R123" i="7" s="1"/>
  <c r="D123" i="7"/>
  <c r="N55" i="11"/>
  <c r="L55" i="11"/>
  <c r="J55" i="11"/>
  <c r="H55" i="11"/>
  <c r="F55" i="11"/>
  <c r="D55" i="11"/>
  <c r="M55" i="11"/>
  <c r="K55" i="11"/>
  <c r="I55" i="11"/>
  <c r="G55" i="11"/>
  <c r="E55" i="11"/>
  <c r="C55" i="11"/>
  <c r="C54" i="11"/>
  <c r="B55" i="11"/>
  <c r="N47" i="11"/>
  <c r="P228" i="7" s="1"/>
  <c r="L47" i="11"/>
  <c r="N228" i="7" s="1"/>
  <c r="J47" i="11"/>
  <c r="L228" i="7" s="1"/>
  <c r="H47" i="11"/>
  <c r="J228" i="7" s="1"/>
  <c r="F47" i="11"/>
  <c r="H228" i="7" s="1"/>
  <c r="T228" i="7" s="1"/>
  <c r="D47" i="11"/>
  <c r="F228" i="7" s="1"/>
  <c r="R228" i="7" s="1"/>
  <c r="C47" i="11"/>
  <c r="E228" i="7" s="1"/>
  <c r="C46" i="11"/>
  <c r="B47" i="11"/>
  <c r="R39" i="11"/>
  <c r="P39" i="11"/>
  <c r="N39" i="11"/>
  <c r="P207" i="7" s="1"/>
  <c r="L39" i="11"/>
  <c r="N207" i="7" s="1"/>
  <c r="J39" i="11"/>
  <c r="L207" i="7" s="1"/>
  <c r="H39" i="11"/>
  <c r="J207" i="7" s="1"/>
  <c r="F39" i="11"/>
  <c r="D39" i="11"/>
  <c r="Q39" i="11"/>
  <c r="O39" i="11"/>
  <c r="E39" i="11"/>
  <c r="C39" i="11"/>
  <c r="C38" i="11"/>
  <c r="B39" i="11"/>
  <c r="N31" i="11"/>
  <c r="L31" i="11"/>
  <c r="J31" i="11"/>
  <c r="H31" i="11"/>
  <c r="F31" i="11"/>
  <c r="M31" i="11"/>
  <c r="K31" i="11"/>
  <c r="I31" i="11"/>
  <c r="G31" i="11"/>
  <c r="E31" i="11"/>
  <c r="D31" i="11"/>
  <c r="C31" i="11"/>
  <c r="C30" i="11"/>
  <c r="B31" i="11"/>
  <c r="N23" i="11"/>
  <c r="L23" i="11"/>
  <c r="J23" i="11"/>
  <c r="H23" i="11"/>
  <c r="F23" i="11"/>
  <c r="M23" i="11"/>
  <c r="K23" i="11"/>
  <c r="I23" i="11"/>
  <c r="G23" i="11"/>
  <c r="E23" i="11"/>
  <c r="D23" i="11"/>
  <c r="C23" i="11"/>
  <c r="C22" i="11"/>
  <c r="B23" i="11"/>
  <c r="N15" i="11"/>
  <c r="L15" i="11"/>
  <c r="J15" i="11"/>
  <c r="H15" i="11"/>
  <c r="F15" i="11"/>
  <c r="M15" i="11"/>
  <c r="K15" i="11"/>
  <c r="I15" i="11"/>
  <c r="G15" i="11"/>
  <c r="E15" i="11"/>
  <c r="D15" i="11"/>
  <c r="C15" i="11"/>
  <c r="C14" i="11"/>
  <c r="B15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B248" i="11"/>
  <c r="AA258" i="11"/>
  <c r="Y258" i="11"/>
  <c r="X258" i="11"/>
  <c r="W258" i="11"/>
  <c r="V258" i="11"/>
  <c r="R258" i="11"/>
  <c r="P258" i="11"/>
  <c r="O258" i="11"/>
  <c r="N258" i="11"/>
  <c r="M258" i="11"/>
  <c r="I258" i="11"/>
  <c r="G258" i="11"/>
  <c r="F258" i="11"/>
  <c r="E258" i="11"/>
  <c r="D258" i="11"/>
  <c r="AD257" i="11"/>
  <c r="AC257" i="11"/>
  <c r="U257" i="11"/>
  <c r="T257" i="11"/>
  <c r="L257" i="11"/>
  <c r="K257" i="11"/>
  <c r="AD256" i="11"/>
  <c r="AC256" i="11"/>
  <c r="U256" i="11"/>
  <c r="T256" i="11"/>
  <c r="L256" i="11"/>
  <c r="K256" i="11"/>
  <c r="AD255" i="11"/>
  <c r="AC255" i="11"/>
  <c r="U255" i="11"/>
  <c r="T255" i="11"/>
  <c r="L255" i="11"/>
  <c r="K255" i="11"/>
  <c r="AD254" i="11"/>
  <c r="AC254" i="11"/>
  <c r="U254" i="11"/>
  <c r="T254" i="11"/>
  <c r="L254" i="11"/>
  <c r="K254" i="11"/>
  <c r="AD253" i="11"/>
  <c r="AC253" i="11"/>
  <c r="U253" i="11"/>
  <c r="T253" i="11"/>
  <c r="L253" i="11"/>
  <c r="K253" i="11"/>
  <c r="AD252" i="11"/>
  <c r="AC252" i="11"/>
  <c r="U252" i="11"/>
  <c r="T252" i="11"/>
  <c r="L252" i="11"/>
  <c r="K252" i="11"/>
  <c r="AD251" i="11"/>
  <c r="AC251" i="11"/>
  <c r="U251" i="11"/>
  <c r="T251" i="11"/>
  <c r="L251" i="11"/>
  <c r="K251" i="11"/>
  <c r="AD250" i="11"/>
  <c r="AC250" i="11"/>
  <c r="U250" i="11"/>
  <c r="T250" i="11"/>
  <c r="L250" i="11"/>
  <c r="K250" i="11"/>
  <c r="C250" i="11"/>
  <c r="C251" i="11" s="1"/>
  <c r="C252" i="11" s="1"/>
  <c r="C253" i="11" s="1"/>
  <c r="C254" i="11" s="1"/>
  <c r="C255" i="11" s="1"/>
  <c r="C256" i="11" s="1"/>
  <c r="C257" i="11" s="1"/>
  <c r="AD249" i="11"/>
  <c r="AC249" i="11"/>
  <c r="U249" i="11"/>
  <c r="T249" i="11"/>
  <c r="L249" i="11"/>
  <c r="K249" i="11"/>
  <c r="C249" i="11"/>
  <c r="AD248" i="11"/>
  <c r="AD258" i="11" s="1"/>
  <c r="AC248" i="11"/>
  <c r="AC258" i="11" s="1"/>
  <c r="U248" i="11"/>
  <c r="T248" i="11"/>
  <c r="L248" i="11"/>
  <c r="L258" i="11" s="1"/>
  <c r="K248" i="11"/>
  <c r="K258" i="11" s="1"/>
  <c r="AA231" i="11"/>
  <c r="M47" i="11" s="1"/>
  <c r="O228" i="7" s="1"/>
  <c r="Y231" i="11"/>
  <c r="K47" i="11" s="1"/>
  <c r="M228" i="7" s="1"/>
  <c r="X231" i="11"/>
  <c r="W231" i="11"/>
  <c r="V231" i="11"/>
  <c r="R231" i="11"/>
  <c r="I47" i="11" s="1"/>
  <c r="K228" i="7" s="1"/>
  <c r="P231" i="11"/>
  <c r="G47" i="11" s="1"/>
  <c r="I228" i="7" s="1"/>
  <c r="O231" i="11"/>
  <c r="N231" i="11"/>
  <c r="M231" i="11"/>
  <c r="I231" i="11"/>
  <c r="E47" i="11" s="1"/>
  <c r="G228" i="7" s="1"/>
  <c r="G231" i="11"/>
  <c r="F231" i="11"/>
  <c r="E231" i="11"/>
  <c r="D231" i="11"/>
  <c r="AD230" i="11"/>
  <c r="AC230" i="11"/>
  <c r="U230" i="11"/>
  <c r="T230" i="11"/>
  <c r="L230" i="11"/>
  <c r="K230" i="11"/>
  <c r="AD229" i="11"/>
  <c r="AC229" i="11"/>
  <c r="U229" i="11"/>
  <c r="T229" i="11"/>
  <c r="L229" i="11"/>
  <c r="K229" i="11"/>
  <c r="AD228" i="11"/>
  <c r="AC228" i="11"/>
  <c r="U228" i="11"/>
  <c r="T228" i="11"/>
  <c r="L228" i="11"/>
  <c r="K228" i="11"/>
  <c r="AD227" i="11"/>
  <c r="AC227" i="11"/>
  <c r="U227" i="11"/>
  <c r="T227" i="11"/>
  <c r="L227" i="11"/>
  <c r="K227" i="11"/>
  <c r="AD226" i="11"/>
  <c r="AC226" i="11"/>
  <c r="U226" i="11"/>
  <c r="T226" i="11"/>
  <c r="L226" i="11"/>
  <c r="K226" i="11"/>
  <c r="AD225" i="11"/>
  <c r="AC225" i="11"/>
  <c r="U225" i="11"/>
  <c r="T225" i="11"/>
  <c r="L225" i="11"/>
  <c r="K225" i="11"/>
  <c r="AD224" i="11"/>
  <c r="AC224" i="11"/>
  <c r="U224" i="11"/>
  <c r="T224" i="11"/>
  <c r="L224" i="11"/>
  <c r="K224" i="11"/>
  <c r="AD223" i="11"/>
  <c r="AC223" i="11"/>
  <c r="U223" i="11"/>
  <c r="T223" i="11"/>
  <c r="L223" i="11"/>
  <c r="K223" i="11"/>
  <c r="AD222" i="11"/>
  <c r="AC222" i="11"/>
  <c r="U222" i="11"/>
  <c r="T222" i="11"/>
  <c r="L222" i="11"/>
  <c r="K222" i="11"/>
  <c r="C222" i="11"/>
  <c r="C223" i="11" s="1"/>
  <c r="C224" i="11" s="1"/>
  <c r="C225" i="11" s="1"/>
  <c r="C226" i="11" s="1"/>
  <c r="C227" i="11" s="1"/>
  <c r="C228" i="11" s="1"/>
  <c r="C229" i="11" s="1"/>
  <c r="C230" i="11" s="1"/>
  <c r="AD221" i="11"/>
  <c r="AC221" i="11"/>
  <c r="U221" i="11"/>
  <c r="T221" i="11"/>
  <c r="L221" i="11"/>
  <c r="K221" i="11"/>
  <c r="AJ202" i="11"/>
  <c r="AH202" i="11"/>
  <c r="AG202" i="11"/>
  <c r="AF202" i="11"/>
  <c r="AE202" i="11"/>
  <c r="AA202" i="11"/>
  <c r="M39" i="11" s="1"/>
  <c r="O207" i="7" s="1"/>
  <c r="Y202" i="11"/>
  <c r="K39" i="11" s="1"/>
  <c r="M207" i="7" s="1"/>
  <c r="X202" i="11"/>
  <c r="W202" i="11"/>
  <c r="V202" i="11"/>
  <c r="R202" i="11"/>
  <c r="I39" i="11" s="1"/>
  <c r="K207" i="7" s="1"/>
  <c r="P202" i="11"/>
  <c r="G39" i="11" s="1"/>
  <c r="I207" i="7" s="1"/>
  <c r="O202" i="11"/>
  <c r="N202" i="11"/>
  <c r="M202" i="11"/>
  <c r="I202" i="11"/>
  <c r="G202" i="11"/>
  <c r="F202" i="11"/>
  <c r="E202" i="11"/>
  <c r="D202" i="11"/>
  <c r="AM201" i="11"/>
  <c r="AL201" i="11"/>
  <c r="AD201" i="11"/>
  <c r="AC201" i="11"/>
  <c r="U201" i="11"/>
  <c r="T201" i="11"/>
  <c r="L201" i="11"/>
  <c r="K201" i="11"/>
  <c r="AM200" i="11"/>
  <c r="AL200" i="11"/>
  <c r="AD200" i="11"/>
  <c r="AC200" i="11"/>
  <c r="U200" i="11"/>
  <c r="T200" i="11"/>
  <c r="L200" i="11"/>
  <c r="K200" i="11"/>
  <c r="AM199" i="11"/>
  <c r="AL199" i="11"/>
  <c r="AD199" i="11"/>
  <c r="AC199" i="11"/>
  <c r="U199" i="11"/>
  <c r="T199" i="11"/>
  <c r="L199" i="11"/>
  <c r="K199" i="11"/>
  <c r="AM198" i="11"/>
  <c r="AL198" i="11"/>
  <c r="AD198" i="11"/>
  <c r="AC198" i="11"/>
  <c r="U198" i="11"/>
  <c r="T198" i="11"/>
  <c r="L198" i="11"/>
  <c r="K198" i="11"/>
  <c r="AM197" i="11"/>
  <c r="AL197" i="11"/>
  <c r="AD197" i="11"/>
  <c r="AC197" i="11"/>
  <c r="U197" i="11"/>
  <c r="T197" i="11"/>
  <c r="L197" i="11"/>
  <c r="K197" i="11"/>
  <c r="AM196" i="11"/>
  <c r="AL196" i="11"/>
  <c r="AD196" i="11"/>
  <c r="AC196" i="11"/>
  <c r="U196" i="11"/>
  <c r="T196" i="11"/>
  <c r="L196" i="11"/>
  <c r="K196" i="11"/>
  <c r="AM195" i="11"/>
  <c r="AL195" i="11"/>
  <c r="AD195" i="11"/>
  <c r="AC195" i="11"/>
  <c r="U195" i="11"/>
  <c r="T195" i="11"/>
  <c r="L195" i="11"/>
  <c r="K195" i="11"/>
  <c r="AM194" i="11"/>
  <c r="AL194" i="11"/>
  <c r="AD194" i="11"/>
  <c r="AC194" i="11"/>
  <c r="U194" i="11"/>
  <c r="T194" i="11"/>
  <c r="L194" i="11"/>
  <c r="K194" i="11"/>
  <c r="AM193" i="11"/>
  <c r="AL193" i="11"/>
  <c r="AD193" i="11"/>
  <c r="AC193" i="11"/>
  <c r="U193" i="11"/>
  <c r="T193" i="11"/>
  <c r="L193" i="11"/>
  <c r="K193" i="11"/>
  <c r="C193" i="11"/>
  <c r="C194" i="11" s="1"/>
  <c r="C195" i="11" s="1"/>
  <c r="C196" i="11" s="1"/>
  <c r="C197" i="11" s="1"/>
  <c r="C198" i="11" s="1"/>
  <c r="C199" i="11" s="1"/>
  <c r="C200" i="11" s="1"/>
  <c r="C201" i="11" s="1"/>
  <c r="AM192" i="11"/>
  <c r="AL192" i="11"/>
  <c r="AD192" i="11"/>
  <c r="AC192" i="11"/>
  <c r="U192" i="11"/>
  <c r="T192" i="11"/>
  <c r="L192" i="11"/>
  <c r="K192" i="11"/>
  <c r="AA169" i="11"/>
  <c r="Y169" i="11"/>
  <c r="X169" i="11"/>
  <c r="W169" i="11"/>
  <c r="V169" i="11"/>
  <c r="R169" i="11"/>
  <c r="P169" i="11"/>
  <c r="O169" i="11"/>
  <c r="N169" i="11"/>
  <c r="M169" i="11"/>
  <c r="I169" i="11"/>
  <c r="G169" i="11"/>
  <c r="F169" i="11"/>
  <c r="E169" i="11"/>
  <c r="D169" i="11"/>
  <c r="AD168" i="11"/>
  <c r="AC168" i="11"/>
  <c r="U168" i="11"/>
  <c r="T168" i="11"/>
  <c r="L168" i="11"/>
  <c r="K168" i="11"/>
  <c r="AD167" i="11"/>
  <c r="AC167" i="11"/>
  <c r="U167" i="11"/>
  <c r="T167" i="11"/>
  <c r="L167" i="11"/>
  <c r="K167" i="11"/>
  <c r="AD166" i="11"/>
  <c r="AC166" i="11"/>
  <c r="U166" i="11"/>
  <c r="T166" i="11"/>
  <c r="L166" i="11"/>
  <c r="K166" i="11"/>
  <c r="AD165" i="11"/>
  <c r="AC165" i="11"/>
  <c r="U165" i="11"/>
  <c r="T165" i="11"/>
  <c r="L165" i="11"/>
  <c r="K165" i="11"/>
  <c r="AD164" i="11"/>
  <c r="AC164" i="11"/>
  <c r="U164" i="11"/>
  <c r="T164" i="11"/>
  <c r="L164" i="11"/>
  <c r="K164" i="11"/>
  <c r="AD163" i="11"/>
  <c r="AC163" i="11"/>
  <c r="U163" i="11"/>
  <c r="T163" i="11"/>
  <c r="L163" i="11"/>
  <c r="K163" i="11"/>
  <c r="AD162" i="11"/>
  <c r="AC162" i="11"/>
  <c r="U162" i="11"/>
  <c r="T162" i="11"/>
  <c r="L162" i="11"/>
  <c r="K162" i="11"/>
  <c r="AD161" i="11"/>
  <c r="AC161" i="11"/>
  <c r="U161" i="11"/>
  <c r="T161" i="11"/>
  <c r="L161" i="11"/>
  <c r="K161" i="11"/>
  <c r="AD160" i="11"/>
  <c r="AC160" i="11"/>
  <c r="U160" i="11"/>
  <c r="T160" i="11"/>
  <c r="L160" i="11"/>
  <c r="K160" i="11"/>
  <c r="C160" i="11"/>
  <c r="C161" i="11" s="1"/>
  <c r="C162" i="11" s="1"/>
  <c r="C163" i="11" s="1"/>
  <c r="C164" i="11" s="1"/>
  <c r="C165" i="11" s="1"/>
  <c r="C166" i="11" s="1"/>
  <c r="C167" i="11" s="1"/>
  <c r="C168" i="11" s="1"/>
  <c r="AD159" i="11"/>
  <c r="AC159" i="11"/>
  <c r="U159" i="11"/>
  <c r="T159" i="11"/>
  <c r="L159" i="11"/>
  <c r="K159" i="11"/>
  <c r="B105" i="11"/>
  <c r="B130" i="11" s="1"/>
  <c r="B159" i="11" s="1"/>
  <c r="B192" i="11" s="1"/>
  <c r="B221" i="11" s="1"/>
  <c r="AA140" i="11"/>
  <c r="Y140" i="11"/>
  <c r="X140" i="11"/>
  <c r="W140" i="11"/>
  <c r="V140" i="11"/>
  <c r="R140" i="11"/>
  <c r="P140" i="11"/>
  <c r="O140" i="11"/>
  <c r="N140" i="11"/>
  <c r="M140" i="11"/>
  <c r="I140" i="11"/>
  <c r="G140" i="11"/>
  <c r="F140" i="11"/>
  <c r="E140" i="11"/>
  <c r="D140" i="11"/>
  <c r="AD139" i="11"/>
  <c r="AC139" i="11"/>
  <c r="U139" i="11"/>
  <c r="T139" i="11"/>
  <c r="L139" i="11"/>
  <c r="K139" i="11"/>
  <c r="AD138" i="11"/>
  <c r="AC138" i="11"/>
  <c r="U138" i="11"/>
  <c r="T138" i="11"/>
  <c r="L138" i="11"/>
  <c r="K138" i="11"/>
  <c r="AD137" i="11"/>
  <c r="AC137" i="11"/>
  <c r="U137" i="11"/>
  <c r="T137" i="11"/>
  <c r="L137" i="11"/>
  <c r="K137" i="11"/>
  <c r="AD136" i="11"/>
  <c r="AC136" i="11"/>
  <c r="U136" i="11"/>
  <c r="T136" i="11"/>
  <c r="L136" i="11"/>
  <c r="K136" i="11"/>
  <c r="AD135" i="11"/>
  <c r="AC135" i="11"/>
  <c r="U135" i="11"/>
  <c r="T135" i="11"/>
  <c r="L135" i="11"/>
  <c r="K135" i="11"/>
  <c r="AD134" i="11"/>
  <c r="AC134" i="11"/>
  <c r="U134" i="11"/>
  <c r="T134" i="11"/>
  <c r="L134" i="11"/>
  <c r="K134" i="11"/>
  <c r="AD133" i="11"/>
  <c r="AC133" i="11"/>
  <c r="U133" i="11"/>
  <c r="T133" i="11"/>
  <c r="L133" i="11"/>
  <c r="K133" i="11"/>
  <c r="AD132" i="11"/>
  <c r="AC132" i="11"/>
  <c r="U132" i="11"/>
  <c r="T132" i="11"/>
  <c r="L132" i="11"/>
  <c r="K132" i="11"/>
  <c r="AD131" i="11"/>
  <c r="AC131" i="11"/>
  <c r="U131" i="11"/>
  <c r="T131" i="11"/>
  <c r="L131" i="11"/>
  <c r="K131" i="11"/>
  <c r="C131" i="11"/>
  <c r="C132" i="11" s="1"/>
  <c r="C133" i="11" s="1"/>
  <c r="C134" i="11" s="1"/>
  <c r="C135" i="11" s="1"/>
  <c r="C136" i="11" s="1"/>
  <c r="C137" i="11" s="1"/>
  <c r="C138" i="11" s="1"/>
  <c r="C139" i="11" s="1"/>
  <c r="AD130" i="11"/>
  <c r="AC130" i="11"/>
  <c r="U130" i="11"/>
  <c r="T130" i="11"/>
  <c r="L130" i="11"/>
  <c r="K130" i="11"/>
  <c r="AA115" i="11"/>
  <c r="Y115" i="11"/>
  <c r="X115" i="11"/>
  <c r="W115" i="11"/>
  <c r="V115" i="11"/>
  <c r="R115" i="11"/>
  <c r="P115" i="11"/>
  <c r="O115" i="11"/>
  <c r="N115" i="11"/>
  <c r="M115" i="11"/>
  <c r="I115" i="11"/>
  <c r="G115" i="11"/>
  <c r="F115" i="11"/>
  <c r="E115" i="11"/>
  <c r="D115" i="11"/>
  <c r="AD114" i="11"/>
  <c r="AC114" i="11"/>
  <c r="U114" i="11"/>
  <c r="T114" i="11"/>
  <c r="L114" i="11"/>
  <c r="K114" i="11"/>
  <c r="AD113" i="11"/>
  <c r="AC113" i="11"/>
  <c r="U113" i="11"/>
  <c r="T113" i="11"/>
  <c r="L113" i="11"/>
  <c r="K113" i="11"/>
  <c r="AD112" i="11"/>
  <c r="AC112" i="11"/>
  <c r="U112" i="11"/>
  <c r="T112" i="11"/>
  <c r="L112" i="11"/>
  <c r="K112" i="11"/>
  <c r="AD111" i="11"/>
  <c r="AC111" i="11"/>
  <c r="U111" i="11"/>
  <c r="T111" i="11"/>
  <c r="L111" i="11"/>
  <c r="K111" i="11"/>
  <c r="AD110" i="11"/>
  <c r="AC110" i="11"/>
  <c r="U110" i="11"/>
  <c r="T110" i="11"/>
  <c r="L110" i="11"/>
  <c r="K110" i="11"/>
  <c r="AD109" i="11"/>
  <c r="AC109" i="11"/>
  <c r="U109" i="11"/>
  <c r="T109" i="11"/>
  <c r="L109" i="11"/>
  <c r="K109" i="11"/>
  <c r="AD108" i="11"/>
  <c r="AC108" i="11"/>
  <c r="U108" i="11"/>
  <c r="T108" i="11"/>
  <c r="L108" i="11"/>
  <c r="K108" i="11"/>
  <c r="AD107" i="11"/>
  <c r="AC107" i="11"/>
  <c r="U107" i="11"/>
  <c r="T107" i="11"/>
  <c r="L107" i="11"/>
  <c r="K107" i="11"/>
  <c r="AD106" i="11"/>
  <c r="AC106" i="11"/>
  <c r="U106" i="11"/>
  <c r="T106" i="11"/>
  <c r="L106" i="11"/>
  <c r="K106" i="11"/>
  <c r="C106" i="11"/>
  <c r="C107" i="11" s="1"/>
  <c r="C108" i="11" s="1"/>
  <c r="C109" i="11" s="1"/>
  <c r="C110" i="11" s="1"/>
  <c r="C111" i="11" s="1"/>
  <c r="C112" i="11" s="1"/>
  <c r="C113" i="11" s="1"/>
  <c r="C114" i="11" s="1"/>
  <c r="AD105" i="11"/>
  <c r="AC105" i="11"/>
  <c r="U105" i="11"/>
  <c r="T105" i="11"/>
  <c r="L105" i="11"/>
  <c r="K105" i="11"/>
  <c r="AA86" i="11"/>
  <c r="Y86" i="11"/>
  <c r="X86" i="11"/>
  <c r="W86" i="11"/>
  <c r="V86" i="11"/>
  <c r="R86" i="11"/>
  <c r="P86" i="11"/>
  <c r="O86" i="11"/>
  <c r="N86" i="11"/>
  <c r="M86" i="11"/>
  <c r="I86" i="11"/>
  <c r="G86" i="11"/>
  <c r="F86" i="11"/>
  <c r="E86" i="11"/>
  <c r="D86" i="11"/>
  <c r="AD85" i="11"/>
  <c r="AC85" i="11"/>
  <c r="U85" i="11"/>
  <c r="T85" i="11"/>
  <c r="L85" i="11"/>
  <c r="K85" i="11"/>
  <c r="AD84" i="11"/>
  <c r="AC84" i="11"/>
  <c r="U84" i="11"/>
  <c r="T84" i="11"/>
  <c r="L84" i="11"/>
  <c r="K84" i="11"/>
  <c r="AD83" i="11"/>
  <c r="AC83" i="11"/>
  <c r="U83" i="11"/>
  <c r="T83" i="11"/>
  <c r="L83" i="11"/>
  <c r="K83" i="11"/>
  <c r="AD82" i="11"/>
  <c r="AC82" i="11"/>
  <c r="U82" i="11"/>
  <c r="T82" i="11"/>
  <c r="L82" i="11"/>
  <c r="K82" i="11"/>
  <c r="AD81" i="11"/>
  <c r="AC81" i="11"/>
  <c r="U81" i="11"/>
  <c r="T81" i="11"/>
  <c r="L81" i="11"/>
  <c r="K81" i="11"/>
  <c r="AD80" i="11"/>
  <c r="AC80" i="11"/>
  <c r="U80" i="11"/>
  <c r="T80" i="11"/>
  <c r="L80" i="11"/>
  <c r="K80" i="11"/>
  <c r="AD79" i="11"/>
  <c r="AC79" i="11"/>
  <c r="U79" i="11"/>
  <c r="T79" i="11"/>
  <c r="L79" i="11"/>
  <c r="K79" i="11"/>
  <c r="AD78" i="11"/>
  <c r="AC78" i="11"/>
  <c r="U78" i="11"/>
  <c r="T78" i="11"/>
  <c r="L78" i="11"/>
  <c r="K78" i="11"/>
  <c r="AD77" i="11"/>
  <c r="AC77" i="11"/>
  <c r="U77" i="11"/>
  <c r="T77" i="11"/>
  <c r="L77" i="11"/>
  <c r="K77" i="11"/>
  <c r="C77" i="11"/>
  <c r="C78" i="11" s="1"/>
  <c r="C79" i="11" s="1"/>
  <c r="C80" i="11" s="1"/>
  <c r="C81" i="11" s="1"/>
  <c r="C82" i="11" s="1"/>
  <c r="C83" i="11" s="1"/>
  <c r="C84" i="11" s="1"/>
  <c r="C85" i="11" s="1"/>
  <c r="AD76" i="11"/>
  <c r="AC76" i="11"/>
  <c r="U76" i="11"/>
  <c r="T76" i="11"/>
  <c r="L76" i="11"/>
  <c r="K76" i="11"/>
  <c r="N95" i="7" l="1"/>
  <c r="S228" i="7"/>
  <c r="Q228" i="7"/>
  <c r="T258" i="11"/>
  <c r="S258" i="11" s="1"/>
  <c r="L231" i="11"/>
  <c r="AD231" i="11"/>
  <c r="U258" i="11"/>
  <c r="J258" i="11"/>
  <c r="AB258" i="11"/>
  <c r="K231" i="11"/>
  <c r="AC231" i="11"/>
  <c r="T231" i="11"/>
  <c r="U231" i="11"/>
  <c r="J231" i="11"/>
  <c r="AB231" i="11"/>
  <c r="L140" i="11"/>
  <c r="AD140" i="11"/>
  <c r="U140" i="11"/>
  <c r="L202" i="11"/>
  <c r="AD202" i="11"/>
  <c r="T202" i="11"/>
  <c r="AL202" i="11"/>
  <c r="U202" i="11"/>
  <c r="AM202" i="11"/>
  <c r="AC202" i="11"/>
  <c r="K202" i="11"/>
  <c r="L169" i="11"/>
  <c r="AD169" i="11"/>
  <c r="K169" i="11"/>
  <c r="AC169" i="11"/>
  <c r="T169" i="11"/>
  <c r="U169" i="11"/>
  <c r="T140" i="11"/>
  <c r="S140" i="11" s="1"/>
  <c r="K140" i="11"/>
  <c r="AC140" i="11"/>
  <c r="T86" i="11"/>
  <c r="L115" i="11"/>
  <c r="AD115" i="11"/>
  <c r="T115" i="11"/>
  <c r="U115" i="11"/>
  <c r="K115" i="11"/>
  <c r="J115" i="11" s="1"/>
  <c r="AC115" i="11"/>
  <c r="AB115" i="11" s="1"/>
  <c r="AC86" i="11"/>
  <c r="L86" i="11"/>
  <c r="U86" i="11"/>
  <c r="K86" i="11"/>
  <c r="AD86" i="11"/>
  <c r="I82" i="7"/>
  <c r="K82" i="7"/>
  <c r="J82" i="7"/>
  <c r="AB202" i="11" l="1"/>
  <c r="S231" i="11"/>
  <c r="AB140" i="11"/>
  <c r="J169" i="11"/>
  <c r="J140" i="11"/>
  <c r="AK202" i="11"/>
  <c r="J202" i="11"/>
  <c r="S202" i="11"/>
  <c r="AB169" i="11"/>
  <c r="S169" i="11"/>
  <c r="S86" i="11"/>
  <c r="S115" i="11"/>
  <c r="J86" i="11"/>
  <c r="AB86" i="11"/>
  <c r="K186" i="13"/>
  <c r="L186" i="13"/>
  <c r="T186" i="13"/>
  <c r="U186" i="13"/>
  <c r="AC186" i="13"/>
  <c r="AD186" i="13"/>
  <c r="C187" i="13"/>
  <c r="C188" i="13" s="1"/>
  <c r="C189" i="13" s="1"/>
  <c r="C190" i="13" s="1"/>
  <c r="C191" i="13" s="1"/>
  <c r="C192" i="13" s="1"/>
  <c r="K187" i="13"/>
  <c r="L187" i="13"/>
  <c r="T187" i="13"/>
  <c r="U187" i="13"/>
  <c r="AC187" i="13"/>
  <c r="AD187" i="13"/>
  <c r="K188" i="13"/>
  <c r="L188" i="13"/>
  <c r="T188" i="13"/>
  <c r="U188" i="13"/>
  <c r="AC188" i="13"/>
  <c r="AD188" i="13"/>
  <c r="K189" i="13"/>
  <c r="L189" i="13"/>
  <c r="T189" i="13"/>
  <c r="U189" i="13"/>
  <c r="AC189" i="13"/>
  <c r="AD189" i="13"/>
  <c r="K190" i="13"/>
  <c r="L190" i="13"/>
  <c r="T190" i="13"/>
  <c r="U190" i="13"/>
  <c r="AC190" i="13"/>
  <c r="AD190" i="13"/>
  <c r="K191" i="13"/>
  <c r="L191" i="13"/>
  <c r="T191" i="13"/>
  <c r="U191" i="13"/>
  <c r="AC191" i="13"/>
  <c r="AD191" i="13"/>
  <c r="K192" i="13"/>
  <c r="L192" i="13"/>
  <c r="T192" i="13"/>
  <c r="U192" i="13"/>
  <c r="AC192" i="13"/>
  <c r="AD192" i="13"/>
  <c r="AD188" i="12"/>
  <c r="AC188" i="12"/>
  <c r="U188" i="12"/>
  <c r="T188" i="12"/>
  <c r="L188" i="12"/>
  <c r="K188" i="12"/>
  <c r="AD187" i="12"/>
  <c r="AC187" i="12"/>
  <c r="U187" i="12"/>
  <c r="T187" i="12"/>
  <c r="L187" i="12"/>
  <c r="K187" i="12"/>
  <c r="K84" i="7"/>
  <c r="K73" i="7"/>
  <c r="K83" i="7"/>
  <c r="K72" i="7"/>
  <c r="C244" i="7"/>
  <c r="C223" i="7"/>
  <c r="C202" i="7"/>
  <c r="C181" i="7"/>
  <c r="C160" i="7"/>
  <c r="C139" i="7"/>
  <c r="C118" i="7"/>
  <c r="N55" i="13"/>
  <c r="P244" i="7" s="1"/>
  <c r="L55" i="13"/>
  <c r="N244" i="7" s="1"/>
  <c r="J55" i="13"/>
  <c r="L244" i="7" s="1"/>
  <c r="H55" i="13"/>
  <c r="J244" i="7" s="1"/>
  <c r="F55" i="13"/>
  <c r="H244" i="7" s="1"/>
  <c r="D55" i="13"/>
  <c r="F244" i="7" s="1"/>
  <c r="J47" i="13"/>
  <c r="L223" i="7" s="1"/>
  <c r="F47" i="13"/>
  <c r="H223" i="7" s="1"/>
  <c r="N47" i="13"/>
  <c r="P223" i="7" s="1"/>
  <c r="L47" i="13"/>
  <c r="N223" i="7" s="1"/>
  <c r="H47" i="13"/>
  <c r="J223" i="7" s="1"/>
  <c r="D47" i="13"/>
  <c r="F223" i="7" s="1"/>
  <c r="R39" i="13"/>
  <c r="T202" i="7" s="1"/>
  <c r="N39" i="13"/>
  <c r="P202" i="7" s="1"/>
  <c r="J39" i="13"/>
  <c r="L202" i="7" s="1"/>
  <c r="F39" i="13"/>
  <c r="H202" i="7" s="1"/>
  <c r="X202" i="7" s="1"/>
  <c r="P39" i="13"/>
  <c r="R202" i="7" s="1"/>
  <c r="L39" i="13"/>
  <c r="N202" i="7" s="1"/>
  <c r="H39" i="13"/>
  <c r="J202" i="7" s="1"/>
  <c r="D39" i="13"/>
  <c r="F202" i="7" s="1"/>
  <c r="V202" i="7" s="1"/>
  <c r="N31" i="13"/>
  <c r="P181" i="7" s="1"/>
  <c r="L31" i="13"/>
  <c r="N181" i="7" s="1"/>
  <c r="J31" i="13"/>
  <c r="L181" i="7" s="1"/>
  <c r="H31" i="13"/>
  <c r="J181" i="7" s="1"/>
  <c r="F31" i="13"/>
  <c r="H181" i="7" s="1"/>
  <c r="T181" i="7" s="1"/>
  <c r="D31" i="13"/>
  <c r="F181" i="7" s="1"/>
  <c r="R181" i="7" s="1"/>
  <c r="N23" i="13"/>
  <c r="L23" i="13"/>
  <c r="J23" i="13"/>
  <c r="L160" i="7" s="1"/>
  <c r="H23" i="13"/>
  <c r="J160" i="7" s="1"/>
  <c r="F23" i="13"/>
  <c r="H160" i="7" s="1"/>
  <c r="D23" i="13"/>
  <c r="F160" i="7" s="1"/>
  <c r="N15" i="13"/>
  <c r="P139" i="7" s="1"/>
  <c r="L15" i="13"/>
  <c r="N139" i="7" s="1"/>
  <c r="J15" i="13"/>
  <c r="L139" i="7" s="1"/>
  <c r="H15" i="13"/>
  <c r="J139" i="7" s="1"/>
  <c r="F15" i="13"/>
  <c r="H139" i="7" s="1"/>
  <c r="T139" i="7" s="1"/>
  <c r="D15" i="13"/>
  <c r="F139" i="7" s="1"/>
  <c r="R139" i="7" s="1"/>
  <c r="N7" i="13"/>
  <c r="P118" i="7" s="1"/>
  <c r="L7" i="13"/>
  <c r="N118" i="7" s="1"/>
  <c r="J7" i="13"/>
  <c r="L118" i="7" s="1"/>
  <c r="H7" i="13"/>
  <c r="J118" i="7" s="1"/>
  <c r="F7" i="13"/>
  <c r="H118" i="7" s="1"/>
  <c r="T118" i="7" s="1"/>
  <c r="D7" i="13"/>
  <c r="F118" i="7" s="1"/>
  <c r="R118" i="7" s="1"/>
  <c r="B7" i="13"/>
  <c r="B15" i="13" s="1"/>
  <c r="B23" i="13" s="1"/>
  <c r="B31" i="13" s="1"/>
  <c r="B39" i="13" s="1"/>
  <c r="B47" i="13" s="1"/>
  <c r="B55" i="13" s="1"/>
  <c r="D244" i="7" s="1"/>
  <c r="AA332" i="13"/>
  <c r="M55" i="13" s="1"/>
  <c r="O244" i="7" s="1"/>
  <c r="Y332" i="13"/>
  <c r="K55" i="13" s="1"/>
  <c r="M244" i="7" s="1"/>
  <c r="X332" i="13"/>
  <c r="W332" i="13"/>
  <c r="V332" i="13"/>
  <c r="R332" i="13"/>
  <c r="I55" i="13" s="1"/>
  <c r="K244" i="7" s="1"/>
  <c r="P332" i="13"/>
  <c r="G55" i="13" s="1"/>
  <c r="I244" i="7" s="1"/>
  <c r="O332" i="13"/>
  <c r="N332" i="13"/>
  <c r="M332" i="13"/>
  <c r="I332" i="13"/>
  <c r="E55" i="13" s="1"/>
  <c r="G244" i="7" s="1"/>
  <c r="G332" i="13"/>
  <c r="C55" i="13" s="1"/>
  <c r="E244" i="7" s="1"/>
  <c r="F332" i="13"/>
  <c r="E332" i="13"/>
  <c r="D332" i="13"/>
  <c r="AD331" i="13"/>
  <c r="AC331" i="13"/>
  <c r="U331" i="13"/>
  <c r="T331" i="13"/>
  <c r="L331" i="13"/>
  <c r="K331" i="13"/>
  <c r="AD330" i="13"/>
  <c r="AC330" i="13"/>
  <c r="U330" i="13"/>
  <c r="T330" i="13"/>
  <c r="L330" i="13"/>
  <c r="K330" i="13"/>
  <c r="AD329" i="13"/>
  <c r="AC329" i="13"/>
  <c r="U329" i="13"/>
  <c r="T329" i="13"/>
  <c r="L329" i="13"/>
  <c r="K329" i="13"/>
  <c r="AD328" i="13"/>
  <c r="AC328" i="13"/>
  <c r="U328" i="13"/>
  <c r="T328" i="13"/>
  <c r="L328" i="13"/>
  <c r="K328" i="13"/>
  <c r="AD327" i="13"/>
  <c r="AC327" i="13"/>
  <c r="U327" i="13"/>
  <c r="T327" i="13"/>
  <c r="L327" i="13"/>
  <c r="K327" i="13"/>
  <c r="AD326" i="13"/>
  <c r="AC326" i="13"/>
  <c r="U326" i="13"/>
  <c r="T326" i="13"/>
  <c r="L326" i="13"/>
  <c r="K326" i="13"/>
  <c r="AD325" i="13"/>
  <c r="AC325" i="13"/>
  <c r="U325" i="13"/>
  <c r="T325" i="13"/>
  <c r="L325" i="13"/>
  <c r="K325" i="13"/>
  <c r="AD324" i="13"/>
  <c r="AC324" i="13"/>
  <c r="U324" i="13"/>
  <c r="T324" i="13"/>
  <c r="L324" i="13"/>
  <c r="K324" i="13"/>
  <c r="AD323" i="13"/>
  <c r="AC323" i="13"/>
  <c r="U323" i="13"/>
  <c r="T323" i="13"/>
  <c r="L323" i="13"/>
  <c r="K323" i="13"/>
  <c r="C323" i="13"/>
  <c r="C324" i="13" s="1"/>
  <c r="C325" i="13" s="1"/>
  <c r="C326" i="13" s="1"/>
  <c r="C327" i="13" s="1"/>
  <c r="C328" i="13" s="1"/>
  <c r="C329" i="13" s="1"/>
  <c r="C330" i="13" s="1"/>
  <c r="C331" i="13" s="1"/>
  <c r="AD322" i="13"/>
  <c r="AC322" i="13"/>
  <c r="U322" i="13"/>
  <c r="T322" i="13"/>
  <c r="L322" i="13"/>
  <c r="K322" i="13"/>
  <c r="AA306" i="13"/>
  <c r="M47" i="13" s="1"/>
  <c r="O223" i="7" s="1"/>
  <c r="Y306" i="13"/>
  <c r="K47" i="13" s="1"/>
  <c r="M223" i="7" s="1"/>
  <c r="X306" i="13"/>
  <c r="W306" i="13"/>
  <c r="V306" i="13"/>
  <c r="R306" i="13"/>
  <c r="I47" i="13" s="1"/>
  <c r="K223" i="7" s="1"/>
  <c r="P306" i="13"/>
  <c r="G47" i="13" s="1"/>
  <c r="I223" i="7" s="1"/>
  <c r="O306" i="13"/>
  <c r="N306" i="13"/>
  <c r="M306" i="13"/>
  <c r="I306" i="13"/>
  <c r="E47" i="13" s="1"/>
  <c r="G223" i="7" s="1"/>
  <c r="G306" i="13"/>
  <c r="C47" i="13" s="1"/>
  <c r="E223" i="7" s="1"/>
  <c r="F306" i="13"/>
  <c r="E306" i="13"/>
  <c r="D306" i="13"/>
  <c r="AD305" i="13"/>
  <c r="AC305" i="13"/>
  <c r="U305" i="13"/>
  <c r="T305" i="13"/>
  <c r="L305" i="13"/>
  <c r="K305" i="13"/>
  <c r="AD304" i="13"/>
  <c r="AC304" i="13"/>
  <c r="U304" i="13"/>
  <c r="T304" i="13"/>
  <c r="L304" i="13"/>
  <c r="K304" i="13"/>
  <c r="AD303" i="13"/>
  <c r="AC303" i="13"/>
  <c r="U303" i="13"/>
  <c r="T303" i="13"/>
  <c r="L303" i="13"/>
  <c r="K303" i="13"/>
  <c r="AD302" i="13"/>
  <c r="AC302" i="13"/>
  <c r="U302" i="13"/>
  <c r="T302" i="13"/>
  <c r="L302" i="13"/>
  <c r="K302" i="13"/>
  <c r="AD301" i="13"/>
  <c r="AC301" i="13"/>
  <c r="U301" i="13"/>
  <c r="T301" i="13"/>
  <c r="L301" i="13"/>
  <c r="K301" i="13"/>
  <c r="AD300" i="13"/>
  <c r="AC300" i="13"/>
  <c r="U300" i="13"/>
  <c r="T300" i="13"/>
  <c r="L300" i="13"/>
  <c r="K300" i="13"/>
  <c r="AD299" i="13"/>
  <c r="AC299" i="13"/>
  <c r="U299" i="13"/>
  <c r="T299" i="13"/>
  <c r="L299" i="13"/>
  <c r="K299" i="13"/>
  <c r="AD298" i="13"/>
  <c r="AC298" i="13"/>
  <c r="U298" i="13"/>
  <c r="T298" i="13"/>
  <c r="L298" i="13"/>
  <c r="K298" i="13"/>
  <c r="AD297" i="13"/>
  <c r="AC297" i="13"/>
  <c r="U297" i="13"/>
  <c r="T297" i="13"/>
  <c r="L297" i="13"/>
  <c r="K297" i="13"/>
  <c r="AD296" i="13"/>
  <c r="AC296" i="13"/>
  <c r="U296" i="13"/>
  <c r="T296" i="13"/>
  <c r="L296" i="13"/>
  <c r="K296" i="13"/>
  <c r="AD295" i="13"/>
  <c r="AC295" i="13"/>
  <c r="U295" i="13"/>
  <c r="T295" i="13"/>
  <c r="L295" i="13"/>
  <c r="K295" i="13"/>
  <c r="AD294" i="13"/>
  <c r="AC294" i="13"/>
  <c r="U294" i="13"/>
  <c r="T294" i="13"/>
  <c r="L294" i="13"/>
  <c r="K294" i="13"/>
  <c r="AD293" i="13"/>
  <c r="AC293" i="13"/>
  <c r="U293" i="13"/>
  <c r="T293" i="13"/>
  <c r="L293" i="13"/>
  <c r="K293" i="13"/>
  <c r="AD292" i="13"/>
  <c r="AC292" i="13"/>
  <c r="U292" i="13"/>
  <c r="T292" i="13"/>
  <c r="L292" i="13"/>
  <c r="K292" i="13"/>
  <c r="AD291" i="13"/>
  <c r="AC291" i="13"/>
  <c r="U291" i="13"/>
  <c r="T291" i="13"/>
  <c r="L291" i="13"/>
  <c r="K291" i="13"/>
  <c r="AD290" i="13"/>
  <c r="AC290" i="13"/>
  <c r="U290" i="13"/>
  <c r="T290" i="13"/>
  <c r="L290" i="13"/>
  <c r="K290" i="13"/>
  <c r="AD289" i="13"/>
  <c r="AC289" i="13"/>
  <c r="U289" i="13"/>
  <c r="T289" i="13"/>
  <c r="L289" i="13"/>
  <c r="K289" i="13"/>
  <c r="AD288" i="13"/>
  <c r="AC288" i="13"/>
  <c r="U288" i="13"/>
  <c r="T288" i="13"/>
  <c r="L288" i="13"/>
  <c r="K288" i="13"/>
  <c r="C288" i="13"/>
  <c r="C289" i="13" s="1"/>
  <c r="C290" i="13" s="1"/>
  <c r="C291" i="13" s="1"/>
  <c r="C292" i="13" s="1"/>
  <c r="C293" i="13" s="1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AD287" i="13"/>
  <c r="AC287" i="13"/>
  <c r="U287" i="13"/>
  <c r="T287" i="13"/>
  <c r="L287" i="13"/>
  <c r="K287" i="13"/>
  <c r="AJ259" i="13"/>
  <c r="Q39" i="13" s="1"/>
  <c r="S202" i="7" s="1"/>
  <c r="AH259" i="13"/>
  <c r="O39" i="13" s="1"/>
  <c r="Q202" i="7" s="1"/>
  <c r="AG259" i="13"/>
  <c r="AF259" i="13"/>
  <c r="AE259" i="13"/>
  <c r="AA259" i="13"/>
  <c r="M39" i="13" s="1"/>
  <c r="O202" i="7" s="1"/>
  <c r="Y259" i="13"/>
  <c r="K39" i="13" s="1"/>
  <c r="M202" i="7" s="1"/>
  <c r="X259" i="13"/>
  <c r="W259" i="13"/>
  <c r="V259" i="13"/>
  <c r="R259" i="13"/>
  <c r="I39" i="13" s="1"/>
  <c r="K202" i="7" s="1"/>
  <c r="P259" i="13"/>
  <c r="G39" i="13" s="1"/>
  <c r="I202" i="7" s="1"/>
  <c r="O259" i="13"/>
  <c r="N259" i="13"/>
  <c r="M259" i="13"/>
  <c r="I259" i="13"/>
  <c r="E39" i="13" s="1"/>
  <c r="G202" i="7" s="1"/>
  <c r="G259" i="13"/>
  <c r="C39" i="13" s="1"/>
  <c r="E202" i="7" s="1"/>
  <c r="F259" i="13"/>
  <c r="E259" i="13"/>
  <c r="D259" i="13"/>
  <c r="AM258" i="13"/>
  <c r="AL258" i="13"/>
  <c r="AD258" i="13"/>
  <c r="AC258" i="13"/>
  <c r="U258" i="13"/>
  <c r="T258" i="13"/>
  <c r="L258" i="13"/>
  <c r="K258" i="13"/>
  <c r="AM257" i="13"/>
  <c r="AL257" i="13"/>
  <c r="AD257" i="13"/>
  <c r="AC257" i="13"/>
  <c r="U257" i="13"/>
  <c r="T257" i="13"/>
  <c r="L257" i="13"/>
  <c r="K257" i="13"/>
  <c r="AM256" i="13"/>
  <c r="AL256" i="13"/>
  <c r="AD256" i="13"/>
  <c r="AC256" i="13"/>
  <c r="U256" i="13"/>
  <c r="T256" i="13"/>
  <c r="L256" i="13"/>
  <c r="K256" i="13"/>
  <c r="AM255" i="13"/>
  <c r="AL255" i="13"/>
  <c r="AD255" i="13"/>
  <c r="AC255" i="13"/>
  <c r="U255" i="13"/>
  <c r="T255" i="13"/>
  <c r="L255" i="13"/>
  <c r="K255" i="13"/>
  <c r="AM254" i="13"/>
  <c r="AL254" i="13"/>
  <c r="AD254" i="13"/>
  <c r="AC254" i="13"/>
  <c r="U254" i="13"/>
  <c r="T254" i="13"/>
  <c r="L254" i="13"/>
  <c r="K254" i="13"/>
  <c r="AM253" i="13"/>
  <c r="AL253" i="13"/>
  <c r="AD253" i="13"/>
  <c r="AC253" i="13"/>
  <c r="U253" i="13"/>
  <c r="T253" i="13"/>
  <c r="L253" i="13"/>
  <c r="K253" i="13"/>
  <c r="AM252" i="13"/>
  <c r="AL252" i="13"/>
  <c r="AD252" i="13"/>
  <c r="AC252" i="13"/>
  <c r="U252" i="13"/>
  <c r="T252" i="13"/>
  <c r="L252" i="13"/>
  <c r="K252" i="13"/>
  <c r="AM251" i="13"/>
  <c r="AL251" i="13"/>
  <c r="AD251" i="13"/>
  <c r="AC251" i="13"/>
  <c r="U251" i="13"/>
  <c r="T251" i="13"/>
  <c r="L251" i="13"/>
  <c r="K251" i="13"/>
  <c r="AM250" i="13"/>
  <c r="AL250" i="13"/>
  <c r="AD250" i="13"/>
  <c r="AC250" i="13"/>
  <c r="U250" i="13"/>
  <c r="T250" i="13"/>
  <c r="L250" i="13"/>
  <c r="K250" i="13"/>
  <c r="AM249" i="13"/>
  <c r="AL249" i="13"/>
  <c r="AD249" i="13"/>
  <c r="AC249" i="13"/>
  <c r="U249" i="13"/>
  <c r="T249" i="13"/>
  <c r="L249" i="13"/>
  <c r="K249" i="13"/>
  <c r="AM248" i="13"/>
  <c r="AL248" i="13"/>
  <c r="AD248" i="13"/>
  <c r="AC248" i="13"/>
  <c r="U248" i="13"/>
  <c r="T248" i="13"/>
  <c r="L248" i="13"/>
  <c r="K248" i="13"/>
  <c r="AM247" i="13"/>
  <c r="AL247" i="13"/>
  <c r="AD247" i="13"/>
  <c r="AC247" i="13"/>
  <c r="U247" i="13"/>
  <c r="T247" i="13"/>
  <c r="L247" i="13"/>
  <c r="K247" i="13"/>
  <c r="AM246" i="13"/>
  <c r="AL246" i="13"/>
  <c r="AD246" i="13"/>
  <c r="AC246" i="13"/>
  <c r="U246" i="13"/>
  <c r="T246" i="13"/>
  <c r="L246" i="13"/>
  <c r="K246" i="13"/>
  <c r="AM245" i="13"/>
  <c r="AL245" i="13"/>
  <c r="AD245" i="13"/>
  <c r="AC245" i="13"/>
  <c r="U245" i="13"/>
  <c r="T245" i="13"/>
  <c r="L245" i="13"/>
  <c r="K245" i="13"/>
  <c r="AM244" i="13"/>
  <c r="AL244" i="13"/>
  <c r="AD244" i="13"/>
  <c r="AC244" i="13"/>
  <c r="U244" i="13"/>
  <c r="T244" i="13"/>
  <c r="L244" i="13"/>
  <c r="K244" i="13"/>
  <c r="AM243" i="13"/>
  <c r="AL243" i="13"/>
  <c r="AD243" i="13"/>
  <c r="AC243" i="13"/>
  <c r="U243" i="13"/>
  <c r="T243" i="13"/>
  <c r="L243" i="13"/>
  <c r="K243" i="13"/>
  <c r="AM242" i="13"/>
  <c r="AL242" i="13"/>
  <c r="AD242" i="13"/>
  <c r="AC242" i="13"/>
  <c r="U242" i="13"/>
  <c r="T242" i="13"/>
  <c r="L242" i="13"/>
  <c r="K242" i="13"/>
  <c r="AM241" i="13"/>
  <c r="AL241" i="13"/>
  <c r="AD241" i="13"/>
  <c r="AC241" i="13"/>
  <c r="U241" i="13"/>
  <c r="T241" i="13"/>
  <c r="L241" i="13"/>
  <c r="K241" i="13"/>
  <c r="AM240" i="13"/>
  <c r="AL240" i="13"/>
  <c r="AD240" i="13"/>
  <c r="AC240" i="13"/>
  <c r="U240" i="13"/>
  <c r="T240" i="13"/>
  <c r="L240" i="13"/>
  <c r="K240" i="13"/>
  <c r="AM239" i="13"/>
  <c r="AL239" i="13"/>
  <c r="AD239" i="13"/>
  <c r="AC239" i="13"/>
  <c r="U239" i="13"/>
  <c r="T239" i="13"/>
  <c r="L239" i="13"/>
  <c r="K239" i="13"/>
  <c r="AM238" i="13"/>
  <c r="AL238" i="13"/>
  <c r="AD238" i="13"/>
  <c r="AC238" i="13"/>
  <c r="U238" i="13"/>
  <c r="T238" i="13"/>
  <c r="L238" i="13"/>
  <c r="K238" i="13"/>
  <c r="C238" i="13"/>
  <c r="C239" i="13" s="1"/>
  <c r="C240" i="13" s="1"/>
  <c r="C241" i="13" s="1"/>
  <c r="C242" i="13" s="1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C257" i="13" s="1"/>
  <c r="C258" i="13" s="1"/>
  <c r="AM237" i="13"/>
  <c r="AL237" i="13"/>
  <c r="AD237" i="13"/>
  <c r="AC237" i="13"/>
  <c r="U237" i="13"/>
  <c r="T237" i="13"/>
  <c r="L237" i="13"/>
  <c r="K237" i="13"/>
  <c r="AA204" i="13"/>
  <c r="M31" i="13" s="1"/>
  <c r="O181" i="7" s="1"/>
  <c r="Y204" i="13"/>
  <c r="K31" i="13" s="1"/>
  <c r="M181" i="7" s="1"/>
  <c r="X204" i="13"/>
  <c r="W204" i="13"/>
  <c r="V204" i="13"/>
  <c r="R204" i="13"/>
  <c r="I31" i="13" s="1"/>
  <c r="K181" i="7" s="1"/>
  <c r="P204" i="13"/>
  <c r="G31" i="13" s="1"/>
  <c r="I181" i="7" s="1"/>
  <c r="O204" i="13"/>
  <c r="N204" i="13"/>
  <c r="M204" i="13"/>
  <c r="I204" i="13"/>
  <c r="E31" i="13" s="1"/>
  <c r="G181" i="7" s="1"/>
  <c r="G204" i="13"/>
  <c r="C31" i="13" s="1"/>
  <c r="E181" i="7" s="1"/>
  <c r="F204" i="13"/>
  <c r="E204" i="13"/>
  <c r="D204" i="13"/>
  <c r="AD203" i="13"/>
  <c r="AC203" i="13"/>
  <c r="U203" i="13"/>
  <c r="T203" i="13"/>
  <c r="L203" i="13"/>
  <c r="K203" i="13"/>
  <c r="AD202" i="13"/>
  <c r="AC202" i="13"/>
  <c r="U202" i="13"/>
  <c r="T202" i="13"/>
  <c r="L202" i="13"/>
  <c r="K202" i="13"/>
  <c r="AD201" i="13"/>
  <c r="AC201" i="13"/>
  <c r="U201" i="13"/>
  <c r="T201" i="13"/>
  <c r="L201" i="13"/>
  <c r="K201" i="13"/>
  <c r="AD200" i="13"/>
  <c r="AC200" i="13"/>
  <c r="U200" i="13"/>
  <c r="T200" i="13"/>
  <c r="L200" i="13"/>
  <c r="K200" i="13"/>
  <c r="AD199" i="13"/>
  <c r="AC199" i="13"/>
  <c r="U199" i="13"/>
  <c r="T199" i="13"/>
  <c r="L199" i="13"/>
  <c r="K199" i="13"/>
  <c r="AD198" i="13"/>
  <c r="AC198" i="13"/>
  <c r="U198" i="13"/>
  <c r="T198" i="13"/>
  <c r="L198" i="13"/>
  <c r="K198" i="13"/>
  <c r="AD197" i="13"/>
  <c r="AC197" i="13"/>
  <c r="U197" i="13"/>
  <c r="T197" i="13"/>
  <c r="L197" i="13"/>
  <c r="K197" i="13"/>
  <c r="AD196" i="13"/>
  <c r="AC196" i="13"/>
  <c r="U196" i="13"/>
  <c r="T196" i="13"/>
  <c r="L196" i="13"/>
  <c r="K196" i="13"/>
  <c r="AD195" i="13"/>
  <c r="AC195" i="13"/>
  <c r="U195" i="13"/>
  <c r="T195" i="13"/>
  <c r="L195" i="13"/>
  <c r="K195" i="13"/>
  <c r="C195" i="13"/>
  <c r="C196" i="13" s="1"/>
  <c r="C197" i="13" s="1"/>
  <c r="C198" i="13" s="1"/>
  <c r="C199" i="13" s="1"/>
  <c r="C200" i="13" s="1"/>
  <c r="C201" i="13" s="1"/>
  <c r="C202" i="13" s="1"/>
  <c r="C203" i="13" s="1"/>
  <c r="AD194" i="13"/>
  <c r="AC194" i="13"/>
  <c r="U194" i="13"/>
  <c r="T194" i="13"/>
  <c r="L194" i="13"/>
  <c r="K194" i="13"/>
  <c r="AA160" i="13"/>
  <c r="M23" i="13" s="1"/>
  <c r="Y160" i="13"/>
  <c r="K23" i="13" s="1"/>
  <c r="X160" i="13"/>
  <c r="W160" i="13"/>
  <c r="V160" i="13"/>
  <c r="R160" i="13"/>
  <c r="I23" i="13" s="1"/>
  <c r="K160" i="7" s="1"/>
  <c r="P160" i="13"/>
  <c r="G23" i="13" s="1"/>
  <c r="I160" i="7" s="1"/>
  <c r="O160" i="13"/>
  <c r="N160" i="13"/>
  <c r="M160" i="13"/>
  <c r="I160" i="13"/>
  <c r="E23" i="13" s="1"/>
  <c r="G160" i="7" s="1"/>
  <c r="G160" i="13"/>
  <c r="C23" i="13" s="1"/>
  <c r="E160" i="7" s="1"/>
  <c r="Q160" i="7" s="1"/>
  <c r="F160" i="13"/>
  <c r="E160" i="13"/>
  <c r="D160" i="13"/>
  <c r="AD159" i="13"/>
  <c r="AC159" i="13"/>
  <c r="U159" i="13"/>
  <c r="T159" i="13"/>
  <c r="L159" i="13"/>
  <c r="K159" i="13"/>
  <c r="AD158" i="13"/>
  <c r="AC158" i="13"/>
  <c r="U158" i="13"/>
  <c r="T158" i="13"/>
  <c r="L158" i="13"/>
  <c r="K158" i="13"/>
  <c r="AD157" i="13"/>
  <c r="AC157" i="13"/>
  <c r="U157" i="13"/>
  <c r="T157" i="13"/>
  <c r="L157" i="13"/>
  <c r="K157" i="13"/>
  <c r="AD156" i="13"/>
  <c r="AC156" i="13"/>
  <c r="U156" i="13"/>
  <c r="T156" i="13"/>
  <c r="L156" i="13"/>
  <c r="K156" i="13"/>
  <c r="AD155" i="13"/>
  <c r="AC155" i="13"/>
  <c r="U155" i="13"/>
  <c r="T155" i="13"/>
  <c r="L155" i="13"/>
  <c r="K155" i="13"/>
  <c r="AD154" i="13"/>
  <c r="AC154" i="13"/>
  <c r="U154" i="13"/>
  <c r="T154" i="13"/>
  <c r="L154" i="13"/>
  <c r="K154" i="13"/>
  <c r="AD153" i="13"/>
  <c r="AC153" i="13"/>
  <c r="U153" i="13"/>
  <c r="T153" i="13"/>
  <c r="L153" i="13"/>
  <c r="K153" i="13"/>
  <c r="AD152" i="13"/>
  <c r="AC152" i="13"/>
  <c r="U152" i="13"/>
  <c r="T152" i="13"/>
  <c r="L152" i="13"/>
  <c r="K152" i="13"/>
  <c r="AD151" i="13"/>
  <c r="AC151" i="13"/>
  <c r="U151" i="13"/>
  <c r="T151" i="13"/>
  <c r="L151" i="13"/>
  <c r="K151" i="13"/>
  <c r="C151" i="13"/>
  <c r="C152" i="13" s="1"/>
  <c r="C153" i="13" s="1"/>
  <c r="C154" i="13" s="1"/>
  <c r="C155" i="13" s="1"/>
  <c r="C156" i="13" s="1"/>
  <c r="C157" i="13" s="1"/>
  <c r="C158" i="13" s="1"/>
  <c r="C159" i="13" s="1"/>
  <c r="AD150" i="13"/>
  <c r="AC150" i="13"/>
  <c r="U150" i="13"/>
  <c r="T150" i="13"/>
  <c r="L150" i="13"/>
  <c r="K150" i="13"/>
  <c r="B115" i="13"/>
  <c r="B150" i="13" s="1"/>
  <c r="B194" i="13" s="1"/>
  <c r="B237" i="13" s="1"/>
  <c r="B287" i="13" s="1"/>
  <c r="B322" i="13" s="1"/>
  <c r="AA125" i="13"/>
  <c r="M15" i="13" s="1"/>
  <c r="O139" i="7" s="1"/>
  <c r="Y125" i="13"/>
  <c r="K15" i="13" s="1"/>
  <c r="M139" i="7" s="1"/>
  <c r="X125" i="13"/>
  <c r="W125" i="13"/>
  <c r="V125" i="13"/>
  <c r="R125" i="13"/>
  <c r="I15" i="13" s="1"/>
  <c r="K139" i="7" s="1"/>
  <c r="P125" i="13"/>
  <c r="G15" i="13" s="1"/>
  <c r="I139" i="7" s="1"/>
  <c r="O125" i="13"/>
  <c r="N125" i="13"/>
  <c r="M125" i="13"/>
  <c r="I125" i="13"/>
  <c r="E15" i="13" s="1"/>
  <c r="G139" i="7" s="1"/>
  <c r="S139" i="7" s="1"/>
  <c r="G125" i="13"/>
  <c r="C15" i="13" s="1"/>
  <c r="E139" i="7" s="1"/>
  <c r="Q139" i="7" s="1"/>
  <c r="F125" i="13"/>
  <c r="E125" i="13"/>
  <c r="D125" i="13"/>
  <c r="AD124" i="13"/>
  <c r="AC124" i="13"/>
  <c r="U124" i="13"/>
  <c r="T124" i="13"/>
  <c r="L124" i="13"/>
  <c r="K124" i="13"/>
  <c r="AD123" i="13"/>
  <c r="AC123" i="13"/>
  <c r="U123" i="13"/>
  <c r="T123" i="13"/>
  <c r="L123" i="13"/>
  <c r="K123" i="13"/>
  <c r="AD122" i="13"/>
  <c r="AC122" i="13"/>
  <c r="U122" i="13"/>
  <c r="T122" i="13"/>
  <c r="L122" i="13"/>
  <c r="K122" i="13"/>
  <c r="AD121" i="13"/>
  <c r="AC121" i="13"/>
  <c r="U121" i="13"/>
  <c r="T121" i="13"/>
  <c r="L121" i="13"/>
  <c r="K121" i="13"/>
  <c r="AD120" i="13"/>
  <c r="AC120" i="13"/>
  <c r="U120" i="13"/>
  <c r="T120" i="13"/>
  <c r="L120" i="13"/>
  <c r="K120" i="13"/>
  <c r="AD119" i="13"/>
  <c r="AC119" i="13"/>
  <c r="U119" i="13"/>
  <c r="T119" i="13"/>
  <c r="L119" i="13"/>
  <c r="K119" i="13"/>
  <c r="AD118" i="13"/>
  <c r="AC118" i="13"/>
  <c r="U118" i="13"/>
  <c r="T118" i="13"/>
  <c r="L118" i="13"/>
  <c r="K118" i="13"/>
  <c r="AD117" i="13"/>
  <c r="AC117" i="13"/>
  <c r="U117" i="13"/>
  <c r="T117" i="13"/>
  <c r="L117" i="13"/>
  <c r="K117" i="13"/>
  <c r="AD116" i="13"/>
  <c r="AC116" i="13"/>
  <c r="U116" i="13"/>
  <c r="T116" i="13"/>
  <c r="L116" i="13"/>
  <c r="K116" i="13"/>
  <c r="C116" i="13"/>
  <c r="C117" i="13" s="1"/>
  <c r="C118" i="13" s="1"/>
  <c r="C119" i="13" s="1"/>
  <c r="C120" i="13" s="1"/>
  <c r="C121" i="13" s="1"/>
  <c r="C122" i="13" s="1"/>
  <c r="C123" i="13" s="1"/>
  <c r="C124" i="13" s="1"/>
  <c r="AD115" i="13"/>
  <c r="AC115" i="13"/>
  <c r="U115" i="13"/>
  <c r="T115" i="13"/>
  <c r="L115" i="13"/>
  <c r="K115" i="13"/>
  <c r="AA91" i="13"/>
  <c r="M7" i="13" s="1"/>
  <c r="O118" i="7" s="1"/>
  <c r="Y91" i="13"/>
  <c r="K7" i="13" s="1"/>
  <c r="M118" i="7" s="1"/>
  <c r="X91" i="13"/>
  <c r="W91" i="13"/>
  <c r="V91" i="13"/>
  <c r="R91" i="13"/>
  <c r="I7" i="13" s="1"/>
  <c r="K118" i="7" s="1"/>
  <c r="P91" i="13"/>
  <c r="G7" i="13" s="1"/>
  <c r="I118" i="7" s="1"/>
  <c r="O91" i="13"/>
  <c r="N91" i="13"/>
  <c r="M91" i="13"/>
  <c r="I91" i="13"/>
  <c r="E7" i="13" s="1"/>
  <c r="G118" i="7" s="1"/>
  <c r="S118" i="7" s="1"/>
  <c r="G91" i="13"/>
  <c r="C7" i="13" s="1"/>
  <c r="E118" i="7" s="1"/>
  <c r="F91" i="13"/>
  <c r="E91" i="13"/>
  <c r="D91" i="13"/>
  <c r="AD90" i="13"/>
  <c r="AC90" i="13"/>
  <c r="U90" i="13"/>
  <c r="T90" i="13"/>
  <c r="L90" i="13"/>
  <c r="K90" i="13"/>
  <c r="AD89" i="13"/>
  <c r="AC89" i="13"/>
  <c r="U89" i="13"/>
  <c r="T89" i="13"/>
  <c r="L89" i="13"/>
  <c r="K89" i="13"/>
  <c r="AD88" i="13"/>
  <c r="AC88" i="13"/>
  <c r="U88" i="13"/>
  <c r="T88" i="13"/>
  <c r="L88" i="13"/>
  <c r="K88" i="13"/>
  <c r="AD87" i="13"/>
  <c r="AC87" i="13"/>
  <c r="U87" i="13"/>
  <c r="T87" i="13"/>
  <c r="L87" i="13"/>
  <c r="K87" i="13"/>
  <c r="AD86" i="13"/>
  <c r="AC86" i="13"/>
  <c r="U86" i="13"/>
  <c r="T86" i="13"/>
  <c r="L86" i="13"/>
  <c r="K86" i="13"/>
  <c r="AD85" i="13"/>
  <c r="AC85" i="13"/>
  <c r="U85" i="13"/>
  <c r="T85" i="13"/>
  <c r="L85" i="13"/>
  <c r="K85" i="13"/>
  <c r="AD84" i="13"/>
  <c r="AC84" i="13"/>
  <c r="U84" i="13"/>
  <c r="T84" i="13"/>
  <c r="L84" i="13"/>
  <c r="K84" i="13"/>
  <c r="AD83" i="13"/>
  <c r="AC83" i="13"/>
  <c r="U83" i="13"/>
  <c r="T83" i="13"/>
  <c r="L83" i="13"/>
  <c r="K83" i="13"/>
  <c r="AD82" i="13"/>
  <c r="AC82" i="13"/>
  <c r="U82" i="13"/>
  <c r="T82" i="13"/>
  <c r="L82" i="13"/>
  <c r="K82" i="13"/>
  <c r="C82" i="13"/>
  <c r="C83" i="13" s="1"/>
  <c r="C84" i="13" s="1"/>
  <c r="C85" i="13" s="1"/>
  <c r="C86" i="13" s="1"/>
  <c r="C87" i="13" s="1"/>
  <c r="C88" i="13" s="1"/>
  <c r="C89" i="13" s="1"/>
  <c r="C90" i="13" s="1"/>
  <c r="AD81" i="13"/>
  <c r="AC81" i="13"/>
  <c r="U81" i="13"/>
  <c r="T81" i="13"/>
  <c r="L81" i="13"/>
  <c r="K81" i="13"/>
  <c r="AD284" i="13"/>
  <c r="AC284" i="13"/>
  <c r="U284" i="13"/>
  <c r="T284" i="13"/>
  <c r="L284" i="13"/>
  <c r="K284" i="13"/>
  <c r="N88" i="7"/>
  <c r="N87" i="7"/>
  <c r="N86" i="7"/>
  <c r="N85" i="7"/>
  <c r="J84" i="7"/>
  <c r="I84" i="7"/>
  <c r="H84" i="7"/>
  <c r="G84" i="7"/>
  <c r="F84" i="7"/>
  <c r="E84" i="7"/>
  <c r="G83" i="7"/>
  <c r="F83" i="7"/>
  <c r="E83" i="7"/>
  <c r="J83" i="7"/>
  <c r="I83" i="7"/>
  <c r="H83" i="7"/>
  <c r="T160" i="7" l="1"/>
  <c r="Q118" i="7"/>
  <c r="R244" i="7"/>
  <c r="T244" i="7"/>
  <c r="Q244" i="7"/>
  <c r="S244" i="7"/>
  <c r="W202" i="7"/>
  <c r="U202" i="7"/>
  <c r="T223" i="7"/>
  <c r="R160" i="7"/>
  <c r="S181" i="7"/>
  <c r="Q181" i="7"/>
  <c r="S160" i="7"/>
  <c r="R223" i="7"/>
  <c r="D160" i="7"/>
  <c r="D202" i="7"/>
  <c r="D139" i="7"/>
  <c r="D181" i="7"/>
  <c r="U259" i="13"/>
  <c r="Q223" i="7"/>
  <c r="D223" i="7"/>
  <c r="S223" i="7"/>
  <c r="D118" i="7"/>
  <c r="AC332" i="13"/>
  <c r="K332" i="13"/>
  <c r="AD332" i="13"/>
  <c r="AM259" i="13"/>
  <c r="L332" i="13"/>
  <c r="T332" i="13"/>
  <c r="U332" i="13"/>
  <c r="AC306" i="13"/>
  <c r="T306" i="13"/>
  <c r="AD306" i="13"/>
  <c r="L306" i="13"/>
  <c r="K306" i="13"/>
  <c r="U306" i="13"/>
  <c r="T259" i="13"/>
  <c r="AD259" i="13"/>
  <c r="K259" i="13"/>
  <c r="AL259" i="13"/>
  <c r="L259" i="13"/>
  <c r="AC259" i="13"/>
  <c r="AD204" i="13"/>
  <c r="AC160" i="13"/>
  <c r="K204" i="13"/>
  <c r="L204" i="13"/>
  <c r="U204" i="13"/>
  <c r="T204" i="13"/>
  <c r="AC204" i="13"/>
  <c r="U125" i="13"/>
  <c r="AC125" i="13"/>
  <c r="AD160" i="13"/>
  <c r="U160" i="13"/>
  <c r="T160" i="13"/>
  <c r="K160" i="13"/>
  <c r="L160" i="13"/>
  <c r="AD125" i="13"/>
  <c r="K125" i="13"/>
  <c r="T125" i="13"/>
  <c r="L125" i="13"/>
  <c r="AC91" i="13"/>
  <c r="AD91" i="13"/>
  <c r="T91" i="13"/>
  <c r="U91" i="13"/>
  <c r="K91" i="13"/>
  <c r="L91" i="13"/>
  <c r="N84" i="7"/>
  <c r="N82" i="7"/>
  <c r="AD283" i="13"/>
  <c r="AC283" i="13"/>
  <c r="AD282" i="13"/>
  <c r="AC282" i="13"/>
  <c r="AD281" i="13"/>
  <c r="AC281" i="13"/>
  <c r="U283" i="13"/>
  <c r="T283" i="13"/>
  <c r="U282" i="13"/>
  <c r="T282" i="13"/>
  <c r="U281" i="13"/>
  <c r="T281" i="13"/>
  <c r="L283" i="13"/>
  <c r="K283" i="13"/>
  <c r="L282" i="13"/>
  <c r="K282" i="13"/>
  <c r="L281" i="13"/>
  <c r="K281" i="13"/>
  <c r="C246" i="7"/>
  <c r="C225" i="7"/>
  <c r="C204" i="7"/>
  <c r="C183" i="7"/>
  <c r="C162" i="7"/>
  <c r="C141" i="7"/>
  <c r="C120" i="7"/>
  <c r="C68" i="11"/>
  <c r="C94" i="11"/>
  <c r="C61" i="12"/>
  <c r="C81" i="12"/>
  <c r="C200" i="12"/>
  <c r="AB332" i="13" l="1"/>
  <c r="S259" i="13"/>
  <c r="J204" i="13"/>
  <c r="J306" i="13"/>
  <c r="J332" i="13"/>
  <c r="AB259" i="13"/>
  <c r="AK259" i="13"/>
  <c r="S332" i="13"/>
  <c r="AB306" i="13"/>
  <c r="S306" i="13"/>
  <c r="J259" i="13"/>
  <c r="S204" i="13"/>
  <c r="AB125" i="13"/>
  <c r="AB204" i="13"/>
  <c r="S160" i="13"/>
  <c r="AB160" i="13"/>
  <c r="S125" i="13"/>
  <c r="AB91" i="13"/>
  <c r="J125" i="13"/>
  <c r="J160" i="13"/>
  <c r="J91" i="13"/>
  <c r="S91" i="13"/>
  <c r="C239" i="7"/>
  <c r="C218" i="7"/>
  <c r="C197" i="7"/>
  <c r="C176" i="7"/>
  <c r="C155" i="7"/>
  <c r="C113" i="7"/>
  <c r="C134" i="7"/>
  <c r="AM151" i="12"/>
  <c r="AL151" i="12"/>
  <c r="AM150" i="12"/>
  <c r="AL150" i="12"/>
  <c r="AD151" i="12"/>
  <c r="AC151" i="12"/>
  <c r="AD150" i="12"/>
  <c r="AC150" i="12"/>
  <c r="U151" i="12"/>
  <c r="T151" i="12"/>
  <c r="U150" i="12"/>
  <c r="T150" i="12"/>
  <c r="L151" i="12"/>
  <c r="K151" i="12"/>
  <c r="L150" i="12"/>
  <c r="K150" i="12"/>
  <c r="AM189" i="11" l="1"/>
  <c r="AL189" i="11"/>
  <c r="AM188" i="11"/>
  <c r="AL188" i="11"/>
  <c r="AD189" i="11"/>
  <c r="AC189" i="11"/>
  <c r="AD188" i="11"/>
  <c r="AC188" i="11"/>
  <c r="U189" i="11"/>
  <c r="T189" i="11"/>
  <c r="U188" i="11"/>
  <c r="T188" i="11"/>
  <c r="L189" i="11"/>
  <c r="K189" i="11"/>
  <c r="L188" i="11"/>
  <c r="K188" i="11"/>
  <c r="AM149" i="12"/>
  <c r="AL149" i="12"/>
  <c r="AM148" i="12"/>
  <c r="AL148" i="12"/>
  <c r="AD149" i="12"/>
  <c r="AC149" i="12"/>
  <c r="AD148" i="12"/>
  <c r="AC148" i="12"/>
  <c r="U149" i="12"/>
  <c r="T149" i="12"/>
  <c r="U148" i="12"/>
  <c r="T148" i="12"/>
  <c r="L152" i="12"/>
  <c r="K152" i="12"/>
  <c r="L149" i="12"/>
  <c r="K149" i="12"/>
  <c r="L148" i="12"/>
  <c r="K148" i="12"/>
  <c r="C238" i="7"/>
  <c r="C237" i="7"/>
  <c r="C236" i="7"/>
  <c r="C235" i="7"/>
  <c r="C234" i="7"/>
  <c r="C217" i="7"/>
  <c r="C216" i="7"/>
  <c r="C215" i="7"/>
  <c r="C214" i="7"/>
  <c r="C213" i="7"/>
  <c r="C196" i="7"/>
  <c r="C195" i="7"/>
  <c r="C194" i="7"/>
  <c r="C193" i="7"/>
  <c r="C192" i="7"/>
  <c r="C175" i="7"/>
  <c r="C174" i="7"/>
  <c r="C173" i="7"/>
  <c r="C172" i="7"/>
  <c r="C171" i="7"/>
  <c r="C154" i="7"/>
  <c r="C153" i="7"/>
  <c r="C152" i="7"/>
  <c r="C151" i="7"/>
  <c r="C150" i="7"/>
  <c r="C133" i="7"/>
  <c r="C132" i="7"/>
  <c r="C131" i="7"/>
  <c r="C130" i="7"/>
  <c r="C129" i="7"/>
  <c r="C112" i="7"/>
  <c r="C111" i="7"/>
  <c r="C110" i="7"/>
  <c r="C109" i="7"/>
  <c r="C108" i="7"/>
  <c r="AD74" i="11"/>
  <c r="AC74" i="11"/>
  <c r="AD73" i="11"/>
  <c r="AC73" i="11"/>
  <c r="AD72" i="11"/>
  <c r="AC72" i="11"/>
  <c r="AD71" i="11"/>
  <c r="AC71" i="11"/>
  <c r="AD70" i="11"/>
  <c r="AC70" i="11"/>
  <c r="AD68" i="11"/>
  <c r="AC68" i="11"/>
  <c r="AD67" i="11"/>
  <c r="AC67" i="11"/>
  <c r="U74" i="11"/>
  <c r="T74" i="11"/>
  <c r="U73" i="11"/>
  <c r="T73" i="11"/>
  <c r="U72" i="11"/>
  <c r="T72" i="11"/>
  <c r="U71" i="11"/>
  <c r="T71" i="11"/>
  <c r="U70" i="11"/>
  <c r="T70" i="11"/>
  <c r="U68" i="11"/>
  <c r="T68" i="11"/>
  <c r="U67" i="11"/>
  <c r="T67" i="11"/>
  <c r="L74" i="11"/>
  <c r="K74" i="11"/>
  <c r="L73" i="11"/>
  <c r="K73" i="11"/>
  <c r="L72" i="11"/>
  <c r="K72" i="11"/>
  <c r="L71" i="11"/>
  <c r="K71" i="11"/>
  <c r="L70" i="11"/>
  <c r="K70" i="11"/>
  <c r="L68" i="11"/>
  <c r="K68" i="11"/>
  <c r="L67" i="11"/>
  <c r="K67" i="11"/>
  <c r="AD103" i="11"/>
  <c r="AC103" i="11"/>
  <c r="AD102" i="11"/>
  <c r="AC102" i="11"/>
  <c r="AD101" i="11"/>
  <c r="AC101" i="11"/>
  <c r="AD100" i="11"/>
  <c r="AC100" i="11"/>
  <c r="AD99" i="11"/>
  <c r="AC99" i="11"/>
  <c r="AD98" i="11"/>
  <c r="AC98" i="11"/>
  <c r="AD97" i="11"/>
  <c r="AC97" i="11"/>
  <c r="AD96" i="11"/>
  <c r="AC96" i="11"/>
  <c r="AD94" i="11"/>
  <c r="AC94" i="11"/>
  <c r="AD93" i="11"/>
  <c r="AC93" i="11"/>
  <c r="U103" i="11"/>
  <c r="T103" i="11"/>
  <c r="U102" i="11"/>
  <c r="T102" i="11"/>
  <c r="U101" i="11"/>
  <c r="T101" i="11"/>
  <c r="U100" i="11"/>
  <c r="T100" i="11"/>
  <c r="U99" i="11"/>
  <c r="T99" i="11"/>
  <c r="U98" i="11"/>
  <c r="T98" i="11"/>
  <c r="U97" i="11"/>
  <c r="T97" i="11"/>
  <c r="U96" i="11"/>
  <c r="T96" i="11"/>
  <c r="U94" i="11"/>
  <c r="T94" i="11"/>
  <c r="U93" i="11"/>
  <c r="T93" i="11"/>
  <c r="L103" i="11"/>
  <c r="K103" i="11"/>
  <c r="L102" i="11"/>
  <c r="K102" i="11"/>
  <c r="L101" i="11"/>
  <c r="K101" i="11"/>
  <c r="L100" i="11"/>
  <c r="K100" i="11"/>
  <c r="L99" i="11"/>
  <c r="K99" i="11"/>
  <c r="L98" i="11"/>
  <c r="K98" i="11"/>
  <c r="L97" i="11"/>
  <c r="K97" i="11"/>
  <c r="L96" i="11"/>
  <c r="K96" i="11"/>
  <c r="L94" i="11"/>
  <c r="K94" i="11"/>
  <c r="L93" i="11"/>
  <c r="K93" i="11"/>
  <c r="AD128" i="11"/>
  <c r="AC128" i="11"/>
  <c r="AD127" i="11"/>
  <c r="AC127" i="11"/>
  <c r="AD126" i="11"/>
  <c r="AC126" i="11"/>
  <c r="AD124" i="11"/>
  <c r="AC124" i="11"/>
  <c r="AD123" i="11"/>
  <c r="AC123" i="11"/>
  <c r="AD122" i="11"/>
  <c r="AC122" i="11"/>
  <c r="U128" i="11"/>
  <c r="T128" i="11"/>
  <c r="U127" i="11"/>
  <c r="T127" i="11"/>
  <c r="U126" i="11"/>
  <c r="T126" i="11"/>
  <c r="U124" i="11"/>
  <c r="T124" i="11"/>
  <c r="U123" i="11"/>
  <c r="T123" i="11"/>
  <c r="U122" i="11"/>
  <c r="T122" i="11"/>
  <c r="L128" i="11"/>
  <c r="K128" i="11"/>
  <c r="L127" i="11"/>
  <c r="K127" i="11"/>
  <c r="L126" i="11"/>
  <c r="K126" i="11"/>
  <c r="L124" i="11"/>
  <c r="K124" i="11"/>
  <c r="L123" i="11"/>
  <c r="K123" i="11"/>
  <c r="L122" i="11"/>
  <c r="K122" i="11"/>
  <c r="AD157" i="11"/>
  <c r="AC157" i="11"/>
  <c r="AD156" i="11"/>
  <c r="AC156" i="11"/>
  <c r="AD155" i="11"/>
  <c r="AC155" i="11"/>
  <c r="AD154" i="11"/>
  <c r="AC154" i="11"/>
  <c r="AD153" i="11"/>
  <c r="AC153" i="11"/>
  <c r="AD152" i="11"/>
  <c r="AC152" i="11"/>
  <c r="AD150" i="11"/>
  <c r="AC150" i="11"/>
  <c r="AD149" i="11"/>
  <c r="AC149" i="11"/>
  <c r="AD148" i="11"/>
  <c r="AC148" i="11"/>
  <c r="AD147" i="11"/>
  <c r="AC147" i="11"/>
  <c r="U157" i="11"/>
  <c r="T157" i="11"/>
  <c r="U156" i="11"/>
  <c r="T156" i="11"/>
  <c r="U155" i="11"/>
  <c r="T155" i="11"/>
  <c r="U154" i="11"/>
  <c r="T154" i="11"/>
  <c r="U153" i="11"/>
  <c r="T153" i="11"/>
  <c r="U152" i="11"/>
  <c r="T152" i="11"/>
  <c r="U150" i="11"/>
  <c r="T150" i="11"/>
  <c r="U149" i="11"/>
  <c r="T149" i="11"/>
  <c r="U148" i="11"/>
  <c r="T148" i="11"/>
  <c r="U147" i="11"/>
  <c r="T147" i="11"/>
  <c r="L157" i="11"/>
  <c r="K157" i="11"/>
  <c r="L156" i="11"/>
  <c r="K156" i="11"/>
  <c r="L155" i="11"/>
  <c r="K155" i="11"/>
  <c r="L154" i="11"/>
  <c r="K154" i="11"/>
  <c r="L153" i="11"/>
  <c r="K153" i="11"/>
  <c r="L152" i="11"/>
  <c r="K152" i="11"/>
  <c r="L150" i="11"/>
  <c r="K150" i="11"/>
  <c r="L149" i="11"/>
  <c r="K149" i="11"/>
  <c r="L148" i="11"/>
  <c r="K148" i="11"/>
  <c r="L147" i="11"/>
  <c r="K147" i="11"/>
  <c r="AM190" i="11"/>
  <c r="AL190" i="11"/>
  <c r="AM187" i="11"/>
  <c r="AL187" i="11"/>
  <c r="AM186" i="11"/>
  <c r="AL186" i="11"/>
  <c r="AM185" i="11"/>
  <c r="AL185" i="11"/>
  <c r="AM184" i="11"/>
  <c r="AL184" i="11"/>
  <c r="AM183" i="11"/>
  <c r="AL183" i="11"/>
  <c r="AM182" i="11"/>
  <c r="AL182" i="11"/>
  <c r="AM181" i="11"/>
  <c r="AL181" i="11"/>
  <c r="AM179" i="11"/>
  <c r="AL179" i="11"/>
  <c r="AM178" i="11"/>
  <c r="AL178" i="11"/>
  <c r="AM177" i="11"/>
  <c r="AL177" i="11"/>
  <c r="AM176" i="11"/>
  <c r="AL176" i="11"/>
  <c r="AD190" i="11"/>
  <c r="AC190" i="11"/>
  <c r="AD187" i="11"/>
  <c r="AC187" i="11"/>
  <c r="AD186" i="11"/>
  <c r="AC186" i="11"/>
  <c r="AD185" i="11"/>
  <c r="AC185" i="11"/>
  <c r="AD184" i="11"/>
  <c r="AC184" i="11"/>
  <c r="AD183" i="11"/>
  <c r="AC183" i="11"/>
  <c r="AD182" i="11"/>
  <c r="AC182" i="11"/>
  <c r="AD181" i="11"/>
  <c r="AC181" i="11"/>
  <c r="AD179" i="11"/>
  <c r="AC179" i="11"/>
  <c r="AD178" i="11"/>
  <c r="AC178" i="11"/>
  <c r="AD177" i="11"/>
  <c r="AC177" i="11"/>
  <c r="AD176" i="11"/>
  <c r="AC176" i="11"/>
  <c r="U190" i="11"/>
  <c r="T190" i="11"/>
  <c r="U187" i="11"/>
  <c r="T187" i="11"/>
  <c r="U186" i="11"/>
  <c r="T186" i="11"/>
  <c r="U185" i="11"/>
  <c r="T185" i="11"/>
  <c r="U184" i="11"/>
  <c r="T184" i="11"/>
  <c r="U183" i="11"/>
  <c r="T183" i="11"/>
  <c r="U182" i="11"/>
  <c r="T182" i="11"/>
  <c r="U181" i="11"/>
  <c r="T181" i="11"/>
  <c r="U179" i="11"/>
  <c r="T179" i="11"/>
  <c r="U178" i="11"/>
  <c r="T178" i="11"/>
  <c r="U177" i="11"/>
  <c r="T177" i="11"/>
  <c r="U176" i="11"/>
  <c r="T176" i="11"/>
  <c r="L190" i="11"/>
  <c r="K190" i="11"/>
  <c r="L187" i="11"/>
  <c r="K187" i="11"/>
  <c r="L186" i="11"/>
  <c r="K186" i="11"/>
  <c r="L185" i="11"/>
  <c r="K185" i="11"/>
  <c r="L184" i="11"/>
  <c r="K184" i="11"/>
  <c r="L183" i="11"/>
  <c r="K183" i="11"/>
  <c r="L182" i="11"/>
  <c r="K182" i="11"/>
  <c r="L181" i="11"/>
  <c r="K181" i="11"/>
  <c r="L179" i="11"/>
  <c r="K179" i="11"/>
  <c r="L178" i="11"/>
  <c r="K178" i="11"/>
  <c r="L177" i="11"/>
  <c r="K177" i="11"/>
  <c r="L176" i="11"/>
  <c r="K176" i="11"/>
  <c r="AD219" i="11"/>
  <c r="AC219" i="11"/>
  <c r="AD218" i="11"/>
  <c r="AC218" i="11"/>
  <c r="AD217" i="11"/>
  <c r="AC217" i="11"/>
  <c r="AD216" i="11"/>
  <c r="AC216" i="11"/>
  <c r="AD215" i="11"/>
  <c r="AC215" i="11"/>
  <c r="AD214" i="11"/>
  <c r="AC214" i="11"/>
  <c r="AD212" i="11"/>
  <c r="AC212" i="11"/>
  <c r="AD211" i="11"/>
  <c r="AC211" i="11"/>
  <c r="AD210" i="11"/>
  <c r="AC210" i="11"/>
  <c r="AD209" i="11"/>
  <c r="AC209" i="11"/>
  <c r="U219" i="11"/>
  <c r="T219" i="11"/>
  <c r="U218" i="11"/>
  <c r="T218" i="11"/>
  <c r="U217" i="11"/>
  <c r="T217" i="11"/>
  <c r="U216" i="11"/>
  <c r="T216" i="11"/>
  <c r="U215" i="11"/>
  <c r="T215" i="11"/>
  <c r="U214" i="11"/>
  <c r="T214" i="11"/>
  <c r="U212" i="11"/>
  <c r="T212" i="11"/>
  <c r="U211" i="11"/>
  <c r="T211" i="11"/>
  <c r="U210" i="11"/>
  <c r="T210" i="11"/>
  <c r="U209" i="11"/>
  <c r="T209" i="11"/>
  <c r="L219" i="11"/>
  <c r="K219" i="11"/>
  <c r="L218" i="11"/>
  <c r="K218" i="11"/>
  <c r="L217" i="11"/>
  <c r="K217" i="11"/>
  <c r="L216" i="11"/>
  <c r="K216" i="11"/>
  <c r="L215" i="11"/>
  <c r="K215" i="11"/>
  <c r="L214" i="11"/>
  <c r="K214" i="11"/>
  <c r="L212" i="11"/>
  <c r="K212" i="11"/>
  <c r="L211" i="11"/>
  <c r="K211" i="11"/>
  <c r="L210" i="11"/>
  <c r="K210" i="11"/>
  <c r="L209" i="11"/>
  <c r="K209" i="11"/>
  <c r="AD246" i="11"/>
  <c r="AC246" i="11"/>
  <c r="AD245" i="11"/>
  <c r="AC245" i="11"/>
  <c r="AD244" i="11"/>
  <c r="AC244" i="11"/>
  <c r="AD242" i="11"/>
  <c r="AC242" i="11"/>
  <c r="AD241" i="11"/>
  <c r="AC241" i="11"/>
  <c r="AD240" i="11"/>
  <c r="AC240" i="11"/>
  <c r="AD239" i="11"/>
  <c r="AC239" i="11"/>
  <c r="AD238" i="11"/>
  <c r="AC238" i="11"/>
  <c r="U246" i="11"/>
  <c r="T246" i="11"/>
  <c r="U245" i="11"/>
  <c r="T245" i="11"/>
  <c r="U244" i="11"/>
  <c r="T244" i="11"/>
  <c r="U242" i="11"/>
  <c r="T242" i="11"/>
  <c r="U241" i="11"/>
  <c r="T241" i="11"/>
  <c r="U240" i="11"/>
  <c r="T240" i="11"/>
  <c r="U239" i="11"/>
  <c r="T239" i="11"/>
  <c r="U238" i="11"/>
  <c r="T238" i="11"/>
  <c r="AM172" i="15"/>
  <c r="AL172" i="15"/>
  <c r="AM171" i="15"/>
  <c r="AL171" i="15"/>
  <c r="AM170" i="15"/>
  <c r="AL170" i="15"/>
  <c r="AD173" i="15"/>
  <c r="AC173" i="15"/>
  <c r="AD172" i="15"/>
  <c r="AC172" i="15"/>
  <c r="AD171" i="15"/>
  <c r="AC171" i="15"/>
  <c r="AD170" i="15"/>
  <c r="AC170" i="15"/>
  <c r="U172" i="15"/>
  <c r="T172" i="15"/>
  <c r="U171" i="15"/>
  <c r="T171" i="15"/>
  <c r="U170" i="15"/>
  <c r="T170" i="15"/>
  <c r="L173" i="15"/>
  <c r="K173" i="15"/>
  <c r="L172" i="15"/>
  <c r="K172" i="15"/>
  <c r="L171" i="15"/>
  <c r="K171" i="15"/>
  <c r="L170" i="15"/>
  <c r="K170" i="15"/>
  <c r="AD87" i="15"/>
  <c r="AC87" i="15"/>
  <c r="AD86" i="15"/>
  <c r="AC86" i="15"/>
  <c r="U87" i="15"/>
  <c r="T87" i="15"/>
  <c r="U86" i="15"/>
  <c r="T86" i="15"/>
  <c r="L87" i="15"/>
  <c r="K87" i="15"/>
  <c r="L86" i="15"/>
  <c r="K86" i="15"/>
  <c r="AA229" i="17"/>
  <c r="M48" i="17" s="1"/>
  <c r="O235" i="7" s="1"/>
  <c r="Y229" i="17"/>
  <c r="K48" i="17" s="1"/>
  <c r="M235" i="7" s="1"/>
  <c r="X229" i="17"/>
  <c r="W229" i="17"/>
  <c r="V229" i="17"/>
  <c r="R229" i="17"/>
  <c r="I48" i="17" s="1"/>
  <c r="K235" i="7" s="1"/>
  <c r="P229" i="17"/>
  <c r="G48" i="17" s="1"/>
  <c r="I235" i="7" s="1"/>
  <c r="O229" i="17"/>
  <c r="N229" i="17"/>
  <c r="M229" i="17"/>
  <c r="I229" i="17"/>
  <c r="E48" i="17" s="1"/>
  <c r="G235" i="7" s="1"/>
  <c r="S235" i="7" s="1"/>
  <c r="G229" i="17"/>
  <c r="F229" i="17"/>
  <c r="E229" i="17"/>
  <c r="D229" i="17"/>
  <c r="AD228" i="17"/>
  <c r="AC228" i="17"/>
  <c r="U228" i="17"/>
  <c r="T228" i="17"/>
  <c r="L228" i="17"/>
  <c r="K228" i="17"/>
  <c r="AD227" i="17"/>
  <c r="AC227" i="17"/>
  <c r="U227" i="17"/>
  <c r="T227" i="17"/>
  <c r="L227" i="17"/>
  <c r="K227" i="17"/>
  <c r="AD226" i="17"/>
  <c r="AC226" i="17"/>
  <c r="U226" i="17"/>
  <c r="T226" i="17"/>
  <c r="L226" i="17"/>
  <c r="K226" i="17"/>
  <c r="AD225" i="17"/>
  <c r="AC225" i="17"/>
  <c r="U225" i="17"/>
  <c r="T225" i="17"/>
  <c r="L225" i="17"/>
  <c r="K225" i="17"/>
  <c r="AD224" i="17"/>
  <c r="AC224" i="17"/>
  <c r="U224" i="17"/>
  <c r="T224" i="17"/>
  <c r="L224" i="17"/>
  <c r="K224" i="17"/>
  <c r="AD223" i="17"/>
  <c r="AC223" i="17"/>
  <c r="U223" i="17"/>
  <c r="T223" i="17"/>
  <c r="L223" i="17"/>
  <c r="K223" i="17"/>
  <c r="AD222" i="17"/>
  <c r="AC222" i="17"/>
  <c r="U222" i="17"/>
  <c r="T222" i="17"/>
  <c r="L222" i="17"/>
  <c r="K222" i="17"/>
  <c r="AD221" i="17"/>
  <c r="AC221" i="17"/>
  <c r="U221" i="17"/>
  <c r="T221" i="17"/>
  <c r="L221" i="17"/>
  <c r="K221" i="17"/>
  <c r="AD220" i="17"/>
  <c r="AC220" i="17"/>
  <c r="U220" i="17"/>
  <c r="T220" i="17"/>
  <c r="L220" i="17"/>
  <c r="K220" i="17"/>
  <c r="C220" i="17"/>
  <c r="C221" i="17" s="1"/>
  <c r="C222" i="17" s="1"/>
  <c r="C223" i="17" s="1"/>
  <c r="C224" i="17" s="1"/>
  <c r="C225" i="17" s="1"/>
  <c r="C226" i="17" s="1"/>
  <c r="C227" i="17" s="1"/>
  <c r="C228" i="17" s="1"/>
  <c r="AD219" i="17"/>
  <c r="AC219" i="17"/>
  <c r="U219" i="17"/>
  <c r="T219" i="17"/>
  <c r="L219" i="17"/>
  <c r="K219" i="17"/>
  <c r="AA218" i="17"/>
  <c r="M47" i="17" s="1"/>
  <c r="O234" i="7" s="1"/>
  <c r="Y218" i="17"/>
  <c r="K47" i="17" s="1"/>
  <c r="M234" i="7" s="1"/>
  <c r="X218" i="17"/>
  <c r="W218" i="17"/>
  <c r="V218" i="17"/>
  <c r="R218" i="17"/>
  <c r="I47" i="17" s="1"/>
  <c r="K234" i="7" s="1"/>
  <c r="P218" i="17"/>
  <c r="G47" i="17" s="1"/>
  <c r="I234" i="7" s="1"/>
  <c r="O218" i="17"/>
  <c r="N218" i="17"/>
  <c r="M218" i="17"/>
  <c r="I218" i="17"/>
  <c r="E47" i="17" s="1"/>
  <c r="G234" i="7" s="1"/>
  <c r="S234" i="7" s="1"/>
  <c r="G218" i="17"/>
  <c r="C47" i="17" s="1"/>
  <c r="E234" i="7" s="1"/>
  <c r="Q234" i="7" s="1"/>
  <c r="F218" i="17"/>
  <c r="E218" i="17"/>
  <c r="D218" i="17"/>
  <c r="AD217" i="17"/>
  <c r="AC217" i="17"/>
  <c r="U217" i="17"/>
  <c r="T217" i="17"/>
  <c r="L217" i="17"/>
  <c r="K217" i="17"/>
  <c r="AD216" i="17"/>
  <c r="AC216" i="17"/>
  <c r="U216" i="17"/>
  <c r="T216" i="17"/>
  <c r="L216" i="17"/>
  <c r="K216" i="17"/>
  <c r="AD215" i="17"/>
  <c r="AC215" i="17"/>
  <c r="U215" i="17"/>
  <c r="T215" i="17"/>
  <c r="L215" i="17"/>
  <c r="K215" i="17"/>
  <c r="AD214" i="17"/>
  <c r="AC214" i="17"/>
  <c r="U214" i="17"/>
  <c r="T214" i="17"/>
  <c r="L214" i="17"/>
  <c r="K214" i="17"/>
  <c r="C214" i="17"/>
  <c r="C215" i="17" s="1"/>
  <c r="C216" i="17" s="1"/>
  <c r="C217" i="17" s="1"/>
  <c r="AD213" i="17"/>
  <c r="AC213" i="17"/>
  <c r="U213" i="17"/>
  <c r="T213" i="17"/>
  <c r="L213" i="17"/>
  <c r="K213" i="17"/>
  <c r="AA206" i="17"/>
  <c r="M41" i="17" s="1"/>
  <c r="O214" i="7" s="1"/>
  <c r="Y206" i="17"/>
  <c r="K41" i="17" s="1"/>
  <c r="M214" i="7" s="1"/>
  <c r="X206" i="17"/>
  <c r="W206" i="17"/>
  <c r="V206" i="17"/>
  <c r="R206" i="17"/>
  <c r="I41" i="17" s="1"/>
  <c r="K214" i="7" s="1"/>
  <c r="P206" i="17"/>
  <c r="G41" i="17" s="1"/>
  <c r="I214" i="7" s="1"/>
  <c r="O206" i="17"/>
  <c r="N206" i="17"/>
  <c r="M206" i="17"/>
  <c r="I206" i="17"/>
  <c r="E41" i="17" s="1"/>
  <c r="G214" i="7" s="1"/>
  <c r="S214" i="7" s="1"/>
  <c r="G206" i="17"/>
  <c r="C41" i="17" s="1"/>
  <c r="E214" i="7" s="1"/>
  <c r="Q214" i="7" s="1"/>
  <c r="F206" i="17"/>
  <c r="E206" i="17"/>
  <c r="D206" i="17"/>
  <c r="AD205" i="17"/>
  <c r="AC205" i="17"/>
  <c r="U205" i="17"/>
  <c r="T205" i="17"/>
  <c r="L205" i="17"/>
  <c r="K205" i="17"/>
  <c r="AD204" i="17"/>
  <c r="AC204" i="17"/>
  <c r="U204" i="17"/>
  <c r="T204" i="17"/>
  <c r="L204" i="17"/>
  <c r="K204" i="17"/>
  <c r="AD203" i="17"/>
  <c r="AC203" i="17"/>
  <c r="U203" i="17"/>
  <c r="T203" i="17"/>
  <c r="L203" i="17"/>
  <c r="K203" i="17"/>
  <c r="AD202" i="17"/>
  <c r="AC202" i="17"/>
  <c r="U202" i="17"/>
  <c r="T202" i="17"/>
  <c r="L202" i="17"/>
  <c r="K202" i="17"/>
  <c r="AD201" i="17"/>
  <c r="AC201" i="17"/>
  <c r="U201" i="17"/>
  <c r="T201" i="17"/>
  <c r="L201" i="17"/>
  <c r="K201" i="17"/>
  <c r="AD200" i="17"/>
  <c r="AC200" i="17"/>
  <c r="U200" i="17"/>
  <c r="T200" i="17"/>
  <c r="L200" i="17"/>
  <c r="K200" i="17"/>
  <c r="AD199" i="17"/>
  <c r="AC199" i="17"/>
  <c r="U199" i="17"/>
  <c r="T199" i="17"/>
  <c r="L199" i="17"/>
  <c r="K199" i="17"/>
  <c r="AD198" i="17"/>
  <c r="AC198" i="17"/>
  <c r="U198" i="17"/>
  <c r="T198" i="17"/>
  <c r="L198" i="17"/>
  <c r="K198" i="17"/>
  <c r="AD197" i="17"/>
  <c r="AC197" i="17"/>
  <c r="U197" i="17"/>
  <c r="T197" i="17"/>
  <c r="L197" i="17"/>
  <c r="K197" i="17"/>
  <c r="C197" i="17"/>
  <c r="C198" i="17" s="1"/>
  <c r="C199" i="17" s="1"/>
  <c r="C200" i="17" s="1"/>
  <c r="C201" i="17" s="1"/>
  <c r="C202" i="17" s="1"/>
  <c r="C203" i="17" s="1"/>
  <c r="C204" i="17" s="1"/>
  <c r="C205" i="17" s="1"/>
  <c r="AD196" i="17"/>
  <c r="AC196" i="17"/>
  <c r="U196" i="17"/>
  <c r="T196" i="17"/>
  <c r="L196" i="17"/>
  <c r="K196" i="17"/>
  <c r="AA195" i="17"/>
  <c r="M40" i="17" s="1"/>
  <c r="O213" i="7" s="1"/>
  <c r="Y195" i="17"/>
  <c r="K40" i="17" s="1"/>
  <c r="M213" i="7" s="1"/>
  <c r="X195" i="17"/>
  <c r="W195" i="17"/>
  <c r="V195" i="17"/>
  <c r="R195" i="17"/>
  <c r="I40" i="17" s="1"/>
  <c r="K213" i="7" s="1"/>
  <c r="P195" i="17"/>
  <c r="G40" i="17" s="1"/>
  <c r="I213" i="7" s="1"/>
  <c r="O195" i="17"/>
  <c r="N195" i="17"/>
  <c r="M195" i="17"/>
  <c r="I195" i="17"/>
  <c r="E40" i="17" s="1"/>
  <c r="G213" i="7" s="1"/>
  <c r="S213" i="7" s="1"/>
  <c r="G195" i="17"/>
  <c r="C40" i="17" s="1"/>
  <c r="E213" i="7" s="1"/>
  <c r="Q213" i="7" s="1"/>
  <c r="F195" i="17"/>
  <c r="E195" i="17"/>
  <c r="D195" i="17"/>
  <c r="AD194" i="17"/>
  <c r="AC194" i="17"/>
  <c r="U194" i="17"/>
  <c r="T194" i="17"/>
  <c r="L194" i="17"/>
  <c r="K194" i="17"/>
  <c r="AD193" i="17"/>
  <c r="AC193" i="17"/>
  <c r="U193" i="17"/>
  <c r="T193" i="17"/>
  <c r="L193" i="17"/>
  <c r="K193" i="17"/>
  <c r="AD192" i="17"/>
  <c r="AC192" i="17"/>
  <c r="U192" i="17"/>
  <c r="T192" i="17"/>
  <c r="L192" i="17"/>
  <c r="K192" i="17"/>
  <c r="AD191" i="17"/>
  <c r="AC191" i="17"/>
  <c r="U191" i="17"/>
  <c r="T191" i="17"/>
  <c r="L191" i="17"/>
  <c r="K191" i="17"/>
  <c r="C191" i="17"/>
  <c r="C192" i="17" s="1"/>
  <c r="C193" i="17" s="1"/>
  <c r="C194" i="17" s="1"/>
  <c r="AD190" i="17"/>
  <c r="AC190" i="17"/>
  <c r="U190" i="17"/>
  <c r="T190" i="17"/>
  <c r="L190" i="17"/>
  <c r="K190" i="17"/>
  <c r="AJ183" i="17"/>
  <c r="Q34" i="17" s="1"/>
  <c r="S193" i="7" s="1"/>
  <c r="AH183" i="17"/>
  <c r="O34" i="17" s="1"/>
  <c r="Q193" i="7" s="1"/>
  <c r="AG183" i="17"/>
  <c r="AF183" i="17"/>
  <c r="AE183" i="17"/>
  <c r="AA183" i="17"/>
  <c r="M34" i="17" s="1"/>
  <c r="O193" i="7" s="1"/>
  <c r="Y183" i="17"/>
  <c r="K34" i="17" s="1"/>
  <c r="M193" i="7" s="1"/>
  <c r="X183" i="17"/>
  <c r="W183" i="17"/>
  <c r="V183" i="17"/>
  <c r="R183" i="17"/>
  <c r="I34" i="17" s="1"/>
  <c r="K193" i="7" s="1"/>
  <c r="P183" i="17"/>
  <c r="G34" i="17" s="1"/>
  <c r="I193" i="7" s="1"/>
  <c r="O183" i="17"/>
  <c r="N183" i="17"/>
  <c r="M183" i="17"/>
  <c r="I183" i="17"/>
  <c r="E34" i="17" s="1"/>
  <c r="G193" i="7" s="1"/>
  <c r="G183" i="17"/>
  <c r="C34" i="17" s="1"/>
  <c r="E193" i="7" s="1"/>
  <c r="F183" i="17"/>
  <c r="E183" i="17"/>
  <c r="D183" i="17"/>
  <c r="AM182" i="17"/>
  <c r="AL182" i="17"/>
  <c r="AD182" i="17"/>
  <c r="AC182" i="17"/>
  <c r="U182" i="17"/>
  <c r="T182" i="17"/>
  <c r="L182" i="17"/>
  <c r="K182" i="17"/>
  <c r="AM181" i="17"/>
  <c r="AL181" i="17"/>
  <c r="AD181" i="17"/>
  <c r="AC181" i="17"/>
  <c r="U181" i="17"/>
  <c r="T181" i="17"/>
  <c r="L181" i="17"/>
  <c r="K181" i="17"/>
  <c r="AM180" i="17"/>
  <c r="AL180" i="17"/>
  <c r="AD180" i="17"/>
  <c r="AC180" i="17"/>
  <c r="U180" i="17"/>
  <c r="T180" i="17"/>
  <c r="L180" i="17"/>
  <c r="K180" i="17"/>
  <c r="AM179" i="17"/>
  <c r="AL179" i="17"/>
  <c r="AD179" i="17"/>
  <c r="AC179" i="17"/>
  <c r="U179" i="17"/>
  <c r="T179" i="17"/>
  <c r="L179" i="17"/>
  <c r="K179" i="17"/>
  <c r="AM178" i="17"/>
  <c r="AL178" i="17"/>
  <c r="AD178" i="17"/>
  <c r="AC178" i="17"/>
  <c r="U178" i="17"/>
  <c r="T178" i="17"/>
  <c r="L178" i="17"/>
  <c r="K178" i="17"/>
  <c r="AM177" i="17"/>
  <c r="AL177" i="17"/>
  <c r="AD177" i="17"/>
  <c r="AC177" i="17"/>
  <c r="U177" i="17"/>
  <c r="T177" i="17"/>
  <c r="L177" i="17"/>
  <c r="K177" i="17"/>
  <c r="AM176" i="17"/>
  <c r="AL176" i="17"/>
  <c r="AD176" i="17"/>
  <c r="AC176" i="17"/>
  <c r="U176" i="17"/>
  <c r="T176" i="17"/>
  <c r="L176" i="17"/>
  <c r="K176" i="17"/>
  <c r="AM175" i="17"/>
  <c r="AL175" i="17"/>
  <c r="AD175" i="17"/>
  <c r="AC175" i="17"/>
  <c r="U175" i="17"/>
  <c r="T175" i="17"/>
  <c r="L175" i="17"/>
  <c r="K175" i="17"/>
  <c r="AM174" i="17"/>
  <c r="AL174" i="17"/>
  <c r="AD174" i="17"/>
  <c r="AC174" i="17"/>
  <c r="U174" i="17"/>
  <c r="T174" i="17"/>
  <c r="L174" i="17"/>
  <c r="K174" i="17"/>
  <c r="C174" i="17"/>
  <c r="C175" i="17" s="1"/>
  <c r="C176" i="17" s="1"/>
  <c r="C177" i="17" s="1"/>
  <c r="C178" i="17" s="1"/>
  <c r="C179" i="17" s="1"/>
  <c r="C180" i="17" s="1"/>
  <c r="C181" i="17" s="1"/>
  <c r="C182" i="17" s="1"/>
  <c r="AM173" i="17"/>
  <c r="AL173" i="17"/>
  <c r="AD173" i="17"/>
  <c r="AC173" i="17"/>
  <c r="U173" i="17"/>
  <c r="T173" i="17"/>
  <c r="L173" i="17"/>
  <c r="K173" i="17"/>
  <c r="AJ172" i="17"/>
  <c r="Q33" i="17" s="1"/>
  <c r="S192" i="7" s="1"/>
  <c r="AH172" i="17"/>
  <c r="O33" i="17" s="1"/>
  <c r="Q192" i="7" s="1"/>
  <c r="AG172" i="17"/>
  <c r="AF172" i="17"/>
  <c r="AE172" i="17"/>
  <c r="AA172" i="17"/>
  <c r="M33" i="17" s="1"/>
  <c r="O192" i="7" s="1"/>
  <c r="Y172" i="17"/>
  <c r="K33" i="17" s="1"/>
  <c r="M192" i="7" s="1"/>
  <c r="X172" i="17"/>
  <c r="W172" i="17"/>
  <c r="V172" i="17"/>
  <c r="R172" i="17"/>
  <c r="I33" i="17" s="1"/>
  <c r="K192" i="7" s="1"/>
  <c r="P172" i="17"/>
  <c r="G33" i="17" s="1"/>
  <c r="I192" i="7" s="1"/>
  <c r="O172" i="17"/>
  <c r="N172" i="17"/>
  <c r="M172" i="17"/>
  <c r="I172" i="17"/>
  <c r="E33" i="17" s="1"/>
  <c r="G192" i="7" s="1"/>
  <c r="W192" i="7" s="1"/>
  <c r="G172" i="17"/>
  <c r="C33" i="17" s="1"/>
  <c r="E192" i="7" s="1"/>
  <c r="U192" i="7" s="1"/>
  <c r="F172" i="17"/>
  <c r="E172" i="17"/>
  <c r="D172" i="17"/>
  <c r="AM171" i="17"/>
  <c r="AL171" i="17"/>
  <c r="AD171" i="17"/>
  <c r="AC171" i="17"/>
  <c r="U171" i="17"/>
  <c r="T171" i="17"/>
  <c r="L171" i="17"/>
  <c r="K171" i="17"/>
  <c r="AM170" i="17"/>
  <c r="AL170" i="17"/>
  <c r="AD170" i="17"/>
  <c r="AC170" i="17"/>
  <c r="U170" i="17"/>
  <c r="T170" i="17"/>
  <c r="L170" i="17"/>
  <c r="K170" i="17"/>
  <c r="AM169" i="17"/>
  <c r="AL169" i="17"/>
  <c r="AD169" i="17"/>
  <c r="AC169" i="17"/>
  <c r="U169" i="17"/>
  <c r="T169" i="17"/>
  <c r="L169" i="17"/>
  <c r="K169" i="17"/>
  <c r="AM168" i="17"/>
  <c r="AL168" i="17"/>
  <c r="AD168" i="17"/>
  <c r="AC168" i="17"/>
  <c r="U168" i="17"/>
  <c r="T168" i="17"/>
  <c r="L168" i="17"/>
  <c r="K168" i="17"/>
  <c r="AM167" i="17"/>
  <c r="AL167" i="17"/>
  <c r="AD167" i="17"/>
  <c r="AC167" i="17"/>
  <c r="U167" i="17"/>
  <c r="T167" i="17"/>
  <c r="L167" i="17"/>
  <c r="K167" i="17"/>
  <c r="AM166" i="17"/>
  <c r="AL166" i="17"/>
  <c r="AD166" i="17"/>
  <c r="AC166" i="17"/>
  <c r="U166" i="17"/>
  <c r="T166" i="17"/>
  <c r="L166" i="17"/>
  <c r="K166" i="17"/>
  <c r="C166" i="17"/>
  <c r="C167" i="17" s="1"/>
  <c r="C168" i="17" s="1"/>
  <c r="C169" i="17" s="1"/>
  <c r="C170" i="17" s="1"/>
  <c r="C171" i="17" s="1"/>
  <c r="AM165" i="17"/>
  <c r="AL165" i="17"/>
  <c r="AD165" i="17"/>
  <c r="AC165" i="17"/>
  <c r="U165" i="17"/>
  <c r="T165" i="17"/>
  <c r="L165" i="17"/>
  <c r="K165" i="17"/>
  <c r="AA158" i="17"/>
  <c r="M27" i="17" s="1"/>
  <c r="O172" i="7" s="1"/>
  <c r="Y158" i="17"/>
  <c r="K27" i="17" s="1"/>
  <c r="M172" i="7" s="1"/>
  <c r="X158" i="17"/>
  <c r="W158" i="17"/>
  <c r="V158" i="17"/>
  <c r="R158" i="17"/>
  <c r="I27" i="17" s="1"/>
  <c r="K172" i="7" s="1"/>
  <c r="P158" i="17"/>
  <c r="G27" i="17" s="1"/>
  <c r="I172" i="7" s="1"/>
  <c r="O158" i="17"/>
  <c r="N158" i="17"/>
  <c r="M158" i="17"/>
  <c r="I158" i="17"/>
  <c r="E27" i="17" s="1"/>
  <c r="G172" i="7" s="1"/>
  <c r="G158" i="17"/>
  <c r="C27" i="17" s="1"/>
  <c r="E172" i="7" s="1"/>
  <c r="F158" i="17"/>
  <c r="E158" i="17"/>
  <c r="D158" i="17"/>
  <c r="AD157" i="17"/>
  <c r="AC157" i="17"/>
  <c r="U157" i="17"/>
  <c r="T157" i="17"/>
  <c r="L157" i="17"/>
  <c r="K157" i="17"/>
  <c r="AD156" i="17"/>
  <c r="AC156" i="17"/>
  <c r="U156" i="17"/>
  <c r="T156" i="17"/>
  <c r="L156" i="17"/>
  <c r="K156" i="17"/>
  <c r="AD155" i="17"/>
  <c r="AC155" i="17"/>
  <c r="U155" i="17"/>
  <c r="T155" i="17"/>
  <c r="L155" i="17"/>
  <c r="K155" i="17"/>
  <c r="AD154" i="17"/>
  <c r="AC154" i="17"/>
  <c r="U154" i="17"/>
  <c r="T154" i="17"/>
  <c r="L154" i="17"/>
  <c r="K154" i="17"/>
  <c r="AD153" i="17"/>
  <c r="AC153" i="17"/>
  <c r="U153" i="17"/>
  <c r="T153" i="17"/>
  <c r="L153" i="17"/>
  <c r="K153" i="17"/>
  <c r="AD152" i="17"/>
  <c r="AC152" i="17"/>
  <c r="U152" i="17"/>
  <c r="T152" i="17"/>
  <c r="L152" i="17"/>
  <c r="K152" i="17"/>
  <c r="AD151" i="17"/>
  <c r="AC151" i="17"/>
  <c r="U151" i="17"/>
  <c r="T151" i="17"/>
  <c r="L151" i="17"/>
  <c r="K151" i="17"/>
  <c r="AD150" i="17"/>
  <c r="AC150" i="17"/>
  <c r="U150" i="17"/>
  <c r="T150" i="17"/>
  <c r="L150" i="17"/>
  <c r="K150" i="17"/>
  <c r="AD149" i="17"/>
  <c r="AC149" i="17"/>
  <c r="U149" i="17"/>
  <c r="T149" i="17"/>
  <c r="L149" i="17"/>
  <c r="K149" i="17"/>
  <c r="C149" i="17"/>
  <c r="C150" i="17" s="1"/>
  <c r="C151" i="17" s="1"/>
  <c r="C152" i="17" s="1"/>
  <c r="C153" i="17" s="1"/>
  <c r="C154" i="17" s="1"/>
  <c r="C155" i="17" s="1"/>
  <c r="C156" i="17" s="1"/>
  <c r="C157" i="17" s="1"/>
  <c r="AD148" i="17"/>
  <c r="AC148" i="17"/>
  <c r="U148" i="17"/>
  <c r="T148" i="17"/>
  <c r="L148" i="17"/>
  <c r="K148" i="17"/>
  <c r="AA147" i="17"/>
  <c r="M26" i="17" s="1"/>
  <c r="O171" i="7" s="1"/>
  <c r="Y147" i="17"/>
  <c r="K26" i="17" s="1"/>
  <c r="M171" i="7" s="1"/>
  <c r="X147" i="17"/>
  <c r="W147" i="17"/>
  <c r="V147" i="17"/>
  <c r="R147" i="17"/>
  <c r="I26" i="17" s="1"/>
  <c r="K171" i="7" s="1"/>
  <c r="P147" i="17"/>
  <c r="G26" i="17" s="1"/>
  <c r="I171" i="7" s="1"/>
  <c r="O147" i="17"/>
  <c r="N147" i="17"/>
  <c r="M147" i="17"/>
  <c r="I147" i="17"/>
  <c r="E26" i="17" s="1"/>
  <c r="G171" i="7" s="1"/>
  <c r="G147" i="17"/>
  <c r="C26" i="17" s="1"/>
  <c r="E171" i="7" s="1"/>
  <c r="F147" i="17"/>
  <c r="E147" i="17"/>
  <c r="D147" i="17"/>
  <c r="AD146" i="17"/>
  <c r="AC146" i="17"/>
  <c r="U146" i="17"/>
  <c r="T146" i="17"/>
  <c r="L146" i="17"/>
  <c r="K146" i="17"/>
  <c r="AD145" i="17"/>
  <c r="AC145" i="17"/>
  <c r="U145" i="17"/>
  <c r="T145" i="17"/>
  <c r="L145" i="17"/>
  <c r="K145" i="17"/>
  <c r="AD144" i="17"/>
  <c r="AC144" i="17"/>
  <c r="U144" i="17"/>
  <c r="T144" i="17"/>
  <c r="L144" i="17"/>
  <c r="K144" i="17"/>
  <c r="AD143" i="17"/>
  <c r="AC143" i="17"/>
  <c r="U143" i="17"/>
  <c r="T143" i="17"/>
  <c r="L143" i="17"/>
  <c r="K143" i="17"/>
  <c r="AD142" i="17"/>
  <c r="AC142" i="17"/>
  <c r="U142" i="17"/>
  <c r="T142" i="17"/>
  <c r="L142" i="17"/>
  <c r="K142" i="17"/>
  <c r="AD141" i="17"/>
  <c r="AC141" i="17"/>
  <c r="U141" i="17"/>
  <c r="T141" i="17"/>
  <c r="L141" i="17"/>
  <c r="K141" i="17"/>
  <c r="AD140" i="17"/>
  <c r="AC140" i="17"/>
  <c r="U140" i="17"/>
  <c r="T140" i="17"/>
  <c r="L140" i="17"/>
  <c r="K140" i="17"/>
  <c r="AD139" i="17"/>
  <c r="AC139" i="17"/>
  <c r="U139" i="17"/>
  <c r="T139" i="17"/>
  <c r="L139" i="17"/>
  <c r="K139" i="17"/>
  <c r="AD138" i="17"/>
  <c r="AC138" i="17"/>
  <c r="U138" i="17"/>
  <c r="T138" i="17"/>
  <c r="L138" i="17"/>
  <c r="K138" i="17"/>
  <c r="AD137" i="17"/>
  <c r="AC137" i="17"/>
  <c r="U137" i="17"/>
  <c r="T137" i="17"/>
  <c r="L137" i="17"/>
  <c r="K137" i="17"/>
  <c r="AD136" i="17"/>
  <c r="AC136" i="17"/>
  <c r="U136" i="17"/>
  <c r="T136" i="17"/>
  <c r="L136" i="17"/>
  <c r="K136" i="17"/>
  <c r="AD135" i="17"/>
  <c r="AC135" i="17"/>
  <c r="U135" i="17"/>
  <c r="T135" i="17"/>
  <c r="L135" i="17"/>
  <c r="K135" i="17"/>
  <c r="C135" i="17"/>
  <c r="C136" i="17" s="1"/>
  <c r="C137" i="17" s="1"/>
  <c r="C138" i="17" s="1"/>
  <c r="C139" i="17" s="1"/>
  <c r="C140" i="17" s="1"/>
  <c r="C141" i="17" s="1"/>
  <c r="C142" i="17" s="1"/>
  <c r="C143" i="17" s="1"/>
  <c r="C144" i="17" s="1"/>
  <c r="C145" i="17" s="1"/>
  <c r="C146" i="17" s="1"/>
  <c r="AD134" i="17"/>
  <c r="AC134" i="17"/>
  <c r="U134" i="17"/>
  <c r="T134" i="17"/>
  <c r="L134" i="17"/>
  <c r="K134" i="17"/>
  <c r="AA127" i="17"/>
  <c r="M20" i="17" s="1"/>
  <c r="Y127" i="17"/>
  <c r="K20" i="17" s="1"/>
  <c r="X127" i="17"/>
  <c r="W127" i="17"/>
  <c r="V127" i="17"/>
  <c r="R127" i="17"/>
  <c r="I20" i="17" s="1"/>
  <c r="K151" i="7" s="1"/>
  <c r="P127" i="17"/>
  <c r="G20" i="17" s="1"/>
  <c r="I151" i="7" s="1"/>
  <c r="O127" i="17"/>
  <c r="N127" i="17"/>
  <c r="M127" i="17"/>
  <c r="I127" i="17"/>
  <c r="E20" i="17" s="1"/>
  <c r="G151" i="7" s="1"/>
  <c r="S151" i="7" s="1"/>
  <c r="G127" i="17"/>
  <c r="C20" i="17" s="1"/>
  <c r="E151" i="7" s="1"/>
  <c r="Q151" i="7" s="1"/>
  <c r="F127" i="17"/>
  <c r="E127" i="17"/>
  <c r="D127" i="17"/>
  <c r="AD126" i="17"/>
  <c r="AC126" i="17"/>
  <c r="U126" i="17"/>
  <c r="T126" i="17"/>
  <c r="L126" i="17"/>
  <c r="K126" i="17"/>
  <c r="AD125" i="17"/>
  <c r="AC125" i="17"/>
  <c r="U125" i="17"/>
  <c r="T125" i="17"/>
  <c r="L125" i="17"/>
  <c r="K125" i="17"/>
  <c r="AD124" i="17"/>
  <c r="AC124" i="17"/>
  <c r="U124" i="17"/>
  <c r="T124" i="17"/>
  <c r="L124" i="17"/>
  <c r="K124" i="17"/>
  <c r="AD123" i="17"/>
  <c r="AC123" i="17"/>
  <c r="U123" i="17"/>
  <c r="T123" i="17"/>
  <c r="L123" i="17"/>
  <c r="K123" i="17"/>
  <c r="AD122" i="17"/>
  <c r="AC122" i="17"/>
  <c r="U122" i="17"/>
  <c r="T122" i="17"/>
  <c r="L122" i="17"/>
  <c r="K122" i="17"/>
  <c r="AD121" i="17"/>
  <c r="AC121" i="17"/>
  <c r="U121" i="17"/>
  <c r="T121" i="17"/>
  <c r="L121" i="17"/>
  <c r="K121" i="17"/>
  <c r="AD120" i="17"/>
  <c r="AC120" i="17"/>
  <c r="U120" i="17"/>
  <c r="T120" i="17"/>
  <c r="L120" i="17"/>
  <c r="K120" i="17"/>
  <c r="AD119" i="17"/>
  <c r="AC119" i="17"/>
  <c r="U119" i="17"/>
  <c r="T119" i="17"/>
  <c r="L119" i="17"/>
  <c r="K119" i="17"/>
  <c r="AD118" i="17"/>
  <c r="AC118" i="17"/>
  <c r="U118" i="17"/>
  <c r="T118" i="17"/>
  <c r="L118" i="17"/>
  <c r="K118" i="17"/>
  <c r="C118" i="17"/>
  <c r="C119" i="17" s="1"/>
  <c r="C120" i="17" s="1"/>
  <c r="C121" i="17" s="1"/>
  <c r="C122" i="17" s="1"/>
  <c r="C123" i="17" s="1"/>
  <c r="C124" i="17" s="1"/>
  <c r="C125" i="17" s="1"/>
  <c r="C126" i="17" s="1"/>
  <c r="AD117" i="17"/>
  <c r="AC117" i="17"/>
  <c r="U117" i="17"/>
  <c r="T117" i="17"/>
  <c r="L117" i="17"/>
  <c r="K117" i="17"/>
  <c r="AA116" i="17"/>
  <c r="M19" i="17" s="1"/>
  <c r="Y116" i="17"/>
  <c r="K19" i="17" s="1"/>
  <c r="X116" i="17"/>
  <c r="W116" i="17"/>
  <c r="V116" i="17"/>
  <c r="R116" i="17"/>
  <c r="I19" i="17" s="1"/>
  <c r="K150" i="7" s="1"/>
  <c r="P116" i="17"/>
  <c r="G19" i="17" s="1"/>
  <c r="I150" i="7" s="1"/>
  <c r="O116" i="17"/>
  <c r="N116" i="17"/>
  <c r="M116" i="17"/>
  <c r="I116" i="17"/>
  <c r="E19" i="17" s="1"/>
  <c r="G150" i="7" s="1"/>
  <c r="S150" i="7" s="1"/>
  <c r="G116" i="17"/>
  <c r="C19" i="17" s="1"/>
  <c r="E150" i="7" s="1"/>
  <c r="Q150" i="7" s="1"/>
  <c r="F116" i="17"/>
  <c r="E116" i="17"/>
  <c r="D116" i="17"/>
  <c r="AD115" i="17"/>
  <c r="AC115" i="17"/>
  <c r="U115" i="17"/>
  <c r="T115" i="17"/>
  <c r="L115" i="17"/>
  <c r="K115" i="17"/>
  <c r="AD114" i="17"/>
  <c r="AC114" i="17"/>
  <c r="U114" i="17"/>
  <c r="T114" i="17"/>
  <c r="L114" i="17"/>
  <c r="K114" i="17"/>
  <c r="U113" i="17"/>
  <c r="T113" i="17"/>
  <c r="L113" i="17"/>
  <c r="K113" i="17"/>
  <c r="AD112" i="17"/>
  <c r="AC112" i="17"/>
  <c r="U112" i="17"/>
  <c r="T112" i="17"/>
  <c r="L112" i="17"/>
  <c r="K112" i="17"/>
  <c r="U111" i="17"/>
  <c r="T111" i="17"/>
  <c r="L111" i="17"/>
  <c r="K111" i="17"/>
  <c r="U110" i="17"/>
  <c r="T110" i="17"/>
  <c r="L110" i="17"/>
  <c r="K110" i="17"/>
  <c r="U109" i="17"/>
  <c r="T109" i="17"/>
  <c r="L109" i="17"/>
  <c r="K109" i="17"/>
  <c r="AD108" i="17"/>
  <c r="AC108" i="17"/>
  <c r="U108" i="17"/>
  <c r="T108" i="17"/>
  <c r="L108" i="17"/>
  <c r="K108" i="17"/>
  <c r="C108" i="17"/>
  <c r="C109" i="17" s="1"/>
  <c r="C110" i="17" s="1"/>
  <c r="C111" i="17" s="1"/>
  <c r="C112" i="17" s="1"/>
  <c r="C113" i="17" s="1"/>
  <c r="C114" i="17" s="1"/>
  <c r="C115" i="17" s="1"/>
  <c r="AD107" i="17"/>
  <c r="AC107" i="17"/>
  <c r="U107" i="17"/>
  <c r="T107" i="17"/>
  <c r="L107" i="17"/>
  <c r="K107" i="17"/>
  <c r="AA100" i="17"/>
  <c r="M13" i="17" s="1"/>
  <c r="O130" i="7" s="1"/>
  <c r="Y100" i="17"/>
  <c r="K13" i="17" s="1"/>
  <c r="M130" i="7" s="1"/>
  <c r="X100" i="17"/>
  <c r="W100" i="17"/>
  <c r="V100" i="17"/>
  <c r="R100" i="17"/>
  <c r="I13" i="17" s="1"/>
  <c r="K130" i="7" s="1"/>
  <c r="P100" i="17"/>
  <c r="G13" i="17" s="1"/>
  <c r="I130" i="7" s="1"/>
  <c r="O100" i="17"/>
  <c r="N100" i="17"/>
  <c r="M100" i="17"/>
  <c r="I100" i="17"/>
  <c r="E13" i="17" s="1"/>
  <c r="G130" i="7" s="1"/>
  <c r="S130" i="7" s="1"/>
  <c r="G100" i="17"/>
  <c r="C13" i="17" s="1"/>
  <c r="E130" i="7" s="1"/>
  <c r="Q130" i="7" s="1"/>
  <c r="F100" i="17"/>
  <c r="E100" i="17"/>
  <c r="D100" i="17"/>
  <c r="AD99" i="17"/>
  <c r="AC99" i="17"/>
  <c r="U99" i="17"/>
  <c r="T99" i="17"/>
  <c r="L99" i="17"/>
  <c r="K99" i="17"/>
  <c r="AD98" i="17"/>
  <c r="AC98" i="17"/>
  <c r="U98" i="17"/>
  <c r="T98" i="17"/>
  <c r="L98" i="17"/>
  <c r="K98" i="17"/>
  <c r="AD97" i="17"/>
  <c r="AC97" i="17"/>
  <c r="U97" i="17"/>
  <c r="T97" i="17"/>
  <c r="L97" i="17"/>
  <c r="K97" i="17"/>
  <c r="AD96" i="17"/>
  <c r="AC96" i="17"/>
  <c r="U96" i="17"/>
  <c r="T96" i="17"/>
  <c r="L96" i="17"/>
  <c r="K96" i="17"/>
  <c r="AD95" i="17"/>
  <c r="AC95" i="17"/>
  <c r="U95" i="17"/>
  <c r="T95" i="17"/>
  <c r="L95" i="17"/>
  <c r="K95" i="17"/>
  <c r="AD94" i="17"/>
  <c r="AC94" i="17"/>
  <c r="U94" i="17"/>
  <c r="T94" i="17"/>
  <c r="L94" i="17"/>
  <c r="K94" i="17"/>
  <c r="AD93" i="17"/>
  <c r="AC93" i="17"/>
  <c r="U93" i="17"/>
  <c r="T93" i="17"/>
  <c r="L93" i="17"/>
  <c r="K93" i="17"/>
  <c r="AD92" i="17"/>
  <c r="AC92" i="17"/>
  <c r="U92" i="17"/>
  <c r="T92" i="17"/>
  <c r="L92" i="17"/>
  <c r="K92" i="17"/>
  <c r="AD91" i="17"/>
  <c r="AC91" i="17"/>
  <c r="U91" i="17"/>
  <c r="T91" i="17"/>
  <c r="L91" i="17"/>
  <c r="K91" i="17"/>
  <c r="C91" i="17"/>
  <c r="C92" i="17" s="1"/>
  <c r="C93" i="17" s="1"/>
  <c r="C94" i="17" s="1"/>
  <c r="C95" i="17" s="1"/>
  <c r="C96" i="17" s="1"/>
  <c r="C97" i="17" s="1"/>
  <c r="C98" i="17" s="1"/>
  <c r="C99" i="17" s="1"/>
  <c r="AD90" i="17"/>
  <c r="AC90" i="17"/>
  <c r="U90" i="17"/>
  <c r="T90" i="17"/>
  <c r="L90" i="17"/>
  <c r="K90" i="17"/>
  <c r="B90" i="17"/>
  <c r="B117" i="17" s="1"/>
  <c r="B148" i="17" s="1"/>
  <c r="B173" i="17" s="1"/>
  <c r="B196" i="17" s="1"/>
  <c r="AA89" i="17"/>
  <c r="M12" i="17" s="1"/>
  <c r="O129" i="7" s="1"/>
  <c r="Y89" i="17"/>
  <c r="K12" i="17" s="1"/>
  <c r="M129" i="7" s="1"/>
  <c r="X89" i="17"/>
  <c r="W89" i="17"/>
  <c r="V89" i="17"/>
  <c r="R89" i="17"/>
  <c r="I12" i="17" s="1"/>
  <c r="K129" i="7" s="1"/>
  <c r="P89" i="17"/>
  <c r="G12" i="17" s="1"/>
  <c r="I129" i="7" s="1"/>
  <c r="O89" i="17"/>
  <c r="N89" i="17"/>
  <c r="M89" i="17"/>
  <c r="I89" i="17"/>
  <c r="E12" i="17" s="1"/>
  <c r="G129" i="7" s="1"/>
  <c r="S129" i="7" s="1"/>
  <c r="G89" i="17"/>
  <c r="C12" i="17" s="1"/>
  <c r="E129" i="7" s="1"/>
  <c r="Q129" i="7" s="1"/>
  <c r="F89" i="17"/>
  <c r="E89" i="17"/>
  <c r="D89" i="17"/>
  <c r="AD88" i="17"/>
  <c r="AC88" i="17"/>
  <c r="U88" i="17"/>
  <c r="T88" i="17"/>
  <c r="L88" i="17"/>
  <c r="K88" i="17"/>
  <c r="AD87" i="17"/>
  <c r="AC87" i="17"/>
  <c r="U87" i="17"/>
  <c r="T87" i="17"/>
  <c r="L87" i="17"/>
  <c r="K87" i="17"/>
  <c r="AD86" i="17"/>
  <c r="AC86" i="17"/>
  <c r="U86" i="17"/>
  <c r="T86" i="17"/>
  <c r="L86" i="17"/>
  <c r="K86" i="17"/>
  <c r="AD85" i="17"/>
  <c r="AC85" i="17"/>
  <c r="U85" i="17"/>
  <c r="T85" i="17"/>
  <c r="L85" i="17"/>
  <c r="K85" i="17"/>
  <c r="C85" i="17"/>
  <c r="C86" i="17" s="1"/>
  <c r="C87" i="17" s="1"/>
  <c r="C88" i="17" s="1"/>
  <c r="AD84" i="17"/>
  <c r="AC84" i="17"/>
  <c r="U84" i="17"/>
  <c r="T84" i="17"/>
  <c r="L84" i="17"/>
  <c r="K84" i="17"/>
  <c r="B82" i="17"/>
  <c r="B105" i="17" s="1"/>
  <c r="B132" i="17" s="1"/>
  <c r="B163" i="17" s="1"/>
  <c r="B188" i="17" s="1"/>
  <c r="B211" i="17" s="1"/>
  <c r="AA77" i="17"/>
  <c r="M6" i="17" s="1"/>
  <c r="O109" i="7" s="1"/>
  <c r="Y77" i="17"/>
  <c r="K6" i="17" s="1"/>
  <c r="M109" i="7" s="1"/>
  <c r="X77" i="17"/>
  <c r="W77" i="17"/>
  <c r="V77" i="17"/>
  <c r="R77" i="17"/>
  <c r="I6" i="17" s="1"/>
  <c r="K109" i="7" s="1"/>
  <c r="P77" i="17"/>
  <c r="G6" i="17" s="1"/>
  <c r="I109" i="7" s="1"/>
  <c r="O77" i="17"/>
  <c r="N77" i="17"/>
  <c r="M77" i="17"/>
  <c r="I77" i="17"/>
  <c r="E6" i="17" s="1"/>
  <c r="G109" i="7" s="1"/>
  <c r="S109" i="7" s="1"/>
  <c r="G77" i="17"/>
  <c r="C6" i="17" s="1"/>
  <c r="E109" i="7" s="1"/>
  <c r="Q109" i="7" s="1"/>
  <c r="F77" i="17"/>
  <c r="E77" i="17"/>
  <c r="D77" i="17"/>
  <c r="AD76" i="17"/>
  <c r="AC76" i="17"/>
  <c r="U76" i="17"/>
  <c r="T76" i="17"/>
  <c r="L76" i="17"/>
  <c r="K76" i="17"/>
  <c r="AD75" i="17"/>
  <c r="AC75" i="17"/>
  <c r="U75" i="17"/>
  <c r="T75" i="17"/>
  <c r="L75" i="17"/>
  <c r="K75" i="17"/>
  <c r="AD74" i="17"/>
  <c r="AC74" i="17"/>
  <c r="U74" i="17"/>
  <c r="T74" i="17"/>
  <c r="L74" i="17"/>
  <c r="K74" i="17"/>
  <c r="AD73" i="17"/>
  <c r="AC73" i="17"/>
  <c r="U73" i="17"/>
  <c r="T73" i="17"/>
  <c r="L73" i="17"/>
  <c r="K73" i="17"/>
  <c r="AD72" i="17"/>
  <c r="AC72" i="17"/>
  <c r="U72" i="17"/>
  <c r="T72" i="17"/>
  <c r="L72" i="17"/>
  <c r="K72" i="17"/>
  <c r="AD71" i="17"/>
  <c r="AC71" i="17"/>
  <c r="U71" i="17"/>
  <c r="T71" i="17"/>
  <c r="L71" i="17"/>
  <c r="K71" i="17"/>
  <c r="AD70" i="17"/>
  <c r="AC70" i="17"/>
  <c r="U70" i="17"/>
  <c r="T70" i="17"/>
  <c r="L70" i="17"/>
  <c r="K70" i="17"/>
  <c r="AD69" i="17"/>
  <c r="AC69" i="17"/>
  <c r="U69" i="17"/>
  <c r="T69" i="17"/>
  <c r="L69" i="17"/>
  <c r="K69" i="17"/>
  <c r="AD68" i="17"/>
  <c r="AC68" i="17"/>
  <c r="U68" i="17"/>
  <c r="T68" i="17"/>
  <c r="L68" i="17"/>
  <c r="K68" i="17"/>
  <c r="C68" i="17"/>
  <c r="C69" i="17" s="1"/>
  <c r="C70" i="17" s="1"/>
  <c r="C71" i="17" s="1"/>
  <c r="C72" i="17" s="1"/>
  <c r="C73" i="17" s="1"/>
  <c r="C74" i="17" s="1"/>
  <c r="C75" i="17" s="1"/>
  <c r="C76" i="17" s="1"/>
  <c r="AD67" i="17"/>
  <c r="AC67" i="17"/>
  <c r="U67" i="17"/>
  <c r="T67" i="17"/>
  <c r="L67" i="17"/>
  <c r="K67" i="17"/>
  <c r="AA66" i="17"/>
  <c r="M5" i="17" s="1"/>
  <c r="O108" i="7" s="1"/>
  <c r="Y66" i="17"/>
  <c r="K5" i="17" s="1"/>
  <c r="M108" i="7" s="1"/>
  <c r="X66" i="17"/>
  <c r="W66" i="17"/>
  <c r="V66" i="17"/>
  <c r="R66" i="17"/>
  <c r="I5" i="17" s="1"/>
  <c r="K108" i="7" s="1"/>
  <c r="P66" i="17"/>
  <c r="G5" i="17" s="1"/>
  <c r="I108" i="7" s="1"/>
  <c r="O66" i="17"/>
  <c r="N66" i="17"/>
  <c r="M66" i="17"/>
  <c r="I66" i="17"/>
  <c r="E5" i="17" s="1"/>
  <c r="G108" i="7" s="1"/>
  <c r="G66" i="17"/>
  <c r="C5" i="17" s="1"/>
  <c r="E108" i="7" s="1"/>
  <c r="F66" i="17"/>
  <c r="E66" i="17"/>
  <c r="D66" i="17"/>
  <c r="AD65" i="17"/>
  <c r="AC65" i="17"/>
  <c r="U65" i="17"/>
  <c r="T65" i="17"/>
  <c r="L65" i="17"/>
  <c r="K65" i="17"/>
  <c r="AD64" i="17"/>
  <c r="AC64" i="17"/>
  <c r="U64" i="17"/>
  <c r="T64" i="17"/>
  <c r="L64" i="17"/>
  <c r="K64" i="17"/>
  <c r="AD63" i="17"/>
  <c r="AC63" i="17"/>
  <c r="U63" i="17"/>
  <c r="T63" i="17"/>
  <c r="L63" i="17"/>
  <c r="K63" i="17"/>
  <c r="AD62" i="17"/>
  <c r="AC62" i="17"/>
  <c r="U62" i="17"/>
  <c r="T62" i="17"/>
  <c r="L62" i="17"/>
  <c r="K62" i="17"/>
  <c r="AD61" i="17"/>
  <c r="AC61" i="17"/>
  <c r="U61" i="17"/>
  <c r="T61" i="17"/>
  <c r="L61" i="17"/>
  <c r="K61" i="17"/>
  <c r="C61" i="17"/>
  <c r="C62" i="17" s="1"/>
  <c r="C63" i="17" s="1"/>
  <c r="C64" i="17" s="1"/>
  <c r="C65" i="17" s="1"/>
  <c r="AD60" i="17"/>
  <c r="AC60" i="17"/>
  <c r="U60" i="17"/>
  <c r="T60" i="17"/>
  <c r="L60" i="17"/>
  <c r="K60" i="17"/>
  <c r="N48" i="17"/>
  <c r="P235" i="7" s="1"/>
  <c r="L48" i="17"/>
  <c r="N235" i="7" s="1"/>
  <c r="J48" i="17"/>
  <c r="L235" i="7" s="1"/>
  <c r="H48" i="17"/>
  <c r="J235" i="7" s="1"/>
  <c r="F48" i="17"/>
  <c r="H235" i="7" s="1"/>
  <c r="T235" i="7" s="1"/>
  <c r="D48" i="17"/>
  <c r="F235" i="7" s="1"/>
  <c r="R235" i="7" s="1"/>
  <c r="C48" i="17"/>
  <c r="E235" i="7" s="1"/>
  <c r="Q235" i="7" s="1"/>
  <c r="N47" i="17"/>
  <c r="P234" i="7" s="1"/>
  <c r="L47" i="17"/>
  <c r="N234" i="7" s="1"/>
  <c r="J47" i="17"/>
  <c r="L234" i="7" s="1"/>
  <c r="H47" i="17"/>
  <c r="J234" i="7" s="1"/>
  <c r="F47" i="17"/>
  <c r="H234" i="7" s="1"/>
  <c r="T234" i="7" s="1"/>
  <c r="D47" i="17"/>
  <c r="F234" i="7" s="1"/>
  <c r="R234" i="7" s="1"/>
  <c r="K45" i="17"/>
  <c r="G45" i="17"/>
  <c r="C45" i="17"/>
  <c r="C44" i="17"/>
  <c r="N41" i="17"/>
  <c r="P214" i="7" s="1"/>
  <c r="L41" i="17"/>
  <c r="N214" i="7" s="1"/>
  <c r="J41" i="17"/>
  <c r="L214" i="7" s="1"/>
  <c r="H41" i="17"/>
  <c r="J214" i="7" s="1"/>
  <c r="F41" i="17"/>
  <c r="H214" i="7" s="1"/>
  <c r="T214" i="7" s="1"/>
  <c r="D41" i="17"/>
  <c r="F214" i="7" s="1"/>
  <c r="R214" i="7" s="1"/>
  <c r="N40" i="17"/>
  <c r="P213" i="7" s="1"/>
  <c r="L40" i="17"/>
  <c r="N213" i="7" s="1"/>
  <c r="J40" i="17"/>
  <c r="L213" i="7" s="1"/>
  <c r="H40" i="17"/>
  <c r="J213" i="7" s="1"/>
  <c r="F40" i="17"/>
  <c r="H213" i="7" s="1"/>
  <c r="T213" i="7" s="1"/>
  <c r="D40" i="17"/>
  <c r="F213" i="7" s="1"/>
  <c r="R213" i="7" s="1"/>
  <c r="K38" i="17"/>
  <c r="G38" i="17"/>
  <c r="C38" i="17"/>
  <c r="C37" i="17"/>
  <c r="R34" i="17"/>
  <c r="T193" i="7" s="1"/>
  <c r="P34" i="17"/>
  <c r="R193" i="7" s="1"/>
  <c r="N34" i="17"/>
  <c r="P193" i="7" s="1"/>
  <c r="L34" i="17"/>
  <c r="N193" i="7" s="1"/>
  <c r="J34" i="17"/>
  <c r="L193" i="7" s="1"/>
  <c r="H34" i="17"/>
  <c r="J193" i="7" s="1"/>
  <c r="F34" i="17"/>
  <c r="H193" i="7" s="1"/>
  <c r="X193" i="7" s="1"/>
  <c r="D34" i="17"/>
  <c r="F193" i="7" s="1"/>
  <c r="V193" i="7" s="1"/>
  <c r="R33" i="17"/>
  <c r="T192" i="7" s="1"/>
  <c r="P33" i="17"/>
  <c r="R192" i="7" s="1"/>
  <c r="N33" i="17"/>
  <c r="P192" i="7" s="1"/>
  <c r="L33" i="17"/>
  <c r="N192" i="7" s="1"/>
  <c r="J33" i="17"/>
  <c r="L192" i="7" s="1"/>
  <c r="H33" i="17"/>
  <c r="J192" i="7" s="1"/>
  <c r="F33" i="17"/>
  <c r="H192" i="7" s="1"/>
  <c r="X192" i="7" s="1"/>
  <c r="D33" i="17"/>
  <c r="F192" i="7" s="1"/>
  <c r="V192" i="7" s="1"/>
  <c r="O31" i="17"/>
  <c r="K31" i="17"/>
  <c r="G31" i="17"/>
  <c r="C31" i="17"/>
  <c r="C30" i="17"/>
  <c r="N27" i="17"/>
  <c r="P172" i="7" s="1"/>
  <c r="L27" i="17"/>
  <c r="N172" i="7" s="1"/>
  <c r="J27" i="17"/>
  <c r="L172" i="7" s="1"/>
  <c r="H27" i="17"/>
  <c r="J172" i="7" s="1"/>
  <c r="F27" i="17"/>
  <c r="H172" i="7" s="1"/>
  <c r="D27" i="17"/>
  <c r="F172" i="7" s="1"/>
  <c r="N26" i="17"/>
  <c r="P171" i="7" s="1"/>
  <c r="L26" i="17"/>
  <c r="N171" i="7" s="1"/>
  <c r="J26" i="17"/>
  <c r="L171" i="7" s="1"/>
  <c r="H26" i="17"/>
  <c r="J171" i="7" s="1"/>
  <c r="F26" i="17"/>
  <c r="H171" i="7" s="1"/>
  <c r="T171" i="7" s="1"/>
  <c r="D26" i="17"/>
  <c r="F171" i="7" s="1"/>
  <c r="R171" i="7" s="1"/>
  <c r="K24" i="17"/>
  <c r="G24" i="17"/>
  <c r="C24" i="17"/>
  <c r="C23" i="17"/>
  <c r="N20" i="17"/>
  <c r="L20" i="17"/>
  <c r="J20" i="17"/>
  <c r="L151" i="7" s="1"/>
  <c r="H20" i="17"/>
  <c r="J151" i="7" s="1"/>
  <c r="F20" i="17"/>
  <c r="H151" i="7" s="1"/>
  <c r="T151" i="7" s="1"/>
  <c r="D20" i="17"/>
  <c r="F151" i="7" s="1"/>
  <c r="R151" i="7" s="1"/>
  <c r="N19" i="17"/>
  <c r="L19" i="17"/>
  <c r="J19" i="17"/>
  <c r="L150" i="7" s="1"/>
  <c r="H19" i="17"/>
  <c r="J150" i="7" s="1"/>
  <c r="F19" i="17"/>
  <c r="H150" i="7" s="1"/>
  <c r="T150" i="7" s="1"/>
  <c r="D19" i="17"/>
  <c r="F150" i="7" s="1"/>
  <c r="R150" i="7" s="1"/>
  <c r="K17" i="17"/>
  <c r="G17" i="17"/>
  <c r="C17" i="17"/>
  <c r="C16" i="17"/>
  <c r="N13" i="17"/>
  <c r="P130" i="7" s="1"/>
  <c r="L13" i="17"/>
  <c r="N130" i="7" s="1"/>
  <c r="J13" i="17"/>
  <c r="L130" i="7" s="1"/>
  <c r="H13" i="17"/>
  <c r="J130" i="7" s="1"/>
  <c r="F13" i="17"/>
  <c r="H130" i="7" s="1"/>
  <c r="T130" i="7" s="1"/>
  <c r="D13" i="17"/>
  <c r="F130" i="7" s="1"/>
  <c r="R130" i="7" s="1"/>
  <c r="N12" i="17"/>
  <c r="P129" i="7" s="1"/>
  <c r="L12" i="17"/>
  <c r="N129" i="7" s="1"/>
  <c r="J12" i="17"/>
  <c r="L129" i="7" s="1"/>
  <c r="H12" i="17"/>
  <c r="J129" i="7" s="1"/>
  <c r="F12" i="17"/>
  <c r="H129" i="7" s="1"/>
  <c r="T129" i="7" s="1"/>
  <c r="D12" i="17"/>
  <c r="F129" i="7" s="1"/>
  <c r="R129" i="7" s="1"/>
  <c r="K10" i="17"/>
  <c r="G10" i="17"/>
  <c r="C10" i="17"/>
  <c r="C9" i="17"/>
  <c r="N6" i="17"/>
  <c r="P109" i="7" s="1"/>
  <c r="L6" i="17"/>
  <c r="N109" i="7" s="1"/>
  <c r="J6" i="17"/>
  <c r="L109" i="7" s="1"/>
  <c r="H6" i="17"/>
  <c r="J109" i="7" s="1"/>
  <c r="F6" i="17"/>
  <c r="H109" i="7" s="1"/>
  <c r="T109" i="7" s="1"/>
  <c r="D6" i="17"/>
  <c r="F109" i="7" s="1"/>
  <c r="R109" i="7" s="1"/>
  <c r="B6" i="17"/>
  <c r="B13" i="17" s="1"/>
  <c r="B20" i="17" s="1"/>
  <c r="B27" i="17" s="1"/>
  <c r="B34" i="17" s="1"/>
  <c r="B41" i="17" s="1"/>
  <c r="B48" i="17" s="1"/>
  <c r="D235" i="7" s="1"/>
  <c r="N5" i="17"/>
  <c r="P108" i="7" s="1"/>
  <c r="L5" i="17"/>
  <c r="N108" i="7" s="1"/>
  <c r="J5" i="17"/>
  <c r="L108" i="7" s="1"/>
  <c r="H5" i="17"/>
  <c r="J108" i="7" s="1"/>
  <c r="F5" i="17"/>
  <c r="H108" i="7" s="1"/>
  <c r="D5" i="17"/>
  <c r="F108" i="7" s="1"/>
  <c r="B5" i="17"/>
  <c r="B12" i="17" s="1"/>
  <c r="B19" i="17" s="1"/>
  <c r="B26" i="17" s="1"/>
  <c r="B33" i="17" s="1"/>
  <c r="B40" i="17" s="1"/>
  <c r="B47" i="17" s="1"/>
  <c r="D234" i="7" s="1"/>
  <c r="K3" i="17"/>
  <c r="G3" i="17"/>
  <c r="C3" i="17"/>
  <c r="C2" i="17"/>
  <c r="AA229" i="16"/>
  <c r="M48" i="16" s="1"/>
  <c r="O237" i="7" s="1"/>
  <c r="Y229" i="16"/>
  <c r="K48" i="16" s="1"/>
  <c r="M237" i="7" s="1"/>
  <c r="X229" i="16"/>
  <c r="W229" i="16"/>
  <c r="V229" i="16"/>
  <c r="R229" i="16"/>
  <c r="I48" i="16" s="1"/>
  <c r="K237" i="7" s="1"/>
  <c r="P229" i="16"/>
  <c r="G48" i="16" s="1"/>
  <c r="I237" i="7" s="1"/>
  <c r="O229" i="16"/>
  <c r="N229" i="16"/>
  <c r="M229" i="16"/>
  <c r="I229" i="16"/>
  <c r="E48" i="16" s="1"/>
  <c r="G237" i="7" s="1"/>
  <c r="S237" i="7" s="1"/>
  <c r="G229" i="16"/>
  <c r="C48" i="16" s="1"/>
  <c r="E237" i="7" s="1"/>
  <c r="Q237" i="7" s="1"/>
  <c r="F229" i="16"/>
  <c r="E229" i="16"/>
  <c r="D229" i="16"/>
  <c r="AD228" i="16"/>
  <c r="AC228" i="16"/>
  <c r="U228" i="16"/>
  <c r="T228" i="16"/>
  <c r="L228" i="16"/>
  <c r="K228" i="16"/>
  <c r="AD227" i="16"/>
  <c r="AC227" i="16"/>
  <c r="U227" i="16"/>
  <c r="T227" i="16"/>
  <c r="L227" i="16"/>
  <c r="K227" i="16"/>
  <c r="AD226" i="16"/>
  <c r="AC226" i="16"/>
  <c r="U226" i="16"/>
  <c r="T226" i="16"/>
  <c r="L226" i="16"/>
  <c r="K226" i="16"/>
  <c r="AD225" i="16"/>
  <c r="AC225" i="16"/>
  <c r="U225" i="16"/>
  <c r="T225" i="16"/>
  <c r="L225" i="16"/>
  <c r="K225" i="16"/>
  <c r="AD224" i="16"/>
  <c r="AC224" i="16"/>
  <c r="U224" i="16"/>
  <c r="T224" i="16"/>
  <c r="L224" i="16"/>
  <c r="K224" i="16"/>
  <c r="AD223" i="16"/>
  <c r="AC223" i="16"/>
  <c r="U223" i="16"/>
  <c r="T223" i="16"/>
  <c r="L223" i="16"/>
  <c r="K223" i="16"/>
  <c r="AD222" i="16"/>
  <c r="AC222" i="16"/>
  <c r="U222" i="16"/>
  <c r="T222" i="16"/>
  <c r="L222" i="16"/>
  <c r="K222" i="16"/>
  <c r="AD221" i="16"/>
  <c r="AC221" i="16"/>
  <c r="U221" i="16"/>
  <c r="T221" i="16"/>
  <c r="L221" i="16"/>
  <c r="K221" i="16"/>
  <c r="AD220" i="16"/>
  <c r="AC220" i="16"/>
  <c r="U220" i="16"/>
  <c r="T220" i="16"/>
  <c r="L220" i="16"/>
  <c r="K220" i="16"/>
  <c r="C220" i="16"/>
  <c r="C221" i="16" s="1"/>
  <c r="C222" i="16" s="1"/>
  <c r="C223" i="16" s="1"/>
  <c r="C224" i="16" s="1"/>
  <c r="C225" i="16" s="1"/>
  <c r="C226" i="16" s="1"/>
  <c r="C227" i="16" s="1"/>
  <c r="C228" i="16" s="1"/>
  <c r="AD219" i="16"/>
  <c r="AC219" i="16"/>
  <c r="U219" i="16"/>
  <c r="T219" i="16"/>
  <c r="L219" i="16"/>
  <c r="K219" i="16"/>
  <c r="AA218" i="16"/>
  <c r="M47" i="16" s="1"/>
  <c r="O236" i="7" s="1"/>
  <c r="Y218" i="16"/>
  <c r="K47" i="16" s="1"/>
  <c r="M236" i="7" s="1"/>
  <c r="X218" i="16"/>
  <c r="W218" i="16"/>
  <c r="V218" i="16"/>
  <c r="R218" i="16"/>
  <c r="I47" i="16" s="1"/>
  <c r="K236" i="7" s="1"/>
  <c r="P218" i="16"/>
  <c r="G47" i="16" s="1"/>
  <c r="I236" i="7" s="1"/>
  <c r="O218" i="16"/>
  <c r="N218" i="16"/>
  <c r="M218" i="16"/>
  <c r="I218" i="16"/>
  <c r="E47" i="16" s="1"/>
  <c r="G236" i="7" s="1"/>
  <c r="S236" i="7" s="1"/>
  <c r="G218" i="16"/>
  <c r="C47" i="16" s="1"/>
  <c r="E236" i="7" s="1"/>
  <c r="Q236" i="7" s="1"/>
  <c r="F218" i="16"/>
  <c r="E218" i="16"/>
  <c r="D218" i="16"/>
  <c r="AD217" i="16"/>
  <c r="AC217" i="16"/>
  <c r="U217" i="16"/>
  <c r="T217" i="16"/>
  <c r="L217" i="16"/>
  <c r="K217" i="16"/>
  <c r="AD216" i="16"/>
  <c r="AC216" i="16"/>
  <c r="U216" i="16"/>
  <c r="T216" i="16"/>
  <c r="L216" i="16"/>
  <c r="K216" i="16"/>
  <c r="AD215" i="16"/>
  <c r="AC215" i="16"/>
  <c r="U215" i="16"/>
  <c r="T215" i="16"/>
  <c r="L215" i="16"/>
  <c r="K215" i="16"/>
  <c r="AD214" i="16"/>
  <c r="AC214" i="16"/>
  <c r="U214" i="16"/>
  <c r="T214" i="16"/>
  <c r="L214" i="16"/>
  <c r="K214" i="16"/>
  <c r="C214" i="16"/>
  <c r="C215" i="16" s="1"/>
  <c r="C216" i="16" s="1"/>
  <c r="C217" i="16" s="1"/>
  <c r="AD213" i="16"/>
  <c r="AC213" i="16"/>
  <c r="U213" i="16"/>
  <c r="T213" i="16"/>
  <c r="L213" i="16"/>
  <c r="K213" i="16"/>
  <c r="AA206" i="16"/>
  <c r="M41" i="16" s="1"/>
  <c r="O216" i="7" s="1"/>
  <c r="Y206" i="16"/>
  <c r="K41" i="16" s="1"/>
  <c r="M216" i="7" s="1"/>
  <c r="X206" i="16"/>
  <c r="W206" i="16"/>
  <c r="V206" i="16"/>
  <c r="R206" i="16"/>
  <c r="I41" i="16" s="1"/>
  <c r="K216" i="7" s="1"/>
  <c r="P206" i="16"/>
  <c r="G41" i="16" s="1"/>
  <c r="I216" i="7" s="1"/>
  <c r="O206" i="16"/>
  <c r="N206" i="16"/>
  <c r="M206" i="16"/>
  <c r="I206" i="16"/>
  <c r="E41" i="16" s="1"/>
  <c r="G216" i="7" s="1"/>
  <c r="S216" i="7" s="1"/>
  <c r="G206" i="16"/>
  <c r="C41" i="16" s="1"/>
  <c r="E216" i="7" s="1"/>
  <c r="Q216" i="7" s="1"/>
  <c r="F206" i="16"/>
  <c r="E206" i="16"/>
  <c r="D206" i="16"/>
  <c r="AD205" i="16"/>
  <c r="AC205" i="16"/>
  <c r="U205" i="16"/>
  <c r="T205" i="16"/>
  <c r="L205" i="16"/>
  <c r="K205" i="16"/>
  <c r="AD204" i="16"/>
  <c r="AC204" i="16"/>
  <c r="U204" i="16"/>
  <c r="T204" i="16"/>
  <c r="L204" i="16"/>
  <c r="K204" i="16"/>
  <c r="AD203" i="16"/>
  <c r="AC203" i="16"/>
  <c r="U203" i="16"/>
  <c r="T203" i="16"/>
  <c r="L203" i="16"/>
  <c r="K203" i="16"/>
  <c r="AD202" i="16"/>
  <c r="AC202" i="16"/>
  <c r="U202" i="16"/>
  <c r="T202" i="16"/>
  <c r="L202" i="16"/>
  <c r="K202" i="16"/>
  <c r="AD201" i="16"/>
  <c r="AC201" i="16"/>
  <c r="U201" i="16"/>
  <c r="T201" i="16"/>
  <c r="L201" i="16"/>
  <c r="K201" i="16"/>
  <c r="AD200" i="16"/>
  <c r="AC200" i="16"/>
  <c r="U200" i="16"/>
  <c r="T200" i="16"/>
  <c r="L200" i="16"/>
  <c r="K200" i="16"/>
  <c r="AD199" i="16"/>
  <c r="AC199" i="16"/>
  <c r="U199" i="16"/>
  <c r="T199" i="16"/>
  <c r="L199" i="16"/>
  <c r="K199" i="16"/>
  <c r="AD198" i="16"/>
  <c r="AC198" i="16"/>
  <c r="U198" i="16"/>
  <c r="T198" i="16"/>
  <c r="L198" i="16"/>
  <c r="K198" i="16"/>
  <c r="AD197" i="16"/>
  <c r="AC197" i="16"/>
  <c r="U197" i="16"/>
  <c r="T197" i="16"/>
  <c r="L197" i="16"/>
  <c r="K197" i="16"/>
  <c r="C197" i="16"/>
  <c r="C198" i="16" s="1"/>
  <c r="C199" i="16" s="1"/>
  <c r="C200" i="16" s="1"/>
  <c r="C201" i="16" s="1"/>
  <c r="C202" i="16" s="1"/>
  <c r="C203" i="16" s="1"/>
  <c r="C204" i="16" s="1"/>
  <c r="C205" i="16" s="1"/>
  <c r="AD196" i="16"/>
  <c r="AC196" i="16"/>
  <c r="U196" i="16"/>
  <c r="T196" i="16"/>
  <c r="L196" i="16"/>
  <c r="K196" i="16"/>
  <c r="AA195" i="16"/>
  <c r="M40" i="16" s="1"/>
  <c r="O215" i="7" s="1"/>
  <c r="Y195" i="16"/>
  <c r="K40" i="16" s="1"/>
  <c r="M215" i="7" s="1"/>
  <c r="X195" i="16"/>
  <c r="W195" i="16"/>
  <c r="V195" i="16"/>
  <c r="R195" i="16"/>
  <c r="I40" i="16" s="1"/>
  <c r="K215" i="7" s="1"/>
  <c r="P195" i="16"/>
  <c r="G40" i="16" s="1"/>
  <c r="I215" i="7" s="1"/>
  <c r="O195" i="16"/>
  <c r="N195" i="16"/>
  <c r="M195" i="16"/>
  <c r="I195" i="16"/>
  <c r="E40" i="16" s="1"/>
  <c r="G215" i="7" s="1"/>
  <c r="S215" i="7" s="1"/>
  <c r="G195" i="16"/>
  <c r="C40" i="16" s="1"/>
  <c r="E215" i="7" s="1"/>
  <c r="Q215" i="7" s="1"/>
  <c r="F195" i="16"/>
  <c r="E195" i="16"/>
  <c r="D195" i="16"/>
  <c r="AD194" i="16"/>
  <c r="AC194" i="16"/>
  <c r="U194" i="16"/>
  <c r="T194" i="16"/>
  <c r="L194" i="16"/>
  <c r="K194" i="16"/>
  <c r="AD193" i="16"/>
  <c r="AC193" i="16"/>
  <c r="U193" i="16"/>
  <c r="T193" i="16"/>
  <c r="L193" i="16"/>
  <c r="K193" i="16"/>
  <c r="AD192" i="16"/>
  <c r="AC192" i="16"/>
  <c r="U192" i="16"/>
  <c r="T192" i="16"/>
  <c r="L192" i="16"/>
  <c r="K192" i="16"/>
  <c r="AD191" i="16"/>
  <c r="AC191" i="16"/>
  <c r="U191" i="16"/>
  <c r="T191" i="16"/>
  <c r="L191" i="16"/>
  <c r="K191" i="16"/>
  <c r="C191" i="16"/>
  <c r="C192" i="16" s="1"/>
  <c r="C193" i="16" s="1"/>
  <c r="C194" i="16" s="1"/>
  <c r="AD190" i="16"/>
  <c r="AC190" i="16"/>
  <c r="U190" i="16"/>
  <c r="T190" i="16"/>
  <c r="L190" i="16"/>
  <c r="K190" i="16"/>
  <c r="AJ183" i="16"/>
  <c r="Q34" i="16" s="1"/>
  <c r="S195" i="7" s="1"/>
  <c r="AH183" i="16"/>
  <c r="O34" i="16" s="1"/>
  <c r="Q195" i="7" s="1"/>
  <c r="AG183" i="16"/>
  <c r="AF183" i="16"/>
  <c r="AE183" i="16"/>
  <c r="AA183" i="16"/>
  <c r="M34" i="16" s="1"/>
  <c r="O195" i="7" s="1"/>
  <c r="Y183" i="16"/>
  <c r="K34" i="16" s="1"/>
  <c r="M195" i="7" s="1"/>
  <c r="X183" i="16"/>
  <c r="W183" i="16"/>
  <c r="V183" i="16"/>
  <c r="R183" i="16"/>
  <c r="I34" i="16" s="1"/>
  <c r="K195" i="7" s="1"/>
  <c r="P183" i="16"/>
  <c r="G34" i="16" s="1"/>
  <c r="I195" i="7" s="1"/>
  <c r="O183" i="16"/>
  <c r="N183" i="16"/>
  <c r="M183" i="16"/>
  <c r="I183" i="16"/>
  <c r="E34" i="16" s="1"/>
  <c r="G195" i="7" s="1"/>
  <c r="G183" i="16"/>
  <c r="C34" i="16" s="1"/>
  <c r="E195" i="7" s="1"/>
  <c r="F183" i="16"/>
  <c r="E183" i="16"/>
  <c r="D183" i="16"/>
  <c r="AM182" i="16"/>
  <c r="AL182" i="16"/>
  <c r="AD182" i="16"/>
  <c r="AC182" i="16"/>
  <c r="U182" i="16"/>
  <c r="T182" i="16"/>
  <c r="L182" i="16"/>
  <c r="K182" i="16"/>
  <c r="AM181" i="16"/>
  <c r="AL181" i="16"/>
  <c r="AD181" i="16"/>
  <c r="AC181" i="16"/>
  <c r="U181" i="16"/>
  <c r="T181" i="16"/>
  <c r="L181" i="16"/>
  <c r="K181" i="16"/>
  <c r="AM180" i="16"/>
  <c r="AL180" i="16"/>
  <c r="AD180" i="16"/>
  <c r="AC180" i="16"/>
  <c r="U180" i="16"/>
  <c r="T180" i="16"/>
  <c r="L180" i="16"/>
  <c r="K180" i="16"/>
  <c r="AM179" i="16"/>
  <c r="AL179" i="16"/>
  <c r="AD179" i="16"/>
  <c r="AC179" i="16"/>
  <c r="U179" i="16"/>
  <c r="T179" i="16"/>
  <c r="L179" i="16"/>
  <c r="K179" i="16"/>
  <c r="AM178" i="16"/>
  <c r="AL178" i="16"/>
  <c r="AD178" i="16"/>
  <c r="AC178" i="16"/>
  <c r="U178" i="16"/>
  <c r="T178" i="16"/>
  <c r="L178" i="16"/>
  <c r="K178" i="16"/>
  <c r="AM177" i="16"/>
  <c r="AL177" i="16"/>
  <c r="AD177" i="16"/>
  <c r="AC177" i="16"/>
  <c r="U177" i="16"/>
  <c r="T177" i="16"/>
  <c r="L177" i="16"/>
  <c r="K177" i="16"/>
  <c r="AM176" i="16"/>
  <c r="AL176" i="16"/>
  <c r="AD176" i="16"/>
  <c r="AC176" i="16"/>
  <c r="U176" i="16"/>
  <c r="T176" i="16"/>
  <c r="L176" i="16"/>
  <c r="K176" i="16"/>
  <c r="AM175" i="16"/>
  <c r="AL175" i="16"/>
  <c r="AD175" i="16"/>
  <c r="AC175" i="16"/>
  <c r="U175" i="16"/>
  <c r="T175" i="16"/>
  <c r="L175" i="16"/>
  <c r="K175" i="16"/>
  <c r="AM174" i="16"/>
  <c r="AL174" i="16"/>
  <c r="AD174" i="16"/>
  <c r="AC174" i="16"/>
  <c r="U174" i="16"/>
  <c r="T174" i="16"/>
  <c r="L174" i="16"/>
  <c r="K174" i="16"/>
  <c r="C174" i="16"/>
  <c r="C175" i="16" s="1"/>
  <c r="C176" i="16" s="1"/>
  <c r="C177" i="16" s="1"/>
  <c r="C178" i="16" s="1"/>
  <c r="C179" i="16" s="1"/>
  <c r="C180" i="16" s="1"/>
  <c r="C181" i="16" s="1"/>
  <c r="C182" i="16" s="1"/>
  <c r="AM173" i="16"/>
  <c r="AL173" i="16"/>
  <c r="AD173" i="16"/>
  <c r="AC173" i="16"/>
  <c r="U173" i="16"/>
  <c r="T173" i="16"/>
  <c r="L173" i="16"/>
  <c r="K173" i="16"/>
  <c r="AJ172" i="16"/>
  <c r="Q33" i="16" s="1"/>
  <c r="S194" i="7" s="1"/>
  <c r="AH172" i="16"/>
  <c r="O33" i="16" s="1"/>
  <c r="Q194" i="7" s="1"/>
  <c r="AG172" i="16"/>
  <c r="AF172" i="16"/>
  <c r="AE172" i="16"/>
  <c r="AA172" i="16"/>
  <c r="M33" i="16" s="1"/>
  <c r="O194" i="7" s="1"/>
  <c r="Y172" i="16"/>
  <c r="K33" i="16" s="1"/>
  <c r="M194" i="7" s="1"/>
  <c r="X172" i="16"/>
  <c r="W172" i="16"/>
  <c r="V172" i="16"/>
  <c r="R172" i="16"/>
  <c r="I33" i="16" s="1"/>
  <c r="K194" i="7" s="1"/>
  <c r="P172" i="16"/>
  <c r="G33" i="16" s="1"/>
  <c r="I194" i="7" s="1"/>
  <c r="O172" i="16"/>
  <c r="N172" i="16"/>
  <c r="M172" i="16"/>
  <c r="I172" i="16"/>
  <c r="E33" i="16" s="1"/>
  <c r="G194" i="7" s="1"/>
  <c r="W194" i="7" s="1"/>
  <c r="G172" i="16"/>
  <c r="C33" i="16" s="1"/>
  <c r="E194" i="7" s="1"/>
  <c r="U194" i="7" s="1"/>
  <c r="F172" i="16"/>
  <c r="E172" i="16"/>
  <c r="D172" i="16"/>
  <c r="AM171" i="16"/>
  <c r="AL171" i="16"/>
  <c r="AD171" i="16"/>
  <c r="AC171" i="16"/>
  <c r="U171" i="16"/>
  <c r="T171" i="16"/>
  <c r="L171" i="16"/>
  <c r="K171" i="16"/>
  <c r="AM170" i="16"/>
  <c r="AL170" i="16"/>
  <c r="AD170" i="16"/>
  <c r="AC170" i="16"/>
  <c r="U170" i="16"/>
  <c r="T170" i="16"/>
  <c r="L170" i="16"/>
  <c r="K170" i="16"/>
  <c r="AM169" i="16"/>
  <c r="AL169" i="16"/>
  <c r="AD169" i="16"/>
  <c r="AC169" i="16"/>
  <c r="U169" i="16"/>
  <c r="T169" i="16"/>
  <c r="L169" i="16"/>
  <c r="K169" i="16"/>
  <c r="AM168" i="16"/>
  <c r="AL168" i="16"/>
  <c r="AD168" i="16"/>
  <c r="AC168" i="16"/>
  <c r="U168" i="16"/>
  <c r="T168" i="16"/>
  <c r="L168" i="16"/>
  <c r="K168" i="16"/>
  <c r="AM167" i="16"/>
  <c r="AL167" i="16"/>
  <c r="AD167" i="16"/>
  <c r="AC167" i="16"/>
  <c r="U167" i="16"/>
  <c r="T167" i="16"/>
  <c r="L167" i="16"/>
  <c r="K167" i="16"/>
  <c r="AM166" i="16"/>
  <c r="AL166" i="16"/>
  <c r="AD166" i="16"/>
  <c r="AC166" i="16"/>
  <c r="U166" i="16"/>
  <c r="T166" i="16"/>
  <c r="L166" i="16"/>
  <c r="K166" i="16"/>
  <c r="C166" i="16"/>
  <c r="C167" i="16" s="1"/>
  <c r="C168" i="16" s="1"/>
  <c r="C169" i="16" s="1"/>
  <c r="C170" i="16" s="1"/>
  <c r="C171" i="16" s="1"/>
  <c r="AM165" i="16"/>
  <c r="AL165" i="16"/>
  <c r="AD165" i="16"/>
  <c r="AC165" i="16"/>
  <c r="U165" i="16"/>
  <c r="T165" i="16"/>
  <c r="L165" i="16"/>
  <c r="K165" i="16"/>
  <c r="AA158" i="16"/>
  <c r="M27" i="16" s="1"/>
  <c r="O174" i="7" s="1"/>
  <c r="Y158" i="16"/>
  <c r="K27" i="16" s="1"/>
  <c r="M174" i="7" s="1"/>
  <c r="X158" i="16"/>
  <c r="W158" i="16"/>
  <c r="V158" i="16"/>
  <c r="R158" i="16"/>
  <c r="I27" i="16" s="1"/>
  <c r="K174" i="7" s="1"/>
  <c r="P158" i="16"/>
  <c r="G27" i="16" s="1"/>
  <c r="I174" i="7" s="1"/>
  <c r="O158" i="16"/>
  <c r="N158" i="16"/>
  <c r="M158" i="16"/>
  <c r="I158" i="16"/>
  <c r="E27" i="16" s="1"/>
  <c r="G174" i="7" s="1"/>
  <c r="G158" i="16"/>
  <c r="C27" i="16" s="1"/>
  <c r="E174" i="7" s="1"/>
  <c r="F158" i="16"/>
  <c r="E158" i="16"/>
  <c r="D158" i="16"/>
  <c r="AD157" i="16"/>
  <c r="AC157" i="16"/>
  <c r="U157" i="16"/>
  <c r="T157" i="16"/>
  <c r="L157" i="16"/>
  <c r="K157" i="16"/>
  <c r="AD156" i="16"/>
  <c r="AC156" i="16"/>
  <c r="U156" i="16"/>
  <c r="T156" i="16"/>
  <c r="L156" i="16"/>
  <c r="K156" i="16"/>
  <c r="AD155" i="16"/>
  <c r="AC155" i="16"/>
  <c r="U155" i="16"/>
  <c r="T155" i="16"/>
  <c r="L155" i="16"/>
  <c r="K155" i="16"/>
  <c r="AD154" i="16"/>
  <c r="AC154" i="16"/>
  <c r="U154" i="16"/>
  <c r="T154" i="16"/>
  <c r="L154" i="16"/>
  <c r="K154" i="16"/>
  <c r="AD153" i="16"/>
  <c r="AC153" i="16"/>
  <c r="U153" i="16"/>
  <c r="T153" i="16"/>
  <c r="L153" i="16"/>
  <c r="K153" i="16"/>
  <c r="AD152" i="16"/>
  <c r="AC152" i="16"/>
  <c r="U152" i="16"/>
  <c r="T152" i="16"/>
  <c r="L152" i="16"/>
  <c r="K152" i="16"/>
  <c r="AD151" i="16"/>
  <c r="AC151" i="16"/>
  <c r="U151" i="16"/>
  <c r="T151" i="16"/>
  <c r="L151" i="16"/>
  <c r="K151" i="16"/>
  <c r="AD150" i="16"/>
  <c r="AC150" i="16"/>
  <c r="U150" i="16"/>
  <c r="T150" i="16"/>
  <c r="L150" i="16"/>
  <c r="K150" i="16"/>
  <c r="AD149" i="16"/>
  <c r="AC149" i="16"/>
  <c r="U149" i="16"/>
  <c r="T149" i="16"/>
  <c r="L149" i="16"/>
  <c r="K149" i="16"/>
  <c r="C149" i="16"/>
  <c r="C150" i="16" s="1"/>
  <c r="C151" i="16" s="1"/>
  <c r="C152" i="16" s="1"/>
  <c r="C153" i="16" s="1"/>
  <c r="C154" i="16" s="1"/>
  <c r="C155" i="16" s="1"/>
  <c r="C156" i="16" s="1"/>
  <c r="C157" i="16" s="1"/>
  <c r="AD148" i="16"/>
  <c r="AC148" i="16"/>
  <c r="U148" i="16"/>
  <c r="T148" i="16"/>
  <c r="L148" i="16"/>
  <c r="K148" i="16"/>
  <c r="AA147" i="16"/>
  <c r="M26" i="16" s="1"/>
  <c r="O173" i="7" s="1"/>
  <c r="Y147" i="16"/>
  <c r="K26" i="16" s="1"/>
  <c r="M173" i="7" s="1"/>
  <c r="X147" i="16"/>
  <c r="W147" i="16"/>
  <c r="V147" i="16"/>
  <c r="R147" i="16"/>
  <c r="I26" i="16" s="1"/>
  <c r="K173" i="7" s="1"/>
  <c r="P147" i="16"/>
  <c r="G26" i="16" s="1"/>
  <c r="I173" i="7" s="1"/>
  <c r="O147" i="16"/>
  <c r="N147" i="16"/>
  <c r="M147" i="16"/>
  <c r="I147" i="16"/>
  <c r="E26" i="16" s="1"/>
  <c r="G173" i="7" s="1"/>
  <c r="G147" i="16"/>
  <c r="C26" i="16" s="1"/>
  <c r="E173" i="7" s="1"/>
  <c r="F147" i="16"/>
  <c r="E147" i="16"/>
  <c r="D147" i="16"/>
  <c r="AD146" i="16"/>
  <c r="AC146" i="16"/>
  <c r="U146" i="16"/>
  <c r="T146" i="16"/>
  <c r="L146" i="16"/>
  <c r="K146" i="16"/>
  <c r="AD145" i="16"/>
  <c r="AC145" i="16"/>
  <c r="U145" i="16"/>
  <c r="T145" i="16"/>
  <c r="L145" i="16"/>
  <c r="K145" i="16"/>
  <c r="AD144" i="16"/>
  <c r="AC144" i="16"/>
  <c r="U144" i="16"/>
  <c r="T144" i="16"/>
  <c r="L144" i="16"/>
  <c r="K144" i="16"/>
  <c r="AD143" i="16"/>
  <c r="AC143" i="16"/>
  <c r="U143" i="16"/>
  <c r="T143" i="16"/>
  <c r="L143" i="16"/>
  <c r="K143" i="16"/>
  <c r="AD142" i="16"/>
  <c r="AC142" i="16"/>
  <c r="U142" i="16"/>
  <c r="T142" i="16"/>
  <c r="L142" i="16"/>
  <c r="K142" i="16"/>
  <c r="AD141" i="16"/>
  <c r="AC141" i="16"/>
  <c r="U141" i="16"/>
  <c r="T141" i="16"/>
  <c r="L141" i="16"/>
  <c r="K141" i="16"/>
  <c r="AD140" i="16"/>
  <c r="AC140" i="16"/>
  <c r="U140" i="16"/>
  <c r="T140" i="16"/>
  <c r="L140" i="16"/>
  <c r="K140" i="16"/>
  <c r="AD139" i="16"/>
  <c r="AC139" i="16"/>
  <c r="U139" i="16"/>
  <c r="T139" i="16"/>
  <c r="L139" i="16"/>
  <c r="K139" i="16"/>
  <c r="AD138" i="16"/>
  <c r="AC138" i="16"/>
  <c r="U138" i="16"/>
  <c r="T138" i="16"/>
  <c r="L138" i="16"/>
  <c r="K138" i="16"/>
  <c r="AD137" i="16"/>
  <c r="AC137" i="16"/>
  <c r="U137" i="16"/>
  <c r="T137" i="16"/>
  <c r="L137" i="16"/>
  <c r="K137" i="16"/>
  <c r="AD136" i="16"/>
  <c r="AC136" i="16"/>
  <c r="U136" i="16"/>
  <c r="T136" i="16"/>
  <c r="L136" i="16"/>
  <c r="K136" i="16"/>
  <c r="AD135" i="16"/>
  <c r="AC135" i="16"/>
  <c r="U135" i="16"/>
  <c r="T135" i="16"/>
  <c r="L135" i="16"/>
  <c r="K135" i="16"/>
  <c r="C135" i="16"/>
  <c r="C136" i="16" s="1"/>
  <c r="C137" i="16" s="1"/>
  <c r="C138" i="16" s="1"/>
  <c r="C139" i="16" s="1"/>
  <c r="C140" i="16" s="1"/>
  <c r="C141" i="16" s="1"/>
  <c r="C142" i="16" s="1"/>
  <c r="C143" i="16" s="1"/>
  <c r="C144" i="16" s="1"/>
  <c r="C145" i="16" s="1"/>
  <c r="C146" i="16" s="1"/>
  <c r="AD134" i="16"/>
  <c r="AC134" i="16"/>
  <c r="U134" i="16"/>
  <c r="T134" i="16"/>
  <c r="L134" i="16"/>
  <c r="K134" i="16"/>
  <c r="AA127" i="16"/>
  <c r="M20" i="16" s="1"/>
  <c r="Y127" i="16"/>
  <c r="K20" i="16" s="1"/>
  <c r="X127" i="16"/>
  <c r="W127" i="16"/>
  <c r="V127" i="16"/>
  <c r="R127" i="16"/>
  <c r="I20" i="16" s="1"/>
  <c r="K153" i="7" s="1"/>
  <c r="P127" i="16"/>
  <c r="G20" i="16" s="1"/>
  <c r="I153" i="7" s="1"/>
  <c r="O127" i="16"/>
  <c r="N127" i="16"/>
  <c r="M127" i="16"/>
  <c r="I127" i="16"/>
  <c r="E20" i="16" s="1"/>
  <c r="G153" i="7" s="1"/>
  <c r="S153" i="7" s="1"/>
  <c r="G127" i="16"/>
  <c r="C20" i="16" s="1"/>
  <c r="E153" i="7" s="1"/>
  <c r="Q153" i="7" s="1"/>
  <c r="F127" i="16"/>
  <c r="E127" i="16"/>
  <c r="D127" i="16"/>
  <c r="AD126" i="16"/>
  <c r="AC126" i="16"/>
  <c r="U126" i="16"/>
  <c r="T126" i="16"/>
  <c r="L126" i="16"/>
  <c r="K126" i="16"/>
  <c r="AD125" i="16"/>
  <c r="AC125" i="16"/>
  <c r="U125" i="16"/>
  <c r="T125" i="16"/>
  <c r="L125" i="16"/>
  <c r="K125" i="16"/>
  <c r="AD124" i="16"/>
  <c r="AC124" i="16"/>
  <c r="U124" i="16"/>
  <c r="T124" i="16"/>
  <c r="L124" i="16"/>
  <c r="K124" i="16"/>
  <c r="AD123" i="16"/>
  <c r="AC123" i="16"/>
  <c r="U123" i="16"/>
  <c r="T123" i="16"/>
  <c r="L123" i="16"/>
  <c r="K123" i="16"/>
  <c r="AD122" i="16"/>
  <c r="AC122" i="16"/>
  <c r="U122" i="16"/>
  <c r="T122" i="16"/>
  <c r="L122" i="16"/>
  <c r="K122" i="16"/>
  <c r="AD121" i="16"/>
  <c r="AC121" i="16"/>
  <c r="U121" i="16"/>
  <c r="T121" i="16"/>
  <c r="L121" i="16"/>
  <c r="K121" i="16"/>
  <c r="AD120" i="16"/>
  <c r="AC120" i="16"/>
  <c r="U120" i="16"/>
  <c r="T120" i="16"/>
  <c r="L120" i="16"/>
  <c r="K120" i="16"/>
  <c r="AD119" i="16"/>
  <c r="AC119" i="16"/>
  <c r="U119" i="16"/>
  <c r="T119" i="16"/>
  <c r="L119" i="16"/>
  <c r="K119" i="16"/>
  <c r="AD118" i="16"/>
  <c r="AC118" i="16"/>
  <c r="U118" i="16"/>
  <c r="T118" i="16"/>
  <c r="L118" i="16"/>
  <c r="K118" i="16"/>
  <c r="C118" i="16"/>
  <c r="C119" i="16" s="1"/>
  <c r="C120" i="16" s="1"/>
  <c r="C121" i="16" s="1"/>
  <c r="C122" i="16" s="1"/>
  <c r="C123" i="16" s="1"/>
  <c r="C124" i="16" s="1"/>
  <c r="C125" i="16" s="1"/>
  <c r="C126" i="16" s="1"/>
  <c r="AD117" i="16"/>
  <c r="AC117" i="16"/>
  <c r="U117" i="16"/>
  <c r="T117" i="16"/>
  <c r="L117" i="16"/>
  <c r="K117" i="16"/>
  <c r="AA116" i="16"/>
  <c r="M19" i="16" s="1"/>
  <c r="Y116" i="16"/>
  <c r="K19" i="16" s="1"/>
  <c r="X116" i="16"/>
  <c r="W116" i="16"/>
  <c r="V116" i="16"/>
  <c r="R116" i="16"/>
  <c r="I19" i="16" s="1"/>
  <c r="K152" i="7" s="1"/>
  <c r="P116" i="16"/>
  <c r="G19" i="16" s="1"/>
  <c r="I152" i="7" s="1"/>
  <c r="O116" i="16"/>
  <c r="N116" i="16"/>
  <c r="M116" i="16"/>
  <c r="I116" i="16"/>
  <c r="E19" i="16" s="1"/>
  <c r="G152" i="7" s="1"/>
  <c r="S152" i="7" s="1"/>
  <c r="G116" i="16"/>
  <c r="C19" i="16" s="1"/>
  <c r="E152" i="7" s="1"/>
  <c r="Q152" i="7" s="1"/>
  <c r="F116" i="16"/>
  <c r="E116" i="16"/>
  <c r="D116" i="16"/>
  <c r="AD115" i="16"/>
  <c r="AC115" i="16"/>
  <c r="U115" i="16"/>
  <c r="T115" i="16"/>
  <c r="L115" i="16"/>
  <c r="K115" i="16"/>
  <c r="AD114" i="16"/>
  <c r="AC114" i="16"/>
  <c r="U114" i="16"/>
  <c r="T114" i="16"/>
  <c r="L114" i="16"/>
  <c r="K114" i="16"/>
  <c r="U113" i="16"/>
  <c r="T113" i="16"/>
  <c r="L113" i="16"/>
  <c r="K113" i="16"/>
  <c r="AD112" i="16"/>
  <c r="AC112" i="16"/>
  <c r="U112" i="16"/>
  <c r="T112" i="16"/>
  <c r="L112" i="16"/>
  <c r="K112" i="16"/>
  <c r="U111" i="16"/>
  <c r="T111" i="16"/>
  <c r="L111" i="16"/>
  <c r="K111" i="16"/>
  <c r="U110" i="16"/>
  <c r="T110" i="16"/>
  <c r="L110" i="16"/>
  <c r="K110" i="16"/>
  <c r="U109" i="16"/>
  <c r="T109" i="16"/>
  <c r="L109" i="16"/>
  <c r="K109" i="16"/>
  <c r="AD108" i="16"/>
  <c r="AC108" i="16"/>
  <c r="U108" i="16"/>
  <c r="T108" i="16"/>
  <c r="L108" i="16"/>
  <c r="K108" i="16"/>
  <c r="C108" i="16"/>
  <c r="C109" i="16" s="1"/>
  <c r="C110" i="16" s="1"/>
  <c r="C111" i="16" s="1"/>
  <c r="C112" i="16" s="1"/>
  <c r="C113" i="16" s="1"/>
  <c r="C114" i="16" s="1"/>
  <c r="C115" i="16" s="1"/>
  <c r="AD107" i="16"/>
  <c r="AC107" i="16"/>
  <c r="U107" i="16"/>
  <c r="T107" i="16"/>
  <c r="L107" i="16"/>
  <c r="K107" i="16"/>
  <c r="AA100" i="16"/>
  <c r="M13" i="16" s="1"/>
  <c r="O132" i="7" s="1"/>
  <c r="Y100" i="16"/>
  <c r="K13" i="16" s="1"/>
  <c r="M132" i="7" s="1"/>
  <c r="X100" i="16"/>
  <c r="W100" i="16"/>
  <c r="V100" i="16"/>
  <c r="R100" i="16"/>
  <c r="I13" i="16" s="1"/>
  <c r="K132" i="7" s="1"/>
  <c r="P100" i="16"/>
  <c r="G13" i="16" s="1"/>
  <c r="I132" i="7" s="1"/>
  <c r="O100" i="16"/>
  <c r="N100" i="16"/>
  <c r="M100" i="16"/>
  <c r="I100" i="16"/>
  <c r="E13" i="16" s="1"/>
  <c r="G132" i="7" s="1"/>
  <c r="S132" i="7" s="1"/>
  <c r="G100" i="16"/>
  <c r="C13" i="16" s="1"/>
  <c r="E132" i="7" s="1"/>
  <c r="Q132" i="7" s="1"/>
  <c r="F100" i="16"/>
  <c r="E100" i="16"/>
  <c r="D100" i="16"/>
  <c r="AD99" i="16"/>
  <c r="AC99" i="16"/>
  <c r="U99" i="16"/>
  <c r="T99" i="16"/>
  <c r="L99" i="16"/>
  <c r="K99" i="16"/>
  <c r="AD98" i="16"/>
  <c r="AC98" i="16"/>
  <c r="U98" i="16"/>
  <c r="T98" i="16"/>
  <c r="L98" i="16"/>
  <c r="K98" i="16"/>
  <c r="AD97" i="16"/>
  <c r="AC97" i="16"/>
  <c r="U97" i="16"/>
  <c r="T97" i="16"/>
  <c r="L97" i="16"/>
  <c r="K97" i="16"/>
  <c r="AD96" i="16"/>
  <c r="AC96" i="16"/>
  <c r="U96" i="16"/>
  <c r="T96" i="16"/>
  <c r="L96" i="16"/>
  <c r="K96" i="16"/>
  <c r="AD95" i="16"/>
  <c r="AC95" i="16"/>
  <c r="U95" i="16"/>
  <c r="T95" i="16"/>
  <c r="L95" i="16"/>
  <c r="K95" i="16"/>
  <c r="AD94" i="16"/>
  <c r="AC94" i="16"/>
  <c r="U94" i="16"/>
  <c r="T94" i="16"/>
  <c r="L94" i="16"/>
  <c r="K94" i="16"/>
  <c r="AD93" i="16"/>
  <c r="AC93" i="16"/>
  <c r="U93" i="16"/>
  <c r="T93" i="16"/>
  <c r="L93" i="16"/>
  <c r="K93" i="16"/>
  <c r="AD92" i="16"/>
  <c r="AC92" i="16"/>
  <c r="U92" i="16"/>
  <c r="T92" i="16"/>
  <c r="L92" i="16"/>
  <c r="K92" i="16"/>
  <c r="AD91" i="16"/>
  <c r="AC91" i="16"/>
  <c r="U91" i="16"/>
  <c r="T91" i="16"/>
  <c r="L91" i="16"/>
  <c r="K91" i="16"/>
  <c r="C91" i="16"/>
  <c r="C92" i="16" s="1"/>
  <c r="C93" i="16" s="1"/>
  <c r="C94" i="16" s="1"/>
  <c r="C95" i="16" s="1"/>
  <c r="C96" i="16" s="1"/>
  <c r="C97" i="16" s="1"/>
  <c r="C98" i="16" s="1"/>
  <c r="C99" i="16" s="1"/>
  <c r="AD90" i="16"/>
  <c r="AC90" i="16"/>
  <c r="U90" i="16"/>
  <c r="T90" i="16"/>
  <c r="L90" i="16"/>
  <c r="K90" i="16"/>
  <c r="B90" i="16"/>
  <c r="B117" i="16" s="1"/>
  <c r="B148" i="16" s="1"/>
  <c r="B173" i="16" s="1"/>
  <c r="B196" i="16" s="1"/>
  <c r="AA89" i="16"/>
  <c r="M12" i="16" s="1"/>
  <c r="O131" i="7" s="1"/>
  <c r="Y89" i="16"/>
  <c r="K12" i="16" s="1"/>
  <c r="M131" i="7" s="1"/>
  <c r="X89" i="16"/>
  <c r="W89" i="16"/>
  <c r="V89" i="16"/>
  <c r="R89" i="16"/>
  <c r="I12" i="16" s="1"/>
  <c r="K131" i="7" s="1"/>
  <c r="P89" i="16"/>
  <c r="G12" i="16" s="1"/>
  <c r="I131" i="7" s="1"/>
  <c r="O89" i="16"/>
  <c r="N89" i="16"/>
  <c r="M89" i="16"/>
  <c r="I89" i="16"/>
  <c r="E12" i="16" s="1"/>
  <c r="G131" i="7" s="1"/>
  <c r="S131" i="7" s="1"/>
  <c r="G89" i="16"/>
  <c r="C12" i="16" s="1"/>
  <c r="E131" i="7" s="1"/>
  <c r="Q131" i="7" s="1"/>
  <c r="F89" i="16"/>
  <c r="E89" i="16"/>
  <c r="D89" i="16"/>
  <c r="AD88" i="16"/>
  <c r="AC88" i="16"/>
  <c r="U88" i="16"/>
  <c r="T88" i="16"/>
  <c r="L88" i="16"/>
  <c r="K88" i="16"/>
  <c r="AD87" i="16"/>
  <c r="AC87" i="16"/>
  <c r="U87" i="16"/>
  <c r="T87" i="16"/>
  <c r="L87" i="16"/>
  <c r="K87" i="16"/>
  <c r="AD86" i="16"/>
  <c r="AC86" i="16"/>
  <c r="U86" i="16"/>
  <c r="T86" i="16"/>
  <c r="L86" i="16"/>
  <c r="K86" i="16"/>
  <c r="AD85" i="16"/>
  <c r="AC85" i="16"/>
  <c r="U85" i="16"/>
  <c r="T85" i="16"/>
  <c r="L85" i="16"/>
  <c r="K85" i="16"/>
  <c r="C85" i="16"/>
  <c r="C86" i="16" s="1"/>
  <c r="C87" i="16" s="1"/>
  <c r="C88" i="16" s="1"/>
  <c r="AD84" i="16"/>
  <c r="AC84" i="16"/>
  <c r="U84" i="16"/>
  <c r="T84" i="16"/>
  <c r="L84" i="16"/>
  <c r="K84" i="16"/>
  <c r="B82" i="16"/>
  <c r="B105" i="16" s="1"/>
  <c r="B132" i="16" s="1"/>
  <c r="B163" i="16" s="1"/>
  <c r="B188" i="16" s="1"/>
  <c r="B211" i="16" s="1"/>
  <c r="AA77" i="16"/>
  <c r="M6" i="16" s="1"/>
  <c r="O111" i="7" s="1"/>
  <c r="Y77" i="16"/>
  <c r="K6" i="16" s="1"/>
  <c r="M111" i="7" s="1"/>
  <c r="X77" i="16"/>
  <c r="W77" i="16"/>
  <c r="V77" i="16"/>
  <c r="R77" i="16"/>
  <c r="I6" i="16" s="1"/>
  <c r="K111" i="7" s="1"/>
  <c r="P77" i="16"/>
  <c r="G6" i="16" s="1"/>
  <c r="I111" i="7" s="1"/>
  <c r="O77" i="16"/>
  <c r="N77" i="16"/>
  <c r="M77" i="16"/>
  <c r="I77" i="16"/>
  <c r="E6" i="16" s="1"/>
  <c r="G111" i="7" s="1"/>
  <c r="S111" i="7" s="1"/>
  <c r="G77" i="16"/>
  <c r="C6" i="16" s="1"/>
  <c r="E111" i="7" s="1"/>
  <c r="Q111" i="7" s="1"/>
  <c r="F77" i="16"/>
  <c r="E77" i="16"/>
  <c r="D77" i="16"/>
  <c r="AD76" i="16"/>
  <c r="AC76" i="16"/>
  <c r="U76" i="16"/>
  <c r="T76" i="16"/>
  <c r="L76" i="16"/>
  <c r="K76" i="16"/>
  <c r="AD75" i="16"/>
  <c r="AC75" i="16"/>
  <c r="U75" i="16"/>
  <c r="T75" i="16"/>
  <c r="L75" i="16"/>
  <c r="K75" i="16"/>
  <c r="AD74" i="16"/>
  <c r="AC74" i="16"/>
  <c r="U74" i="16"/>
  <c r="T74" i="16"/>
  <c r="L74" i="16"/>
  <c r="K74" i="16"/>
  <c r="AD73" i="16"/>
  <c r="AC73" i="16"/>
  <c r="U73" i="16"/>
  <c r="T73" i="16"/>
  <c r="L73" i="16"/>
  <c r="K73" i="16"/>
  <c r="AD72" i="16"/>
  <c r="AC72" i="16"/>
  <c r="U72" i="16"/>
  <c r="T72" i="16"/>
  <c r="L72" i="16"/>
  <c r="K72" i="16"/>
  <c r="AD71" i="16"/>
  <c r="AC71" i="16"/>
  <c r="U71" i="16"/>
  <c r="T71" i="16"/>
  <c r="L71" i="16"/>
  <c r="K71" i="16"/>
  <c r="AD70" i="16"/>
  <c r="AC70" i="16"/>
  <c r="U70" i="16"/>
  <c r="T70" i="16"/>
  <c r="L70" i="16"/>
  <c r="K70" i="16"/>
  <c r="AD69" i="16"/>
  <c r="AC69" i="16"/>
  <c r="U69" i="16"/>
  <c r="T69" i="16"/>
  <c r="L69" i="16"/>
  <c r="K69" i="16"/>
  <c r="AD68" i="16"/>
  <c r="AC68" i="16"/>
  <c r="U68" i="16"/>
  <c r="T68" i="16"/>
  <c r="L68" i="16"/>
  <c r="K68" i="16"/>
  <c r="C68" i="16"/>
  <c r="C69" i="16" s="1"/>
  <c r="C70" i="16" s="1"/>
  <c r="C71" i="16" s="1"/>
  <c r="C72" i="16" s="1"/>
  <c r="C73" i="16" s="1"/>
  <c r="C74" i="16" s="1"/>
  <c r="C75" i="16" s="1"/>
  <c r="C76" i="16" s="1"/>
  <c r="AD67" i="16"/>
  <c r="AC67" i="16"/>
  <c r="U67" i="16"/>
  <c r="T67" i="16"/>
  <c r="L67" i="16"/>
  <c r="K67" i="16"/>
  <c r="AA66" i="16"/>
  <c r="M5" i="16" s="1"/>
  <c r="O110" i="7" s="1"/>
  <c r="Y66" i="16"/>
  <c r="K5" i="16" s="1"/>
  <c r="M110" i="7" s="1"/>
  <c r="X66" i="16"/>
  <c r="W66" i="16"/>
  <c r="V66" i="16"/>
  <c r="R66" i="16"/>
  <c r="I5" i="16" s="1"/>
  <c r="K110" i="7" s="1"/>
  <c r="P66" i="16"/>
  <c r="G5" i="16" s="1"/>
  <c r="I110" i="7" s="1"/>
  <c r="O66" i="16"/>
  <c r="N66" i="16"/>
  <c r="M66" i="16"/>
  <c r="I66" i="16"/>
  <c r="E5" i="16" s="1"/>
  <c r="G110" i="7" s="1"/>
  <c r="G66" i="16"/>
  <c r="C5" i="16" s="1"/>
  <c r="E110" i="7" s="1"/>
  <c r="F66" i="16"/>
  <c r="E66" i="16"/>
  <c r="D66" i="16"/>
  <c r="AD65" i="16"/>
  <c r="AC65" i="16"/>
  <c r="U65" i="16"/>
  <c r="T65" i="16"/>
  <c r="L65" i="16"/>
  <c r="K65" i="16"/>
  <c r="AD64" i="16"/>
  <c r="AC64" i="16"/>
  <c r="U64" i="16"/>
  <c r="T64" i="16"/>
  <c r="L64" i="16"/>
  <c r="K64" i="16"/>
  <c r="AD63" i="16"/>
  <c r="AC63" i="16"/>
  <c r="U63" i="16"/>
  <c r="T63" i="16"/>
  <c r="L63" i="16"/>
  <c r="K63" i="16"/>
  <c r="AD62" i="16"/>
  <c r="AC62" i="16"/>
  <c r="U62" i="16"/>
  <c r="T62" i="16"/>
  <c r="L62" i="16"/>
  <c r="K62" i="16"/>
  <c r="AD61" i="16"/>
  <c r="AC61" i="16"/>
  <c r="U61" i="16"/>
  <c r="T61" i="16"/>
  <c r="L61" i="16"/>
  <c r="K61" i="16"/>
  <c r="C61" i="16"/>
  <c r="C62" i="16" s="1"/>
  <c r="C63" i="16" s="1"/>
  <c r="C64" i="16" s="1"/>
  <c r="C65" i="16" s="1"/>
  <c r="AD60" i="16"/>
  <c r="AC60" i="16"/>
  <c r="U60" i="16"/>
  <c r="T60" i="16"/>
  <c r="L60" i="16"/>
  <c r="K60" i="16"/>
  <c r="N48" i="16"/>
  <c r="P237" i="7" s="1"/>
  <c r="L48" i="16"/>
  <c r="N237" i="7" s="1"/>
  <c r="J48" i="16"/>
  <c r="L237" i="7" s="1"/>
  <c r="H48" i="16"/>
  <c r="J237" i="7" s="1"/>
  <c r="F48" i="16"/>
  <c r="H237" i="7" s="1"/>
  <c r="T237" i="7" s="1"/>
  <c r="D48" i="16"/>
  <c r="F237" i="7" s="1"/>
  <c r="R237" i="7" s="1"/>
  <c r="N47" i="16"/>
  <c r="P236" i="7" s="1"/>
  <c r="L47" i="16"/>
  <c r="N236" i="7" s="1"/>
  <c r="J47" i="16"/>
  <c r="L236" i="7" s="1"/>
  <c r="H47" i="16"/>
  <c r="J236" i="7" s="1"/>
  <c r="F47" i="16"/>
  <c r="H236" i="7" s="1"/>
  <c r="T236" i="7" s="1"/>
  <c r="D47" i="16"/>
  <c r="F236" i="7" s="1"/>
  <c r="R236" i="7" s="1"/>
  <c r="K45" i="16"/>
  <c r="G45" i="16"/>
  <c r="C45" i="16"/>
  <c r="C44" i="16"/>
  <c r="N41" i="16"/>
  <c r="P216" i="7" s="1"/>
  <c r="L41" i="16"/>
  <c r="N216" i="7" s="1"/>
  <c r="J41" i="16"/>
  <c r="L216" i="7" s="1"/>
  <c r="H41" i="16"/>
  <c r="J216" i="7" s="1"/>
  <c r="F41" i="16"/>
  <c r="H216" i="7" s="1"/>
  <c r="T216" i="7" s="1"/>
  <c r="D41" i="16"/>
  <c r="F216" i="7" s="1"/>
  <c r="R216" i="7" s="1"/>
  <c r="N40" i="16"/>
  <c r="P215" i="7" s="1"/>
  <c r="L40" i="16"/>
  <c r="N215" i="7" s="1"/>
  <c r="J40" i="16"/>
  <c r="L215" i="7" s="1"/>
  <c r="H40" i="16"/>
  <c r="J215" i="7" s="1"/>
  <c r="F40" i="16"/>
  <c r="H215" i="7" s="1"/>
  <c r="T215" i="7" s="1"/>
  <c r="D40" i="16"/>
  <c r="F215" i="7" s="1"/>
  <c r="R215" i="7" s="1"/>
  <c r="K38" i="16"/>
  <c r="G38" i="16"/>
  <c r="C38" i="16"/>
  <c r="C37" i="16"/>
  <c r="R34" i="16"/>
  <c r="T195" i="7" s="1"/>
  <c r="P34" i="16"/>
  <c r="R195" i="7" s="1"/>
  <c r="N34" i="16"/>
  <c r="P195" i="7" s="1"/>
  <c r="L34" i="16"/>
  <c r="N195" i="7" s="1"/>
  <c r="J34" i="16"/>
  <c r="L195" i="7" s="1"/>
  <c r="H34" i="16"/>
  <c r="J195" i="7" s="1"/>
  <c r="F34" i="16"/>
  <c r="H195" i="7" s="1"/>
  <c r="D34" i="16"/>
  <c r="F195" i="7" s="1"/>
  <c r="R33" i="16"/>
  <c r="T194" i="7" s="1"/>
  <c r="P33" i="16"/>
  <c r="R194" i="7" s="1"/>
  <c r="N33" i="16"/>
  <c r="P194" i="7" s="1"/>
  <c r="L33" i="16"/>
  <c r="N194" i="7" s="1"/>
  <c r="J33" i="16"/>
  <c r="L194" i="7" s="1"/>
  <c r="H33" i="16"/>
  <c r="J194" i="7" s="1"/>
  <c r="F33" i="16"/>
  <c r="H194" i="7" s="1"/>
  <c r="X194" i="7" s="1"/>
  <c r="D33" i="16"/>
  <c r="F194" i="7" s="1"/>
  <c r="V194" i="7" s="1"/>
  <c r="O31" i="16"/>
  <c r="K31" i="16"/>
  <c r="G31" i="16"/>
  <c r="C31" i="16"/>
  <c r="C30" i="16"/>
  <c r="N27" i="16"/>
  <c r="P174" i="7" s="1"/>
  <c r="L27" i="16"/>
  <c r="N174" i="7" s="1"/>
  <c r="J27" i="16"/>
  <c r="L174" i="7" s="1"/>
  <c r="H27" i="16"/>
  <c r="J174" i="7" s="1"/>
  <c r="F27" i="16"/>
  <c r="H174" i="7" s="1"/>
  <c r="D27" i="16"/>
  <c r="F174" i="7" s="1"/>
  <c r="N26" i="16"/>
  <c r="P173" i="7" s="1"/>
  <c r="L26" i="16"/>
  <c r="N173" i="7" s="1"/>
  <c r="J26" i="16"/>
  <c r="L173" i="7" s="1"/>
  <c r="H26" i="16"/>
  <c r="J173" i="7" s="1"/>
  <c r="F26" i="16"/>
  <c r="H173" i="7" s="1"/>
  <c r="T173" i="7" s="1"/>
  <c r="D26" i="16"/>
  <c r="F173" i="7" s="1"/>
  <c r="R173" i="7" s="1"/>
  <c r="K24" i="16"/>
  <c r="G24" i="16"/>
  <c r="C24" i="16"/>
  <c r="C23" i="16"/>
  <c r="N20" i="16"/>
  <c r="L20" i="16"/>
  <c r="J20" i="16"/>
  <c r="L153" i="7" s="1"/>
  <c r="H20" i="16"/>
  <c r="J153" i="7" s="1"/>
  <c r="F20" i="16"/>
  <c r="H153" i="7" s="1"/>
  <c r="T153" i="7" s="1"/>
  <c r="D20" i="16"/>
  <c r="F153" i="7" s="1"/>
  <c r="R153" i="7" s="1"/>
  <c r="N19" i="16"/>
  <c r="L19" i="16"/>
  <c r="J19" i="16"/>
  <c r="L152" i="7" s="1"/>
  <c r="H19" i="16"/>
  <c r="J152" i="7" s="1"/>
  <c r="F19" i="16"/>
  <c r="H152" i="7" s="1"/>
  <c r="T152" i="7" s="1"/>
  <c r="D19" i="16"/>
  <c r="F152" i="7" s="1"/>
  <c r="R152" i="7" s="1"/>
  <c r="K17" i="16"/>
  <c r="G17" i="16"/>
  <c r="C17" i="16"/>
  <c r="C16" i="16"/>
  <c r="N13" i="16"/>
  <c r="P132" i="7" s="1"/>
  <c r="L13" i="16"/>
  <c r="N132" i="7" s="1"/>
  <c r="J13" i="16"/>
  <c r="L132" i="7" s="1"/>
  <c r="H13" i="16"/>
  <c r="J132" i="7" s="1"/>
  <c r="F13" i="16"/>
  <c r="H132" i="7" s="1"/>
  <c r="T132" i="7" s="1"/>
  <c r="D13" i="16"/>
  <c r="F132" i="7" s="1"/>
  <c r="R132" i="7" s="1"/>
  <c r="N12" i="16"/>
  <c r="P131" i="7" s="1"/>
  <c r="L12" i="16"/>
  <c r="N131" i="7" s="1"/>
  <c r="J12" i="16"/>
  <c r="L131" i="7" s="1"/>
  <c r="H12" i="16"/>
  <c r="J131" i="7" s="1"/>
  <c r="F12" i="16"/>
  <c r="H131" i="7" s="1"/>
  <c r="T131" i="7" s="1"/>
  <c r="D12" i="16"/>
  <c r="F131" i="7" s="1"/>
  <c r="R131" i="7" s="1"/>
  <c r="K10" i="16"/>
  <c r="G10" i="16"/>
  <c r="C10" i="16"/>
  <c r="C9" i="16"/>
  <c r="N6" i="16"/>
  <c r="P111" i="7" s="1"/>
  <c r="L6" i="16"/>
  <c r="N111" i="7" s="1"/>
  <c r="J6" i="16"/>
  <c r="L111" i="7" s="1"/>
  <c r="H6" i="16"/>
  <c r="J111" i="7" s="1"/>
  <c r="F6" i="16"/>
  <c r="H111" i="7" s="1"/>
  <c r="T111" i="7" s="1"/>
  <c r="D6" i="16"/>
  <c r="F111" i="7" s="1"/>
  <c r="R111" i="7" s="1"/>
  <c r="B6" i="16"/>
  <c r="B13" i="16" s="1"/>
  <c r="B20" i="16" s="1"/>
  <c r="B27" i="16" s="1"/>
  <c r="B34" i="16" s="1"/>
  <c r="B41" i="16" s="1"/>
  <c r="B48" i="16" s="1"/>
  <c r="D237" i="7" s="1"/>
  <c r="N5" i="16"/>
  <c r="P110" i="7" s="1"/>
  <c r="L5" i="16"/>
  <c r="N110" i="7" s="1"/>
  <c r="J5" i="16"/>
  <c r="L110" i="7" s="1"/>
  <c r="H5" i="16"/>
  <c r="J110" i="7" s="1"/>
  <c r="F5" i="16"/>
  <c r="H110" i="7" s="1"/>
  <c r="D5" i="16"/>
  <c r="F110" i="7" s="1"/>
  <c r="B5" i="16"/>
  <c r="B12" i="16" s="1"/>
  <c r="B19" i="16" s="1"/>
  <c r="B26" i="16" s="1"/>
  <c r="B33" i="16" s="1"/>
  <c r="B40" i="16" s="1"/>
  <c r="B47" i="16" s="1"/>
  <c r="D236" i="7" s="1"/>
  <c r="K3" i="16"/>
  <c r="G3" i="16"/>
  <c r="C3" i="16"/>
  <c r="C2" i="16"/>
  <c r="AA234" i="15"/>
  <c r="M48" i="15" s="1"/>
  <c r="O239" i="7" s="1"/>
  <c r="Y234" i="15"/>
  <c r="K48" i="15" s="1"/>
  <c r="M239" i="7" s="1"/>
  <c r="X234" i="15"/>
  <c r="W234" i="15"/>
  <c r="V234" i="15"/>
  <c r="R234" i="15"/>
  <c r="I48" i="15" s="1"/>
  <c r="K239" i="7" s="1"/>
  <c r="P234" i="15"/>
  <c r="G48" i="15" s="1"/>
  <c r="I239" i="7" s="1"/>
  <c r="O234" i="15"/>
  <c r="N234" i="15"/>
  <c r="M234" i="15"/>
  <c r="I234" i="15"/>
  <c r="E48" i="15" s="1"/>
  <c r="G239" i="7" s="1"/>
  <c r="S239" i="7" s="1"/>
  <c r="G234" i="15"/>
  <c r="C48" i="15" s="1"/>
  <c r="E239" i="7" s="1"/>
  <c r="Q239" i="7" s="1"/>
  <c r="F234" i="15"/>
  <c r="E234" i="15"/>
  <c r="D234" i="15"/>
  <c r="AD233" i="15"/>
  <c r="AC233" i="15"/>
  <c r="U233" i="15"/>
  <c r="T233" i="15"/>
  <c r="L233" i="15"/>
  <c r="K233" i="15"/>
  <c r="AD232" i="15"/>
  <c r="AC232" i="15"/>
  <c r="U232" i="15"/>
  <c r="T232" i="15"/>
  <c r="L232" i="15"/>
  <c r="K232" i="15"/>
  <c r="AD231" i="15"/>
  <c r="AC231" i="15"/>
  <c r="U231" i="15"/>
  <c r="T231" i="15"/>
  <c r="L231" i="15"/>
  <c r="K231" i="15"/>
  <c r="AD230" i="15"/>
  <c r="AC230" i="15"/>
  <c r="U230" i="15"/>
  <c r="T230" i="15"/>
  <c r="L230" i="15"/>
  <c r="K230" i="15"/>
  <c r="AD229" i="15"/>
  <c r="AC229" i="15"/>
  <c r="U229" i="15"/>
  <c r="T229" i="15"/>
  <c r="L229" i="15"/>
  <c r="K229" i="15"/>
  <c r="AD228" i="15"/>
  <c r="AC228" i="15"/>
  <c r="U228" i="15"/>
  <c r="T228" i="15"/>
  <c r="L228" i="15"/>
  <c r="K228" i="15"/>
  <c r="AD227" i="15"/>
  <c r="AC227" i="15"/>
  <c r="U227" i="15"/>
  <c r="T227" i="15"/>
  <c r="L227" i="15"/>
  <c r="K227" i="15"/>
  <c r="AD226" i="15"/>
  <c r="AC226" i="15"/>
  <c r="U226" i="15"/>
  <c r="T226" i="15"/>
  <c r="L226" i="15"/>
  <c r="K226" i="15"/>
  <c r="AD225" i="15"/>
  <c r="AC225" i="15"/>
  <c r="U225" i="15"/>
  <c r="T225" i="15"/>
  <c r="L225" i="15"/>
  <c r="K225" i="15"/>
  <c r="C225" i="15"/>
  <c r="C226" i="15" s="1"/>
  <c r="C227" i="15" s="1"/>
  <c r="C228" i="15" s="1"/>
  <c r="C229" i="15" s="1"/>
  <c r="C230" i="15" s="1"/>
  <c r="C231" i="15" s="1"/>
  <c r="C232" i="15" s="1"/>
  <c r="C233" i="15" s="1"/>
  <c r="AD224" i="15"/>
  <c r="AC224" i="15"/>
  <c r="U224" i="15"/>
  <c r="T224" i="15"/>
  <c r="L224" i="15"/>
  <c r="K224" i="15"/>
  <c r="AA223" i="15"/>
  <c r="M47" i="15" s="1"/>
  <c r="O238" i="7" s="1"/>
  <c r="Y223" i="15"/>
  <c r="K47" i="15" s="1"/>
  <c r="M238" i="7" s="1"/>
  <c r="X223" i="15"/>
  <c r="W223" i="15"/>
  <c r="V223" i="15"/>
  <c r="R223" i="15"/>
  <c r="I47" i="15" s="1"/>
  <c r="K238" i="7" s="1"/>
  <c r="P223" i="15"/>
  <c r="G47" i="15" s="1"/>
  <c r="I238" i="7" s="1"/>
  <c r="O223" i="15"/>
  <c r="N223" i="15"/>
  <c r="M223" i="15"/>
  <c r="I223" i="15"/>
  <c r="E47" i="15" s="1"/>
  <c r="G238" i="7" s="1"/>
  <c r="S238" i="7" s="1"/>
  <c r="G223" i="15"/>
  <c r="C47" i="15" s="1"/>
  <c r="E238" i="7" s="1"/>
  <c r="Q238" i="7" s="1"/>
  <c r="F223" i="15"/>
  <c r="E223" i="15"/>
  <c r="D223" i="15"/>
  <c r="AD222" i="15"/>
  <c r="AC222" i="15"/>
  <c r="U222" i="15"/>
  <c r="T222" i="15"/>
  <c r="L222" i="15"/>
  <c r="K222" i="15"/>
  <c r="AD221" i="15"/>
  <c r="AC221" i="15"/>
  <c r="U221" i="15"/>
  <c r="T221" i="15"/>
  <c r="L221" i="15"/>
  <c r="K221" i="15"/>
  <c r="AD220" i="15"/>
  <c r="AC220" i="15"/>
  <c r="U220" i="15"/>
  <c r="T220" i="15"/>
  <c r="L220" i="15"/>
  <c r="K220" i="15"/>
  <c r="AD219" i="15"/>
  <c r="AC219" i="15"/>
  <c r="U219" i="15"/>
  <c r="T219" i="15"/>
  <c r="L219" i="15"/>
  <c r="K219" i="15"/>
  <c r="C219" i="15"/>
  <c r="C220" i="15" s="1"/>
  <c r="C221" i="15" s="1"/>
  <c r="C222" i="15" s="1"/>
  <c r="AD218" i="15"/>
  <c r="AC218" i="15"/>
  <c r="U218" i="15"/>
  <c r="T218" i="15"/>
  <c r="L218" i="15"/>
  <c r="K218" i="15"/>
  <c r="AA211" i="15"/>
  <c r="M41" i="15" s="1"/>
  <c r="O218" i="7" s="1"/>
  <c r="Y211" i="15"/>
  <c r="K41" i="15" s="1"/>
  <c r="M218" i="7" s="1"/>
  <c r="X211" i="15"/>
  <c r="W211" i="15"/>
  <c r="V211" i="15"/>
  <c r="R211" i="15"/>
  <c r="I41" i="15" s="1"/>
  <c r="K218" i="7" s="1"/>
  <c r="P211" i="15"/>
  <c r="G41" i="15" s="1"/>
  <c r="I218" i="7" s="1"/>
  <c r="O211" i="15"/>
  <c r="N211" i="15"/>
  <c r="M211" i="15"/>
  <c r="I211" i="15"/>
  <c r="E41" i="15" s="1"/>
  <c r="G218" i="7" s="1"/>
  <c r="S218" i="7" s="1"/>
  <c r="G211" i="15"/>
  <c r="C41" i="15" s="1"/>
  <c r="E218" i="7" s="1"/>
  <c r="Q218" i="7" s="1"/>
  <c r="F211" i="15"/>
  <c r="E211" i="15"/>
  <c r="D211" i="15"/>
  <c r="AD210" i="15"/>
  <c r="AC210" i="15"/>
  <c r="U210" i="15"/>
  <c r="T210" i="15"/>
  <c r="L210" i="15"/>
  <c r="K210" i="15"/>
  <c r="AD209" i="15"/>
  <c r="AC209" i="15"/>
  <c r="U209" i="15"/>
  <c r="T209" i="15"/>
  <c r="L209" i="15"/>
  <c r="K209" i="15"/>
  <c r="AD208" i="15"/>
  <c r="AC208" i="15"/>
  <c r="U208" i="15"/>
  <c r="T208" i="15"/>
  <c r="L208" i="15"/>
  <c r="K208" i="15"/>
  <c r="AD207" i="15"/>
  <c r="AC207" i="15"/>
  <c r="U207" i="15"/>
  <c r="T207" i="15"/>
  <c r="L207" i="15"/>
  <c r="K207" i="15"/>
  <c r="AD206" i="15"/>
  <c r="AC206" i="15"/>
  <c r="U206" i="15"/>
  <c r="T206" i="15"/>
  <c r="L206" i="15"/>
  <c r="K206" i="15"/>
  <c r="AD205" i="15"/>
  <c r="AC205" i="15"/>
  <c r="U205" i="15"/>
  <c r="T205" i="15"/>
  <c r="L205" i="15"/>
  <c r="K205" i="15"/>
  <c r="AD204" i="15"/>
  <c r="AC204" i="15"/>
  <c r="U204" i="15"/>
  <c r="T204" i="15"/>
  <c r="L204" i="15"/>
  <c r="K204" i="15"/>
  <c r="AD203" i="15"/>
  <c r="AC203" i="15"/>
  <c r="U203" i="15"/>
  <c r="T203" i="15"/>
  <c r="L203" i="15"/>
  <c r="K203" i="15"/>
  <c r="AD202" i="15"/>
  <c r="AC202" i="15"/>
  <c r="U202" i="15"/>
  <c r="T202" i="15"/>
  <c r="L202" i="15"/>
  <c r="K202" i="15"/>
  <c r="C202" i="15"/>
  <c r="C203" i="15" s="1"/>
  <c r="C204" i="15" s="1"/>
  <c r="C205" i="15" s="1"/>
  <c r="C206" i="15" s="1"/>
  <c r="C207" i="15" s="1"/>
  <c r="C208" i="15" s="1"/>
  <c r="C209" i="15" s="1"/>
  <c r="C210" i="15" s="1"/>
  <c r="AD201" i="15"/>
  <c r="AC201" i="15"/>
  <c r="U201" i="15"/>
  <c r="T201" i="15"/>
  <c r="L201" i="15"/>
  <c r="K201" i="15"/>
  <c r="AA200" i="15"/>
  <c r="M40" i="15" s="1"/>
  <c r="O217" i="7" s="1"/>
  <c r="Y200" i="15"/>
  <c r="K40" i="15" s="1"/>
  <c r="M217" i="7" s="1"/>
  <c r="X200" i="15"/>
  <c r="W200" i="15"/>
  <c r="V200" i="15"/>
  <c r="R200" i="15"/>
  <c r="I40" i="15" s="1"/>
  <c r="K217" i="7" s="1"/>
  <c r="P200" i="15"/>
  <c r="G40" i="15" s="1"/>
  <c r="I217" i="7" s="1"/>
  <c r="O200" i="15"/>
  <c r="N200" i="15"/>
  <c r="M200" i="15"/>
  <c r="I200" i="15"/>
  <c r="E40" i="15" s="1"/>
  <c r="G217" i="7" s="1"/>
  <c r="G200" i="15"/>
  <c r="C40" i="15" s="1"/>
  <c r="E217" i="7" s="1"/>
  <c r="F200" i="15"/>
  <c r="E200" i="15"/>
  <c r="D200" i="15"/>
  <c r="AD199" i="15"/>
  <c r="AC199" i="15"/>
  <c r="U199" i="15"/>
  <c r="T199" i="15"/>
  <c r="L199" i="15"/>
  <c r="K199" i="15"/>
  <c r="AD198" i="15"/>
  <c r="AC198" i="15"/>
  <c r="U198" i="15"/>
  <c r="T198" i="15"/>
  <c r="L198" i="15"/>
  <c r="K198" i="15"/>
  <c r="AD197" i="15"/>
  <c r="AC197" i="15"/>
  <c r="U197" i="15"/>
  <c r="T197" i="15"/>
  <c r="L197" i="15"/>
  <c r="K197" i="15"/>
  <c r="AD196" i="15"/>
  <c r="AC196" i="15"/>
  <c r="U196" i="15"/>
  <c r="T196" i="15"/>
  <c r="L196" i="15"/>
  <c r="K196" i="15"/>
  <c r="C196" i="15"/>
  <c r="C197" i="15" s="1"/>
  <c r="C198" i="15" s="1"/>
  <c r="C199" i="15" s="1"/>
  <c r="AD195" i="15"/>
  <c r="AC195" i="15"/>
  <c r="U195" i="15"/>
  <c r="T195" i="15"/>
  <c r="L195" i="15"/>
  <c r="K195" i="15"/>
  <c r="AJ188" i="15"/>
  <c r="Q34" i="15" s="1"/>
  <c r="S197" i="7" s="1"/>
  <c r="AH188" i="15"/>
  <c r="O34" i="15" s="1"/>
  <c r="Q197" i="7" s="1"/>
  <c r="AG188" i="15"/>
  <c r="AF188" i="15"/>
  <c r="AE188" i="15"/>
  <c r="AA188" i="15"/>
  <c r="M34" i="15" s="1"/>
  <c r="O197" i="7" s="1"/>
  <c r="Y188" i="15"/>
  <c r="K34" i="15" s="1"/>
  <c r="M197" i="7" s="1"/>
  <c r="X188" i="15"/>
  <c r="W188" i="15"/>
  <c r="V188" i="15"/>
  <c r="R188" i="15"/>
  <c r="I34" i="15" s="1"/>
  <c r="K197" i="7" s="1"/>
  <c r="P188" i="15"/>
  <c r="G34" i="15" s="1"/>
  <c r="I197" i="7" s="1"/>
  <c r="O188" i="15"/>
  <c r="N188" i="15"/>
  <c r="M188" i="15"/>
  <c r="I188" i="15"/>
  <c r="E34" i="15" s="1"/>
  <c r="G197" i="7" s="1"/>
  <c r="G188" i="15"/>
  <c r="C34" i="15" s="1"/>
  <c r="E197" i="7" s="1"/>
  <c r="F188" i="15"/>
  <c r="E188" i="15"/>
  <c r="D188" i="15"/>
  <c r="AM187" i="15"/>
  <c r="AL187" i="15"/>
  <c r="AD187" i="15"/>
  <c r="AC187" i="15"/>
  <c r="U187" i="15"/>
  <c r="T187" i="15"/>
  <c r="L187" i="15"/>
  <c r="K187" i="15"/>
  <c r="AM186" i="15"/>
  <c r="AL186" i="15"/>
  <c r="AD186" i="15"/>
  <c r="AC186" i="15"/>
  <c r="U186" i="15"/>
  <c r="T186" i="15"/>
  <c r="L186" i="15"/>
  <c r="K186" i="15"/>
  <c r="AM185" i="15"/>
  <c r="AL185" i="15"/>
  <c r="AD185" i="15"/>
  <c r="AC185" i="15"/>
  <c r="U185" i="15"/>
  <c r="T185" i="15"/>
  <c r="L185" i="15"/>
  <c r="K185" i="15"/>
  <c r="AM184" i="15"/>
  <c r="AL184" i="15"/>
  <c r="AD184" i="15"/>
  <c r="AC184" i="15"/>
  <c r="U184" i="15"/>
  <c r="T184" i="15"/>
  <c r="L184" i="15"/>
  <c r="K184" i="15"/>
  <c r="AM183" i="15"/>
  <c r="AL183" i="15"/>
  <c r="AD183" i="15"/>
  <c r="AC183" i="15"/>
  <c r="U183" i="15"/>
  <c r="T183" i="15"/>
  <c r="L183" i="15"/>
  <c r="K183" i="15"/>
  <c r="AM182" i="15"/>
  <c r="AL182" i="15"/>
  <c r="AD182" i="15"/>
  <c r="AC182" i="15"/>
  <c r="U182" i="15"/>
  <c r="T182" i="15"/>
  <c r="L182" i="15"/>
  <c r="K182" i="15"/>
  <c r="AM181" i="15"/>
  <c r="AL181" i="15"/>
  <c r="AD181" i="15"/>
  <c r="AC181" i="15"/>
  <c r="U181" i="15"/>
  <c r="T181" i="15"/>
  <c r="L181" i="15"/>
  <c r="K181" i="15"/>
  <c r="AM180" i="15"/>
  <c r="AL180" i="15"/>
  <c r="AD180" i="15"/>
  <c r="AC180" i="15"/>
  <c r="U180" i="15"/>
  <c r="T180" i="15"/>
  <c r="L180" i="15"/>
  <c r="K180" i="15"/>
  <c r="AM179" i="15"/>
  <c r="AL179" i="15"/>
  <c r="AD179" i="15"/>
  <c r="AC179" i="15"/>
  <c r="U179" i="15"/>
  <c r="T179" i="15"/>
  <c r="L179" i="15"/>
  <c r="K179" i="15"/>
  <c r="C179" i="15"/>
  <c r="C180" i="15" s="1"/>
  <c r="C181" i="15" s="1"/>
  <c r="C182" i="15" s="1"/>
  <c r="C183" i="15" s="1"/>
  <c r="C184" i="15" s="1"/>
  <c r="C185" i="15" s="1"/>
  <c r="C186" i="15" s="1"/>
  <c r="C187" i="15" s="1"/>
  <c r="AM178" i="15"/>
  <c r="AL178" i="15"/>
  <c r="AD178" i="15"/>
  <c r="AC178" i="15"/>
  <c r="U178" i="15"/>
  <c r="T178" i="15"/>
  <c r="L178" i="15"/>
  <c r="K178" i="15"/>
  <c r="AJ177" i="15"/>
  <c r="Q33" i="15" s="1"/>
  <c r="S196" i="7" s="1"/>
  <c r="AH177" i="15"/>
  <c r="O33" i="15" s="1"/>
  <c r="Q196" i="7" s="1"/>
  <c r="AG177" i="15"/>
  <c r="AF177" i="15"/>
  <c r="AE177" i="15"/>
  <c r="AA177" i="15"/>
  <c r="M33" i="15" s="1"/>
  <c r="O196" i="7" s="1"/>
  <c r="Y177" i="15"/>
  <c r="K33" i="15" s="1"/>
  <c r="M196" i="7" s="1"/>
  <c r="X177" i="15"/>
  <c r="W177" i="15"/>
  <c r="V177" i="15"/>
  <c r="R177" i="15"/>
  <c r="I33" i="15" s="1"/>
  <c r="K196" i="7" s="1"/>
  <c r="P177" i="15"/>
  <c r="G33" i="15" s="1"/>
  <c r="I196" i="7" s="1"/>
  <c r="O177" i="15"/>
  <c r="N177" i="15"/>
  <c r="M177" i="15"/>
  <c r="I177" i="15"/>
  <c r="E33" i="15" s="1"/>
  <c r="G196" i="7" s="1"/>
  <c r="G177" i="15"/>
  <c r="C33" i="15" s="1"/>
  <c r="E196" i="7" s="1"/>
  <c r="F177" i="15"/>
  <c r="E177" i="15"/>
  <c r="D177" i="15"/>
  <c r="AM176" i="15"/>
  <c r="AL176" i="15"/>
  <c r="AD176" i="15"/>
  <c r="AC176" i="15"/>
  <c r="U176" i="15"/>
  <c r="T176" i="15"/>
  <c r="L176" i="15"/>
  <c r="K176" i="15"/>
  <c r="AM175" i="15"/>
  <c r="AL175" i="15"/>
  <c r="AD175" i="15"/>
  <c r="AC175" i="15"/>
  <c r="U175" i="15"/>
  <c r="T175" i="15"/>
  <c r="L175" i="15"/>
  <c r="K175" i="15"/>
  <c r="AM174" i="15"/>
  <c r="AL174" i="15"/>
  <c r="AD174" i="15"/>
  <c r="AC174" i="15"/>
  <c r="U174" i="15"/>
  <c r="T174" i="15"/>
  <c r="L174" i="15"/>
  <c r="K174" i="15"/>
  <c r="AM173" i="15"/>
  <c r="AL173" i="15"/>
  <c r="U173" i="15"/>
  <c r="T173" i="15"/>
  <c r="AM169" i="15"/>
  <c r="AL169" i="15"/>
  <c r="AD169" i="15"/>
  <c r="AC169" i="15"/>
  <c r="U169" i="15"/>
  <c r="T169" i="15"/>
  <c r="L169" i="15"/>
  <c r="K169" i="15"/>
  <c r="AM168" i="15"/>
  <c r="AL168" i="15"/>
  <c r="AD168" i="15"/>
  <c r="AC168" i="15"/>
  <c r="U168" i="15"/>
  <c r="T168" i="15"/>
  <c r="L168" i="15"/>
  <c r="K168" i="15"/>
  <c r="C168" i="15"/>
  <c r="C169" i="15" s="1"/>
  <c r="C170" i="15" s="1"/>
  <c r="C171" i="15" s="1"/>
  <c r="C172" i="15" s="1"/>
  <c r="C173" i="15" s="1"/>
  <c r="AM167" i="15"/>
  <c r="AL167" i="15"/>
  <c r="AD167" i="15"/>
  <c r="AC167" i="15"/>
  <c r="U167" i="15"/>
  <c r="T167" i="15"/>
  <c r="L167" i="15"/>
  <c r="K167" i="15"/>
  <c r="AA160" i="15"/>
  <c r="M27" i="15" s="1"/>
  <c r="O176" i="7" s="1"/>
  <c r="Y160" i="15"/>
  <c r="K27" i="15" s="1"/>
  <c r="M176" i="7" s="1"/>
  <c r="X160" i="15"/>
  <c r="W160" i="15"/>
  <c r="V160" i="15"/>
  <c r="R160" i="15"/>
  <c r="I27" i="15" s="1"/>
  <c r="K176" i="7" s="1"/>
  <c r="P160" i="15"/>
  <c r="G27" i="15" s="1"/>
  <c r="I176" i="7" s="1"/>
  <c r="O160" i="15"/>
  <c r="N160" i="15"/>
  <c r="M160" i="15"/>
  <c r="I160" i="15"/>
  <c r="E27" i="15" s="1"/>
  <c r="G176" i="7" s="1"/>
  <c r="S176" i="7" s="1"/>
  <c r="G160" i="15"/>
  <c r="C27" i="15" s="1"/>
  <c r="E176" i="7" s="1"/>
  <c r="Q176" i="7" s="1"/>
  <c r="F160" i="15"/>
  <c r="E160" i="15"/>
  <c r="D160" i="15"/>
  <c r="AD159" i="15"/>
  <c r="AC159" i="15"/>
  <c r="U159" i="15"/>
  <c r="T159" i="15"/>
  <c r="L159" i="15"/>
  <c r="K159" i="15"/>
  <c r="AD158" i="15"/>
  <c r="AC158" i="15"/>
  <c r="U158" i="15"/>
  <c r="T158" i="15"/>
  <c r="L158" i="15"/>
  <c r="K158" i="15"/>
  <c r="AD157" i="15"/>
  <c r="AC157" i="15"/>
  <c r="U157" i="15"/>
  <c r="T157" i="15"/>
  <c r="L157" i="15"/>
  <c r="K157" i="15"/>
  <c r="AD156" i="15"/>
  <c r="AC156" i="15"/>
  <c r="U156" i="15"/>
  <c r="T156" i="15"/>
  <c r="L156" i="15"/>
  <c r="K156" i="15"/>
  <c r="AD155" i="15"/>
  <c r="AC155" i="15"/>
  <c r="U155" i="15"/>
  <c r="T155" i="15"/>
  <c r="L155" i="15"/>
  <c r="K155" i="15"/>
  <c r="AD154" i="15"/>
  <c r="AC154" i="15"/>
  <c r="U154" i="15"/>
  <c r="T154" i="15"/>
  <c r="L154" i="15"/>
  <c r="K154" i="15"/>
  <c r="AD153" i="15"/>
  <c r="AC153" i="15"/>
  <c r="U153" i="15"/>
  <c r="T153" i="15"/>
  <c r="L153" i="15"/>
  <c r="K153" i="15"/>
  <c r="AD152" i="15"/>
  <c r="AC152" i="15"/>
  <c r="U152" i="15"/>
  <c r="T152" i="15"/>
  <c r="L152" i="15"/>
  <c r="K152" i="15"/>
  <c r="AD151" i="15"/>
  <c r="AC151" i="15"/>
  <c r="U151" i="15"/>
  <c r="T151" i="15"/>
  <c r="L151" i="15"/>
  <c r="K151" i="15"/>
  <c r="C151" i="15"/>
  <c r="C152" i="15" s="1"/>
  <c r="C153" i="15" s="1"/>
  <c r="C154" i="15" s="1"/>
  <c r="C155" i="15" s="1"/>
  <c r="C156" i="15" s="1"/>
  <c r="C157" i="15" s="1"/>
  <c r="C158" i="15" s="1"/>
  <c r="C159" i="15" s="1"/>
  <c r="AD150" i="15"/>
  <c r="AC150" i="15"/>
  <c r="U150" i="15"/>
  <c r="T150" i="15"/>
  <c r="L150" i="15"/>
  <c r="K150" i="15"/>
  <c r="AA149" i="15"/>
  <c r="M26" i="15" s="1"/>
  <c r="O175" i="7" s="1"/>
  <c r="Y149" i="15"/>
  <c r="K26" i="15" s="1"/>
  <c r="M175" i="7" s="1"/>
  <c r="X149" i="15"/>
  <c r="W149" i="15"/>
  <c r="V149" i="15"/>
  <c r="R149" i="15"/>
  <c r="I26" i="15" s="1"/>
  <c r="K175" i="7" s="1"/>
  <c r="P149" i="15"/>
  <c r="G26" i="15" s="1"/>
  <c r="I175" i="7" s="1"/>
  <c r="O149" i="15"/>
  <c r="N149" i="15"/>
  <c r="M149" i="15"/>
  <c r="I149" i="15"/>
  <c r="E26" i="15" s="1"/>
  <c r="G175" i="7" s="1"/>
  <c r="G149" i="15"/>
  <c r="C26" i="15" s="1"/>
  <c r="E175" i="7" s="1"/>
  <c r="F149" i="15"/>
  <c r="E149" i="15"/>
  <c r="D149" i="15"/>
  <c r="AD148" i="15"/>
  <c r="AC148" i="15"/>
  <c r="U148" i="15"/>
  <c r="T148" i="15"/>
  <c r="L148" i="15"/>
  <c r="K148" i="15"/>
  <c r="AD147" i="15"/>
  <c r="AC147" i="15"/>
  <c r="U147" i="15"/>
  <c r="T147" i="15"/>
  <c r="L147" i="15"/>
  <c r="K147" i="15"/>
  <c r="AD146" i="15"/>
  <c r="AC146" i="15"/>
  <c r="U146" i="15"/>
  <c r="T146" i="15"/>
  <c r="L146" i="15"/>
  <c r="K146" i="15"/>
  <c r="AD145" i="15"/>
  <c r="AC145" i="15"/>
  <c r="U145" i="15"/>
  <c r="T145" i="15"/>
  <c r="L145" i="15"/>
  <c r="K145" i="15"/>
  <c r="AD144" i="15"/>
  <c r="AC144" i="15"/>
  <c r="U144" i="15"/>
  <c r="T144" i="15"/>
  <c r="L144" i="15"/>
  <c r="K144" i="15"/>
  <c r="AD143" i="15"/>
  <c r="AC143" i="15"/>
  <c r="U143" i="15"/>
  <c r="T143" i="15"/>
  <c r="L143" i="15"/>
  <c r="K143" i="15"/>
  <c r="AD142" i="15"/>
  <c r="AC142" i="15"/>
  <c r="U142" i="15"/>
  <c r="T142" i="15"/>
  <c r="L142" i="15"/>
  <c r="K142" i="15"/>
  <c r="AD141" i="15"/>
  <c r="AC141" i="15"/>
  <c r="U141" i="15"/>
  <c r="T141" i="15"/>
  <c r="L141" i="15"/>
  <c r="K141" i="15"/>
  <c r="AD140" i="15"/>
  <c r="AC140" i="15"/>
  <c r="U140" i="15"/>
  <c r="T140" i="15"/>
  <c r="L140" i="15"/>
  <c r="K140" i="15"/>
  <c r="AD139" i="15"/>
  <c r="AC139" i="15"/>
  <c r="U139" i="15"/>
  <c r="T139" i="15"/>
  <c r="L139" i="15"/>
  <c r="K139" i="15"/>
  <c r="AD138" i="15"/>
  <c r="AC138" i="15"/>
  <c r="U138" i="15"/>
  <c r="T138" i="15"/>
  <c r="L138" i="15"/>
  <c r="K138" i="15"/>
  <c r="AD137" i="15"/>
  <c r="AC137" i="15"/>
  <c r="U137" i="15"/>
  <c r="T137" i="15"/>
  <c r="L137" i="15"/>
  <c r="K137" i="15"/>
  <c r="C137" i="15"/>
  <c r="C138" i="15" s="1"/>
  <c r="C139" i="15" s="1"/>
  <c r="C140" i="15" s="1"/>
  <c r="C141" i="15" s="1"/>
  <c r="C142" i="15" s="1"/>
  <c r="C143" i="15" s="1"/>
  <c r="C144" i="15" s="1"/>
  <c r="C145" i="15" s="1"/>
  <c r="C146" i="15" s="1"/>
  <c r="C147" i="15" s="1"/>
  <c r="C148" i="15" s="1"/>
  <c r="AD136" i="15"/>
  <c r="AC136" i="15"/>
  <c r="U136" i="15"/>
  <c r="T136" i="15"/>
  <c r="L136" i="15"/>
  <c r="K136" i="15"/>
  <c r="AA129" i="15"/>
  <c r="M20" i="15" s="1"/>
  <c r="Y129" i="15"/>
  <c r="K20" i="15" s="1"/>
  <c r="X129" i="15"/>
  <c r="W129" i="15"/>
  <c r="V129" i="15"/>
  <c r="R129" i="15"/>
  <c r="I20" i="15" s="1"/>
  <c r="K155" i="7" s="1"/>
  <c r="P129" i="15"/>
  <c r="G20" i="15" s="1"/>
  <c r="I155" i="7" s="1"/>
  <c r="O129" i="15"/>
  <c r="N129" i="15"/>
  <c r="M129" i="15"/>
  <c r="I129" i="15"/>
  <c r="E20" i="15" s="1"/>
  <c r="G155" i="7" s="1"/>
  <c r="S155" i="7" s="1"/>
  <c r="G129" i="15"/>
  <c r="C20" i="15" s="1"/>
  <c r="E155" i="7" s="1"/>
  <c r="Q155" i="7" s="1"/>
  <c r="F129" i="15"/>
  <c r="E129" i="15"/>
  <c r="D129" i="15"/>
  <c r="AD128" i="15"/>
  <c r="AC128" i="15"/>
  <c r="U128" i="15"/>
  <c r="T128" i="15"/>
  <c r="L128" i="15"/>
  <c r="K128" i="15"/>
  <c r="AD127" i="15"/>
  <c r="AC127" i="15"/>
  <c r="U127" i="15"/>
  <c r="T127" i="15"/>
  <c r="L127" i="15"/>
  <c r="K127" i="15"/>
  <c r="AD126" i="15"/>
  <c r="AC126" i="15"/>
  <c r="U126" i="15"/>
  <c r="T126" i="15"/>
  <c r="L126" i="15"/>
  <c r="K126" i="15"/>
  <c r="AD125" i="15"/>
  <c r="AC125" i="15"/>
  <c r="U125" i="15"/>
  <c r="T125" i="15"/>
  <c r="L125" i="15"/>
  <c r="K125" i="15"/>
  <c r="AD124" i="15"/>
  <c r="AC124" i="15"/>
  <c r="U124" i="15"/>
  <c r="T124" i="15"/>
  <c r="L124" i="15"/>
  <c r="K124" i="15"/>
  <c r="AD123" i="15"/>
  <c r="AC123" i="15"/>
  <c r="U123" i="15"/>
  <c r="T123" i="15"/>
  <c r="L123" i="15"/>
  <c r="K123" i="15"/>
  <c r="AD122" i="15"/>
  <c r="AC122" i="15"/>
  <c r="U122" i="15"/>
  <c r="T122" i="15"/>
  <c r="L122" i="15"/>
  <c r="K122" i="15"/>
  <c r="AD121" i="15"/>
  <c r="AC121" i="15"/>
  <c r="U121" i="15"/>
  <c r="T121" i="15"/>
  <c r="L121" i="15"/>
  <c r="K121" i="15"/>
  <c r="AD120" i="15"/>
  <c r="AC120" i="15"/>
  <c r="U120" i="15"/>
  <c r="T120" i="15"/>
  <c r="L120" i="15"/>
  <c r="K120" i="15"/>
  <c r="C120" i="15"/>
  <c r="C121" i="15" s="1"/>
  <c r="C122" i="15" s="1"/>
  <c r="C123" i="15" s="1"/>
  <c r="C124" i="15" s="1"/>
  <c r="C125" i="15" s="1"/>
  <c r="C126" i="15" s="1"/>
  <c r="C127" i="15" s="1"/>
  <c r="C128" i="15" s="1"/>
  <c r="AD119" i="15"/>
  <c r="AC119" i="15"/>
  <c r="U119" i="15"/>
  <c r="T119" i="15"/>
  <c r="L119" i="15"/>
  <c r="K119" i="15"/>
  <c r="AA118" i="15"/>
  <c r="M19" i="15" s="1"/>
  <c r="Y118" i="15"/>
  <c r="K19" i="15" s="1"/>
  <c r="X118" i="15"/>
  <c r="W118" i="15"/>
  <c r="V118" i="15"/>
  <c r="R118" i="15"/>
  <c r="I19" i="15" s="1"/>
  <c r="K154" i="7" s="1"/>
  <c r="P118" i="15"/>
  <c r="G19" i="15" s="1"/>
  <c r="I154" i="7" s="1"/>
  <c r="O118" i="15"/>
  <c r="N118" i="15"/>
  <c r="M118" i="15"/>
  <c r="I118" i="15"/>
  <c r="E19" i="15" s="1"/>
  <c r="G154" i="7" s="1"/>
  <c r="G118" i="15"/>
  <c r="C19" i="15" s="1"/>
  <c r="E154" i="7" s="1"/>
  <c r="F118" i="15"/>
  <c r="E118" i="15"/>
  <c r="D118" i="15"/>
  <c r="AD117" i="15"/>
  <c r="AC117" i="15"/>
  <c r="U117" i="15"/>
  <c r="T117" i="15"/>
  <c r="L117" i="15"/>
  <c r="K117" i="15"/>
  <c r="AD116" i="15"/>
  <c r="AC116" i="15"/>
  <c r="U116" i="15"/>
  <c r="T116" i="15"/>
  <c r="L116" i="15"/>
  <c r="K116" i="15"/>
  <c r="U115" i="15"/>
  <c r="T115" i="15"/>
  <c r="L115" i="15"/>
  <c r="K115" i="15"/>
  <c r="AD114" i="15"/>
  <c r="AC114" i="15"/>
  <c r="U114" i="15"/>
  <c r="T114" i="15"/>
  <c r="L114" i="15"/>
  <c r="K114" i="15"/>
  <c r="U113" i="15"/>
  <c r="T113" i="15"/>
  <c r="L113" i="15"/>
  <c r="K113" i="15"/>
  <c r="U112" i="15"/>
  <c r="T112" i="15"/>
  <c r="L112" i="15"/>
  <c r="K112" i="15"/>
  <c r="U111" i="15"/>
  <c r="T111" i="15"/>
  <c r="L111" i="15"/>
  <c r="K111" i="15"/>
  <c r="AD110" i="15"/>
  <c r="AC110" i="15"/>
  <c r="U110" i="15"/>
  <c r="T110" i="15"/>
  <c r="L110" i="15"/>
  <c r="K110" i="15"/>
  <c r="C110" i="15"/>
  <c r="C111" i="15" s="1"/>
  <c r="C112" i="15" s="1"/>
  <c r="C113" i="15" s="1"/>
  <c r="C114" i="15" s="1"/>
  <c r="C115" i="15" s="1"/>
  <c r="C116" i="15" s="1"/>
  <c r="C117" i="15" s="1"/>
  <c r="AD109" i="15"/>
  <c r="AC109" i="15"/>
  <c r="U109" i="15"/>
  <c r="T109" i="15"/>
  <c r="L109" i="15"/>
  <c r="K109" i="15"/>
  <c r="AA102" i="15"/>
  <c r="M13" i="15" s="1"/>
  <c r="O134" i="7" s="1"/>
  <c r="Y102" i="15"/>
  <c r="K13" i="15" s="1"/>
  <c r="M134" i="7" s="1"/>
  <c r="X102" i="15"/>
  <c r="W102" i="15"/>
  <c r="V102" i="15"/>
  <c r="R102" i="15"/>
  <c r="I13" i="15" s="1"/>
  <c r="K134" i="7" s="1"/>
  <c r="P102" i="15"/>
  <c r="G13" i="15" s="1"/>
  <c r="I134" i="7" s="1"/>
  <c r="O102" i="15"/>
  <c r="N102" i="15"/>
  <c r="M102" i="15"/>
  <c r="I102" i="15"/>
  <c r="E13" i="15" s="1"/>
  <c r="G134" i="7" s="1"/>
  <c r="S134" i="7" s="1"/>
  <c r="G102" i="15"/>
  <c r="C13" i="15" s="1"/>
  <c r="E134" i="7" s="1"/>
  <c r="Q134" i="7" s="1"/>
  <c r="F102" i="15"/>
  <c r="E102" i="15"/>
  <c r="D102" i="15"/>
  <c r="AD101" i="15"/>
  <c r="AC101" i="15"/>
  <c r="U101" i="15"/>
  <c r="T101" i="15"/>
  <c r="L101" i="15"/>
  <c r="K101" i="15"/>
  <c r="AD100" i="15"/>
  <c r="AC100" i="15"/>
  <c r="U100" i="15"/>
  <c r="T100" i="15"/>
  <c r="L100" i="15"/>
  <c r="K100" i="15"/>
  <c r="AD99" i="15"/>
  <c r="AC99" i="15"/>
  <c r="U99" i="15"/>
  <c r="T99" i="15"/>
  <c r="L99" i="15"/>
  <c r="K99" i="15"/>
  <c r="AD98" i="15"/>
  <c r="AC98" i="15"/>
  <c r="U98" i="15"/>
  <c r="T98" i="15"/>
  <c r="L98" i="15"/>
  <c r="K98" i="15"/>
  <c r="AD97" i="15"/>
  <c r="AC97" i="15"/>
  <c r="U97" i="15"/>
  <c r="T97" i="15"/>
  <c r="L97" i="15"/>
  <c r="K97" i="15"/>
  <c r="AD96" i="15"/>
  <c r="AC96" i="15"/>
  <c r="U96" i="15"/>
  <c r="T96" i="15"/>
  <c r="L96" i="15"/>
  <c r="K96" i="15"/>
  <c r="AD95" i="15"/>
  <c r="AC95" i="15"/>
  <c r="U95" i="15"/>
  <c r="T95" i="15"/>
  <c r="L95" i="15"/>
  <c r="K95" i="15"/>
  <c r="AD94" i="15"/>
  <c r="AC94" i="15"/>
  <c r="U94" i="15"/>
  <c r="T94" i="15"/>
  <c r="L94" i="15"/>
  <c r="K94" i="15"/>
  <c r="AD93" i="15"/>
  <c r="AC93" i="15"/>
  <c r="U93" i="15"/>
  <c r="T93" i="15"/>
  <c r="L93" i="15"/>
  <c r="K93" i="15"/>
  <c r="C93" i="15"/>
  <c r="C94" i="15" s="1"/>
  <c r="C95" i="15" s="1"/>
  <c r="C96" i="15" s="1"/>
  <c r="C97" i="15" s="1"/>
  <c r="C98" i="15" s="1"/>
  <c r="C99" i="15" s="1"/>
  <c r="C100" i="15" s="1"/>
  <c r="C101" i="15" s="1"/>
  <c r="AD92" i="15"/>
  <c r="AC92" i="15"/>
  <c r="U92" i="15"/>
  <c r="T92" i="15"/>
  <c r="L92" i="15"/>
  <c r="K92" i="15"/>
  <c r="B92" i="15"/>
  <c r="B119" i="15" s="1"/>
  <c r="B150" i="15" s="1"/>
  <c r="B178" i="15" s="1"/>
  <c r="B201" i="15" s="1"/>
  <c r="AA91" i="15"/>
  <c r="M12" i="15" s="1"/>
  <c r="O133" i="7" s="1"/>
  <c r="Y91" i="15"/>
  <c r="K12" i="15" s="1"/>
  <c r="M133" i="7" s="1"/>
  <c r="X91" i="15"/>
  <c r="W91" i="15"/>
  <c r="V91" i="15"/>
  <c r="R91" i="15"/>
  <c r="I12" i="15" s="1"/>
  <c r="K133" i="7" s="1"/>
  <c r="P91" i="15"/>
  <c r="G12" i="15" s="1"/>
  <c r="I133" i="7" s="1"/>
  <c r="O91" i="15"/>
  <c r="N91" i="15"/>
  <c r="M91" i="15"/>
  <c r="I91" i="15"/>
  <c r="E12" i="15" s="1"/>
  <c r="G133" i="7" s="1"/>
  <c r="G91" i="15"/>
  <c r="C12" i="15" s="1"/>
  <c r="E133" i="7" s="1"/>
  <c r="F91" i="15"/>
  <c r="E91" i="15"/>
  <c r="D91" i="15"/>
  <c r="AD90" i="15"/>
  <c r="AC90" i="15"/>
  <c r="U90" i="15"/>
  <c r="T90" i="15"/>
  <c r="L90" i="15"/>
  <c r="K90" i="15"/>
  <c r="AD89" i="15"/>
  <c r="AC89" i="15"/>
  <c r="U89" i="15"/>
  <c r="T89" i="15"/>
  <c r="L89" i="15"/>
  <c r="K89" i="15"/>
  <c r="AD88" i="15"/>
  <c r="AC88" i="15"/>
  <c r="U88" i="15"/>
  <c r="T88" i="15"/>
  <c r="L88" i="15"/>
  <c r="K88" i="15"/>
  <c r="AD85" i="15"/>
  <c r="AC85" i="15"/>
  <c r="U85" i="15"/>
  <c r="T85" i="15"/>
  <c r="L85" i="15"/>
  <c r="K85" i="15"/>
  <c r="C85" i="15"/>
  <c r="C86" i="15" s="1"/>
  <c r="C87" i="15" s="1"/>
  <c r="C88" i="15" s="1"/>
  <c r="AD84" i="15"/>
  <c r="AC84" i="15"/>
  <c r="U84" i="15"/>
  <c r="T84" i="15"/>
  <c r="L84" i="15"/>
  <c r="K84" i="15"/>
  <c r="B82" i="15"/>
  <c r="B107" i="15" s="1"/>
  <c r="B134" i="15" s="1"/>
  <c r="B165" i="15" s="1"/>
  <c r="B193" i="15" s="1"/>
  <c r="B216" i="15" s="1"/>
  <c r="AA77" i="15"/>
  <c r="M6" i="15" s="1"/>
  <c r="O113" i="7" s="1"/>
  <c r="Y77" i="15"/>
  <c r="K6" i="15" s="1"/>
  <c r="M113" i="7" s="1"/>
  <c r="X77" i="15"/>
  <c r="W77" i="15"/>
  <c r="V77" i="15"/>
  <c r="R77" i="15"/>
  <c r="I6" i="15" s="1"/>
  <c r="K113" i="7" s="1"/>
  <c r="P77" i="15"/>
  <c r="G6" i="15" s="1"/>
  <c r="I113" i="7" s="1"/>
  <c r="O77" i="15"/>
  <c r="N77" i="15"/>
  <c r="M77" i="15"/>
  <c r="I77" i="15"/>
  <c r="E6" i="15" s="1"/>
  <c r="G113" i="7" s="1"/>
  <c r="S113" i="7" s="1"/>
  <c r="G77" i="15"/>
  <c r="C6" i="15" s="1"/>
  <c r="E113" i="7" s="1"/>
  <c r="Q113" i="7" s="1"/>
  <c r="F77" i="15"/>
  <c r="E77" i="15"/>
  <c r="D77" i="15"/>
  <c r="AD76" i="15"/>
  <c r="AC76" i="15"/>
  <c r="U76" i="15"/>
  <c r="T76" i="15"/>
  <c r="L76" i="15"/>
  <c r="K76" i="15"/>
  <c r="AD75" i="15"/>
  <c r="AC75" i="15"/>
  <c r="U75" i="15"/>
  <c r="T75" i="15"/>
  <c r="L75" i="15"/>
  <c r="K75" i="15"/>
  <c r="AD74" i="15"/>
  <c r="AC74" i="15"/>
  <c r="U74" i="15"/>
  <c r="T74" i="15"/>
  <c r="L74" i="15"/>
  <c r="K74" i="15"/>
  <c r="AD73" i="15"/>
  <c r="AC73" i="15"/>
  <c r="U73" i="15"/>
  <c r="T73" i="15"/>
  <c r="L73" i="15"/>
  <c r="K73" i="15"/>
  <c r="AD72" i="15"/>
  <c r="AC72" i="15"/>
  <c r="U72" i="15"/>
  <c r="T72" i="15"/>
  <c r="L72" i="15"/>
  <c r="K72" i="15"/>
  <c r="AD71" i="15"/>
  <c r="AC71" i="15"/>
  <c r="U71" i="15"/>
  <c r="T71" i="15"/>
  <c r="L71" i="15"/>
  <c r="K71" i="15"/>
  <c r="AD70" i="15"/>
  <c r="AC70" i="15"/>
  <c r="U70" i="15"/>
  <c r="T70" i="15"/>
  <c r="L70" i="15"/>
  <c r="K70" i="15"/>
  <c r="AD69" i="15"/>
  <c r="AC69" i="15"/>
  <c r="U69" i="15"/>
  <c r="T69" i="15"/>
  <c r="L69" i="15"/>
  <c r="K69" i="15"/>
  <c r="AD68" i="15"/>
  <c r="AC68" i="15"/>
  <c r="U68" i="15"/>
  <c r="T68" i="15"/>
  <c r="L68" i="15"/>
  <c r="K68" i="15"/>
  <c r="C68" i="15"/>
  <c r="C69" i="15" s="1"/>
  <c r="C70" i="15" s="1"/>
  <c r="C71" i="15" s="1"/>
  <c r="C72" i="15" s="1"/>
  <c r="C73" i="15" s="1"/>
  <c r="C74" i="15" s="1"/>
  <c r="C75" i="15" s="1"/>
  <c r="C76" i="15" s="1"/>
  <c r="AD67" i="15"/>
  <c r="AC67" i="15"/>
  <c r="U67" i="15"/>
  <c r="T67" i="15"/>
  <c r="L67" i="15"/>
  <c r="K67" i="15"/>
  <c r="AA66" i="15"/>
  <c r="M5" i="15" s="1"/>
  <c r="O112" i="7" s="1"/>
  <c r="Y66" i="15"/>
  <c r="K5" i="15" s="1"/>
  <c r="M112" i="7" s="1"/>
  <c r="X66" i="15"/>
  <c r="W66" i="15"/>
  <c r="V66" i="15"/>
  <c r="R66" i="15"/>
  <c r="I5" i="15" s="1"/>
  <c r="K112" i="7" s="1"/>
  <c r="P66" i="15"/>
  <c r="G5" i="15" s="1"/>
  <c r="I112" i="7" s="1"/>
  <c r="O66" i="15"/>
  <c r="N66" i="15"/>
  <c r="M66" i="15"/>
  <c r="I66" i="15"/>
  <c r="E5" i="15" s="1"/>
  <c r="G112" i="7" s="1"/>
  <c r="G66" i="15"/>
  <c r="C5" i="15" s="1"/>
  <c r="E112" i="7" s="1"/>
  <c r="F66" i="15"/>
  <c r="E66" i="15"/>
  <c r="D66" i="15"/>
  <c r="AD65" i="15"/>
  <c r="AC65" i="15"/>
  <c r="U65" i="15"/>
  <c r="T65" i="15"/>
  <c r="L65" i="15"/>
  <c r="K65" i="15"/>
  <c r="AD64" i="15"/>
  <c r="AC64" i="15"/>
  <c r="U64" i="15"/>
  <c r="T64" i="15"/>
  <c r="L64" i="15"/>
  <c r="K64" i="15"/>
  <c r="AD63" i="15"/>
  <c r="AC63" i="15"/>
  <c r="U63" i="15"/>
  <c r="T63" i="15"/>
  <c r="L63" i="15"/>
  <c r="K63" i="15"/>
  <c r="AD62" i="15"/>
  <c r="AC62" i="15"/>
  <c r="U62" i="15"/>
  <c r="T62" i="15"/>
  <c r="L62" i="15"/>
  <c r="K62" i="15"/>
  <c r="AD61" i="15"/>
  <c r="AC61" i="15"/>
  <c r="U61" i="15"/>
  <c r="T61" i="15"/>
  <c r="L61" i="15"/>
  <c r="K61" i="15"/>
  <c r="C61" i="15"/>
  <c r="C62" i="15" s="1"/>
  <c r="C63" i="15" s="1"/>
  <c r="C64" i="15" s="1"/>
  <c r="C65" i="15" s="1"/>
  <c r="AD60" i="15"/>
  <c r="AC60" i="15"/>
  <c r="U60" i="15"/>
  <c r="T60" i="15"/>
  <c r="L60" i="15"/>
  <c r="K60" i="15"/>
  <c r="N48" i="15"/>
  <c r="P239" i="7" s="1"/>
  <c r="L48" i="15"/>
  <c r="N239" i="7" s="1"/>
  <c r="J48" i="15"/>
  <c r="L239" i="7" s="1"/>
  <c r="H48" i="15"/>
  <c r="J239" i="7" s="1"/>
  <c r="F48" i="15"/>
  <c r="H239" i="7" s="1"/>
  <c r="T239" i="7" s="1"/>
  <c r="D48" i="15"/>
  <c r="F239" i="7" s="1"/>
  <c r="R239" i="7" s="1"/>
  <c r="N47" i="15"/>
  <c r="P238" i="7" s="1"/>
  <c r="L47" i="15"/>
  <c r="N238" i="7" s="1"/>
  <c r="J47" i="15"/>
  <c r="L238" i="7" s="1"/>
  <c r="H47" i="15"/>
  <c r="J238" i="7" s="1"/>
  <c r="F47" i="15"/>
  <c r="H238" i="7" s="1"/>
  <c r="T238" i="7" s="1"/>
  <c r="D47" i="15"/>
  <c r="F238" i="7" s="1"/>
  <c r="R238" i="7" s="1"/>
  <c r="K45" i="15"/>
  <c r="G45" i="15"/>
  <c r="C45" i="15"/>
  <c r="C44" i="15"/>
  <c r="N41" i="15"/>
  <c r="P218" i="7" s="1"/>
  <c r="L41" i="15"/>
  <c r="N218" i="7" s="1"/>
  <c r="J41" i="15"/>
  <c r="L218" i="7" s="1"/>
  <c r="H41" i="15"/>
  <c r="J218" i="7" s="1"/>
  <c r="F41" i="15"/>
  <c r="H218" i="7" s="1"/>
  <c r="T218" i="7" s="1"/>
  <c r="D41" i="15"/>
  <c r="F218" i="7" s="1"/>
  <c r="R218" i="7" s="1"/>
  <c r="N40" i="15"/>
  <c r="P217" i="7" s="1"/>
  <c r="L40" i="15"/>
  <c r="N217" i="7" s="1"/>
  <c r="J40" i="15"/>
  <c r="L217" i="7" s="1"/>
  <c r="H40" i="15"/>
  <c r="J217" i="7" s="1"/>
  <c r="F40" i="15"/>
  <c r="H217" i="7" s="1"/>
  <c r="T217" i="7" s="1"/>
  <c r="D40" i="15"/>
  <c r="F217" i="7" s="1"/>
  <c r="R217" i="7" s="1"/>
  <c r="K38" i="15"/>
  <c r="G38" i="15"/>
  <c r="C38" i="15"/>
  <c r="C37" i="15"/>
  <c r="R34" i="15"/>
  <c r="T197" i="7" s="1"/>
  <c r="P34" i="15"/>
  <c r="R197" i="7" s="1"/>
  <c r="N34" i="15"/>
  <c r="P197" i="7" s="1"/>
  <c r="L34" i="15"/>
  <c r="N197" i="7" s="1"/>
  <c r="J34" i="15"/>
  <c r="L197" i="7" s="1"/>
  <c r="H34" i="15"/>
  <c r="J197" i="7" s="1"/>
  <c r="F34" i="15"/>
  <c r="H197" i="7" s="1"/>
  <c r="D34" i="15"/>
  <c r="F197" i="7" s="1"/>
  <c r="R33" i="15"/>
  <c r="T196" i="7" s="1"/>
  <c r="P33" i="15"/>
  <c r="R196" i="7" s="1"/>
  <c r="N33" i="15"/>
  <c r="P196" i="7" s="1"/>
  <c r="L33" i="15"/>
  <c r="N196" i="7" s="1"/>
  <c r="J33" i="15"/>
  <c r="L196" i="7" s="1"/>
  <c r="H33" i="15"/>
  <c r="J196" i="7" s="1"/>
  <c r="F33" i="15"/>
  <c r="H196" i="7" s="1"/>
  <c r="D33" i="15"/>
  <c r="F196" i="7" s="1"/>
  <c r="O31" i="15"/>
  <c r="K31" i="15"/>
  <c r="G31" i="15"/>
  <c r="C31" i="15"/>
  <c r="C30" i="15"/>
  <c r="N27" i="15"/>
  <c r="P176" i="7" s="1"/>
  <c r="L27" i="15"/>
  <c r="N176" i="7" s="1"/>
  <c r="J27" i="15"/>
  <c r="L176" i="7" s="1"/>
  <c r="H27" i="15"/>
  <c r="J176" i="7" s="1"/>
  <c r="F27" i="15"/>
  <c r="H176" i="7" s="1"/>
  <c r="T176" i="7" s="1"/>
  <c r="D27" i="15"/>
  <c r="F176" i="7" s="1"/>
  <c r="R176" i="7" s="1"/>
  <c r="N26" i="15"/>
  <c r="P175" i="7" s="1"/>
  <c r="L26" i="15"/>
  <c r="N175" i="7" s="1"/>
  <c r="J26" i="15"/>
  <c r="L175" i="7" s="1"/>
  <c r="H26" i="15"/>
  <c r="J175" i="7" s="1"/>
  <c r="F26" i="15"/>
  <c r="H175" i="7" s="1"/>
  <c r="D26" i="15"/>
  <c r="F175" i="7" s="1"/>
  <c r="K24" i="15"/>
  <c r="G24" i="15"/>
  <c r="C24" i="15"/>
  <c r="C23" i="15"/>
  <c r="N20" i="15"/>
  <c r="L20" i="15"/>
  <c r="J20" i="15"/>
  <c r="L155" i="7" s="1"/>
  <c r="H20" i="15"/>
  <c r="J155" i="7" s="1"/>
  <c r="F20" i="15"/>
  <c r="H155" i="7" s="1"/>
  <c r="T155" i="7" s="1"/>
  <c r="D20" i="15"/>
  <c r="F155" i="7" s="1"/>
  <c r="R155" i="7" s="1"/>
  <c r="N19" i="15"/>
  <c r="L19" i="15"/>
  <c r="J19" i="15"/>
  <c r="L154" i="7" s="1"/>
  <c r="H19" i="15"/>
  <c r="J154" i="7" s="1"/>
  <c r="F19" i="15"/>
  <c r="H154" i="7" s="1"/>
  <c r="T154" i="7" s="1"/>
  <c r="D19" i="15"/>
  <c r="F154" i="7" s="1"/>
  <c r="R154" i="7" s="1"/>
  <c r="K17" i="15"/>
  <c r="G17" i="15"/>
  <c r="C17" i="15"/>
  <c r="C16" i="15"/>
  <c r="N13" i="15"/>
  <c r="P134" i="7" s="1"/>
  <c r="L13" i="15"/>
  <c r="N134" i="7" s="1"/>
  <c r="J13" i="15"/>
  <c r="L134" i="7" s="1"/>
  <c r="H13" i="15"/>
  <c r="J134" i="7" s="1"/>
  <c r="F13" i="15"/>
  <c r="H134" i="7" s="1"/>
  <c r="T134" i="7" s="1"/>
  <c r="D13" i="15"/>
  <c r="F134" i="7" s="1"/>
  <c r="R134" i="7" s="1"/>
  <c r="N12" i="15"/>
  <c r="P133" i="7" s="1"/>
  <c r="L12" i="15"/>
  <c r="N133" i="7" s="1"/>
  <c r="J12" i="15"/>
  <c r="L133" i="7" s="1"/>
  <c r="H12" i="15"/>
  <c r="J133" i="7" s="1"/>
  <c r="F12" i="15"/>
  <c r="H133" i="7" s="1"/>
  <c r="T133" i="7" s="1"/>
  <c r="D12" i="15"/>
  <c r="F133" i="7" s="1"/>
  <c r="R133" i="7" s="1"/>
  <c r="K10" i="15"/>
  <c r="G10" i="15"/>
  <c r="C10" i="15"/>
  <c r="C9" i="15"/>
  <c r="N6" i="15"/>
  <c r="P113" i="7" s="1"/>
  <c r="L6" i="15"/>
  <c r="N113" i="7" s="1"/>
  <c r="J6" i="15"/>
  <c r="L113" i="7" s="1"/>
  <c r="H6" i="15"/>
  <c r="J113" i="7" s="1"/>
  <c r="F6" i="15"/>
  <c r="H113" i="7" s="1"/>
  <c r="T113" i="7" s="1"/>
  <c r="D6" i="15"/>
  <c r="F113" i="7" s="1"/>
  <c r="R113" i="7" s="1"/>
  <c r="B6" i="15"/>
  <c r="N5" i="15"/>
  <c r="P112" i="7" s="1"/>
  <c r="L5" i="15"/>
  <c r="N112" i="7" s="1"/>
  <c r="J5" i="15"/>
  <c r="L112" i="7" s="1"/>
  <c r="H5" i="15"/>
  <c r="J112" i="7" s="1"/>
  <c r="F5" i="15"/>
  <c r="H112" i="7" s="1"/>
  <c r="D5" i="15"/>
  <c r="F112" i="7" s="1"/>
  <c r="B5" i="15"/>
  <c r="B12" i="15" s="1"/>
  <c r="B19" i="15" s="1"/>
  <c r="B26" i="15" s="1"/>
  <c r="B33" i="15" s="1"/>
  <c r="B40" i="15" s="1"/>
  <c r="B47" i="15" s="1"/>
  <c r="D238" i="7" s="1"/>
  <c r="K3" i="15"/>
  <c r="G3" i="15"/>
  <c r="C3" i="15"/>
  <c r="C2" i="15"/>
  <c r="AD177" i="12"/>
  <c r="AC177" i="12"/>
  <c r="AD176" i="12"/>
  <c r="AC176" i="12"/>
  <c r="U177" i="12"/>
  <c r="T177" i="12"/>
  <c r="U176" i="12"/>
  <c r="T176" i="12"/>
  <c r="L177" i="12"/>
  <c r="K177" i="12"/>
  <c r="L176" i="12"/>
  <c r="K176" i="12"/>
  <c r="AD280" i="13"/>
  <c r="AC280" i="13"/>
  <c r="AD279" i="13"/>
  <c r="AC279" i="13"/>
  <c r="U280" i="13"/>
  <c r="T280" i="13"/>
  <c r="U279" i="13"/>
  <c r="T279" i="13"/>
  <c r="L280" i="13"/>
  <c r="K280" i="13"/>
  <c r="L279" i="13"/>
  <c r="K279" i="13"/>
  <c r="AD174" i="12"/>
  <c r="AC174" i="12"/>
  <c r="U174" i="12"/>
  <c r="T174" i="12"/>
  <c r="K173" i="12"/>
  <c r="L173" i="12"/>
  <c r="K174" i="12"/>
  <c r="L174" i="12"/>
  <c r="AD278" i="13"/>
  <c r="AC278" i="13"/>
  <c r="U278" i="13"/>
  <c r="T278" i="13"/>
  <c r="L278" i="13"/>
  <c r="K278" i="13"/>
  <c r="C241" i="7"/>
  <c r="C240" i="7"/>
  <c r="C220" i="7"/>
  <c r="C219" i="7"/>
  <c r="C199" i="7"/>
  <c r="C198" i="7"/>
  <c r="C178" i="7"/>
  <c r="C177" i="7"/>
  <c r="C157" i="7"/>
  <c r="C156" i="7"/>
  <c r="C136" i="7"/>
  <c r="C135" i="7"/>
  <c r="C115" i="7"/>
  <c r="C114" i="7"/>
  <c r="AM166" i="14"/>
  <c r="AL166" i="14"/>
  <c r="AM165" i="14"/>
  <c r="AL165" i="14"/>
  <c r="AD166" i="14"/>
  <c r="AC166" i="14"/>
  <c r="AD165" i="14"/>
  <c r="AC165" i="14"/>
  <c r="U166" i="14"/>
  <c r="T166" i="14"/>
  <c r="U165" i="14"/>
  <c r="T165" i="14"/>
  <c r="L166" i="14"/>
  <c r="K166" i="14"/>
  <c r="L165" i="14"/>
  <c r="K165" i="14"/>
  <c r="AD155" i="14"/>
  <c r="AC155" i="14"/>
  <c r="AD154" i="14"/>
  <c r="AC154" i="14"/>
  <c r="AD153" i="14"/>
  <c r="AC153" i="14"/>
  <c r="AD152" i="14"/>
  <c r="AC152" i="14"/>
  <c r="AD151" i="14"/>
  <c r="AC151" i="14"/>
  <c r="AD150" i="14"/>
  <c r="AC150" i="14"/>
  <c r="AD149" i="14"/>
  <c r="AC149" i="14"/>
  <c r="AD148" i="14"/>
  <c r="AC148" i="14"/>
  <c r="AD147" i="14"/>
  <c r="AC147" i="14"/>
  <c r="AD146" i="14"/>
  <c r="AC146" i="14"/>
  <c r="AD144" i="14"/>
  <c r="AC144" i="14"/>
  <c r="AD143" i="14"/>
  <c r="AC143" i="14"/>
  <c r="AD142" i="14"/>
  <c r="AC142" i="14"/>
  <c r="AD141" i="14"/>
  <c r="AC141" i="14"/>
  <c r="AD140" i="14"/>
  <c r="AC140" i="14"/>
  <c r="AD139" i="14"/>
  <c r="AC139" i="14"/>
  <c r="AD138" i="14"/>
  <c r="AC138" i="14"/>
  <c r="AD137" i="14"/>
  <c r="AC137" i="14"/>
  <c r="AD136" i="14"/>
  <c r="AC136" i="14"/>
  <c r="AD135" i="14"/>
  <c r="AC135" i="14"/>
  <c r="AD134" i="14"/>
  <c r="AC134" i="14"/>
  <c r="AD133" i="14"/>
  <c r="AC133" i="14"/>
  <c r="AD132" i="14"/>
  <c r="AC132" i="14"/>
  <c r="U155" i="14"/>
  <c r="T155" i="14"/>
  <c r="U154" i="14"/>
  <c r="T154" i="14"/>
  <c r="U153" i="14"/>
  <c r="T153" i="14"/>
  <c r="U152" i="14"/>
  <c r="T152" i="14"/>
  <c r="U151" i="14"/>
  <c r="T151" i="14"/>
  <c r="U150" i="14"/>
  <c r="T150" i="14"/>
  <c r="U149" i="14"/>
  <c r="T149" i="14"/>
  <c r="U148" i="14"/>
  <c r="T148" i="14"/>
  <c r="U147" i="14"/>
  <c r="T147" i="14"/>
  <c r="U146" i="14"/>
  <c r="T146" i="14"/>
  <c r="U144" i="14"/>
  <c r="T144" i="14"/>
  <c r="U143" i="14"/>
  <c r="T143" i="14"/>
  <c r="U142" i="14"/>
  <c r="T142" i="14"/>
  <c r="U141" i="14"/>
  <c r="T141" i="14"/>
  <c r="U140" i="14"/>
  <c r="T140" i="14"/>
  <c r="U139" i="14"/>
  <c r="T139" i="14"/>
  <c r="U138" i="14"/>
  <c r="T138" i="14"/>
  <c r="U137" i="14"/>
  <c r="T137" i="14"/>
  <c r="U136" i="14"/>
  <c r="T136" i="14"/>
  <c r="U135" i="14"/>
  <c r="T135" i="14"/>
  <c r="U134" i="14"/>
  <c r="T134" i="14"/>
  <c r="U133" i="14"/>
  <c r="T133" i="14"/>
  <c r="U132" i="14"/>
  <c r="T132" i="14"/>
  <c r="L141" i="14"/>
  <c r="K141" i="14"/>
  <c r="L140" i="14"/>
  <c r="K140" i="14"/>
  <c r="L139" i="14"/>
  <c r="K139" i="14"/>
  <c r="L138" i="14"/>
  <c r="K138" i="14"/>
  <c r="L137" i="14"/>
  <c r="K137" i="14"/>
  <c r="L136" i="14"/>
  <c r="K136" i="14"/>
  <c r="L135" i="14"/>
  <c r="K135" i="14"/>
  <c r="L134" i="14"/>
  <c r="K134" i="14"/>
  <c r="L133" i="14"/>
  <c r="K133" i="14"/>
  <c r="U112" i="14"/>
  <c r="T112" i="14"/>
  <c r="U111" i="14"/>
  <c r="T111" i="14"/>
  <c r="U110" i="14"/>
  <c r="T110" i="14"/>
  <c r="U109" i="14"/>
  <c r="T109" i="14"/>
  <c r="U108" i="14"/>
  <c r="T108" i="14"/>
  <c r="U107" i="14"/>
  <c r="T107" i="14"/>
  <c r="U106" i="14"/>
  <c r="T106" i="14"/>
  <c r="U105" i="14"/>
  <c r="T105" i="14"/>
  <c r="L112" i="14"/>
  <c r="K112" i="14"/>
  <c r="L111" i="14"/>
  <c r="K111" i="14"/>
  <c r="L110" i="14"/>
  <c r="K110" i="14"/>
  <c r="L109" i="14"/>
  <c r="K109" i="14"/>
  <c r="L108" i="14"/>
  <c r="K108" i="14"/>
  <c r="L107" i="14"/>
  <c r="K107" i="14"/>
  <c r="AD64" i="14"/>
  <c r="AC64" i="14"/>
  <c r="U64" i="14"/>
  <c r="T64" i="14"/>
  <c r="L64" i="14"/>
  <c r="K64" i="14"/>
  <c r="AA227" i="14"/>
  <c r="M48" i="14" s="1"/>
  <c r="O241" i="7" s="1"/>
  <c r="Y227" i="14"/>
  <c r="K48" i="14" s="1"/>
  <c r="M241" i="7" s="1"/>
  <c r="X227" i="14"/>
  <c r="W227" i="14"/>
  <c r="V227" i="14"/>
  <c r="R227" i="14"/>
  <c r="I48" i="14" s="1"/>
  <c r="K241" i="7" s="1"/>
  <c r="P227" i="14"/>
  <c r="G48" i="14" s="1"/>
  <c r="I241" i="7" s="1"/>
  <c r="O227" i="14"/>
  <c r="N227" i="14"/>
  <c r="M227" i="14"/>
  <c r="I227" i="14"/>
  <c r="E48" i="14" s="1"/>
  <c r="G241" i="7" s="1"/>
  <c r="G227" i="14"/>
  <c r="C48" i="14" s="1"/>
  <c r="E241" i="7" s="1"/>
  <c r="Q241" i="7" s="1"/>
  <c r="F227" i="14"/>
  <c r="E227" i="14"/>
  <c r="D227" i="14"/>
  <c r="AD226" i="14"/>
  <c r="AC226" i="14"/>
  <c r="U226" i="14"/>
  <c r="T226" i="14"/>
  <c r="L226" i="14"/>
  <c r="K226" i="14"/>
  <c r="AD225" i="14"/>
  <c r="AC225" i="14"/>
  <c r="U225" i="14"/>
  <c r="T225" i="14"/>
  <c r="L225" i="14"/>
  <c r="K225" i="14"/>
  <c r="AD224" i="14"/>
  <c r="AC224" i="14"/>
  <c r="U224" i="14"/>
  <c r="T224" i="14"/>
  <c r="L224" i="14"/>
  <c r="K224" i="14"/>
  <c r="AD223" i="14"/>
  <c r="AC223" i="14"/>
  <c r="U223" i="14"/>
  <c r="T223" i="14"/>
  <c r="L223" i="14"/>
  <c r="K223" i="14"/>
  <c r="AD222" i="14"/>
  <c r="AC222" i="14"/>
  <c r="U222" i="14"/>
  <c r="T222" i="14"/>
  <c r="L222" i="14"/>
  <c r="K222" i="14"/>
  <c r="AD221" i="14"/>
  <c r="AC221" i="14"/>
  <c r="U221" i="14"/>
  <c r="T221" i="14"/>
  <c r="L221" i="14"/>
  <c r="K221" i="14"/>
  <c r="AD220" i="14"/>
  <c r="AC220" i="14"/>
  <c r="U220" i="14"/>
  <c r="T220" i="14"/>
  <c r="L220" i="14"/>
  <c r="K220" i="14"/>
  <c r="AD219" i="14"/>
  <c r="AC219" i="14"/>
  <c r="U219" i="14"/>
  <c r="T219" i="14"/>
  <c r="L219" i="14"/>
  <c r="K219" i="14"/>
  <c r="AD218" i="14"/>
  <c r="AC218" i="14"/>
  <c r="U218" i="14"/>
  <c r="T218" i="14"/>
  <c r="L218" i="14"/>
  <c r="K218" i="14"/>
  <c r="C218" i="14"/>
  <c r="C219" i="14" s="1"/>
  <c r="C220" i="14" s="1"/>
  <c r="C221" i="14" s="1"/>
  <c r="C222" i="14" s="1"/>
  <c r="C223" i="14" s="1"/>
  <c r="C224" i="14" s="1"/>
  <c r="C225" i="14" s="1"/>
  <c r="C226" i="14" s="1"/>
  <c r="AD217" i="14"/>
  <c r="AC217" i="14"/>
  <c r="U217" i="14"/>
  <c r="T217" i="14"/>
  <c r="L217" i="14"/>
  <c r="K217" i="14"/>
  <c r="AA216" i="14"/>
  <c r="M47" i="14" s="1"/>
  <c r="O240" i="7" s="1"/>
  <c r="Y216" i="14"/>
  <c r="K47" i="14" s="1"/>
  <c r="M240" i="7" s="1"/>
  <c r="X216" i="14"/>
  <c r="W216" i="14"/>
  <c r="V216" i="14"/>
  <c r="R216" i="14"/>
  <c r="I47" i="14" s="1"/>
  <c r="K240" i="7" s="1"/>
  <c r="P216" i="14"/>
  <c r="G47" i="14" s="1"/>
  <c r="I240" i="7" s="1"/>
  <c r="O216" i="14"/>
  <c r="N216" i="14"/>
  <c r="M216" i="14"/>
  <c r="I216" i="14"/>
  <c r="E47" i="14" s="1"/>
  <c r="G240" i="7" s="1"/>
  <c r="G216" i="14"/>
  <c r="C47" i="14" s="1"/>
  <c r="E240" i="7" s="1"/>
  <c r="F216" i="14"/>
  <c r="E216" i="14"/>
  <c r="D216" i="14"/>
  <c r="AD215" i="14"/>
  <c r="AC215" i="14"/>
  <c r="U215" i="14"/>
  <c r="T215" i="14"/>
  <c r="L215" i="14"/>
  <c r="K215" i="14"/>
  <c r="AD214" i="14"/>
  <c r="AC214" i="14"/>
  <c r="U214" i="14"/>
  <c r="T214" i="14"/>
  <c r="L214" i="14"/>
  <c r="K214" i="14"/>
  <c r="AD213" i="14"/>
  <c r="AC213" i="14"/>
  <c r="U213" i="14"/>
  <c r="T213" i="14"/>
  <c r="L213" i="14"/>
  <c r="K213" i="14"/>
  <c r="AD212" i="14"/>
  <c r="AC212" i="14"/>
  <c r="U212" i="14"/>
  <c r="T212" i="14"/>
  <c r="L212" i="14"/>
  <c r="K212" i="14"/>
  <c r="C212" i="14"/>
  <c r="C213" i="14" s="1"/>
  <c r="C214" i="14" s="1"/>
  <c r="C215" i="14" s="1"/>
  <c r="AD211" i="14"/>
  <c r="AC211" i="14"/>
  <c r="U211" i="14"/>
  <c r="T211" i="14"/>
  <c r="L211" i="14"/>
  <c r="K211" i="14"/>
  <c r="AA204" i="14"/>
  <c r="M41" i="14" s="1"/>
  <c r="O220" i="7" s="1"/>
  <c r="Y204" i="14"/>
  <c r="K41" i="14" s="1"/>
  <c r="M220" i="7" s="1"/>
  <c r="X204" i="14"/>
  <c r="W204" i="14"/>
  <c r="V204" i="14"/>
  <c r="R204" i="14"/>
  <c r="I41" i="14" s="1"/>
  <c r="K220" i="7" s="1"/>
  <c r="P204" i="14"/>
  <c r="G41" i="14" s="1"/>
  <c r="I220" i="7" s="1"/>
  <c r="O204" i="14"/>
  <c r="N204" i="14"/>
  <c r="M204" i="14"/>
  <c r="I204" i="14"/>
  <c r="E41" i="14" s="1"/>
  <c r="G220" i="7" s="1"/>
  <c r="S220" i="7" s="1"/>
  <c r="G204" i="14"/>
  <c r="C41" i="14" s="1"/>
  <c r="E220" i="7" s="1"/>
  <c r="F204" i="14"/>
  <c r="E204" i="14"/>
  <c r="D204" i="14"/>
  <c r="AD203" i="14"/>
  <c r="AC203" i="14"/>
  <c r="U203" i="14"/>
  <c r="T203" i="14"/>
  <c r="L203" i="14"/>
  <c r="K203" i="14"/>
  <c r="AD202" i="14"/>
  <c r="AC202" i="14"/>
  <c r="U202" i="14"/>
  <c r="T202" i="14"/>
  <c r="L202" i="14"/>
  <c r="K202" i="14"/>
  <c r="AD201" i="14"/>
  <c r="AC201" i="14"/>
  <c r="U201" i="14"/>
  <c r="T201" i="14"/>
  <c r="L201" i="14"/>
  <c r="K201" i="14"/>
  <c r="AD200" i="14"/>
  <c r="AC200" i="14"/>
  <c r="U200" i="14"/>
  <c r="T200" i="14"/>
  <c r="L200" i="14"/>
  <c r="K200" i="14"/>
  <c r="AD199" i="14"/>
  <c r="AC199" i="14"/>
  <c r="U199" i="14"/>
  <c r="T199" i="14"/>
  <c r="L199" i="14"/>
  <c r="K199" i="14"/>
  <c r="AD198" i="14"/>
  <c r="AC198" i="14"/>
  <c r="U198" i="14"/>
  <c r="T198" i="14"/>
  <c r="L198" i="14"/>
  <c r="K198" i="14"/>
  <c r="AD197" i="14"/>
  <c r="AC197" i="14"/>
  <c r="U197" i="14"/>
  <c r="T197" i="14"/>
  <c r="L197" i="14"/>
  <c r="K197" i="14"/>
  <c r="AD196" i="14"/>
  <c r="AC196" i="14"/>
  <c r="U196" i="14"/>
  <c r="T196" i="14"/>
  <c r="L196" i="14"/>
  <c r="K196" i="14"/>
  <c r="AD195" i="14"/>
  <c r="AC195" i="14"/>
  <c r="U195" i="14"/>
  <c r="T195" i="14"/>
  <c r="L195" i="14"/>
  <c r="K195" i="14"/>
  <c r="C195" i="14"/>
  <c r="C196" i="14" s="1"/>
  <c r="C197" i="14" s="1"/>
  <c r="C198" i="14" s="1"/>
  <c r="C199" i="14" s="1"/>
  <c r="C200" i="14" s="1"/>
  <c r="C201" i="14" s="1"/>
  <c r="C202" i="14" s="1"/>
  <c r="C203" i="14" s="1"/>
  <c r="AD194" i="14"/>
  <c r="AC194" i="14"/>
  <c r="U194" i="14"/>
  <c r="T194" i="14"/>
  <c r="L194" i="14"/>
  <c r="K194" i="14"/>
  <c r="AA193" i="14"/>
  <c r="M40" i="14" s="1"/>
  <c r="O219" i="7" s="1"/>
  <c r="Y193" i="14"/>
  <c r="K40" i="14" s="1"/>
  <c r="M219" i="7" s="1"/>
  <c r="X193" i="14"/>
  <c r="W193" i="14"/>
  <c r="V193" i="14"/>
  <c r="R193" i="14"/>
  <c r="I40" i="14" s="1"/>
  <c r="K219" i="7" s="1"/>
  <c r="P193" i="14"/>
  <c r="G40" i="14" s="1"/>
  <c r="I219" i="7" s="1"/>
  <c r="O193" i="14"/>
  <c r="N193" i="14"/>
  <c r="M193" i="14"/>
  <c r="I193" i="14"/>
  <c r="E40" i="14" s="1"/>
  <c r="G219" i="7" s="1"/>
  <c r="G193" i="14"/>
  <c r="C40" i="14" s="1"/>
  <c r="E219" i="7" s="1"/>
  <c r="F193" i="14"/>
  <c r="E193" i="14"/>
  <c r="D193" i="14"/>
  <c r="AD192" i="14"/>
  <c r="AC192" i="14"/>
  <c r="U192" i="14"/>
  <c r="T192" i="14"/>
  <c r="L192" i="14"/>
  <c r="K192" i="14"/>
  <c r="AD191" i="14"/>
  <c r="AC191" i="14"/>
  <c r="U191" i="14"/>
  <c r="T191" i="14"/>
  <c r="L191" i="14"/>
  <c r="K191" i="14"/>
  <c r="AD190" i="14"/>
  <c r="AC190" i="14"/>
  <c r="U190" i="14"/>
  <c r="T190" i="14"/>
  <c r="L190" i="14"/>
  <c r="K190" i="14"/>
  <c r="AD189" i="14"/>
  <c r="AC189" i="14"/>
  <c r="U189" i="14"/>
  <c r="T189" i="14"/>
  <c r="L189" i="14"/>
  <c r="K189" i="14"/>
  <c r="C189" i="14"/>
  <c r="C190" i="14" s="1"/>
  <c r="C191" i="14" s="1"/>
  <c r="C192" i="14" s="1"/>
  <c r="AD188" i="14"/>
  <c r="AC188" i="14"/>
  <c r="U188" i="14"/>
  <c r="T188" i="14"/>
  <c r="L188" i="14"/>
  <c r="K188" i="14"/>
  <c r="AJ181" i="14"/>
  <c r="Q34" i="14" s="1"/>
  <c r="S199" i="7" s="1"/>
  <c r="AH181" i="14"/>
  <c r="O34" i="14" s="1"/>
  <c r="Q199" i="7" s="1"/>
  <c r="AG181" i="14"/>
  <c r="AF181" i="14"/>
  <c r="AE181" i="14"/>
  <c r="AA181" i="14"/>
  <c r="M34" i="14" s="1"/>
  <c r="O199" i="7" s="1"/>
  <c r="Y181" i="14"/>
  <c r="K34" i="14" s="1"/>
  <c r="M199" i="7" s="1"/>
  <c r="X181" i="14"/>
  <c r="W181" i="14"/>
  <c r="V181" i="14"/>
  <c r="R181" i="14"/>
  <c r="I34" i="14" s="1"/>
  <c r="K199" i="7" s="1"/>
  <c r="P181" i="14"/>
  <c r="G34" i="14" s="1"/>
  <c r="I199" i="7" s="1"/>
  <c r="O181" i="14"/>
  <c r="N181" i="14"/>
  <c r="M181" i="14"/>
  <c r="I181" i="14"/>
  <c r="E34" i="14" s="1"/>
  <c r="G199" i="7" s="1"/>
  <c r="G181" i="14"/>
  <c r="C34" i="14" s="1"/>
  <c r="E199" i="7" s="1"/>
  <c r="F181" i="14"/>
  <c r="E181" i="14"/>
  <c r="D181" i="14"/>
  <c r="AM180" i="14"/>
  <c r="AL180" i="14"/>
  <c r="AD180" i="14"/>
  <c r="AC180" i="14"/>
  <c r="U180" i="14"/>
  <c r="T180" i="14"/>
  <c r="L180" i="14"/>
  <c r="K180" i="14"/>
  <c r="AM179" i="14"/>
  <c r="AL179" i="14"/>
  <c r="AD179" i="14"/>
  <c r="AC179" i="14"/>
  <c r="U179" i="14"/>
  <c r="T179" i="14"/>
  <c r="L179" i="14"/>
  <c r="K179" i="14"/>
  <c r="AM178" i="14"/>
  <c r="AL178" i="14"/>
  <c r="AD178" i="14"/>
  <c r="AC178" i="14"/>
  <c r="U178" i="14"/>
  <c r="T178" i="14"/>
  <c r="L178" i="14"/>
  <c r="K178" i="14"/>
  <c r="AM177" i="14"/>
  <c r="AL177" i="14"/>
  <c r="AD177" i="14"/>
  <c r="AC177" i="14"/>
  <c r="U177" i="14"/>
  <c r="T177" i="14"/>
  <c r="L177" i="14"/>
  <c r="K177" i="14"/>
  <c r="AM176" i="14"/>
  <c r="AL176" i="14"/>
  <c r="AD176" i="14"/>
  <c r="AC176" i="14"/>
  <c r="U176" i="14"/>
  <c r="T176" i="14"/>
  <c r="L176" i="14"/>
  <c r="K176" i="14"/>
  <c r="AM175" i="14"/>
  <c r="AL175" i="14"/>
  <c r="AD175" i="14"/>
  <c r="AC175" i="14"/>
  <c r="U175" i="14"/>
  <c r="T175" i="14"/>
  <c r="L175" i="14"/>
  <c r="K175" i="14"/>
  <c r="AM174" i="14"/>
  <c r="AL174" i="14"/>
  <c r="AD174" i="14"/>
  <c r="AC174" i="14"/>
  <c r="U174" i="14"/>
  <c r="T174" i="14"/>
  <c r="L174" i="14"/>
  <c r="K174" i="14"/>
  <c r="AM173" i="14"/>
  <c r="AL173" i="14"/>
  <c r="AD173" i="14"/>
  <c r="AC173" i="14"/>
  <c r="U173" i="14"/>
  <c r="T173" i="14"/>
  <c r="L173" i="14"/>
  <c r="K173" i="14"/>
  <c r="AM172" i="14"/>
  <c r="AL172" i="14"/>
  <c r="AD172" i="14"/>
  <c r="AC172" i="14"/>
  <c r="U172" i="14"/>
  <c r="T172" i="14"/>
  <c r="L172" i="14"/>
  <c r="K172" i="14"/>
  <c r="C172" i="14"/>
  <c r="C173" i="14" s="1"/>
  <c r="C174" i="14" s="1"/>
  <c r="C175" i="14" s="1"/>
  <c r="C176" i="14" s="1"/>
  <c r="C177" i="14" s="1"/>
  <c r="C178" i="14" s="1"/>
  <c r="C179" i="14" s="1"/>
  <c r="C180" i="14" s="1"/>
  <c r="AM171" i="14"/>
  <c r="AL171" i="14"/>
  <c r="AD171" i="14"/>
  <c r="AC171" i="14"/>
  <c r="U171" i="14"/>
  <c r="T171" i="14"/>
  <c r="L171" i="14"/>
  <c r="K171" i="14"/>
  <c r="AJ170" i="14"/>
  <c r="Q33" i="14" s="1"/>
  <c r="S198" i="7" s="1"/>
  <c r="AH170" i="14"/>
  <c r="O33" i="14" s="1"/>
  <c r="Q198" i="7" s="1"/>
  <c r="AG170" i="14"/>
  <c r="AF170" i="14"/>
  <c r="AE170" i="14"/>
  <c r="AA170" i="14"/>
  <c r="M33" i="14" s="1"/>
  <c r="O198" i="7" s="1"/>
  <c r="Y170" i="14"/>
  <c r="K33" i="14" s="1"/>
  <c r="M198" i="7" s="1"/>
  <c r="X170" i="14"/>
  <c r="W170" i="14"/>
  <c r="V170" i="14"/>
  <c r="R170" i="14"/>
  <c r="I33" i="14" s="1"/>
  <c r="K198" i="7" s="1"/>
  <c r="P170" i="14"/>
  <c r="G33" i="14" s="1"/>
  <c r="I198" i="7" s="1"/>
  <c r="O170" i="14"/>
  <c r="N170" i="14"/>
  <c r="M170" i="14"/>
  <c r="I170" i="14"/>
  <c r="E33" i="14" s="1"/>
  <c r="G198" i="7" s="1"/>
  <c r="G170" i="14"/>
  <c r="C33" i="14" s="1"/>
  <c r="E198" i="7" s="1"/>
  <c r="F170" i="14"/>
  <c r="E170" i="14"/>
  <c r="D170" i="14"/>
  <c r="AM169" i="14"/>
  <c r="AL169" i="14"/>
  <c r="AD169" i="14"/>
  <c r="AC169" i="14"/>
  <c r="U169" i="14"/>
  <c r="T169" i="14"/>
  <c r="L169" i="14"/>
  <c r="K169" i="14"/>
  <c r="AM168" i="14"/>
  <c r="AL168" i="14"/>
  <c r="AD168" i="14"/>
  <c r="AC168" i="14"/>
  <c r="U168" i="14"/>
  <c r="T168" i="14"/>
  <c r="L168" i="14"/>
  <c r="K168" i="14"/>
  <c r="AM167" i="14"/>
  <c r="AL167" i="14"/>
  <c r="AD167" i="14"/>
  <c r="AC167" i="14"/>
  <c r="U167" i="14"/>
  <c r="T167" i="14"/>
  <c r="L167" i="14"/>
  <c r="K167" i="14"/>
  <c r="AM164" i="14"/>
  <c r="AL164" i="14"/>
  <c r="AD164" i="14"/>
  <c r="AC164" i="14"/>
  <c r="U164" i="14"/>
  <c r="T164" i="14"/>
  <c r="L164" i="14"/>
  <c r="K164" i="14"/>
  <c r="C164" i="14"/>
  <c r="C165" i="14" s="1"/>
  <c r="C166" i="14" s="1"/>
  <c r="C167" i="14" s="1"/>
  <c r="AM163" i="14"/>
  <c r="AL163" i="14"/>
  <c r="AD163" i="14"/>
  <c r="AC163" i="14"/>
  <c r="U163" i="14"/>
  <c r="T163" i="14"/>
  <c r="L163" i="14"/>
  <c r="K163" i="14"/>
  <c r="AA156" i="14"/>
  <c r="M27" i="14" s="1"/>
  <c r="O178" i="7" s="1"/>
  <c r="Y156" i="14"/>
  <c r="K27" i="14" s="1"/>
  <c r="M178" i="7" s="1"/>
  <c r="X156" i="14"/>
  <c r="W156" i="14"/>
  <c r="V156" i="14"/>
  <c r="R156" i="14"/>
  <c r="I27" i="14" s="1"/>
  <c r="K178" i="7" s="1"/>
  <c r="P156" i="14"/>
  <c r="G27" i="14" s="1"/>
  <c r="I178" i="7" s="1"/>
  <c r="O156" i="14"/>
  <c r="N156" i="14"/>
  <c r="M156" i="14"/>
  <c r="I156" i="14"/>
  <c r="E27" i="14" s="1"/>
  <c r="G178" i="7" s="1"/>
  <c r="G156" i="14"/>
  <c r="C27" i="14" s="1"/>
  <c r="E178" i="7" s="1"/>
  <c r="F156" i="14"/>
  <c r="E156" i="14"/>
  <c r="D156" i="14"/>
  <c r="L155" i="14"/>
  <c r="K155" i="14"/>
  <c r="L154" i="14"/>
  <c r="K154" i="14"/>
  <c r="L153" i="14"/>
  <c r="K153" i="14"/>
  <c r="L152" i="14"/>
  <c r="K152" i="14"/>
  <c r="L151" i="14"/>
  <c r="K151" i="14"/>
  <c r="L150" i="14"/>
  <c r="K150" i="14"/>
  <c r="L149" i="14"/>
  <c r="K149" i="14"/>
  <c r="L148" i="14"/>
  <c r="K148" i="14"/>
  <c r="L147" i="14"/>
  <c r="K147" i="14"/>
  <c r="C147" i="14"/>
  <c r="C148" i="14" s="1"/>
  <c r="C149" i="14" s="1"/>
  <c r="C150" i="14" s="1"/>
  <c r="C151" i="14" s="1"/>
  <c r="C152" i="14" s="1"/>
  <c r="C153" i="14" s="1"/>
  <c r="C154" i="14" s="1"/>
  <c r="C155" i="14" s="1"/>
  <c r="L146" i="14"/>
  <c r="K146" i="14"/>
  <c r="AA145" i="14"/>
  <c r="M26" i="14" s="1"/>
  <c r="O177" i="7" s="1"/>
  <c r="Y145" i="14"/>
  <c r="K26" i="14" s="1"/>
  <c r="M177" i="7" s="1"/>
  <c r="X145" i="14"/>
  <c r="W145" i="14"/>
  <c r="V145" i="14"/>
  <c r="R145" i="14"/>
  <c r="I26" i="14" s="1"/>
  <c r="K177" i="7" s="1"/>
  <c r="P145" i="14"/>
  <c r="G26" i="14" s="1"/>
  <c r="I177" i="7" s="1"/>
  <c r="O145" i="14"/>
  <c r="N145" i="14"/>
  <c r="M145" i="14"/>
  <c r="I145" i="14"/>
  <c r="E26" i="14" s="1"/>
  <c r="G177" i="7" s="1"/>
  <c r="G145" i="14"/>
  <c r="C26" i="14" s="1"/>
  <c r="E177" i="7" s="1"/>
  <c r="F145" i="14"/>
  <c r="E145" i="14"/>
  <c r="D145" i="14"/>
  <c r="L144" i="14"/>
  <c r="K144" i="14"/>
  <c r="L143" i="14"/>
  <c r="K143" i="14"/>
  <c r="L142" i="14"/>
  <c r="K142" i="14"/>
  <c r="C133" i="14"/>
  <c r="C134" i="14" s="1"/>
  <c r="C135" i="14" s="1"/>
  <c r="C136" i="14" s="1"/>
  <c r="C137" i="14" s="1"/>
  <c r="C138" i="14" s="1"/>
  <c r="C139" i="14" s="1"/>
  <c r="C140" i="14" s="1"/>
  <c r="C141" i="14" s="1"/>
  <c r="C142" i="14" s="1"/>
  <c r="C143" i="14" s="1"/>
  <c r="C144" i="14" s="1"/>
  <c r="L132" i="14"/>
  <c r="K132" i="14"/>
  <c r="AA125" i="14"/>
  <c r="M20" i="14" s="1"/>
  <c r="Y125" i="14"/>
  <c r="K20" i="14" s="1"/>
  <c r="X125" i="14"/>
  <c r="W125" i="14"/>
  <c r="V125" i="14"/>
  <c r="R125" i="14"/>
  <c r="I20" i="14" s="1"/>
  <c r="K157" i="7" s="1"/>
  <c r="P125" i="14"/>
  <c r="G20" i="14" s="1"/>
  <c r="I157" i="7" s="1"/>
  <c r="O125" i="14"/>
  <c r="N125" i="14"/>
  <c r="M125" i="14"/>
  <c r="I125" i="14"/>
  <c r="E20" i="14" s="1"/>
  <c r="G157" i="7" s="1"/>
  <c r="S157" i="7" s="1"/>
  <c r="G125" i="14"/>
  <c r="C20" i="14" s="1"/>
  <c r="E157" i="7" s="1"/>
  <c r="Q157" i="7" s="1"/>
  <c r="F125" i="14"/>
  <c r="E125" i="14"/>
  <c r="D125" i="14"/>
  <c r="AD124" i="14"/>
  <c r="AC124" i="14"/>
  <c r="U124" i="14"/>
  <c r="T124" i="14"/>
  <c r="L124" i="14"/>
  <c r="K124" i="14"/>
  <c r="AD123" i="14"/>
  <c r="AC123" i="14"/>
  <c r="U123" i="14"/>
  <c r="T123" i="14"/>
  <c r="L123" i="14"/>
  <c r="K123" i="14"/>
  <c r="AD122" i="14"/>
  <c r="AC122" i="14"/>
  <c r="U122" i="14"/>
  <c r="T122" i="14"/>
  <c r="L122" i="14"/>
  <c r="K122" i="14"/>
  <c r="AD121" i="14"/>
  <c r="AC121" i="14"/>
  <c r="U121" i="14"/>
  <c r="T121" i="14"/>
  <c r="L121" i="14"/>
  <c r="K121" i="14"/>
  <c r="AD120" i="14"/>
  <c r="AC120" i="14"/>
  <c r="U120" i="14"/>
  <c r="T120" i="14"/>
  <c r="L120" i="14"/>
  <c r="K120" i="14"/>
  <c r="AD119" i="14"/>
  <c r="AC119" i="14"/>
  <c r="U119" i="14"/>
  <c r="T119" i="14"/>
  <c r="L119" i="14"/>
  <c r="K119" i="14"/>
  <c r="AD118" i="14"/>
  <c r="AC118" i="14"/>
  <c r="U118" i="14"/>
  <c r="T118" i="14"/>
  <c r="L118" i="14"/>
  <c r="K118" i="14"/>
  <c r="AD117" i="14"/>
  <c r="AC117" i="14"/>
  <c r="U117" i="14"/>
  <c r="T117" i="14"/>
  <c r="L117" i="14"/>
  <c r="K117" i="14"/>
  <c r="AD116" i="14"/>
  <c r="AC116" i="14"/>
  <c r="U116" i="14"/>
  <c r="T116" i="14"/>
  <c r="L116" i="14"/>
  <c r="K116" i="14"/>
  <c r="C116" i="14"/>
  <c r="C117" i="14" s="1"/>
  <c r="C118" i="14" s="1"/>
  <c r="C119" i="14" s="1"/>
  <c r="C120" i="14" s="1"/>
  <c r="C121" i="14" s="1"/>
  <c r="C122" i="14" s="1"/>
  <c r="C123" i="14" s="1"/>
  <c r="C124" i="14" s="1"/>
  <c r="AD115" i="14"/>
  <c r="AC115" i="14"/>
  <c r="U115" i="14"/>
  <c r="T115" i="14"/>
  <c r="L115" i="14"/>
  <c r="K115" i="14"/>
  <c r="AA114" i="14"/>
  <c r="M19" i="14" s="1"/>
  <c r="Y114" i="14"/>
  <c r="K19" i="14" s="1"/>
  <c r="X114" i="14"/>
  <c r="W114" i="14"/>
  <c r="V114" i="14"/>
  <c r="R114" i="14"/>
  <c r="I19" i="14" s="1"/>
  <c r="K156" i="7" s="1"/>
  <c r="P114" i="14"/>
  <c r="G19" i="14" s="1"/>
  <c r="I156" i="7" s="1"/>
  <c r="O114" i="14"/>
  <c r="N114" i="14"/>
  <c r="M114" i="14"/>
  <c r="I114" i="14"/>
  <c r="E19" i="14" s="1"/>
  <c r="G156" i="7" s="1"/>
  <c r="G114" i="14"/>
  <c r="C19" i="14" s="1"/>
  <c r="E156" i="7" s="1"/>
  <c r="F114" i="14"/>
  <c r="E114" i="14"/>
  <c r="D114" i="14"/>
  <c r="AD113" i="14"/>
  <c r="AC113" i="14"/>
  <c r="U113" i="14"/>
  <c r="T113" i="14"/>
  <c r="L113" i="14"/>
  <c r="K113" i="14"/>
  <c r="AD112" i="14"/>
  <c r="AC112" i="14"/>
  <c r="AD110" i="14"/>
  <c r="AC110" i="14"/>
  <c r="AD106" i="14"/>
  <c r="AC106" i="14"/>
  <c r="L106" i="14"/>
  <c r="K106" i="14"/>
  <c r="C106" i="14"/>
  <c r="C107" i="14" s="1"/>
  <c r="C108" i="14" s="1"/>
  <c r="C109" i="14" s="1"/>
  <c r="C110" i="14" s="1"/>
  <c r="C111" i="14" s="1"/>
  <c r="C112" i="14" s="1"/>
  <c r="AD105" i="14"/>
  <c r="AC105" i="14"/>
  <c r="L105" i="14"/>
  <c r="K105" i="14"/>
  <c r="AA98" i="14"/>
  <c r="M13" i="14" s="1"/>
  <c r="O136" i="7" s="1"/>
  <c r="Y98" i="14"/>
  <c r="K13" i="14" s="1"/>
  <c r="M136" i="7" s="1"/>
  <c r="X98" i="14"/>
  <c r="W98" i="14"/>
  <c r="V98" i="14"/>
  <c r="R98" i="14"/>
  <c r="I13" i="14" s="1"/>
  <c r="K136" i="7" s="1"/>
  <c r="P98" i="14"/>
  <c r="G13" i="14" s="1"/>
  <c r="I136" i="7" s="1"/>
  <c r="O98" i="14"/>
  <c r="N98" i="14"/>
  <c r="M98" i="14"/>
  <c r="I98" i="14"/>
  <c r="E13" i="14" s="1"/>
  <c r="G136" i="7" s="1"/>
  <c r="G98" i="14"/>
  <c r="C13" i="14" s="1"/>
  <c r="E136" i="7" s="1"/>
  <c r="F98" i="14"/>
  <c r="E98" i="14"/>
  <c r="D98" i="14"/>
  <c r="AD97" i="14"/>
  <c r="AC97" i="14"/>
  <c r="U97" i="14"/>
  <c r="T97" i="14"/>
  <c r="L97" i="14"/>
  <c r="K97" i="14"/>
  <c r="AD96" i="14"/>
  <c r="AC96" i="14"/>
  <c r="U96" i="14"/>
  <c r="T96" i="14"/>
  <c r="L96" i="14"/>
  <c r="K96" i="14"/>
  <c r="AD95" i="14"/>
  <c r="AC95" i="14"/>
  <c r="U95" i="14"/>
  <c r="T95" i="14"/>
  <c r="L95" i="14"/>
  <c r="K95" i="14"/>
  <c r="AD94" i="14"/>
  <c r="AC94" i="14"/>
  <c r="U94" i="14"/>
  <c r="T94" i="14"/>
  <c r="L94" i="14"/>
  <c r="K94" i="14"/>
  <c r="AD93" i="14"/>
  <c r="AC93" i="14"/>
  <c r="U93" i="14"/>
  <c r="T93" i="14"/>
  <c r="L93" i="14"/>
  <c r="K93" i="14"/>
  <c r="AD92" i="14"/>
  <c r="AC92" i="14"/>
  <c r="U92" i="14"/>
  <c r="T92" i="14"/>
  <c r="L92" i="14"/>
  <c r="K92" i="14"/>
  <c r="AD91" i="14"/>
  <c r="AC91" i="14"/>
  <c r="U91" i="14"/>
  <c r="T91" i="14"/>
  <c r="L91" i="14"/>
  <c r="K91" i="14"/>
  <c r="AD90" i="14"/>
  <c r="AC90" i="14"/>
  <c r="U90" i="14"/>
  <c r="T90" i="14"/>
  <c r="L90" i="14"/>
  <c r="K90" i="14"/>
  <c r="AD89" i="14"/>
  <c r="AC89" i="14"/>
  <c r="U89" i="14"/>
  <c r="T89" i="14"/>
  <c r="L89" i="14"/>
  <c r="K89" i="14"/>
  <c r="C89" i="14"/>
  <c r="C90" i="14" s="1"/>
  <c r="C91" i="14" s="1"/>
  <c r="C92" i="14" s="1"/>
  <c r="C93" i="14" s="1"/>
  <c r="C94" i="14" s="1"/>
  <c r="C95" i="14" s="1"/>
  <c r="C96" i="14" s="1"/>
  <c r="C97" i="14" s="1"/>
  <c r="AD88" i="14"/>
  <c r="AC88" i="14"/>
  <c r="U88" i="14"/>
  <c r="T88" i="14"/>
  <c r="L88" i="14"/>
  <c r="K88" i="14"/>
  <c r="B88" i="14"/>
  <c r="B115" i="14" s="1"/>
  <c r="B146" i="14" s="1"/>
  <c r="B171" i="14" s="1"/>
  <c r="B194" i="14" s="1"/>
  <c r="AA87" i="14"/>
  <c r="M12" i="14" s="1"/>
  <c r="O135" i="7" s="1"/>
  <c r="Y87" i="14"/>
  <c r="K12" i="14" s="1"/>
  <c r="M135" i="7" s="1"/>
  <c r="X87" i="14"/>
  <c r="W87" i="14"/>
  <c r="V87" i="14"/>
  <c r="R87" i="14"/>
  <c r="I12" i="14" s="1"/>
  <c r="K135" i="7" s="1"/>
  <c r="P87" i="14"/>
  <c r="G12" i="14" s="1"/>
  <c r="I135" i="7" s="1"/>
  <c r="O87" i="14"/>
  <c r="N87" i="14"/>
  <c r="M87" i="14"/>
  <c r="I87" i="14"/>
  <c r="E12" i="14" s="1"/>
  <c r="G135" i="7" s="1"/>
  <c r="G87" i="14"/>
  <c r="C12" i="14" s="1"/>
  <c r="E135" i="7" s="1"/>
  <c r="F87" i="14"/>
  <c r="E87" i="14"/>
  <c r="D87" i="14"/>
  <c r="AD86" i="14"/>
  <c r="AC86" i="14"/>
  <c r="U86" i="14"/>
  <c r="T86" i="14"/>
  <c r="L86" i="14"/>
  <c r="K86" i="14"/>
  <c r="AD85" i="14"/>
  <c r="AC85" i="14"/>
  <c r="U85" i="14"/>
  <c r="T85" i="14"/>
  <c r="L85" i="14"/>
  <c r="K85" i="14"/>
  <c r="C85" i="14"/>
  <c r="C86" i="14" s="1"/>
  <c r="AD84" i="14"/>
  <c r="AC84" i="14"/>
  <c r="U84" i="14"/>
  <c r="T84" i="14"/>
  <c r="L84" i="14"/>
  <c r="K84" i="14"/>
  <c r="B82" i="14"/>
  <c r="B103" i="14" s="1"/>
  <c r="B130" i="14" s="1"/>
  <c r="B161" i="14" s="1"/>
  <c r="B186" i="14" s="1"/>
  <c r="B209" i="14" s="1"/>
  <c r="AA77" i="14"/>
  <c r="M6" i="14" s="1"/>
  <c r="O115" i="7" s="1"/>
  <c r="Y77" i="14"/>
  <c r="K6" i="14" s="1"/>
  <c r="M115" i="7" s="1"/>
  <c r="X77" i="14"/>
  <c r="W77" i="14"/>
  <c r="V77" i="14"/>
  <c r="R77" i="14"/>
  <c r="I6" i="14" s="1"/>
  <c r="K115" i="7" s="1"/>
  <c r="P77" i="14"/>
  <c r="G6" i="14" s="1"/>
  <c r="I115" i="7" s="1"/>
  <c r="O77" i="14"/>
  <c r="N77" i="14"/>
  <c r="M77" i="14"/>
  <c r="I77" i="14"/>
  <c r="E6" i="14" s="1"/>
  <c r="G115" i="7" s="1"/>
  <c r="G77" i="14"/>
  <c r="C6" i="14" s="1"/>
  <c r="E115" i="7" s="1"/>
  <c r="Q115" i="7" s="1"/>
  <c r="F77" i="14"/>
  <c r="E77" i="14"/>
  <c r="D77" i="14"/>
  <c r="AD76" i="14"/>
  <c r="AC76" i="14"/>
  <c r="U76" i="14"/>
  <c r="T76" i="14"/>
  <c r="L76" i="14"/>
  <c r="K76" i="14"/>
  <c r="AD75" i="14"/>
  <c r="AC75" i="14"/>
  <c r="U75" i="14"/>
  <c r="T75" i="14"/>
  <c r="L75" i="14"/>
  <c r="K75" i="14"/>
  <c r="AD74" i="14"/>
  <c r="AC74" i="14"/>
  <c r="U74" i="14"/>
  <c r="T74" i="14"/>
  <c r="L74" i="14"/>
  <c r="K74" i="14"/>
  <c r="AD73" i="14"/>
  <c r="AC73" i="14"/>
  <c r="U73" i="14"/>
  <c r="T73" i="14"/>
  <c r="L73" i="14"/>
  <c r="K73" i="14"/>
  <c r="AD72" i="14"/>
  <c r="AC72" i="14"/>
  <c r="U72" i="14"/>
  <c r="T72" i="14"/>
  <c r="L72" i="14"/>
  <c r="K72" i="14"/>
  <c r="AD71" i="14"/>
  <c r="AC71" i="14"/>
  <c r="U71" i="14"/>
  <c r="T71" i="14"/>
  <c r="L71" i="14"/>
  <c r="K71" i="14"/>
  <c r="AD70" i="14"/>
  <c r="AC70" i="14"/>
  <c r="U70" i="14"/>
  <c r="T70" i="14"/>
  <c r="L70" i="14"/>
  <c r="K70" i="14"/>
  <c r="AD69" i="14"/>
  <c r="AC69" i="14"/>
  <c r="U69" i="14"/>
  <c r="T69" i="14"/>
  <c r="L69" i="14"/>
  <c r="K69" i="14"/>
  <c r="AD68" i="14"/>
  <c r="AC68" i="14"/>
  <c r="U68" i="14"/>
  <c r="T68" i="14"/>
  <c r="L68" i="14"/>
  <c r="K68" i="14"/>
  <c r="C68" i="14"/>
  <c r="C69" i="14" s="1"/>
  <c r="C70" i="14" s="1"/>
  <c r="C71" i="14" s="1"/>
  <c r="C72" i="14" s="1"/>
  <c r="C73" i="14" s="1"/>
  <c r="C74" i="14" s="1"/>
  <c r="C75" i="14" s="1"/>
  <c r="C76" i="14" s="1"/>
  <c r="AD67" i="14"/>
  <c r="AC67" i="14"/>
  <c r="U67" i="14"/>
  <c r="T67" i="14"/>
  <c r="L67" i="14"/>
  <c r="K67" i="14"/>
  <c r="AA66" i="14"/>
  <c r="M5" i="14" s="1"/>
  <c r="O114" i="7" s="1"/>
  <c r="Y66" i="14"/>
  <c r="K5" i="14" s="1"/>
  <c r="M114" i="7" s="1"/>
  <c r="X66" i="14"/>
  <c r="W66" i="14"/>
  <c r="V66" i="14"/>
  <c r="R66" i="14"/>
  <c r="I5" i="14" s="1"/>
  <c r="K114" i="7" s="1"/>
  <c r="P66" i="14"/>
  <c r="G5" i="14" s="1"/>
  <c r="I114" i="7" s="1"/>
  <c r="O66" i="14"/>
  <c r="N66" i="14"/>
  <c r="M66" i="14"/>
  <c r="I66" i="14"/>
  <c r="E5" i="14" s="1"/>
  <c r="G114" i="7" s="1"/>
  <c r="G66" i="14"/>
  <c r="C5" i="14" s="1"/>
  <c r="E114" i="7" s="1"/>
  <c r="F66" i="14"/>
  <c r="E66" i="14"/>
  <c r="D66" i="14"/>
  <c r="AD65" i="14"/>
  <c r="AC65" i="14"/>
  <c r="U65" i="14"/>
  <c r="T65" i="14"/>
  <c r="L65" i="14"/>
  <c r="K65" i="14"/>
  <c r="AD63" i="14"/>
  <c r="AC63" i="14"/>
  <c r="U63" i="14"/>
  <c r="T63" i="14"/>
  <c r="L63" i="14"/>
  <c r="K63" i="14"/>
  <c r="AD62" i="14"/>
  <c r="AC62" i="14"/>
  <c r="U62" i="14"/>
  <c r="T62" i="14"/>
  <c r="L62" i="14"/>
  <c r="K62" i="14"/>
  <c r="AD61" i="14"/>
  <c r="AC61" i="14"/>
  <c r="U61" i="14"/>
  <c r="T61" i="14"/>
  <c r="L61" i="14"/>
  <c r="K61" i="14"/>
  <c r="C61" i="14"/>
  <c r="C62" i="14" s="1"/>
  <c r="C63" i="14" s="1"/>
  <c r="C64" i="14" s="1"/>
  <c r="C65" i="14" s="1"/>
  <c r="AD60" i="14"/>
  <c r="AC60" i="14"/>
  <c r="U60" i="14"/>
  <c r="T60" i="14"/>
  <c r="L60" i="14"/>
  <c r="K60" i="14"/>
  <c r="N48" i="14"/>
  <c r="P241" i="7" s="1"/>
  <c r="L48" i="14"/>
  <c r="N241" i="7" s="1"/>
  <c r="J48" i="14"/>
  <c r="L241" i="7" s="1"/>
  <c r="H48" i="14"/>
  <c r="J241" i="7" s="1"/>
  <c r="F48" i="14"/>
  <c r="H241" i="7" s="1"/>
  <c r="T241" i="7" s="1"/>
  <c r="D48" i="14"/>
  <c r="F241" i="7" s="1"/>
  <c r="R241" i="7" s="1"/>
  <c r="N47" i="14"/>
  <c r="P240" i="7" s="1"/>
  <c r="L47" i="14"/>
  <c r="N240" i="7" s="1"/>
  <c r="J47" i="14"/>
  <c r="L240" i="7" s="1"/>
  <c r="H47" i="14"/>
  <c r="J240" i="7" s="1"/>
  <c r="F47" i="14"/>
  <c r="H240" i="7" s="1"/>
  <c r="D47" i="14"/>
  <c r="F240" i="7" s="1"/>
  <c r="K45" i="14"/>
  <c r="G45" i="14"/>
  <c r="C45" i="14"/>
  <c r="C44" i="14"/>
  <c r="N41" i="14"/>
  <c r="P220" i="7" s="1"/>
  <c r="L41" i="14"/>
  <c r="N220" i="7" s="1"/>
  <c r="J41" i="14"/>
  <c r="L220" i="7" s="1"/>
  <c r="H41" i="14"/>
  <c r="J220" i="7" s="1"/>
  <c r="F41" i="14"/>
  <c r="H220" i="7" s="1"/>
  <c r="T220" i="7" s="1"/>
  <c r="D41" i="14"/>
  <c r="F220" i="7" s="1"/>
  <c r="R220" i="7" s="1"/>
  <c r="N40" i="14"/>
  <c r="P219" i="7" s="1"/>
  <c r="L40" i="14"/>
  <c r="N219" i="7" s="1"/>
  <c r="J40" i="14"/>
  <c r="L219" i="7" s="1"/>
  <c r="H40" i="14"/>
  <c r="J219" i="7" s="1"/>
  <c r="F40" i="14"/>
  <c r="H219" i="7" s="1"/>
  <c r="D40" i="14"/>
  <c r="F219" i="7" s="1"/>
  <c r="K38" i="14"/>
  <c r="G38" i="14"/>
  <c r="C38" i="14"/>
  <c r="C37" i="14"/>
  <c r="R34" i="14"/>
  <c r="T199" i="7" s="1"/>
  <c r="P34" i="14"/>
  <c r="R199" i="7" s="1"/>
  <c r="N34" i="14"/>
  <c r="P199" i="7" s="1"/>
  <c r="L34" i="14"/>
  <c r="N199" i="7" s="1"/>
  <c r="J34" i="14"/>
  <c r="L199" i="7" s="1"/>
  <c r="H34" i="14"/>
  <c r="J199" i="7" s="1"/>
  <c r="F34" i="14"/>
  <c r="H199" i="7" s="1"/>
  <c r="D34" i="14"/>
  <c r="F199" i="7" s="1"/>
  <c r="R33" i="14"/>
  <c r="T198" i="7" s="1"/>
  <c r="P33" i="14"/>
  <c r="R198" i="7" s="1"/>
  <c r="N33" i="14"/>
  <c r="P198" i="7" s="1"/>
  <c r="L33" i="14"/>
  <c r="N198" i="7" s="1"/>
  <c r="J33" i="14"/>
  <c r="L198" i="7" s="1"/>
  <c r="H33" i="14"/>
  <c r="J198" i="7" s="1"/>
  <c r="F33" i="14"/>
  <c r="H198" i="7" s="1"/>
  <c r="D33" i="14"/>
  <c r="F198" i="7" s="1"/>
  <c r="O31" i="14"/>
  <c r="K31" i="14"/>
  <c r="G31" i="14"/>
  <c r="C31" i="14"/>
  <c r="C30" i="14"/>
  <c r="N27" i="14"/>
  <c r="P178" i="7" s="1"/>
  <c r="L27" i="14"/>
  <c r="N178" i="7" s="1"/>
  <c r="J27" i="14"/>
  <c r="L178" i="7" s="1"/>
  <c r="H27" i="14"/>
  <c r="J178" i="7" s="1"/>
  <c r="F27" i="14"/>
  <c r="H178" i="7" s="1"/>
  <c r="D27" i="14"/>
  <c r="F178" i="7" s="1"/>
  <c r="N26" i="14"/>
  <c r="P177" i="7" s="1"/>
  <c r="L26" i="14"/>
  <c r="N177" i="7" s="1"/>
  <c r="J26" i="14"/>
  <c r="L177" i="7" s="1"/>
  <c r="H26" i="14"/>
  <c r="J177" i="7" s="1"/>
  <c r="F26" i="14"/>
  <c r="H177" i="7" s="1"/>
  <c r="D26" i="14"/>
  <c r="F177" i="7" s="1"/>
  <c r="K24" i="14"/>
  <c r="G24" i="14"/>
  <c r="C24" i="14"/>
  <c r="C23" i="14"/>
  <c r="N20" i="14"/>
  <c r="L20" i="14"/>
  <c r="J20" i="14"/>
  <c r="L157" i="7" s="1"/>
  <c r="H20" i="14"/>
  <c r="J157" i="7" s="1"/>
  <c r="F20" i="14"/>
  <c r="H157" i="7" s="1"/>
  <c r="T157" i="7" s="1"/>
  <c r="D20" i="14"/>
  <c r="F157" i="7" s="1"/>
  <c r="R157" i="7" s="1"/>
  <c r="N19" i="14"/>
  <c r="L19" i="14"/>
  <c r="J19" i="14"/>
  <c r="L156" i="7" s="1"/>
  <c r="H19" i="14"/>
  <c r="J156" i="7" s="1"/>
  <c r="F19" i="14"/>
  <c r="H156" i="7" s="1"/>
  <c r="D19" i="14"/>
  <c r="F156" i="7" s="1"/>
  <c r="K17" i="14"/>
  <c r="G17" i="14"/>
  <c r="C17" i="14"/>
  <c r="C16" i="14"/>
  <c r="N13" i="14"/>
  <c r="P136" i="7" s="1"/>
  <c r="L13" i="14"/>
  <c r="N136" i="7" s="1"/>
  <c r="J13" i="14"/>
  <c r="L136" i="7" s="1"/>
  <c r="H13" i="14"/>
  <c r="J136" i="7" s="1"/>
  <c r="F13" i="14"/>
  <c r="H136" i="7" s="1"/>
  <c r="T136" i="7" s="1"/>
  <c r="D13" i="14"/>
  <c r="F136" i="7" s="1"/>
  <c r="R136" i="7" s="1"/>
  <c r="N12" i="14"/>
  <c r="P135" i="7" s="1"/>
  <c r="L12" i="14"/>
  <c r="N135" i="7" s="1"/>
  <c r="J12" i="14"/>
  <c r="L135" i="7" s="1"/>
  <c r="H12" i="14"/>
  <c r="J135" i="7" s="1"/>
  <c r="F12" i="14"/>
  <c r="H135" i="7" s="1"/>
  <c r="T135" i="7" s="1"/>
  <c r="D12" i="14"/>
  <c r="F135" i="7" s="1"/>
  <c r="R135" i="7" s="1"/>
  <c r="K10" i="14"/>
  <c r="G10" i="14"/>
  <c r="C10" i="14"/>
  <c r="C9" i="14"/>
  <c r="N6" i="14"/>
  <c r="P115" i="7" s="1"/>
  <c r="L6" i="14"/>
  <c r="N115" i="7" s="1"/>
  <c r="J6" i="14"/>
  <c r="L115" i="7" s="1"/>
  <c r="H6" i="14"/>
  <c r="J115" i="7" s="1"/>
  <c r="F6" i="14"/>
  <c r="H115" i="7" s="1"/>
  <c r="T115" i="7" s="1"/>
  <c r="D6" i="14"/>
  <c r="F115" i="7" s="1"/>
  <c r="R115" i="7" s="1"/>
  <c r="B6" i="14"/>
  <c r="B13" i="14" s="1"/>
  <c r="B20" i="14" s="1"/>
  <c r="B27" i="14" s="1"/>
  <c r="B34" i="14" s="1"/>
  <c r="B41" i="14" s="1"/>
  <c r="B48" i="14" s="1"/>
  <c r="D241" i="7" s="1"/>
  <c r="N5" i="14"/>
  <c r="P114" i="7" s="1"/>
  <c r="L5" i="14"/>
  <c r="N114" i="7" s="1"/>
  <c r="J5" i="14"/>
  <c r="L114" i="7" s="1"/>
  <c r="H5" i="14"/>
  <c r="J114" i="7" s="1"/>
  <c r="F5" i="14"/>
  <c r="H114" i="7" s="1"/>
  <c r="D5" i="14"/>
  <c r="F114" i="7" s="1"/>
  <c r="B5" i="14"/>
  <c r="B12" i="14" s="1"/>
  <c r="B19" i="14" s="1"/>
  <c r="B26" i="14" s="1"/>
  <c r="B33" i="14" s="1"/>
  <c r="B40" i="14" s="1"/>
  <c r="B47" i="14" s="1"/>
  <c r="D240" i="7" s="1"/>
  <c r="K3" i="14"/>
  <c r="G3" i="14"/>
  <c r="C3" i="14"/>
  <c r="C2" i="14"/>
  <c r="C243" i="7"/>
  <c r="C242" i="7"/>
  <c r="C222" i="7"/>
  <c r="C221" i="7"/>
  <c r="C201" i="7"/>
  <c r="C200" i="7"/>
  <c r="C180" i="7"/>
  <c r="C179" i="7"/>
  <c r="C159" i="7"/>
  <c r="C158" i="7"/>
  <c r="C138" i="7"/>
  <c r="C137" i="7"/>
  <c r="C117" i="7"/>
  <c r="C116" i="7"/>
  <c r="AM228" i="13"/>
  <c r="AL228" i="13"/>
  <c r="AM227" i="13"/>
  <c r="AL227" i="13"/>
  <c r="AM226" i="13"/>
  <c r="AL226" i="13"/>
  <c r="AM225" i="13"/>
  <c r="AL225" i="13"/>
  <c r="AM224" i="13"/>
  <c r="AL224" i="13"/>
  <c r="AM223" i="13"/>
  <c r="AL223" i="13"/>
  <c r="AM222" i="13"/>
  <c r="AL222" i="13"/>
  <c r="AM221" i="13"/>
  <c r="AL221" i="13"/>
  <c r="AM220" i="13"/>
  <c r="AL220" i="13"/>
  <c r="AM219" i="13"/>
  <c r="AL219" i="13"/>
  <c r="AD227" i="13"/>
  <c r="AC227" i="13"/>
  <c r="AD226" i="13"/>
  <c r="AC226" i="13"/>
  <c r="AD225" i="13"/>
  <c r="AC225" i="13"/>
  <c r="AD224" i="13"/>
  <c r="AC224" i="13"/>
  <c r="AD223" i="13"/>
  <c r="AC223" i="13"/>
  <c r="AD222" i="13"/>
  <c r="AC222" i="13"/>
  <c r="AD221" i="13"/>
  <c r="AC221" i="13"/>
  <c r="AD220" i="13"/>
  <c r="AC220" i="13"/>
  <c r="U227" i="13"/>
  <c r="T227" i="13"/>
  <c r="U226" i="13"/>
  <c r="T226" i="13"/>
  <c r="U225" i="13"/>
  <c r="T225" i="13"/>
  <c r="U224" i="13"/>
  <c r="T224" i="13"/>
  <c r="U223" i="13"/>
  <c r="T223" i="13"/>
  <c r="U222" i="13"/>
  <c r="T222" i="13"/>
  <c r="U221" i="13"/>
  <c r="T221" i="13"/>
  <c r="U220" i="13"/>
  <c r="T220" i="13"/>
  <c r="L227" i="13"/>
  <c r="K227" i="13"/>
  <c r="L226" i="13"/>
  <c r="K226" i="13"/>
  <c r="L225" i="13"/>
  <c r="K225" i="13"/>
  <c r="L224" i="13"/>
  <c r="K224" i="13"/>
  <c r="L223" i="13"/>
  <c r="K223" i="13"/>
  <c r="L222" i="13"/>
  <c r="K222" i="13"/>
  <c r="L221" i="13"/>
  <c r="K221" i="13"/>
  <c r="L220" i="13"/>
  <c r="K220" i="13"/>
  <c r="C220" i="13"/>
  <c r="C221" i="13" s="1"/>
  <c r="C222" i="13" s="1"/>
  <c r="C223" i="13" s="1"/>
  <c r="C224" i="13" s="1"/>
  <c r="C225" i="13" s="1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AM216" i="13"/>
  <c r="AL216" i="13"/>
  <c r="AM213" i="13"/>
  <c r="AL213" i="13"/>
  <c r="AD216" i="13"/>
  <c r="AC216" i="13"/>
  <c r="AD213" i="13"/>
  <c r="AC213" i="13"/>
  <c r="U216" i="13"/>
  <c r="T216" i="13"/>
  <c r="U213" i="13"/>
  <c r="T213" i="13"/>
  <c r="K215" i="13"/>
  <c r="L215" i="13"/>
  <c r="K216" i="13"/>
  <c r="L216" i="13"/>
  <c r="L213" i="13"/>
  <c r="K213" i="13"/>
  <c r="L212" i="13"/>
  <c r="K212" i="13"/>
  <c r="AD184" i="13"/>
  <c r="AC184" i="13"/>
  <c r="AD183" i="13"/>
  <c r="AC183" i="13"/>
  <c r="AD182" i="13"/>
  <c r="AC182" i="13"/>
  <c r="AD181" i="13"/>
  <c r="AC181" i="13"/>
  <c r="AD180" i="13"/>
  <c r="AC180" i="13"/>
  <c r="AD179" i="13"/>
  <c r="AC179" i="13"/>
  <c r="AD178" i="13"/>
  <c r="AC178" i="13"/>
  <c r="AD177" i="13"/>
  <c r="AC177" i="13"/>
  <c r="AD176" i="13"/>
  <c r="AC176" i="13"/>
  <c r="AD175" i="13"/>
  <c r="AC175" i="13"/>
  <c r="AD174" i="13"/>
  <c r="AC174" i="13"/>
  <c r="AD173" i="13"/>
  <c r="AC173" i="13"/>
  <c r="AD172" i="13"/>
  <c r="AC172" i="13"/>
  <c r="AD171" i="13"/>
  <c r="AC171" i="13"/>
  <c r="AD170" i="13"/>
  <c r="AC170" i="13"/>
  <c r="AD169" i="13"/>
  <c r="AC169" i="13"/>
  <c r="AD168" i="13"/>
  <c r="AC168" i="13"/>
  <c r="AD167" i="13"/>
  <c r="AC167" i="13"/>
  <c r="U184" i="13"/>
  <c r="T184" i="13"/>
  <c r="U183" i="13"/>
  <c r="T183" i="13"/>
  <c r="U182" i="13"/>
  <c r="T182" i="13"/>
  <c r="U181" i="13"/>
  <c r="T181" i="13"/>
  <c r="U180" i="13"/>
  <c r="T180" i="13"/>
  <c r="U179" i="13"/>
  <c r="T179" i="13"/>
  <c r="U178" i="13"/>
  <c r="T178" i="13"/>
  <c r="U177" i="13"/>
  <c r="T177" i="13"/>
  <c r="U176" i="13"/>
  <c r="T176" i="13"/>
  <c r="U175" i="13"/>
  <c r="T175" i="13"/>
  <c r="U174" i="13"/>
  <c r="T174" i="13"/>
  <c r="U173" i="13"/>
  <c r="T173" i="13"/>
  <c r="U172" i="13"/>
  <c r="T172" i="13"/>
  <c r="U171" i="13"/>
  <c r="T171" i="13"/>
  <c r="U170" i="13"/>
  <c r="T170" i="13"/>
  <c r="U169" i="13"/>
  <c r="T169" i="13"/>
  <c r="U168" i="13"/>
  <c r="T168" i="13"/>
  <c r="U167" i="13"/>
  <c r="T167" i="13"/>
  <c r="L180" i="13"/>
  <c r="K180" i="13"/>
  <c r="L179" i="13"/>
  <c r="K179" i="13"/>
  <c r="L181" i="13"/>
  <c r="K181" i="13"/>
  <c r="L178" i="13"/>
  <c r="K178" i="13"/>
  <c r="L177" i="13"/>
  <c r="K177" i="13"/>
  <c r="L176" i="13"/>
  <c r="K176" i="13"/>
  <c r="L175" i="13"/>
  <c r="K175" i="13"/>
  <c r="L174" i="13"/>
  <c r="K174" i="13"/>
  <c r="L173" i="13"/>
  <c r="K173" i="13"/>
  <c r="L172" i="13"/>
  <c r="K172" i="13"/>
  <c r="L171" i="13"/>
  <c r="K171" i="13"/>
  <c r="L170" i="13"/>
  <c r="K170" i="13"/>
  <c r="L169" i="13"/>
  <c r="K169" i="13"/>
  <c r="L168" i="13"/>
  <c r="K168" i="13"/>
  <c r="C168" i="13"/>
  <c r="C169" i="13" s="1"/>
  <c r="C170" i="13" s="1"/>
  <c r="C171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182" i="13" s="1"/>
  <c r="C183" i="13" s="1"/>
  <c r="C184" i="13" s="1"/>
  <c r="AD135" i="13"/>
  <c r="AC135" i="13"/>
  <c r="AD134" i="13"/>
  <c r="AC134" i="13"/>
  <c r="AD133" i="13"/>
  <c r="AC133" i="13"/>
  <c r="U135" i="13"/>
  <c r="T135" i="13"/>
  <c r="U134" i="13"/>
  <c r="T134" i="13"/>
  <c r="U133" i="13"/>
  <c r="T133" i="13"/>
  <c r="L135" i="13"/>
  <c r="K135" i="13"/>
  <c r="L134" i="13"/>
  <c r="K134" i="13"/>
  <c r="L133" i="13"/>
  <c r="K133" i="13"/>
  <c r="C133" i="13"/>
  <c r="C134" i="13" s="1"/>
  <c r="C135" i="13" s="1"/>
  <c r="C136" i="13" s="1"/>
  <c r="C137" i="13" s="1"/>
  <c r="C138" i="13" s="1"/>
  <c r="C139" i="13" s="1"/>
  <c r="L70" i="13"/>
  <c r="K70" i="13"/>
  <c r="AA321" i="13"/>
  <c r="M54" i="13" s="1"/>
  <c r="O243" i="7" s="1"/>
  <c r="Y321" i="13"/>
  <c r="K54" i="13" s="1"/>
  <c r="M243" i="7" s="1"/>
  <c r="X321" i="13"/>
  <c r="W321" i="13"/>
  <c r="V321" i="13"/>
  <c r="R321" i="13"/>
  <c r="I54" i="13" s="1"/>
  <c r="K243" i="7" s="1"/>
  <c r="P321" i="13"/>
  <c r="G54" i="13" s="1"/>
  <c r="I243" i="7" s="1"/>
  <c r="O321" i="13"/>
  <c r="N321" i="13"/>
  <c r="M321" i="13"/>
  <c r="I321" i="13"/>
  <c r="E54" i="13" s="1"/>
  <c r="G243" i="7" s="1"/>
  <c r="G321" i="13"/>
  <c r="C54" i="13" s="1"/>
  <c r="E243" i="7" s="1"/>
  <c r="F321" i="13"/>
  <c r="E321" i="13"/>
  <c r="D321" i="13"/>
  <c r="AD320" i="13"/>
  <c r="AC320" i="13"/>
  <c r="U320" i="13"/>
  <c r="T320" i="13"/>
  <c r="L320" i="13"/>
  <c r="K320" i="13"/>
  <c r="AD319" i="13"/>
  <c r="AC319" i="13"/>
  <c r="U319" i="13"/>
  <c r="T319" i="13"/>
  <c r="L319" i="13"/>
  <c r="K319" i="13"/>
  <c r="C319" i="13"/>
  <c r="C320" i="13" s="1"/>
  <c r="AD318" i="13"/>
  <c r="AC318" i="13"/>
  <c r="U318" i="13"/>
  <c r="T318" i="13"/>
  <c r="L318" i="13"/>
  <c r="K318" i="13"/>
  <c r="AA317" i="13"/>
  <c r="M53" i="13" s="1"/>
  <c r="O242" i="7" s="1"/>
  <c r="Y317" i="13"/>
  <c r="K53" i="13" s="1"/>
  <c r="M242" i="7" s="1"/>
  <c r="X317" i="13"/>
  <c r="W317" i="13"/>
  <c r="V317" i="13"/>
  <c r="R317" i="13"/>
  <c r="I53" i="13" s="1"/>
  <c r="K242" i="7" s="1"/>
  <c r="P317" i="13"/>
  <c r="G53" i="13" s="1"/>
  <c r="I242" i="7" s="1"/>
  <c r="O317" i="13"/>
  <c r="N317" i="13"/>
  <c r="M317" i="13"/>
  <c r="I317" i="13"/>
  <c r="E53" i="13" s="1"/>
  <c r="G242" i="7" s="1"/>
  <c r="G317" i="13"/>
  <c r="C53" i="13" s="1"/>
  <c r="E242" i="7" s="1"/>
  <c r="F317" i="13"/>
  <c r="E317" i="13"/>
  <c r="D317" i="13"/>
  <c r="AD316" i="13"/>
  <c r="AC316" i="13"/>
  <c r="U316" i="13"/>
  <c r="T316" i="13"/>
  <c r="L316" i="13"/>
  <c r="K316" i="13"/>
  <c r="AD315" i="13"/>
  <c r="AC315" i="13"/>
  <c r="U315" i="13"/>
  <c r="T315" i="13"/>
  <c r="L315" i="13"/>
  <c r="K315" i="13"/>
  <c r="AD314" i="13"/>
  <c r="AC314" i="13"/>
  <c r="U314" i="13"/>
  <c r="T314" i="13"/>
  <c r="L314" i="13"/>
  <c r="K314" i="13"/>
  <c r="C314" i="13"/>
  <c r="C315" i="13" s="1"/>
  <c r="C316" i="13" s="1"/>
  <c r="AD313" i="13"/>
  <c r="AC313" i="13"/>
  <c r="U313" i="13"/>
  <c r="T313" i="13"/>
  <c r="L313" i="13"/>
  <c r="K313" i="13"/>
  <c r="AA286" i="13"/>
  <c r="M46" i="13" s="1"/>
  <c r="O222" i="7" s="1"/>
  <c r="Y286" i="13"/>
  <c r="K46" i="13" s="1"/>
  <c r="M222" i="7" s="1"/>
  <c r="X286" i="13"/>
  <c r="W286" i="13"/>
  <c r="V286" i="13"/>
  <c r="R286" i="13"/>
  <c r="I46" i="13" s="1"/>
  <c r="K222" i="7" s="1"/>
  <c r="P286" i="13"/>
  <c r="G46" i="13" s="1"/>
  <c r="I222" i="7" s="1"/>
  <c r="O286" i="13"/>
  <c r="N286" i="13"/>
  <c r="M286" i="13"/>
  <c r="I286" i="13"/>
  <c r="E46" i="13" s="1"/>
  <c r="G222" i="7" s="1"/>
  <c r="G286" i="13"/>
  <c r="C46" i="13" s="1"/>
  <c r="E222" i="7" s="1"/>
  <c r="F286" i="13"/>
  <c r="E286" i="13"/>
  <c r="D286" i="13"/>
  <c r="AD285" i="13"/>
  <c r="AC285" i="13"/>
  <c r="U285" i="13"/>
  <c r="T285" i="13"/>
  <c r="L285" i="13"/>
  <c r="K285" i="13"/>
  <c r="AD277" i="13"/>
  <c r="AC277" i="13"/>
  <c r="U277" i="13"/>
  <c r="T277" i="13"/>
  <c r="L277" i="13"/>
  <c r="K277" i="13"/>
  <c r="AD276" i="13"/>
  <c r="AC276" i="13"/>
  <c r="U276" i="13"/>
  <c r="T276" i="13"/>
  <c r="L276" i="13"/>
  <c r="K276" i="13"/>
  <c r="AD275" i="13"/>
  <c r="AC275" i="13"/>
  <c r="U275" i="13"/>
  <c r="T275" i="13"/>
  <c r="L275" i="13"/>
  <c r="K275" i="13"/>
  <c r="AD274" i="13"/>
  <c r="AC274" i="13"/>
  <c r="U274" i="13"/>
  <c r="T274" i="13"/>
  <c r="L274" i="13"/>
  <c r="K274" i="13"/>
  <c r="AD273" i="13"/>
  <c r="AC273" i="13"/>
  <c r="U273" i="13"/>
  <c r="T273" i="13"/>
  <c r="L273" i="13"/>
  <c r="K273" i="13"/>
  <c r="AD272" i="13"/>
  <c r="AC272" i="13"/>
  <c r="U272" i="13"/>
  <c r="T272" i="13"/>
  <c r="L272" i="13"/>
  <c r="K272" i="13"/>
  <c r="AD271" i="13"/>
  <c r="AC271" i="13"/>
  <c r="U271" i="13"/>
  <c r="T271" i="13"/>
  <c r="L271" i="13"/>
  <c r="K271" i="13"/>
  <c r="C271" i="13"/>
  <c r="C272" i="13" s="1"/>
  <c r="C273" i="13" s="1"/>
  <c r="C274" i="13" s="1"/>
  <c r="C275" i="13" s="1"/>
  <c r="C276" i="13" s="1"/>
  <c r="C277" i="13" s="1"/>
  <c r="C278" i="13" s="1"/>
  <c r="AD270" i="13"/>
  <c r="AC270" i="13"/>
  <c r="U270" i="13"/>
  <c r="T270" i="13"/>
  <c r="L270" i="13"/>
  <c r="K270" i="13"/>
  <c r="AA269" i="13"/>
  <c r="M45" i="13" s="1"/>
  <c r="O221" i="7" s="1"/>
  <c r="Y269" i="13"/>
  <c r="K45" i="13" s="1"/>
  <c r="M221" i="7" s="1"/>
  <c r="X269" i="13"/>
  <c r="W269" i="13"/>
  <c r="V269" i="13"/>
  <c r="R269" i="13"/>
  <c r="I45" i="13" s="1"/>
  <c r="K221" i="7" s="1"/>
  <c r="P269" i="13"/>
  <c r="G45" i="13" s="1"/>
  <c r="I221" i="7" s="1"/>
  <c r="O269" i="13"/>
  <c r="N269" i="13"/>
  <c r="M269" i="13"/>
  <c r="I269" i="13"/>
  <c r="E45" i="13" s="1"/>
  <c r="G221" i="7" s="1"/>
  <c r="G269" i="13"/>
  <c r="C45" i="13" s="1"/>
  <c r="E221" i="7" s="1"/>
  <c r="F269" i="13"/>
  <c r="E269" i="13"/>
  <c r="D269" i="13"/>
  <c r="AD268" i="13"/>
  <c r="AC268" i="13"/>
  <c r="U268" i="13"/>
  <c r="T268" i="13"/>
  <c r="L268" i="13"/>
  <c r="K268" i="13"/>
  <c r="AD267" i="13"/>
  <c r="AC267" i="13"/>
  <c r="U267" i="13"/>
  <c r="T267" i="13"/>
  <c r="L267" i="13"/>
  <c r="K267" i="13"/>
  <c r="C267" i="13"/>
  <c r="C268" i="13" s="1"/>
  <c r="AD266" i="13"/>
  <c r="AC266" i="13"/>
  <c r="U266" i="13"/>
  <c r="T266" i="13"/>
  <c r="L266" i="13"/>
  <c r="K266" i="13"/>
  <c r="AJ236" i="13"/>
  <c r="Q38" i="13" s="1"/>
  <c r="S201" i="7" s="1"/>
  <c r="AH236" i="13"/>
  <c r="O38" i="13" s="1"/>
  <c r="Q201" i="7" s="1"/>
  <c r="AG236" i="13"/>
  <c r="AF236" i="13"/>
  <c r="AE236" i="13"/>
  <c r="AA236" i="13"/>
  <c r="M38" i="13" s="1"/>
  <c r="O201" i="7" s="1"/>
  <c r="Y236" i="13"/>
  <c r="K38" i="13" s="1"/>
  <c r="M201" i="7" s="1"/>
  <c r="X236" i="13"/>
  <c r="W236" i="13"/>
  <c r="V236" i="13"/>
  <c r="R236" i="13"/>
  <c r="I38" i="13" s="1"/>
  <c r="K201" i="7" s="1"/>
  <c r="P236" i="13"/>
  <c r="G38" i="13" s="1"/>
  <c r="I201" i="7" s="1"/>
  <c r="O236" i="13"/>
  <c r="N236" i="13"/>
  <c r="M236" i="13"/>
  <c r="I236" i="13"/>
  <c r="E38" i="13" s="1"/>
  <c r="G201" i="7" s="1"/>
  <c r="G236" i="13"/>
  <c r="C38" i="13" s="1"/>
  <c r="E201" i="7" s="1"/>
  <c r="F236" i="13"/>
  <c r="E236" i="13"/>
  <c r="D236" i="13"/>
  <c r="AM235" i="13"/>
  <c r="AL235" i="13"/>
  <c r="AD235" i="13"/>
  <c r="AC235" i="13"/>
  <c r="U235" i="13"/>
  <c r="T235" i="13"/>
  <c r="L235" i="13"/>
  <c r="K235" i="13"/>
  <c r="AM234" i="13"/>
  <c r="AL234" i="13"/>
  <c r="AD234" i="13"/>
  <c r="AC234" i="13"/>
  <c r="U234" i="13"/>
  <c r="T234" i="13"/>
  <c r="L234" i="13"/>
  <c r="K234" i="13"/>
  <c r="AM233" i="13"/>
  <c r="AL233" i="13"/>
  <c r="AD233" i="13"/>
  <c r="AC233" i="13"/>
  <c r="U233" i="13"/>
  <c r="T233" i="13"/>
  <c r="L233" i="13"/>
  <c r="K233" i="13"/>
  <c r="AM232" i="13"/>
  <c r="AL232" i="13"/>
  <c r="AD232" i="13"/>
  <c r="AC232" i="13"/>
  <c r="U232" i="13"/>
  <c r="T232" i="13"/>
  <c r="L232" i="13"/>
  <c r="K232" i="13"/>
  <c r="AM231" i="13"/>
  <c r="AL231" i="13"/>
  <c r="AD231" i="13"/>
  <c r="AC231" i="13"/>
  <c r="U231" i="13"/>
  <c r="T231" i="13"/>
  <c r="L231" i="13"/>
  <c r="K231" i="13"/>
  <c r="AM230" i="13"/>
  <c r="AL230" i="13"/>
  <c r="AD230" i="13"/>
  <c r="AC230" i="13"/>
  <c r="U230" i="13"/>
  <c r="T230" i="13"/>
  <c r="L230" i="13"/>
  <c r="K230" i="13"/>
  <c r="AM229" i="13"/>
  <c r="AL229" i="13"/>
  <c r="AD229" i="13"/>
  <c r="AC229" i="13"/>
  <c r="U229" i="13"/>
  <c r="T229" i="13"/>
  <c r="L229" i="13"/>
  <c r="K229" i="13"/>
  <c r="AD228" i="13"/>
  <c r="AC228" i="13"/>
  <c r="U228" i="13"/>
  <c r="T228" i="13"/>
  <c r="L228" i="13"/>
  <c r="K228" i="13"/>
  <c r="AD219" i="13"/>
  <c r="AC219" i="13"/>
  <c r="U219" i="13"/>
  <c r="T219" i="13"/>
  <c r="L219" i="13"/>
  <c r="K219" i="13"/>
  <c r="AJ218" i="13"/>
  <c r="Q37" i="13" s="1"/>
  <c r="S200" i="7" s="1"/>
  <c r="AH218" i="13"/>
  <c r="O37" i="13" s="1"/>
  <c r="Q200" i="7" s="1"/>
  <c r="AG218" i="13"/>
  <c r="AF218" i="13"/>
  <c r="AE218" i="13"/>
  <c r="AA218" i="13"/>
  <c r="M37" i="13" s="1"/>
  <c r="O200" i="7" s="1"/>
  <c r="Y218" i="13"/>
  <c r="K37" i="13" s="1"/>
  <c r="M200" i="7" s="1"/>
  <c r="X218" i="13"/>
  <c r="W218" i="13"/>
  <c r="V218" i="13"/>
  <c r="R218" i="13"/>
  <c r="I37" i="13" s="1"/>
  <c r="K200" i="7" s="1"/>
  <c r="P218" i="13"/>
  <c r="G37" i="13" s="1"/>
  <c r="I200" i="7" s="1"/>
  <c r="O218" i="13"/>
  <c r="N218" i="13"/>
  <c r="M218" i="13"/>
  <c r="I218" i="13"/>
  <c r="E37" i="13" s="1"/>
  <c r="G200" i="7" s="1"/>
  <c r="G218" i="13"/>
  <c r="C37" i="13" s="1"/>
  <c r="E200" i="7" s="1"/>
  <c r="F218" i="13"/>
  <c r="E218" i="13"/>
  <c r="D218" i="13"/>
  <c r="AM217" i="13"/>
  <c r="AL217" i="13"/>
  <c r="AD217" i="13"/>
  <c r="AC217" i="13"/>
  <c r="U217" i="13"/>
  <c r="T217" i="13"/>
  <c r="L217" i="13"/>
  <c r="K217" i="13"/>
  <c r="AM215" i="13"/>
  <c r="AL215" i="13"/>
  <c r="AD215" i="13"/>
  <c r="AC215" i="13"/>
  <c r="U215" i="13"/>
  <c r="T215" i="13"/>
  <c r="AM214" i="13"/>
  <c r="AL214" i="13"/>
  <c r="AD214" i="13"/>
  <c r="AC214" i="13"/>
  <c r="U214" i="13"/>
  <c r="T214" i="13"/>
  <c r="L214" i="13"/>
  <c r="K214" i="13"/>
  <c r="AM212" i="13"/>
  <c r="AL212" i="13"/>
  <c r="AD212" i="13"/>
  <c r="AC212" i="13"/>
  <c r="U212" i="13"/>
  <c r="T212" i="13"/>
  <c r="C212" i="13"/>
  <c r="AM211" i="13"/>
  <c r="AL211" i="13"/>
  <c r="AD211" i="13"/>
  <c r="AC211" i="13"/>
  <c r="U211" i="13"/>
  <c r="T211" i="13"/>
  <c r="L211" i="13"/>
  <c r="K211" i="13"/>
  <c r="AA193" i="13"/>
  <c r="M30" i="13" s="1"/>
  <c r="O180" i="7" s="1"/>
  <c r="Y193" i="13"/>
  <c r="K30" i="13" s="1"/>
  <c r="M180" i="7" s="1"/>
  <c r="X193" i="13"/>
  <c r="W193" i="13"/>
  <c r="V193" i="13"/>
  <c r="R193" i="13"/>
  <c r="I30" i="13" s="1"/>
  <c r="K180" i="7" s="1"/>
  <c r="P193" i="13"/>
  <c r="G30" i="13" s="1"/>
  <c r="I180" i="7" s="1"/>
  <c r="O193" i="13"/>
  <c r="N193" i="13"/>
  <c r="M193" i="13"/>
  <c r="I193" i="13"/>
  <c r="E30" i="13" s="1"/>
  <c r="G180" i="7" s="1"/>
  <c r="G193" i="13"/>
  <c r="C30" i="13" s="1"/>
  <c r="E180" i="7" s="1"/>
  <c r="F193" i="13"/>
  <c r="E193" i="13"/>
  <c r="D193" i="13"/>
  <c r="AA185" i="13"/>
  <c r="M29" i="13" s="1"/>
  <c r="O179" i="7" s="1"/>
  <c r="Y185" i="13"/>
  <c r="K29" i="13" s="1"/>
  <c r="M179" i="7" s="1"/>
  <c r="X185" i="13"/>
  <c r="W185" i="13"/>
  <c r="V185" i="13"/>
  <c r="R185" i="13"/>
  <c r="I29" i="13" s="1"/>
  <c r="K179" i="7" s="1"/>
  <c r="P185" i="13"/>
  <c r="G29" i="13" s="1"/>
  <c r="I179" i="7" s="1"/>
  <c r="O185" i="13"/>
  <c r="N185" i="13"/>
  <c r="M185" i="13"/>
  <c r="I185" i="13"/>
  <c r="E29" i="13" s="1"/>
  <c r="G179" i="7" s="1"/>
  <c r="G185" i="13"/>
  <c r="C29" i="13" s="1"/>
  <c r="E179" i="7" s="1"/>
  <c r="F185" i="13"/>
  <c r="E185" i="13"/>
  <c r="D185" i="13"/>
  <c r="L184" i="13"/>
  <c r="K184" i="13"/>
  <c r="L183" i="13"/>
  <c r="K183" i="13"/>
  <c r="L182" i="13"/>
  <c r="K182" i="13"/>
  <c r="L167" i="13"/>
  <c r="K167" i="13"/>
  <c r="AA149" i="13"/>
  <c r="M22" i="13" s="1"/>
  <c r="Y149" i="13"/>
  <c r="K22" i="13" s="1"/>
  <c r="X149" i="13"/>
  <c r="W149" i="13"/>
  <c r="V149" i="13"/>
  <c r="R149" i="13"/>
  <c r="I22" i="13" s="1"/>
  <c r="K159" i="7" s="1"/>
  <c r="P149" i="13"/>
  <c r="G22" i="13" s="1"/>
  <c r="I159" i="7" s="1"/>
  <c r="O149" i="13"/>
  <c r="N149" i="13"/>
  <c r="M149" i="13"/>
  <c r="I149" i="13"/>
  <c r="E22" i="13" s="1"/>
  <c r="G159" i="7" s="1"/>
  <c r="G149" i="13"/>
  <c r="C22" i="13" s="1"/>
  <c r="E159" i="7" s="1"/>
  <c r="F149" i="13"/>
  <c r="E149" i="13"/>
  <c r="D149" i="13"/>
  <c r="AD148" i="13"/>
  <c r="AC148" i="13"/>
  <c r="U148" i="13"/>
  <c r="T148" i="13"/>
  <c r="L148" i="13"/>
  <c r="K148" i="13"/>
  <c r="AD147" i="13"/>
  <c r="AC147" i="13"/>
  <c r="U147" i="13"/>
  <c r="T147" i="13"/>
  <c r="L147" i="13"/>
  <c r="K147" i="13"/>
  <c r="AD146" i="13"/>
  <c r="AC146" i="13"/>
  <c r="U146" i="13"/>
  <c r="T146" i="13"/>
  <c r="L146" i="13"/>
  <c r="K146" i="13"/>
  <c r="AD145" i="13"/>
  <c r="AC145" i="13"/>
  <c r="U145" i="13"/>
  <c r="T145" i="13"/>
  <c r="L145" i="13"/>
  <c r="K145" i="13"/>
  <c r="AD144" i="13"/>
  <c r="AC144" i="13"/>
  <c r="U144" i="13"/>
  <c r="T144" i="13"/>
  <c r="L144" i="13"/>
  <c r="K144" i="13"/>
  <c r="AD143" i="13"/>
  <c r="AC143" i="13"/>
  <c r="U143" i="13"/>
  <c r="T143" i="13"/>
  <c r="L143" i="13"/>
  <c r="K143" i="13"/>
  <c r="AD142" i="13"/>
  <c r="AC142" i="13"/>
  <c r="U142" i="13"/>
  <c r="T142" i="13"/>
  <c r="L142" i="13"/>
  <c r="K142" i="13"/>
  <c r="C142" i="13"/>
  <c r="C143" i="13" s="1"/>
  <c r="C144" i="13" s="1"/>
  <c r="C145" i="13" s="1"/>
  <c r="C146" i="13" s="1"/>
  <c r="C147" i="13" s="1"/>
  <c r="C148" i="13" s="1"/>
  <c r="AD141" i="13"/>
  <c r="AC141" i="13"/>
  <c r="U141" i="13"/>
  <c r="T141" i="13"/>
  <c r="L141" i="13"/>
  <c r="K141" i="13"/>
  <c r="AA140" i="13"/>
  <c r="M21" i="13" s="1"/>
  <c r="Y140" i="13"/>
  <c r="K21" i="13" s="1"/>
  <c r="X140" i="13"/>
  <c r="W140" i="13"/>
  <c r="V140" i="13"/>
  <c r="R140" i="13"/>
  <c r="I21" i="13" s="1"/>
  <c r="K158" i="7" s="1"/>
  <c r="P140" i="13"/>
  <c r="G21" i="13" s="1"/>
  <c r="I158" i="7" s="1"/>
  <c r="O140" i="13"/>
  <c r="N140" i="13"/>
  <c r="M140" i="13"/>
  <c r="I140" i="13"/>
  <c r="E21" i="13" s="1"/>
  <c r="G158" i="7" s="1"/>
  <c r="G140" i="13"/>
  <c r="C21" i="13" s="1"/>
  <c r="E158" i="7" s="1"/>
  <c r="F140" i="13"/>
  <c r="E140" i="13"/>
  <c r="D140" i="13"/>
  <c r="AD139" i="13"/>
  <c r="AC139" i="13"/>
  <c r="U139" i="13"/>
  <c r="T139" i="13"/>
  <c r="L139" i="13"/>
  <c r="K139" i="13"/>
  <c r="AD138" i="13"/>
  <c r="AC138" i="13"/>
  <c r="U138" i="13"/>
  <c r="T138" i="13"/>
  <c r="L138" i="13"/>
  <c r="K138" i="13"/>
  <c r="AD137" i="13"/>
  <c r="AC137" i="13"/>
  <c r="U137" i="13"/>
  <c r="T137" i="13"/>
  <c r="L137" i="13"/>
  <c r="K137" i="13"/>
  <c r="AD136" i="13"/>
  <c r="AC136" i="13"/>
  <c r="U136" i="13"/>
  <c r="T136" i="13"/>
  <c r="L136" i="13"/>
  <c r="K136" i="13"/>
  <c r="AD132" i="13"/>
  <c r="AC132" i="13"/>
  <c r="U132" i="13"/>
  <c r="T132" i="13"/>
  <c r="L132" i="13"/>
  <c r="K132" i="13"/>
  <c r="AA114" i="13"/>
  <c r="M14" i="13" s="1"/>
  <c r="O138" i="7" s="1"/>
  <c r="Y114" i="13"/>
  <c r="K14" i="13" s="1"/>
  <c r="M138" i="7" s="1"/>
  <c r="X114" i="13"/>
  <c r="W114" i="13"/>
  <c r="V114" i="13"/>
  <c r="R114" i="13"/>
  <c r="I14" i="13" s="1"/>
  <c r="K138" i="7" s="1"/>
  <c r="P114" i="13"/>
  <c r="G14" i="13" s="1"/>
  <c r="I138" i="7" s="1"/>
  <c r="O114" i="13"/>
  <c r="N114" i="13"/>
  <c r="M114" i="13"/>
  <c r="I114" i="13"/>
  <c r="E14" i="13" s="1"/>
  <c r="G138" i="7" s="1"/>
  <c r="G114" i="13"/>
  <c r="C14" i="13" s="1"/>
  <c r="E138" i="7" s="1"/>
  <c r="F114" i="13"/>
  <c r="E114" i="13"/>
  <c r="D114" i="13"/>
  <c r="AD113" i="13"/>
  <c r="AC113" i="13"/>
  <c r="U113" i="13"/>
  <c r="T113" i="13"/>
  <c r="L113" i="13"/>
  <c r="K113" i="13"/>
  <c r="AD112" i="13"/>
  <c r="AC112" i="13"/>
  <c r="U112" i="13"/>
  <c r="T112" i="13"/>
  <c r="L112" i="13"/>
  <c r="K112" i="13"/>
  <c r="AD111" i="13"/>
  <c r="AC111" i="13"/>
  <c r="U111" i="13"/>
  <c r="T111" i="13"/>
  <c r="L111" i="13"/>
  <c r="K111" i="13"/>
  <c r="AD110" i="13"/>
  <c r="AC110" i="13"/>
  <c r="U110" i="13"/>
  <c r="T110" i="13"/>
  <c r="L110" i="13"/>
  <c r="K110" i="13"/>
  <c r="AD109" i="13"/>
  <c r="AC109" i="13"/>
  <c r="U109" i="13"/>
  <c r="T109" i="13"/>
  <c r="L109" i="13"/>
  <c r="K109" i="13"/>
  <c r="AD108" i="13"/>
  <c r="AC108" i="13"/>
  <c r="U108" i="13"/>
  <c r="T108" i="13"/>
  <c r="L108" i="13"/>
  <c r="K108" i="13"/>
  <c r="AD107" i="13"/>
  <c r="AC107" i="13"/>
  <c r="U107" i="13"/>
  <c r="T107" i="13"/>
  <c r="L107" i="13"/>
  <c r="K107" i="13"/>
  <c r="AD106" i="13"/>
  <c r="AC106" i="13"/>
  <c r="U106" i="13"/>
  <c r="T106" i="13"/>
  <c r="L106" i="13"/>
  <c r="K106" i="13"/>
  <c r="AD105" i="13"/>
  <c r="AC105" i="13"/>
  <c r="U105" i="13"/>
  <c r="T105" i="13"/>
  <c r="L105" i="13"/>
  <c r="K105" i="13"/>
  <c r="C105" i="13"/>
  <c r="C106" i="13" s="1"/>
  <c r="C107" i="13" s="1"/>
  <c r="C108" i="13" s="1"/>
  <c r="C109" i="13" s="1"/>
  <c r="C110" i="13" s="1"/>
  <c r="C111" i="13" s="1"/>
  <c r="C112" i="13" s="1"/>
  <c r="C113" i="13" s="1"/>
  <c r="AD104" i="13"/>
  <c r="AC104" i="13"/>
  <c r="U104" i="13"/>
  <c r="T104" i="13"/>
  <c r="L104" i="13"/>
  <c r="K104" i="13"/>
  <c r="B104" i="13"/>
  <c r="B141" i="13" s="1"/>
  <c r="AA103" i="13"/>
  <c r="M13" i="13" s="1"/>
  <c r="O137" i="7" s="1"/>
  <c r="Y103" i="13"/>
  <c r="K13" i="13" s="1"/>
  <c r="M137" i="7" s="1"/>
  <c r="X103" i="13"/>
  <c r="W103" i="13"/>
  <c r="V103" i="13"/>
  <c r="R103" i="13"/>
  <c r="I13" i="13" s="1"/>
  <c r="K137" i="7" s="1"/>
  <c r="P103" i="13"/>
  <c r="G13" i="13" s="1"/>
  <c r="I137" i="7" s="1"/>
  <c r="O103" i="13"/>
  <c r="N103" i="13"/>
  <c r="M103" i="13"/>
  <c r="I103" i="13"/>
  <c r="E13" i="13" s="1"/>
  <c r="G137" i="7" s="1"/>
  <c r="G103" i="13"/>
  <c r="C13" i="13" s="1"/>
  <c r="E137" i="7" s="1"/>
  <c r="F103" i="13"/>
  <c r="E103" i="13"/>
  <c r="D103" i="13"/>
  <c r="AD102" i="13"/>
  <c r="AC102" i="13"/>
  <c r="U102" i="13"/>
  <c r="T102" i="13"/>
  <c r="L102" i="13"/>
  <c r="K102" i="13"/>
  <c r="AD101" i="13"/>
  <c r="AC101" i="13"/>
  <c r="U101" i="13"/>
  <c r="T101" i="13"/>
  <c r="L101" i="13"/>
  <c r="K101" i="13"/>
  <c r="AD100" i="13"/>
  <c r="AC100" i="13"/>
  <c r="U100" i="13"/>
  <c r="T100" i="13"/>
  <c r="L100" i="13"/>
  <c r="K100" i="13"/>
  <c r="AD99" i="13"/>
  <c r="AC99" i="13"/>
  <c r="U99" i="13"/>
  <c r="T99" i="13"/>
  <c r="L99" i="13"/>
  <c r="K99" i="13"/>
  <c r="C99" i="13"/>
  <c r="C100" i="13" s="1"/>
  <c r="C101" i="13" s="1"/>
  <c r="C102" i="13" s="1"/>
  <c r="AD98" i="13"/>
  <c r="AC98" i="13"/>
  <c r="U98" i="13"/>
  <c r="T98" i="13"/>
  <c r="L98" i="13"/>
  <c r="K98" i="13"/>
  <c r="B96" i="13"/>
  <c r="B130" i="13" s="1"/>
  <c r="B165" i="13" s="1"/>
  <c r="B209" i="13" s="1"/>
  <c r="AA80" i="13"/>
  <c r="M6" i="13" s="1"/>
  <c r="O117" i="7" s="1"/>
  <c r="Y80" i="13"/>
  <c r="K6" i="13" s="1"/>
  <c r="M117" i="7" s="1"/>
  <c r="X80" i="13"/>
  <c r="W80" i="13"/>
  <c r="V80" i="13"/>
  <c r="R80" i="13"/>
  <c r="I6" i="13" s="1"/>
  <c r="K117" i="7" s="1"/>
  <c r="P80" i="13"/>
  <c r="G6" i="13" s="1"/>
  <c r="I117" i="7" s="1"/>
  <c r="O80" i="13"/>
  <c r="N80" i="13"/>
  <c r="M80" i="13"/>
  <c r="I80" i="13"/>
  <c r="E6" i="13" s="1"/>
  <c r="G117" i="7" s="1"/>
  <c r="G80" i="13"/>
  <c r="C6" i="13" s="1"/>
  <c r="E117" i="7" s="1"/>
  <c r="F80" i="13"/>
  <c r="E80" i="13"/>
  <c r="D80" i="13"/>
  <c r="AD79" i="13"/>
  <c r="AC79" i="13"/>
  <c r="U79" i="13"/>
  <c r="T79" i="13"/>
  <c r="L79" i="13"/>
  <c r="K79" i="13"/>
  <c r="AD78" i="13"/>
  <c r="AC78" i="13"/>
  <c r="U78" i="13"/>
  <c r="T78" i="13"/>
  <c r="L78" i="13"/>
  <c r="K78" i="13"/>
  <c r="AD77" i="13"/>
  <c r="AC77" i="13"/>
  <c r="U77" i="13"/>
  <c r="T77" i="13"/>
  <c r="L77" i="13"/>
  <c r="K77" i="13"/>
  <c r="AD76" i="13"/>
  <c r="AC76" i="13"/>
  <c r="U76" i="13"/>
  <c r="T76" i="13"/>
  <c r="L76" i="13"/>
  <c r="K76" i="13"/>
  <c r="AD75" i="13"/>
  <c r="AC75" i="13"/>
  <c r="U75" i="13"/>
  <c r="T75" i="13"/>
  <c r="L75" i="13"/>
  <c r="K75" i="13"/>
  <c r="C75" i="13"/>
  <c r="C76" i="13" s="1"/>
  <c r="C77" i="13" s="1"/>
  <c r="C78" i="13" s="1"/>
  <c r="C79" i="13" s="1"/>
  <c r="AD74" i="13"/>
  <c r="AC74" i="13"/>
  <c r="U74" i="13"/>
  <c r="T74" i="13"/>
  <c r="L74" i="13"/>
  <c r="K74" i="13"/>
  <c r="AA73" i="13"/>
  <c r="M5" i="13" s="1"/>
  <c r="O116" i="7" s="1"/>
  <c r="Y73" i="13"/>
  <c r="K5" i="13" s="1"/>
  <c r="M116" i="7" s="1"/>
  <c r="X73" i="13"/>
  <c r="W73" i="13"/>
  <c r="V73" i="13"/>
  <c r="R73" i="13"/>
  <c r="I5" i="13" s="1"/>
  <c r="K116" i="7" s="1"/>
  <c r="P73" i="13"/>
  <c r="G5" i="13" s="1"/>
  <c r="I116" i="7" s="1"/>
  <c r="O73" i="13"/>
  <c r="N73" i="13"/>
  <c r="M73" i="13"/>
  <c r="I73" i="13"/>
  <c r="E5" i="13" s="1"/>
  <c r="G116" i="7" s="1"/>
  <c r="G73" i="13"/>
  <c r="C5" i="13" s="1"/>
  <c r="E116" i="7" s="1"/>
  <c r="F73" i="13"/>
  <c r="E73" i="13"/>
  <c r="D73" i="13"/>
  <c r="AD72" i="13"/>
  <c r="AC72" i="13"/>
  <c r="U72" i="13"/>
  <c r="T72" i="13"/>
  <c r="L72" i="13"/>
  <c r="K72" i="13"/>
  <c r="AD71" i="13"/>
  <c r="AC71" i="13"/>
  <c r="U71" i="13"/>
  <c r="T71" i="13"/>
  <c r="L71" i="13"/>
  <c r="K71" i="13"/>
  <c r="AD69" i="13"/>
  <c r="AC69" i="13"/>
  <c r="U69" i="13"/>
  <c r="T69" i="13"/>
  <c r="L69" i="13"/>
  <c r="K69" i="13"/>
  <c r="AD68" i="13"/>
  <c r="AC68" i="13"/>
  <c r="U68" i="13"/>
  <c r="T68" i="13"/>
  <c r="L68" i="13"/>
  <c r="K68" i="13"/>
  <c r="C68" i="13"/>
  <c r="C69" i="13" s="1"/>
  <c r="AD67" i="13"/>
  <c r="AC67" i="13"/>
  <c r="U67" i="13"/>
  <c r="T67" i="13"/>
  <c r="L67" i="13"/>
  <c r="K67" i="13"/>
  <c r="N54" i="13"/>
  <c r="P243" i="7" s="1"/>
  <c r="L54" i="13"/>
  <c r="N243" i="7" s="1"/>
  <c r="J54" i="13"/>
  <c r="L243" i="7" s="1"/>
  <c r="H54" i="13"/>
  <c r="J243" i="7" s="1"/>
  <c r="F54" i="13"/>
  <c r="H243" i="7" s="1"/>
  <c r="D54" i="13"/>
  <c r="F243" i="7" s="1"/>
  <c r="N53" i="13"/>
  <c r="P242" i="7" s="1"/>
  <c r="L53" i="13"/>
  <c r="N242" i="7" s="1"/>
  <c r="J53" i="13"/>
  <c r="L242" i="7" s="1"/>
  <c r="H53" i="13"/>
  <c r="J242" i="7" s="1"/>
  <c r="F53" i="13"/>
  <c r="H242" i="7" s="1"/>
  <c r="D53" i="13"/>
  <c r="F242" i="7" s="1"/>
  <c r="K51" i="13"/>
  <c r="G51" i="13"/>
  <c r="C51" i="13"/>
  <c r="C50" i="13"/>
  <c r="N46" i="13"/>
  <c r="P222" i="7" s="1"/>
  <c r="L46" i="13"/>
  <c r="N222" i="7" s="1"/>
  <c r="J46" i="13"/>
  <c r="L222" i="7" s="1"/>
  <c r="H46" i="13"/>
  <c r="J222" i="7" s="1"/>
  <c r="F46" i="13"/>
  <c r="H222" i="7" s="1"/>
  <c r="D46" i="13"/>
  <c r="F222" i="7" s="1"/>
  <c r="N45" i="13"/>
  <c r="P221" i="7" s="1"/>
  <c r="L45" i="13"/>
  <c r="N221" i="7" s="1"/>
  <c r="J45" i="13"/>
  <c r="L221" i="7" s="1"/>
  <c r="H45" i="13"/>
  <c r="J221" i="7" s="1"/>
  <c r="F45" i="13"/>
  <c r="H221" i="7" s="1"/>
  <c r="D45" i="13"/>
  <c r="F221" i="7" s="1"/>
  <c r="K43" i="13"/>
  <c r="G43" i="13"/>
  <c r="C43" i="13"/>
  <c r="C42" i="13"/>
  <c r="R38" i="13"/>
  <c r="T201" i="7" s="1"/>
  <c r="P38" i="13"/>
  <c r="R201" i="7" s="1"/>
  <c r="N38" i="13"/>
  <c r="P201" i="7" s="1"/>
  <c r="L38" i="13"/>
  <c r="N201" i="7" s="1"/>
  <c r="J38" i="13"/>
  <c r="L201" i="7" s="1"/>
  <c r="H38" i="13"/>
  <c r="J201" i="7" s="1"/>
  <c r="F38" i="13"/>
  <c r="H201" i="7" s="1"/>
  <c r="D38" i="13"/>
  <c r="F201" i="7" s="1"/>
  <c r="R37" i="13"/>
  <c r="T200" i="7" s="1"/>
  <c r="P37" i="13"/>
  <c r="R200" i="7" s="1"/>
  <c r="N37" i="13"/>
  <c r="P200" i="7" s="1"/>
  <c r="L37" i="13"/>
  <c r="N200" i="7" s="1"/>
  <c r="J37" i="13"/>
  <c r="L200" i="7" s="1"/>
  <c r="H37" i="13"/>
  <c r="J200" i="7" s="1"/>
  <c r="F37" i="13"/>
  <c r="H200" i="7" s="1"/>
  <c r="D37" i="13"/>
  <c r="F200" i="7" s="1"/>
  <c r="O35" i="13"/>
  <c r="K35" i="13"/>
  <c r="G35" i="13"/>
  <c r="C35" i="13"/>
  <c r="C34" i="13"/>
  <c r="N30" i="13"/>
  <c r="P180" i="7" s="1"/>
  <c r="L30" i="13"/>
  <c r="N180" i="7" s="1"/>
  <c r="J30" i="13"/>
  <c r="L180" i="7" s="1"/>
  <c r="H30" i="13"/>
  <c r="J180" i="7" s="1"/>
  <c r="F30" i="13"/>
  <c r="H180" i="7" s="1"/>
  <c r="D30" i="13"/>
  <c r="F180" i="7" s="1"/>
  <c r="N29" i="13"/>
  <c r="P179" i="7" s="1"/>
  <c r="L29" i="13"/>
  <c r="N179" i="7" s="1"/>
  <c r="J29" i="13"/>
  <c r="L179" i="7" s="1"/>
  <c r="H29" i="13"/>
  <c r="J179" i="7" s="1"/>
  <c r="F29" i="13"/>
  <c r="H179" i="7" s="1"/>
  <c r="D29" i="13"/>
  <c r="F179" i="7" s="1"/>
  <c r="K27" i="13"/>
  <c r="G27" i="13"/>
  <c r="C27" i="13"/>
  <c r="C26" i="13"/>
  <c r="N22" i="13"/>
  <c r="L22" i="13"/>
  <c r="J22" i="13"/>
  <c r="L159" i="7" s="1"/>
  <c r="H22" i="13"/>
  <c r="J159" i="7" s="1"/>
  <c r="F22" i="13"/>
  <c r="H159" i="7" s="1"/>
  <c r="D22" i="13"/>
  <c r="F159" i="7" s="1"/>
  <c r="N21" i="13"/>
  <c r="L21" i="13"/>
  <c r="J21" i="13"/>
  <c r="L158" i="7" s="1"/>
  <c r="H21" i="13"/>
  <c r="J158" i="7" s="1"/>
  <c r="F21" i="13"/>
  <c r="H158" i="7" s="1"/>
  <c r="T158" i="7" s="1"/>
  <c r="D21" i="13"/>
  <c r="F158" i="7" s="1"/>
  <c r="R158" i="7" s="1"/>
  <c r="K19" i="13"/>
  <c r="G19" i="13"/>
  <c r="C19" i="13"/>
  <c r="C18" i="13"/>
  <c r="N14" i="13"/>
  <c r="P138" i="7" s="1"/>
  <c r="L14" i="13"/>
  <c r="N138" i="7" s="1"/>
  <c r="J14" i="13"/>
  <c r="L138" i="7" s="1"/>
  <c r="H14" i="13"/>
  <c r="J138" i="7" s="1"/>
  <c r="F14" i="13"/>
  <c r="H138" i="7" s="1"/>
  <c r="D14" i="13"/>
  <c r="F138" i="7" s="1"/>
  <c r="N13" i="13"/>
  <c r="P137" i="7" s="1"/>
  <c r="L13" i="13"/>
  <c r="N137" i="7" s="1"/>
  <c r="J13" i="13"/>
  <c r="L137" i="7" s="1"/>
  <c r="H13" i="13"/>
  <c r="J137" i="7" s="1"/>
  <c r="F13" i="13"/>
  <c r="H137" i="7" s="1"/>
  <c r="T137" i="7" s="1"/>
  <c r="D13" i="13"/>
  <c r="F137" i="7" s="1"/>
  <c r="R137" i="7" s="1"/>
  <c r="K11" i="13"/>
  <c r="G11" i="13"/>
  <c r="C11" i="13"/>
  <c r="C10" i="13"/>
  <c r="N6" i="13"/>
  <c r="P117" i="7" s="1"/>
  <c r="L6" i="13"/>
  <c r="N117" i="7" s="1"/>
  <c r="J6" i="13"/>
  <c r="L117" i="7" s="1"/>
  <c r="H6" i="13"/>
  <c r="J117" i="7" s="1"/>
  <c r="F6" i="13"/>
  <c r="H117" i="7" s="1"/>
  <c r="D6" i="13"/>
  <c r="F117" i="7" s="1"/>
  <c r="B6" i="13"/>
  <c r="B14" i="13" s="1"/>
  <c r="B22" i="13" s="1"/>
  <c r="B30" i="13" s="1"/>
  <c r="B38" i="13" s="1"/>
  <c r="B46" i="13" s="1"/>
  <c r="B54" i="13" s="1"/>
  <c r="D243" i="7" s="1"/>
  <c r="N5" i="13"/>
  <c r="P116" i="7" s="1"/>
  <c r="L5" i="13"/>
  <c r="N116" i="7" s="1"/>
  <c r="J5" i="13"/>
  <c r="L116" i="7" s="1"/>
  <c r="H5" i="13"/>
  <c r="J116" i="7" s="1"/>
  <c r="F5" i="13"/>
  <c r="H116" i="7" s="1"/>
  <c r="D5" i="13"/>
  <c r="F116" i="7" s="1"/>
  <c r="B5" i="13"/>
  <c r="B13" i="13" s="1"/>
  <c r="B21" i="13" s="1"/>
  <c r="B29" i="13" s="1"/>
  <c r="B37" i="13" s="1"/>
  <c r="B45" i="13" s="1"/>
  <c r="B53" i="13" s="1"/>
  <c r="D242" i="7" s="1"/>
  <c r="K3" i="13"/>
  <c r="G3" i="13"/>
  <c r="C3" i="13"/>
  <c r="C2" i="13"/>
  <c r="B96" i="11"/>
  <c r="B126" i="11" s="1"/>
  <c r="B152" i="11" s="1"/>
  <c r="B181" i="11" s="1"/>
  <c r="B214" i="11" s="1"/>
  <c r="B244" i="11" s="1"/>
  <c r="B91" i="11"/>
  <c r="B120" i="11" s="1"/>
  <c r="B145" i="11" s="1"/>
  <c r="B174" i="11" s="1"/>
  <c r="B207" i="11" s="1"/>
  <c r="B236" i="11" s="1"/>
  <c r="B6" i="11"/>
  <c r="B14" i="11" s="1"/>
  <c r="B5" i="11"/>
  <c r="B13" i="11" s="1"/>
  <c r="D142" i="7" s="1"/>
  <c r="C245" i="7"/>
  <c r="C224" i="7"/>
  <c r="C203" i="7"/>
  <c r="C182" i="7"/>
  <c r="C161" i="7"/>
  <c r="C140" i="7"/>
  <c r="C119" i="7"/>
  <c r="C121" i="7"/>
  <c r="B83" i="12"/>
  <c r="B104" i="12" s="1"/>
  <c r="B127" i="12" s="1"/>
  <c r="B154" i="12" s="1"/>
  <c r="B180" i="12" s="1"/>
  <c r="B78" i="12"/>
  <c r="B98" i="12" s="1"/>
  <c r="B119" i="12" s="1"/>
  <c r="B142" i="12" s="1"/>
  <c r="B169" i="12" s="1"/>
  <c r="B197" i="12" s="1"/>
  <c r="B6" i="12"/>
  <c r="B5" i="12"/>
  <c r="B12" i="12" s="1"/>
  <c r="AD72" i="12"/>
  <c r="AC72" i="12"/>
  <c r="AD71" i="12"/>
  <c r="AC71" i="12"/>
  <c r="AD70" i="12"/>
  <c r="AC70" i="12"/>
  <c r="AD69" i="12"/>
  <c r="AC69" i="12"/>
  <c r="AD68" i="12"/>
  <c r="AC68" i="12"/>
  <c r="AD67" i="12"/>
  <c r="AC67" i="12"/>
  <c r="AD66" i="12"/>
  <c r="AC66" i="12"/>
  <c r="AD65" i="12"/>
  <c r="AC65" i="12"/>
  <c r="AD64" i="12"/>
  <c r="AC64" i="12"/>
  <c r="AD63" i="12"/>
  <c r="AC63" i="12"/>
  <c r="AD61" i="12"/>
  <c r="AC61" i="12"/>
  <c r="AD60" i="12"/>
  <c r="AC60" i="12"/>
  <c r="U72" i="12"/>
  <c r="T72" i="12"/>
  <c r="U71" i="12"/>
  <c r="T71" i="12"/>
  <c r="U70" i="12"/>
  <c r="T70" i="12"/>
  <c r="U69" i="12"/>
  <c r="T69" i="12"/>
  <c r="U68" i="12"/>
  <c r="T68" i="12"/>
  <c r="U67" i="12"/>
  <c r="T67" i="12"/>
  <c r="U66" i="12"/>
  <c r="T66" i="12"/>
  <c r="U65" i="12"/>
  <c r="T65" i="12"/>
  <c r="U64" i="12"/>
  <c r="T64" i="12"/>
  <c r="U63" i="12"/>
  <c r="T63" i="12"/>
  <c r="U61" i="12"/>
  <c r="T61" i="12"/>
  <c r="U60" i="12"/>
  <c r="T60" i="12"/>
  <c r="L72" i="12"/>
  <c r="K72" i="12"/>
  <c r="L71" i="12"/>
  <c r="K71" i="12"/>
  <c r="L70" i="12"/>
  <c r="K70" i="12"/>
  <c r="L69" i="12"/>
  <c r="K69" i="12"/>
  <c r="L68" i="12"/>
  <c r="K68" i="12"/>
  <c r="L67" i="12"/>
  <c r="K67" i="12"/>
  <c r="L66" i="12"/>
  <c r="K66" i="12"/>
  <c r="L65" i="12"/>
  <c r="K65" i="12"/>
  <c r="L64" i="12"/>
  <c r="K64" i="12"/>
  <c r="L63" i="12"/>
  <c r="K63" i="12"/>
  <c r="L61" i="12"/>
  <c r="K61" i="12"/>
  <c r="L60" i="12"/>
  <c r="K60" i="12"/>
  <c r="AD92" i="12"/>
  <c r="AC92" i="12"/>
  <c r="AD91" i="12"/>
  <c r="AC91" i="12"/>
  <c r="AD90" i="12"/>
  <c r="AC90" i="12"/>
  <c r="AD89" i="12"/>
  <c r="AC89" i="12"/>
  <c r="AD88" i="12"/>
  <c r="AC88" i="12"/>
  <c r="AD87" i="12"/>
  <c r="AC87" i="12"/>
  <c r="AD86" i="12"/>
  <c r="AC86" i="12"/>
  <c r="AD85" i="12"/>
  <c r="AC85" i="12"/>
  <c r="AD84" i="12"/>
  <c r="AC84" i="12"/>
  <c r="AD83" i="12"/>
  <c r="AC83" i="12"/>
  <c r="AD81" i="12"/>
  <c r="AC81" i="12"/>
  <c r="AD80" i="12"/>
  <c r="AC80" i="12"/>
  <c r="U92" i="12"/>
  <c r="T92" i="12"/>
  <c r="U91" i="12"/>
  <c r="T91" i="12"/>
  <c r="U90" i="12"/>
  <c r="T90" i="12"/>
  <c r="U89" i="12"/>
  <c r="T89" i="12"/>
  <c r="U88" i="12"/>
  <c r="T88" i="12"/>
  <c r="U87" i="12"/>
  <c r="T87" i="12"/>
  <c r="U86" i="12"/>
  <c r="T86" i="12"/>
  <c r="U85" i="12"/>
  <c r="T85" i="12"/>
  <c r="U84" i="12"/>
  <c r="T84" i="12"/>
  <c r="U83" i="12"/>
  <c r="T83" i="12"/>
  <c r="U81" i="12"/>
  <c r="T81" i="12"/>
  <c r="U80" i="12"/>
  <c r="T80" i="12"/>
  <c r="L92" i="12"/>
  <c r="K92" i="12"/>
  <c r="L91" i="12"/>
  <c r="K91" i="12"/>
  <c r="L90" i="12"/>
  <c r="K90" i="12"/>
  <c r="L89" i="12"/>
  <c r="K89" i="12"/>
  <c r="L88" i="12"/>
  <c r="K88" i="12"/>
  <c r="L87" i="12"/>
  <c r="K87" i="12"/>
  <c r="L86" i="12"/>
  <c r="K86" i="12"/>
  <c r="L85" i="12"/>
  <c r="K85" i="12"/>
  <c r="L84" i="12"/>
  <c r="K84" i="12"/>
  <c r="L83" i="12"/>
  <c r="K83" i="12"/>
  <c r="L81" i="12"/>
  <c r="K81" i="12"/>
  <c r="L80" i="12"/>
  <c r="K80" i="12"/>
  <c r="AD113" i="12"/>
  <c r="AC113" i="12"/>
  <c r="AD112" i="12"/>
  <c r="AC112" i="12"/>
  <c r="AD111" i="12"/>
  <c r="AC111" i="12"/>
  <c r="AD110" i="12"/>
  <c r="AC110" i="12"/>
  <c r="AD109" i="12"/>
  <c r="AC109" i="12"/>
  <c r="AD108" i="12"/>
  <c r="AC108" i="12"/>
  <c r="AD107" i="12"/>
  <c r="AC107" i="12"/>
  <c r="AD106" i="12"/>
  <c r="AC106" i="12"/>
  <c r="AD105" i="12"/>
  <c r="AC105" i="12"/>
  <c r="AD104" i="12"/>
  <c r="AC104" i="12"/>
  <c r="AD102" i="12"/>
  <c r="AC102" i="12"/>
  <c r="AD101" i="12"/>
  <c r="AC101" i="12"/>
  <c r="AD100" i="12"/>
  <c r="AC100" i="12"/>
  <c r="U113" i="12"/>
  <c r="T113" i="12"/>
  <c r="U112" i="12"/>
  <c r="T112" i="12"/>
  <c r="U111" i="12"/>
  <c r="T111" i="12"/>
  <c r="U110" i="12"/>
  <c r="T110" i="12"/>
  <c r="U109" i="12"/>
  <c r="T109" i="12"/>
  <c r="U108" i="12"/>
  <c r="T108" i="12"/>
  <c r="U107" i="12"/>
  <c r="T107" i="12"/>
  <c r="U106" i="12"/>
  <c r="T106" i="12"/>
  <c r="U105" i="12"/>
  <c r="T105" i="12"/>
  <c r="U104" i="12"/>
  <c r="T104" i="12"/>
  <c r="U102" i="12"/>
  <c r="T102" i="12"/>
  <c r="U101" i="12"/>
  <c r="T101" i="12"/>
  <c r="U100" i="12"/>
  <c r="T100" i="12"/>
  <c r="L113" i="12"/>
  <c r="K113" i="12"/>
  <c r="L112" i="12"/>
  <c r="K112" i="12"/>
  <c r="L111" i="12"/>
  <c r="K111" i="12"/>
  <c r="L110" i="12"/>
  <c r="K110" i="12"/>
  <c r="L109" i="12"/>
  <c r="K109" i="12"/>
  <c r="L108" i="12"/>
  <c r="K108" i="12"/>
  <c r="L107" i="12"/>
  <c r="K107" i="12"/>
  <c r="L106" i="12"/>
  <c r="K106" i="12"/>
  <c r="L105" i="12"/>
  <c r="K105" i="12"/>
  <c r="L104" i="12"/>
  <c r="K104" i="12"/>
  <c r="L102" i="12"/>
  <c r="K102" i="12"/>
  <c r="L101" i="12"/>
  <c r="K101" i="12"/>
  <c r="L100" i="12"/>
  <c r="K100" i="12"/>
  <c r="L136" i="12"/>
  <c r="K136" i="12"/>
  <c r="L135" i="12"/>
  <c r="K135" i="12"/>
  <c r="L134" i="12"/>
  <c r="K134" i="12"/>
  <c r="L133" i="12"/>
  <c r="K133" i="12"/>
  <c r="L132" i="12"/>
  <c r="K132" i="12"/>
  <c r="L131" i="12"/>
  <c r="K131" i="12"/>
  <c r="L130" i="12"/>
  <c r="K130" i="12"/>
  <c r="L129" i="12"/>
  <c r="K129" i="12"/>
  <c r="L128" i="12"/>
  <c r="K128" i="12"/>
  <c r="L127" i="12"/>
  <c r="K127" i="12"/>
  <c r="L125" i="12"/>
  <c r="K125" i="12"/>
  <c r="L124" i="12"/>
  <c r="K124" i="12"/>
  <c r="L123" i="12"/>
  <c r="K123" i="12"/>
  <c r="L122" i="12"/>
  <c r="K122" i="12"/>
  <c r="L121" i="12"/>
  <c r="K121" i="12"/>
  <c r="U136" i="12"/>
  <c r="T136" i="12"/>
  <c r="U135" i="12"/>
  <c r="T135" i="12"/>
  <c r="U134" i="12"/>
  <c r="T134" i="12"/>
  <c r="U133" i="12"/>
  <c r="T133" i="12"/>
  <c r="U132" i="12"/>
  <c r="T132" i="12"/>
  <c r="U131" i="12"/>
  <c r="T131" i="12"/>
  <c r="U130" i="12"/>
  <c r="T130" i="12"/>
  <c r="U129" i="12"/>
  <c r="T129" i="12"/>
  <c r="U128" i="12"/>
  <c r="T128" i="12"/>
  <c r="U127" i="12"/>
  <c r="T127" i="12"/>
  <c r="U125" i="12"/>
  <c r="T125" i="12"/>
  <c r="U124" i="12"/>
  <c r="T124" i="12"/>
  <c r="U123" i="12"/>
  <c r="T123" i="12"/>
  <c r="U122" i="12"/>
  <c r="T122" i="12"/>
  <c r="U121" i="12"/>
  <c r="T121" i="12"/>
  <c r="AD136" i="12"/>
  <c r="AC136" i="12"/>
  <c r="AD135" i="12"/>
  <c r="AC135" i="12"/>
  <c r="AD134" i="12"/>
  <c r="AC134" i="12"/>
  <c r="AD133" i="12"/>
  <c r="AC133" i="12"/>
  <c r="AD132" i="12"/>
  <c r="AC132" i="12"/>
  <c r="AD131" i="12"/>
  <c r="AC131" i="12"/>
  <c r="AD130" i="12"/>
  <c r="AC130" i="12"/>
  <c r="AD129" i="12"/>
  <c r="AC129" i="12"/>
  <c r="AD128" i="12"/>
  <c r="AC128" i="12"/>
  <c r="AD127" i="12"/>
  <c r="AC127" i="12"/>
  <c r="AD125" i="12"/>
  <c r="AC125" i="12"/>
  <c r="AD124" i="12"/>
  <c r="AC124" i="12"/>
  <c r="AD123" i="12"/>
  <c r="AC123" i="12"/>
  <c r="AD122" i="12"/>
  <c r="AC122" i="12"/>
  <c r="AD121" i="12"/>
  <c r="AC121" i="12"/>
  <c r="AM163" i="12"/>
  <c r="AL163" i="12"/>
  <c r="AM162" i="12"/>
  <c r="AL162" i="12"/>
  <c r="AM161" i="12"/>
  <c r="AL161" i="12"/>
  <c r="AM160" i="12"/>
  <c r="AL160" i="12"/>
  <c r="AM159" i="12"/>
  <c r="AL159" i="12"/>
  <c r="AM158" i="12"/>
  <c r="AL158" i="12"/>
  <c r="AM157" i="12"/>
  <c r="AL157" i="12"/>
  <c r="AM156" i="12"/>
  <c r="AL156" i="12"/>
  <c r="AM155" i="12"/>
  <c r="AL155" i="12"/>
  <c r="AM154" i="12"/>
  <c r="AL154" i="12"/>
  <c r="AM152" i="12"/>
  <c r="AL152" i="12"/>
  <c r="AM147" i="12"/>
  <c r="AL147" i="12"/>
  <c r="AM146" i="12"/>
  <c r="AL146" i="12"/>
  <c r="AM145" i="12"/>
  <c r="AL145" i="12"/>
  <c r="AM144" i="12"/>
  <c r="AL144" i="12"/>
  <c r="AD163" i="12"/>
  <c r="AC163" i="12"/>
  <c r="AD162" i="12"/>
  <c r="AC162" i="12"/>
  <c r="AD161" i="12"/>
  <c r="AC161" i="12"/>
  <c r="AD160" i="12"/>
  <c r="AC160" i="12"/>
  <c r="AD159" i="12"/>
  <c r="AC159" i="12"/>
  <c r="AD158" i="12"/>
  <c r="AC158" i="12"/>
  <c r="AD157" i="12"/>
  <c r="AC157" i="12"/>
  <c r="AD156" i="12"/>
  <c r="AC156" i="12"/>
  <c r="AD155" i="12"/>
  <c r="AC155" i="12"/>
  <c r="AD154" i="12"/>
  <c r="AC154" i="12"/>
  <c r="AD152" i="12"/>
  <c r="AC152" i="12"/>
  <c r="AD147" i="12"/>
  <c r="AC147" i="12"/>
  <c r="AD146" i="12"/>
  <c r="AC146" i="12"/>
  <c r="AD145" i="12"/>
  <c r="AC145" i="12"/>
  <c r="AD144" i="12"/>
  <c r="AC144" i="12"/>
  <c r="U163" i="12"/>
  <c r="T163" i="12"/>
  <c r="U162" i="12"/>
  <c r="T162" i="12"/>
  <c r="U161" i="12"/>
  <c r="T161" i="12"/>
  <c r="U160" i="12"/>
  <c r="T160" i="12"/>
  <c r="U159" i="12"/>
  <c r="T159" i="12"/>
  <c r="U158" i="12"/>
  <c r="T158" i="12"/>
  <c r="U157" i="12"/>
  <c r="T157" i="12"/>
  <c r="U156" i="12"/>
  <c r="T156" i="12"/>
  <c r="U155" i="12"/>
  <c r="T155" i="12"/>
  <c r="U154" i="12"/>
  <c r="T154" i="12"/>
  <c r="U152" i="12"/>
  <c r="T152" i="12"/>
  <c r="U147" i="12"/>
  <c r="T147" i="12"/>
  <c r="U146" i="12"/>
  <c r="T146" i="12"/>
  <c r="U145" i="12"/>
  <c r="T145" i="12"/>
  <c r="U144" i="12"/>
  <c r="T144" i="12"/>
  <c r="L163" i="12"/>
  <c r="K163" i="12"/>
  <c r="L162" i="12"/>
  <c r="K162" i="12"/>
  <c r="L161" i="12"/>
  <c r="K161" i="12"/>
  <c r="L160" i="12"/>
  <c r="K160" i="12"/>
  <c r="L159" i="12"/>
  <c r="K159" i="12"/>
  <c r="L158" i="12"/>
  <c r="K158" i="12"/>
  <c r="L157" i="12"/>
  <c r="K157" i="12"/>
  <c r="L156" i="12"/>
  <c r="K156" i="12"/>
  <c r="L155" i="12"/>
  <c r="K155" i="12"/>
  <c r="L154" i="12"/>
  <c r="K154" i="12"/>
  <c r="L147" i="12"/>
  <c r="K147" i="12"/>
  <c r="L146" i="12"/>
  <c r="K146" i="12"/>
  <c r="L145" i="12"/>
  <c r="K145" i="12"/>
  <c r="L144" i="12"/>
  <c r="K144" i="12"/>
  <c r="AD191" i="12"/>
  <c r="AC191" i="12"/>
  <c r="AD190" i="12"/>
  <c r="AC190" i="12"/>
  <c r="AD189" i="12"/>
  <c r="AC189" i="12"/>
  <c r="AD186" i="12"/>
  <c r="AC186" i="12"/>
  <c r="AD185" i="12"/>
  <c r="AC185" i="12"/>
  <c r="AD184" i="12"/>
  <c r="AC184" i="12"/>
  <c r="AD183" i="12"/>
  <c r="AC183" i="12"/>
  <c r="AD182" i="12"/>
  <c r="AC182" i="12"/>
  <c r="AD181" i="12"/>
  <c r="AC181" i="12"/>
  <c r="AD180" i="12"/>
  <c r="AC180" i="12"/>
  <c r="AD178" i="12"/>
  <c r="AC178" i="12"/>
  <c r="AD175" i="12"/>
  <c r="AC175" i="12"/>
  <c r="AD173" i="12"/>
  <c r="AC173" i="12"/>
  <c r="AD172" i="12"/>
  <c r="AC172" i="12"/>
  <c r="AD171" i="12"/>
  <c r="AC171" i="12"/>
  <c r="U191" i="12"/>
  <c r="T191" i="12"/>
  <c r="U190" i="12"/>
  <c r="T190" i="12"/>
  <c r="U189" i="12"/>
  <c r="T189" i="12"/>
  <c r="U186" i="12"/>
  <c r="T186" i="12"/>
  <c r="U185" i="12"/>
  <c r="T185" i="12"/>
  <c r="U184" i="12"/>
  <c r="T184" i="12"/>
  <c r="U183" i="12"/>
  <c r="T183" i="12"/>
  <c r="U182" i="12"/>
  <c r="T182" i="12"/>
  <c r="U181" i="12"/>
  <c r="T181" i="12"/>
  <c r="U180" i="12"/>
  <c r="T180" i="12"/>
  <c r="U178" i="12"/>
  <c r="T178" i="12"/>
  <c r="U175" i="12"/>
  <c r="T175" i="12"/>
  <c r="U173" i="12"/>
  <c r="T173" i="12"/>
  <c r="U172" i="12"/>
  <c r="T172" i="12"/>
  <c r="U171" i="12"/>
  <c r="T171" i="12"/>
  <c r="L191" i="12"/>
  <c r="K191" i="12"/>
  <c r="L190" i="12"/>
  <c r="K190" i="12"/>
  <c r="L189" i="12"/>
  <c r="K189" i="12"/>
  <c r="L186" i="12"/>
  <c r="K186" i="12"/>
  <c r="L185" i="12"/>
  <c r="K185" i="12"/>
  <c r="L184" i="12"/>
  <c r="K184" i="12"/>
  <c r="L183" i="12"/>
  <c r="K183" i="12"/>
  <c r="L182" i="12"/>
  <c r="K182" i="12"/>
  <c r="L181" i="12"/>
  <c r="K181" i="12"/>
  <c r="L180" i="12"/>
  <c r="K180" i="12"/>
  <c r="L178" i="12"/>
  <c r="K178" i="12"/>
  <c r="L175" i="12"/>
  <c r="K175" i="12"/>
  <c r="L172" i="12"/>
  <c r="K172" i="12"/>
  <c r="L171" i="12"/>
  <c r="K171" i="12"/>
  <c r="AD211" i="12"/>
  <c r="AC211" i="12"/>
  <c r="AD210" i="12"/>
  <c r="AC210" i="12"/>
  <c r="AD209" i="12"/>
  <c r="AC209" i="12"/>
  <c r="AD208" i="12"/>
  <c r="AC208" i="12"/>
  <c r="AD207" i="12"/>
  <c r="AC207" i="12"/>
  <c r="AD206" i="12"/>
  <c r="AC206" i="12"/>
  <c r="AD205" i="12"/>
  <c r="AC205" i="12"/>
  <c r="AD204" i="12"/>
  <c r="AC204" i="12"/>
  <c r="AD203" i="12"/>
  <c r="AC203" i="12"/>
  <c r="AD202" i="12"/>
  <c r="AC202" i="12"/>
  <c r="AD200" i="12"/>
  <c r="AC200" i="12"/>
  <c r="AD199" i="12"/>
  <c r="AC199" i="12"/>
  <c r="U211" i="12"/>
  <c r="T211" i="12"/>
  <c r="U210" i="12"/>
  <c r="T210" i="12"/>
  <c r="U209" i="12"/>
  <c r="T209" i="12"/>
  <c r="U208" i="12"/>
  <c r="T208" i="12"/>
  <c r="U207" i="12"/>
  <c r="T207" i="12"/>
  <c r="U206" i="12"/>
  <c r="T206" i="12"/>
  <c r="U205" i="12"/>
  <c r="T205" i="12"/>
  <c r="U204" i="12"/>
  <c r="T204" i="12"/>
  <c r="U203" i="12"/>
  <c r="T203" i="12"/>
  <c r="U202" i="12"/>
  <c r="T202" i="12"/>
  <c r="U200" i="12"/>
  <c r="T200" i="12"/>
  <c r="U199" i="12"/>
  <c r="T199" i="12"/>
  <c r="AA212" i="12"/>
  <c r="M48" i="12" s="1"/>
  <c r="O246" i="7" s="1"/>
  <c r="Y212" i="12"/>
  <c r="K48" i="12" s="1"/>
  <c r="M246" i="7" s="1"/>
  <c r="X212" i="12"/>
  <c r="W212" i="12"/>
  <c r="V212" i="12"/>
  <c r="R212" i="12"/>
  <c r="I48" i="12" s="1"/>
  <c r="K246" i="7" s="1"/>
  <c r="P212" i="12"/>
  <c r="G48" i="12" s="1"/>
  <c r="I246" i="7" s="1"/>
  <c r="O212" i="12"/>
  <c r="N212" i="12"/>
  <c r="M212" i="12"/>
  <c r="I212" i="12"/>
  <c r="E48" i="12" s="1"/>
  <c r="G246" i="7" s="1"/>
  <c r="G212" i="12"/>
  <c r="C48" i="12" s="1"/>
  <c r="E246" i="7" s="1"/>
  <c r="F212" i="12"/>
  <c r="E212" i="12"/>
  <c r="D212" i="12"/>
  <c r="L211" i="12"/>
  <c r="K211" i="12"/>
  <c r="L210" i="12"/>
  <c r="K210" i="12"/>
  <c r="L209" i="12"/>
  <c r="K209" i="12"/>
  <c r="L208" i="12"/>
  <c r="K208" i="12"/>
  <c r="L207" i="12"/>
  <c r="K207" i="12"/>
  <c r="L206" i="12"/>
  <c r="K206" i="12"/>
  <c r="L205" i="12"/>
  <c r="K205" i="12"/>
  <c r="L204" i="12"/>
  <c r="K204" i="12"/>
  <c r="L203" i="12"/>
  <c r="K203" i="12"/>
  <c r="C203" i="12"/>
  <c r="C204" i="12" s="1"/>
  <c r="C205" i="12" s="1"/>
  <c r="C206" i="12" s="1"/>
  <c r="C207" i="12" s="1"/>
  <c r="C208" i="12" s="1"/>
  <c r="C209" i="12" s="1"/>
  <c r="C210" i="12" s="1"/>
  <c r="C211" i="12" s="1"/>
  <c r="L202" i="12"/>
  <c r="K202" i="12"/>
  <c r="AA201" i="12"/>
  <c r="M47" i="12" s="1"/>
  <c r="O245" i="7" s="1"/>
  <c r="Y201" i="12"/>
  <c r="K47" i="12" s="1"/>
  <c r="M245" i="7" s="1"/>
  <c r="X201" i="12"/>
  <c r="W201" i="12"/>
  <c r="V201" i="12"/>
  <c r="R201" i="12"/>
  <c r="I47" i="12" s="1"/>
  <c r="K245" i="7" s="1"/>
  <c r="P201" i="12"/>
  <c r="G47" i="12" s="1"/>
  <c r="I245" i="7" s="1"/>
  <c r="O201" i="12"/>
  <c r="N201" i="12"/>
  <c r="M201" i="12"/>
  <c r="I201" i="12"/>
  <c r="E47" i="12" s="1"/>
  <c r="G245" i="7" s="1"/>
  <c r="S245" i="7" s="1"/>
  <c r="G201" i="12"/>
  <c r="C47" i="12" s="1"/>
  <c r="E245" i="7" s="1"/>
  <c r="Q245" i="7" s="1"/>
  <c r="F201" i="12"/>
  <c r="E201" i="12"/>
  <c r="D201" i="12"/>
  <c r="L200" i="12"/>
  <c r="K200" i="12"/>
  <c r="L199" i="12"/>
  <c r="K199" i="12"/>
  <c r="AA192" i="12"/>
  <c r="M41" i="12" s="1"/>
  <c r="O225" i="7" s="1"/>
  <c r="Y192" i="12"/>
  <c r="K41" i="12" s="1"/>
  <c r="M225" i="7" s="1"/>
  <c r="X192" i="12"/>
  <c r="W192" i="12"/>
  <c r="V192" i="12"/>
  <c r="R192" i="12"/>
  <c r="I41" i="12" s="1"/>
  <c r="K225" i="7" s="1"/>
  <c r="P192" i="12"/>
  <c r="G41" i="12" s="1"/>
  <c r="I225" i="7" s="1"/>
  <c r="O192" i="12"/>
  <c r="N192" i="12"/>
  <c r="M192" i="12"/>
  <c r="I192" i="12"/>
  <c r="E41" i="12" s="1"/>
  <c r="G225" i="7" s="1"/>
  <c r="G192" i="12"/>
  <c r="C41" i="12" s="1"/>
  <c r="E225" i="7" s="1"/>
  <c r="F192" i="12"/>
  <c r="E192" i="12"/>
  <c r="D192" i="12"/>
  <c r="C181" i="12"/>
  <c r="C182" i="12" s="1"/>
  <c r="C183" i="12" s="1"/>
  <c r="C184" i="12" s="1"/>
  <c r="AA179" i="12"/>
  <c r="M40" i="12" s="1"/>
  <c r="O224" i="7" s="1"/>
  <c r="Y179" i="12"/>
  <c r="K40" i="12" s="1"/>
  <c r="M224" i="7" s="1"/>
  <c r="X179" i="12"/>
  <c r="W179" i="12"/>
  <c r="V179" i="12"/>
  <c r="R179" i="12"/>
  <c r="I40" i="12" s="1"/>
  <c r="K224" i="7" s="1"/>
  <c r="P179" i="12"/>
  <c r="G40" i="12" s="1"/>
  <c r="I224" i="7" s="1"/>
  <c r="O179" i="12"/>
  <c r="N179" i="12"/>
  <c r="M179" i="12"/>
  <c r="I179" i="12"/>
  <c r="E40" i="12" s="1"/>
  <c r="G224" i="7" s="1"/>
  <c r="G179" i="12"/>
  <c r="C40" i="12" s="1"/>
  <c r="E224" i="7" s="1"/>
  <c r="F179" i="12"/>
  <c r="E179" i="12"/>
  <c r="D179" i="12"/>
  <c r="C172" i="12"/>
  <c r="C173" i="12" s="1"/>
  <c r="AJ164" i="12"/>
  <c r="Q34" i="12" s="1"/>
  <c r="S204" i="7" s="1"/>
  <c r="AH164" i="12"/>
  <c r="O34" i="12" s="1"/>
  <c r="Q204" i="7" s="1"/>
  <c r="AG164" i="12"/>
  <c r="AF164" i="12"/>
  <c r="AE164" i="12"/>
  <c r="AA164" i="12"/>
  <c r="M34" i="12" s="1"/>
  <c r="O204" i="7" s="1"/>
  <c r="Y164" i="12"/>
  <c r="K34" i="12" s="1"/>
  <c r="M204" i="7" s="1"/>
  <c r="X164" i="12"/>
  <c r="W164" i="12"/>
  <c r="V164" i="12"/>
  <c r="R164" i="12"/>
  <c r="I34" i="12" s="1"/>
  <c r="K204" i="7" s="1"/>
  <c r="P164" i="12"/>
  <c r="G34" i="12" s="1"/>
  <c r="I204" i="7" s="1"/>
  <c r="O164" i="12"/>
  <c r="N164" i="12"/>
  <c r="M164" i="12"/>
  <c r="I164" i="12"/>
  <c r="E34" i="12" s="1"/>
  <c r="G204" i="7" s="1"/>
  <c r="G164" i="12"/>
  <c r="C34" i="12" s="1"/>
  <c r="E204" i="7" s="1"/>
  <c r="F164" i="12"/>
  <c r="E164" i="12"/>
  <c r="D164" i="12"/>
  <c r="C155" i="12"/>
  <c r="C156" i="12" s="1"/>
  <c r="C157" i="12" s="1"/>
  <c r="C158" i="12" s="1"/>
  <c r="C159" i="12" s="1"/>
  <c r="C160" i="12" s="1"/>
  <c r="C161" i="12" s="1"/>
  <c r="C162" i="12" s="1"/>
  <c r="C163" i="12" s="1"/>
  <c r="AJ153" i="12"/>
  <c r="Q33" i="12" s="1"/>
  <c r="S203" i="7" s="1"/>
  <c r="AH153" i="12"/>
  <c r="O33" i="12" s="1"/>
  <c r="Q203" i="7" s="1"/>
  <c r="AG153" i="12"/>
  <c r="AF153" i="12"/>
  <c r="AE153" i="12"/>
  <c r="AA153" i="12"/>
  <c r="M33" i="12" s="1"/>
  <c r="O203" i="7" s="1"/>
  <c r="Y153" i="12"/>
  <c r="K33" i="12" s="1"/>
  <c r="M203" i="7" s="1"/>
  <c r="X153" i="12"/>
  <c r="W153" i="12"/>
  <c r="V153" i="12"/>
  <c r="R153" i="12"/>
  <c r="I33" i="12" s="1"/>
  <c r="K203" i="7" s="1"/>
  <c r="P153" i="12"/>
  <c r="G33" i="12" s="1"/>
  <c r="I203" i="7" s="1"/>
  <c r="O153" i="12"/>
  <c r="N153" i="12"/>
  <c r="M153" i="12"/>
  <c r="I153" i="12"/>
  <c r="E33" i="12" s="1"/>
  <c r="G203" i="7" s="1"/>
  <c r="G153" i="12"/>
  <c r="C33" i="12" s="1"/>
  <c r="E203" i="7" s="1"/>
  <c r="F153" i="12"/>
  <c r="E153" i="12"/>
  <c r="D153" i="12"/>
  <c r="C145" i="12"/>
  <c r="C146" i="12" s="1"/>
  <c r="C147" i="12" s="1"/>
  <c r="C148" i="12" s="1"/>
  <c r="C149" i="12" s="1"/>
  <c r="AA137" i="12"/>
  <c r="M27" i="12" s="1"/>
  <c r="O183" i="7" s="1"/>
  <c r="Y137" i="12"/>
  <c r="K27" i="12" s="1"/>
  <c r="M183" i="7" s="1"/>
  <c r="X137" i="12"/>
  <c r="W137" i="12"/>
  <c r="V137" i="12"/>
  <c r="R137" i="12"/>
  <c r="I27" i="12" s="1"/>
  <c r="K183" i="7" s="1"/>
  <c r="P137" i="12"/>
  <c r="G27" i="12" s="1"/>
  <c r="I183" i="7" s="1"/>
  <c r="O137" i="12"/>
  <c r="N137" i="12"/>
  <c r="M137" i="12"/>
  <c r="I137" i="12"/>
  <c r="E27" i="12" s="1"/>
  <c r="G183" i="7" s="1"/>
  <c r="G137" i="12"/>
  <c r="C27" i="12" s="1"/>
  <c r="E183" i="7" s="1"/>
  <c r="F137" i="12"/>
  <c r="E137" i="12"/>
  <c r="D137" i="12"/>
  <c r="C128" i="12"/>
  <c r="C129" i="12" s="1"/>
  <c r="C130" i="12" s="1"/>
  <c r="C131" i="12" s="1"/>
  <c r="C132" i="12" s="1"/>
  <c r="C133" i="12" s="1"/>
  <c r="C134" i="12" s="1"/>
  <c r="C135" i="12" s="1"/>
  <c r="C136" i="12" s="1"/>
  <c r="AA126" i="12"/>
  <c r="M26" i="12" s="1"/>
  <c r="O182" i="7" s="1"/>
  <c r="Y126" i="12"/>
  <c r="K26" i="12" s="1"/>
  <c r="M182" i="7" s="1"/>
  <c r="X126" i="12"/>
  <c r="W126" i="12"/>
  <c r="V126" i="12"/>
  <c r="R126" i="12"/>
  <c r="I26" i="12" s="1"/>
  <c r="K182" i="7" s="1"/>
  <c r="P126" i="12"/>
  <c r="G26" i="12" s="1"/>
  <c r="I182" i="7" s="1"/>
  <c r="O126" i="12"/>
  <c r="N126" i="12"/>
  <c r="M126" i="12"/>
  <c r="I126" i="12"/>
  <c r="E26" i="12" s="1"/>
  <c r="G182" i="7" s="1"/>
  <c r="G126" i="12"/>
  <c r="C26" i="12" s="1"/>
  <c r="E182" i="7" s="1"/>
  <c r="F126" i="12"/>
  <c r="E126" i="12"/>
  <c r="D126" i="12"/>
  <c r="C122" i="12"/>
  <c r="C123" i="12" s="1"/>
  <c r="C124" i="12" s="1"/>
  <c r="C125" i="12" s="1"/>
  <c r="AA114" i="12"/>
  <c r="M20" i="12" s="1"/>
  <c r="Y114" i="12"/>
  <c r="K20" i="12" s="1"/>
  <c r="X114" i="12"/>
  <c r="W114" i="12"/>
  <c r="V114" i="12"/>
  <c r="R114" i="12"/>
  <c r="I20" i="12" s="1"/>
  <c r="K162" i="7" s="1"/>
  <c r="P114" i="12"/>
  <c r="G20" i="12" s="1"/>
  <c r="I162" i="7" s="1"/>
  <c r="O114" i="12"/>
  <c r="N114" i="12"/>
  <c r="M114" i="12"/>
  <c r="I114" i="12"/>
  <c r="E20" i="12" s="1"/>
  <c r="G162" i="7" s="1"/>
  <c r="G114" i="12"/>
  <c r="C20" i="12" s="1"/>
  <c r="E162" i="7" s="1"/>
  <c r="F114" i="12"/>
  <c r="E114" i="12"/>
  <c r="D114" i="12"/>
  <c r="C105" i="12"/>
  <c r="C106" i="12" s="1"/>
  <c r="C107" i="12" s="1"/>
  <c r="C108" i="12" s="1"/>
  <c r="C109" i="12" s="1"/>
  <c r="C110" i="12" s="1"/>
  <c r="C111" i="12" s="1"/>
  <c r="C112" i="12" s="1"/>
  <c r="C113" i="12" s="1"/>
  <c r="AA103" i="12"/>
  <c r="M19" i="12" s="1"/>
  <c r="Y103" i="12"/>
  <c r="K19" i="12" s="1"/>
  <c r="X103" i="12"/>
  <c r="W103" i="12"/>
  <c r="V103" i="12"/>
  <c r="R103" i="12"/>
  <c r="I19" i="12" s="1"/>
  <c r="K161" i="7" s="1"/>
  <c r="P103" i="12"/>
  <c r="G19" i="12" s="1"/>
  <c r="I161" i="7" s="1"/>
  <c r="O103" i="12"/>
  <c r="N103" i="12"/>
  <c r="M103" i="12"/>
  <c r="I103" i="12"/>
  <c r="E19" i="12" s="1"/>
  <c r="G161" i="7" s="1"/>
  <c r="G103" i="12"/>
  <c r="C19" i="12" s="1"/>
  <c r="E161" i="7" s="1"/>
  <c r="F103" i="12"/>
  <c r="E103" i="12"/>
  <c r="D103" i="12"/>
  <c r="C101" i="12"/>
  <c r="C102" i="12" s="1"/>
  <c r="AA93" i="12"/>
  <c r="M13" i="12" s="1"/>
  <c r="O141" i="7" s="1"/>
  <c r="Y93" i="12"/>
  <c r="K13" i="12" s="1"/>
  <c r="M141" i="7" s="1"/>
  <c r="X93" i="12"/>
  <c r="W93" i="12"/>
  <c r="V93" i="12"/>
  <c r="R93" i="12"/>
  <c r="I13" i="12" s="1"/>
  <c r="K141" i="7" s="1"/>
  <c r="P93" i="12"/>
  <c r="G13" i="12" s="1"/>
  <c r="I141" i="7" s="1"/>
  <c r="O93" i="12"/>
  <c r="N93" i="12"/>
  <c r="M93" i="12"/>
  <c r="I93" i="12"/>
  <c r="E13" i="12" s="1"/>
  <c r="G141" i="7" s="1"/>
  <c r="G93" i="12"/>
  <c r="C13" i="12" s="1"/>
  <c r="E141" i="7" s="1"/>
  <c r="F93" i="12"/>
  <c r="E93" i="12"/>
  <c r="D93" i="12"/>
  <c r="C84" i="12"/>
  <c r="C85" i="12" s="1"/>
  <c r="C86" i="12" s="1"/>
  <c r="C87" i="12" s="1"/>
  <c r="C88" i="12" s="1"/>
  <c r="C89" i="12" s="1"/>
  <c r="C90" i="12" s="1"/>
  <c r="C91" i="12" s="1"/>
  <c r="C92" i="12" s="1"/>
  <c r="AA82" i="12"/>
  <c r="M12" i="12" s="1"/>
  <c r="O140" i="7" s="1"/>
  <c r="Y82" i="12"/>
  <c r="K12" i="12" s="1"/>
  <c r="M140" i="7" s="1"/>
  <c r="X82" i="12"/>
  <c r="W82" i="12"/>
  <c r="V82" i="12"/>
  <c r="R82" i="12"/>
  <c r="I12" i="12" s="1"/>
  <c r="K140" i="7" s="1"/>
  <c r="P82" i="12"/>
  <c r="G12" i="12" s="1"/>
  <c r="I140" i="7" s="1"/>
  <c r="O82" i="12"/>
  <c r="N82" i="12"/>
  <c r="M82" i="12"/>
  <c r="I82" i="12"/>
  <c r="E12" i="12" s="1"/>
  <c r="G140" i="7" s="1"/>
  <c r="S140" i="7" s="1"/>
  <c r="G82" i="12"/>
  <c r="C12" i="12" s="1"/>
  <c r="E140" i="7" s="1"/>
  <c r="Q140" i="7" s="1"/>
  <c r="F82" i="12"/>
  <c r="E82" i="12"/>
  <c r="D82" i="12"/>
  <c r="AA73" i="12"/>
  <c r="M6" i="12" s="1"/>
  <c r="O120" i="7" s="1"/>
  <c r="Y73" i="12"/>
  <c r="K6" i="12" s="1"/>
  <c r="M120" i="7" s="1"/>
  <c r="X73" i="12"/>
  <c r="W73" i="12"/>
  <c r="V73" i="12"/>
  <c r="R73" i="12"/>
  <c r="I6" i="12" s="1"/>
  <c r="K120" i="7" s="1"/>
  <c r="P73" i="12"/>
  <c r="G6" i="12" s="1"/>
  <c r="I120" i="7" s="1"/>
  <c r="O73" i="12"/>
  <c r="N73" i="12"/>
  <c r="M73" i="12"/>
  <c r="I73" i="12"/>
  <c r="E6" i="12" s="1"/>
  <c r="G120" i="7" s="1"/>
  <c r="G73" i="12"/>
  <c r="C6" i="12" s="1"/>
  <c r="E120" i="7" s="1"/>
  <c r="F73" i="12"/>
  <c r="E73" i="12"/>
  <c r="D73" i="12"/>
  <c r="C64" i="12"/>
  <c r="C65" i="12" s="1"/>
  <c r="C66" i="12" s="1"/>
  <c r="C67" i="12" s="1"/>
  <c r="C68" i="12" s="1"/>
  <c r="C69" i="12" s="1"/>
  <c r="C70" i="12" s="1"/>
  <c r="C71" i="12" s="1"/>
  <c r="C72" i="12" s="1"/>
  <c r="AA62" i="12"/>
  <c r="M5" i="12" s="1"/>
  <c r="O119" i="7" s="1"/>
  <c r="Y62" i="12"/>
  <c r="K5" i="12" s="1"/>
  <c r="M119" i="7" s="1"/>
  <c r="X62" i="12"/>
  <c r="W62" i="12"/>
  <c r="V62" i="12"/>
  <c r="R62" i="12"/>
  <c r="I5" i="12" s="1"/>
  <c r="K119" i="7" s="1"/>
  <c r="P62" i="12"/>
  <c r="G5" i="12" s="1"/>
  <c r="I119" i="7" s="1"/>
  <c r="O62" i="12"/>
  <c r="N62" i="12"/>
  <c r="M62" i="12"/>
  <c r="I62" i="12"/>
  <c r="E5" i="12" s="1"/>
  <c r="G119" i="7" s="1"/>
  <c r="S119" i="7" s="1"/>
  <c r="G62" i="12"/>
  <c r="C5" i="12" s="1"/>
  <c r="E119" i="7" s="1"/>
  <c r="Q119" i="7" s="1"/>
  <c r="F62" i="12"/>
  <c r="E62" i="12"/>
  <c r="D62" i="12"/>
  <c r="N48" i="12"/>
  <c r="P246" i="7" s="1"/>
  <c r="L48" i="12"/>
  <c r="N246" i="7" s="1"/>
  <c r="J48" i="12"/>
  <c r="L246" i="7" s="1"/>
  <c r="H48" i="12"/>
  <c r="J246" i="7" s="1"/>
  <c r="F48" i="12"/>
  <c r="H246" i="7" s="1"/>
  <c r="D48" i="12"/>
  <c r="F246" i="7" s="1"/>
  <c r="N47" i="12"/>
  <c r="P245" i="7" s="1"/>
  <c r="L47" i="12"/>
  <c r="N245" i="7" s="1"/>
  <c r="J47" i="12"/>
  <c r="L245" i="7" s="1"/>
  <c r="H47" i="12"/>
  <c r="J245" i="7" s="1"/>
  <c r="F47" i="12"/>
  <c r="H245" i="7" s="1"/>
  <c r="T245" i="7" s="1"/>
  <c r="D47" i="12"/>
  <c r="F245" i="7" s="1"/>
  <c r="R245" i="7" s="1"/>
  <c r="K45" i="12"/>
  <c r="G45" i="12"/>
  <c r="C45" i="12"/>
  <c r="C44" i="12"/>
  <c r="N41" i="12"/>
  <c r="P225" i="7" s="1"/>
  <c r="L41" i="12"/>
  <c r="N225" i="7" s="1"/>
  <c r="J41" i="12"/>
  <c r="L225" i="7" s="1"/>
  <c r="H41" i="12"/>
  <c r="J225" i="7" s="1"/>
  <c r="F41" i="12"/>
  <c r="H225" i="7" s="1"/>
  <c r="D41" i="12"/>
  <c r="F225" i="7" s="1"/>
  <c r="N40" i="12"/>
  <c r="P224" i="7" s="1"/>
  <c r="L40" i="12"/>
  <c r="N224" i="7" s="1"/>
  <c r="J40" i="12"/>
  <c r="L224" i="7" s="1"/>
  <c r="H40" i="12"/>
  <c r="J224" i="7" s="1"/>
  <c r="F40" i="12"/>
  <c r="H224" i="7" s="1"/>
  <c r="D40" i="12"/>
  <c r="F224" i="7" s="1"/>
  <c r="K38" i="12"/>
  <c r="G38" i="12"/>
  <c r="C38" i="12"/>
  <c r="C37" i="12"/>
  <c r="R34" i="12"/>
  <c r="T204" i="7" s="1"/>
  <c r="P34" i="12"/>
  <c r="R204" i="7" s="1"/>
  <c r="N34" i="12"/>
  <c r="P204" i="7" s="1"/>
  <c r="L34" i="12"/>
  <c r="N204" i="7" s="1"/>
  <c r="J34" i="12"/>
  <c r="L204" i="7" s="1"/>
  <c r="H34" i="12"/>
  <c r="J204" i="7" s="1"/>
  <c r="F34" i="12"/>
  <c r="H204" i="7" s="1"/>
  <c r="D34" i="12"/>
  <c r="F204" i="7" s="1"/>
  <c r="R33" i="12"/>
  <c r="T203" i="7" s="1"/>
  <c r="P33" i="12"/>
  <c r="R203" i="7" s="1"/>
  <c r="N33" i="12"/>
  <c r="P203" i="7" s="1"/>
  <c r="L33" i="12"/>
  <c r="N203" i="7" s="1"/>
  <c r="J33" i="12"/>
  <c r="L203" i="7" s="1"/>
  <c r="H33" i="12"/>
  <c r="J203" i="7" s="1"/>
  <c r="F33" i="12"/>
  <c r="H203" i="7" s="1"/>
  <c r="D33" i="12"/>
  <c r="F203" i="7" s="1"/>
  <c r="O31" i="12"/>
  <c r="K31" i="12"/>
  <c r="G31" i="12"/>
  <c r="C31" i="12"/>
  <c r="C30" i="12"/>
  <c r="N27" i="12"/>
  <c r="P183" i="7" s="1"/>
  <c r="L27" i="12"/>
  <c r="N183" i="7" s="1"/>
  <c r="J27" i="12"/>
  <c r="L183" i="7" s="1"/>
  <c r="H27" i="12"/>
  <c r="J183" i="7" s="1"/>
  <c r="F27" i="12"/>
  <c r="H183" i="7" s="1"/>
  <c r="D27" i="12"/>
  <c r="F183" i="7" s="1"/>
  <c r="N26" i="12"/>
  <c r="P182" i="7" s="1"/>
  <c r="L26" i="12"/>
  <c r="N182" i="7" s="1"/>
  <c r="J26" i="12"/>
  <c r="L182" i="7" s="1"/>
  <c r="H26" i="12"/>
  <c r="J182" i="7" s="1"/>
  <c r="F26" i="12"/>
  <c r="H182" i="7" s="1"/>
  <c r="D26" i="12"/>
  <c r="F182" i="7" s="1"/>
  <c r="K24" i="12"/>
  <c r="G24" i="12"/>
  <c r="C24" i="12"/>
  <c r="C23" i="12"/>
  <c r="N20" i="12"/>
  <c r="L20" i="12"/>
  <c r="J20" i="12"/>
  <c r="L162" i="7" s="1"/>
  <c r="H20" i="12"/>
  <c r="J162" i="7" s="1"/>
  <c r="F20" i="12"/>
  <c r="H162" i="7" s="1"/>
  <c r="D20" i="12"/>
  <c r="F162" i="7" s="1"/>
  <c r="N19" i="12"/>
  <c r="L19" i="12"/>
  <c r="J19" i="12"/>
  <c r="L161" i="7" s="1"/>
  <c r="H19" i="12"/>
  <c r="J161" i="7" s="1"/>
  <c r="F19" i="12"/>
  <c r="H161" i="7" s="1"/>
  <c r="D19" i="12"/>
  <c r="F161" i="7" s="1"/>
  <c r="K17" i="12"/>
  <c r="G17" i="12"/>
  <c r="C17" i="12"/>
  <c r="C16" i="12"/>
  <c r="N13" i="12"/>
  <c r="P141" i="7" s="1"/>
  <c r="L13" i="12"/>
  <c r="N141" i="7" s="1"/>
  <c r="J13" i="12"/>
  <c r="L141" i="7" s="1"/>
  <c r="H13" i="12"/>
  <c r="J141" i="7" s="1"/>
  <c r="F13" i="12"/>
  <c r="H141" i="7" s="1"/>
  <c r="T141" i="7" s="1"/>
  <c r="D13" i="12"/>
  <c r="F141" i="7" s="1"/>
  <c r="R141" i="7" s="1"/>
  <c r="N12" i="12"/>
  <c r="P140" i="7" s="1"/>
  <c r="L12" i="12"/>
  <c r="N140" i="7" s="1"/>
  <c r="J12" i="12"/>
  <c r="L140" i="7" s="1"/>
  <c r="H12" i="12"/>
  <c r="J140" i="7" s="1"/>
  <c r="F12" i="12"/>
  <c r="H140" i="7" s="1"/>
  <c r="T140" i="7" s="1"/>
  <c r="D12" i="12"/>
  <c r="F140" i="7" s="1"/>
  <c r="R140" i="7" s="1"/>
  <c r="K10" i="12"/>
  <c r="G10" i="12"/>
  <c r="C10" i="12"/>
  <c r="C9" i="12"/>
  <c r="N6" i="12"/>
  <c r="P120" i="7" s="1"/>
  <c r="L6" i="12"/>
  <c r="N120" i="7" s="1"/>
  <c r="J6" i="12"/>
  <c r="L120" i="7" s="1"/>
  <c r="H6" i="12"/>
  <c r="J120" i="7" s="1"/>
  <c r="F6" i="12"/>
  <c r="H120" i="7" s="1"/>
  <c r="T120" i="7" s="1"/>
  <c r="D6" i="12"/>
  <c r="F120" i="7" s="1"/>
  <c r="R120" i="7" s="1"/>
  <c r="N5" i="12"/>
  <c r="P119" i="7" s="1"/>
  <c r="L5" i="12"/>
  <c r="N119" i="7" s="1"/>
  <c r="J5" i="12"/>
  <c r="L119" i="7" s="1"/>
  <c r="H5" i="12"/>
  <c r="J119" i="7" s="1"/>
  <c r="F5" i="12"/>
  <c r="H119" i="7" s="1"/>
  <c r="T119" i="7" s="1"/>
  <c r="D5" i="12"/>
  <c r="F119" i="7" s="1"/>
  <c r="K3" i="12"/>
  <c r="G3" i="12"/>
  <c r="C3" i="12"/>
  <c r="C2" i="12"/>
  <c r="C248" i="7"/>
  <c r="C247" i="7"/>
  <c r="C227" i="7"/>
  <c r="C226" i="7"/>
  <c r="C206" i="7"/>
  <c r="C205" i="7"/>
  <c r="C185" i="7"/>
  <c r="C184" i="7"/>
  <c r="C164" i="7"/>
  <c r="C163" i="7"/>
  <c r="C143" i="7"/>
  <c r="C142" i="7"/>
  <c r="C122" i="7"/>
  <c r="N77" i="7"/>
  <c r="N76" i="7"/>
  <c r="N75" i="7"/>
  <c r="N74" i="7"/>
  <c r="J73" i="7"/>
  <c r="I73" i="7"/>
  <c r="H73" i="7"/>
  <c r="G73" i="7"/>
  <c r="F73" i="7"/>
  <c r="E73" i="7"/>
  <c r="G72" i="7"/>
  <c r="F72" i="7"/>
  <c r="E72" i="7"/>
  <c r="J71" i="7"/>
  <c r="I71" i="7"/>
  <c r="I72" i="7" s="1"/>
  <c r="H71" i="7"/>
  <c r="H72" i="7" s="1"/>
  <c r="N54" i="11"/>
  <c r="P248" i="7" s="1"/>
  <c r="L54" i="11"/>
  <c r="N248" i="7" s="1"/>
  <c r="J54" i="11"/>
  <c r="L248" i="7" s="1"/>
  <c r="H54" i="11"/>
  <c r="J248" i="7" s="1"/>
  <c r="F54" i="11"/>
  <c r="H248" i="7" s="1"/>
  <c r="D54" i="11"/>
  <c r="F248" i="7" s="1"/>
  <c r="N53" i="11"/>
  <c r="P247" i="7" s="1"/>
  <c r="L53" i="11"/>
  <c r="N247" i="7" s="1"/>
  <c r="J53" i="11"/>
  <c r="L247" i="7" s="1"/>
  <c r="H53" i="11"/>
  <c r="J247" i="7" s="1"/>
  <c r="F53" i="11"/>
  <c r="H247" i="7" s="1"/>
  <c r="T247" i="7" s="1"/>
  <c r="D53" i="11"/>
  <c r="F247" i="7" s="1"/>
  <c r="R247" i="7" s="1"/>
  <c r="K51" i="11"/>
  <c r="M232" i="7" s="1"/>
  <c r="G51" i="11"/>
  <c r="I232" i="7" s="1"/>
  <c r="C51" i="11"/>
  <c r="E232" i="7" s="1"/>
  <c r="C50" i="11"/>
  <c r="E231" i="7" s="1"/>
  <c r="N46" i="11"/>
  <c r="P227" i="7" s="1"/>
  <c r="L46" i="11"/>
  <c r="N227" i="7" s="1"/>
  <c r="J46" i="11"/>
  <c r="L227" i="7" s="1"/>
  <c r="H46" i="11"/>
  <c r="J227" i="7" s="1"/>
  <c r="F46" i="11"/>
  <c r="H227" i="7" s="1"/>
  <c r="D46" i="11"/>
  <c r="F227" i="7" s="1"/>
  <c r="N45" i="11"/>
  <c r="P226" i="7" s="1"/>
  <c r="L45" i="11"/>
  <c r="N226" i="7" s="1"/>
  <c r="J45" i="11"/>
  <c r="L226" i="7" s="1"/>
  <c r="H45" i="11"/>
  <c r="J226" i="7" s="1"/>
  <c r="F45" i="11"/>
  <c r="H226" i="7" s="1"/>
  <c r="D45" i="11"/>
  <c r="F226" i="7" s="1"/>
  <c r="K43" i="11"/>
  <c r="M211" i="7" s="1"/>
  <c r="G43" i="11"/>
  <c r="I211" i="7" s="1"/>
  <c r="C43" i="11"/>
  <c r="E211" i="7" s="1"/>
  <c r="C42" i="11"/>
  <c r="E210" i="7" s="1"/>
  <c r="R38" i="11"/>
  <c r="T206" i="7" s="1"/>
  <c r="P38" i="11"/>
  <c r="R206" i="7" s="1"/>
  <c r="R37" i="11"/>
  <c r="T205" i="7" s="1"/>
  <c r="P37" i="11"/>
  <c r="R205" i="7" s="1"/>
  <c r="O35" i="11"/>
  <c r="Q190" i="7" s="1"/>
  <c r="N38" i="11"/>
  <c r="P206" i="7" s="1"/>
  <c r="L38" i="11"/>
  <c r="N206" i="7" s="1"/>
  <c r="J38" i="11"/>
  <c r="L206" i="7" s="1"/>
  <c r="H38" i="11"/>
  <c r="J206" i="7" s="1"/>
  <c r="F38" i="11"/>
  <c r="H206" i="7" s="1"/>
  <c r="D38" i="11"/>
  <c r="F206" i="7" s="1"/>
  <c r="N37" i="11"/>
  <c r="P205" i="7" s="1"/>
  <c r="L37" i="11"/>
  <c r="N205" i="7" s="1"/>
  <c r="J37" i="11"/>
  <c r="L205" i="7" s="1"/>
  <c r="H37" i="11"/>
  <c r="J205" i="7" s="1"/>
  <c r="F37" i="11"/>
  <c r="H205" i="7" s="1"/>
  <c r="D37" i="11"/>
  <c r="F205" i="7" s="1"/>
  <c r="K35" i="11"/>
  <c r="M190" i="7" s="1"/>
  <c r="G35" i="11"/>
  <c r="I190" i="7" s="1"/>
  <c r="C35" i="11"/>
  <c r="E190" i="7" s="1"/>
  <c r="C34" i="11"/>
  <c r="E189" i="7" s="1"/>
  <c r="N30" i="11"/>
  <c r="P185" i="7" s="1"/>
  <c r="L30" i="11"/>
  <c r="N185" i="7" s="1"/>
  <c r="J30" i="11"/>
  <c r="L185" i="7" s="1"/>
  <c r="H30" i="11"/>
  <c r="J185" i="7" s="1"/>
  <c r="F30" i="11"/>
  <c r="H185" i="7" s="1"/>
  <c r="D30" i="11"/>
  <c r="F185" i="7" s="1"/>
  <c r="N29" i="11"/>
  <c r="P184" i="7" s="1"/>
  <c r="L29" i="11"/>
  <c r="N184" i="7" s="1"/>
  <c r="J29" i="11"/>
  <c r="L184" i="7" s="1"/>
  <c r="H29" i="11"/>
  <c r="J184" i="7" s="1"/>
  <c r="F29" i="11"/>
  <c r="H184" i="7" s="1"/>
  <c r="D29" i="11"/>
  <c r="F184" i="7" s="1"/>
  <c r="K27" i="11"/>
  <c r="M169" i="7" s="1"/>
  <c r="G27" i="11"/>
  <c r="I169" i="7" s="1"/>
  <c r="C27" i="11"/>
  <c r="E169" i="7" s="1"/>
  <c r="C26" i="11"/>
  <c r="E168" i="7" s="1"/>
  <c r="C18" i="11"/>
  <c r="E147" i="7" s="1"/>
  <c r="N22" i="11"/>
  <c r="L22" i="11"/>
  <c r="J22" i="11"/>
  <c r="L164" i="7" s="1"/>
  <c r="H22" i="11"/>
  <c r="J164" i="7" s="1"/>
  <c r="F22" i="11"/>
  <c r="H164" i="7" s="1"/>
  <c r="D22" i="11"/>
  <c r="F164" i="7" s="1"/>
  <c r="N21" i="11"/>
  <c r="L21" i="11"/>
  <c r="J21" i="11"/>
  <c r="L163" i="7" s="1"/>
  <c r="H21" i="11"/>
  <c r="J163" i="7" s="1"/>
  <c r="F21" i="11"/>
  <c r="H163" i="7" s="1"/>
  <c r="T163" i="7" s="1"/>
  <c r="D21" i="11"/>
  <c r="F163" i="7" s="1"/>
  <c r="R163" i="7" s="1"/>
  <c r="K19" i="11"/>
  <c r="M148" i="7" s="1"/>
  <c r="G19" i="11"/>
  <c r="I148" i="7" s="1"/>
  <c r="C19" i="11"/>
  <c r="E148" i="7" s="1"/>
  <c r="K3" i="11"/>
  <c r="M106" i="7" s="1"/>
  <c r="G3" i="11"/>
  <c r="I106" i="7" s="1"/>
  <c r="C3" i="11"/>
  <c r="E106" i="7" s="1"/>
  <c r="C2" i="11"/>
  <c r="E105" i="7" s="1"/>
  <c r="C10" i="11"/>
  <c r="E126" i="7" s="1"/>
  <c r="K11" i="11"/>
  <c r="M127" i="7" s="1"/>
  <c r="G11" i="11"/>
  <c r="I127" i="7" s="1"/>
  <c r="C11" i="11"/>
  <c r="E127" i="7" s="1"/>
  <c r="D13" i="11"/>
  <c r="F142" i="7" s="1"/>
  <c r="R142" i="7" s="1"/>
  <c r="N14" i="11"/>
  <c r="P143" i="7" s="1"/>
  <c r="L14" i="11"/>
  <c r="N143" i="7" s="1"/>
  <c r="J14" i="11"/>
  <c r="L143" i="7" s="1"/>
  <c r="H14" i="11"/>
  <c r="J143" i="7" s="1"/>
  <c r="F14" i="11"/>
  <c r="H143" i="7" s="1"/>
  <c r="D14" i="11"/>
  <c r="F143" i="7" s="1"/>
  <c r="N13" i="11"/>
  <c r="P142" i="7" s="1"/>
  <c r="L13" i="11"/>
  <c r="N142" i="7" s="1"/>
  <c r="J13" i="11"/>
  <c r="L142" i="7" s="1"/>
  <c r="H13" i="11"/>
  <c r="J142" i="7" s="1"/>
  <c r="F13" i="11"/>
  <c r="H142" i="7" s="1"/>
  <c r="T142" i="7" s="1"/>
  <c r="N6" i="11"/>
  <c r="P122" i="7" s="1"/>
  <c r="N5" i="11"/>
  <c r="P121" i="7" s="1"/>
  <c r="L6" i="11"/>
  <c r="N122" i="7" s="1"/>
  <c r="L5" i="11"/>
  <c r="N121" i="7" s="1"/>
  <c r="J5" i="11"/>
  <c r="L121" i="7" s="1"/>
  <c r="J6" i="11"/>
  <c r="L122" i="7" s="1"/>
  <c r="H6" i="11"/>
  <c r="J122" i="7" s="1"/>
  <c r="H5" i="11"/>
  <c r="J121" i="7" s="1"/>
  <c r="F6" i="11"/>
  <c r="H122" i="7" s="1"/>
  <c r="D6" i="11"/>
  <c r="F122" i="7" s="1"/>
  <c r="F5" i="11"/>
  <c r="H121" i="7" s="1"/>
  <c r="T121" i="7" s="1"/>
  <c r="D5" i="11"/>
  <c r="F121" i="7" s="1"/>
  <c r="R121" i="7" s="1"/>
  <c r="AA247" i="11"/>
  <c r="M54" i="11" s="1"/>
  <c r="O248" i="7" s="1"/>
  <c r="Y247" i="11"/>
  <c r="K54" i="11" s="1"/>
  <c r="M248" i="7" s="1"/>
  <c r="X247" i="11"/>
  <c r="W247" i="11"/>
  <c r="V247" i="11"/>
  <c r="R247" i="11"/>
  <c r="I54" i="11" s="1"/>
  <c r="K248" i="7" s="1"/>
  <c r="P247" i="11"/>
  <c r="G54" i="11" s="1"/>
  <c r="I248" i="7" s="1"/>
  <c r="O247" i="11"/>
  <c r="N247" i="11"/>
  <c r="M247" i="11"/>
  <c r="I247" i="11"/>
  <c r="E54" i="11" s="1"/>
  <c r="G248" i="7" s="1"/>
  <c r="G247" i="11"/>
  <c r="E248" i="7" s="1"/>
  <c r="F247" i="11"/>
  <c r="E247" i="11"/>
  <c r="D247" i="11"/>
  <c r="L246" i="11"/>
  <c r="K246" i="11"/>
  <c r="L245" i="11"/>
  <c r="K245" i="11"/>
  <c r="C245" i="11"/>
  <c r="C246" i="11" s="1"/>
  <c r="L244" i="11"/>
  <c r="K244" i="11"/>
  <c r="AA243" i="11"/>
  <c r="M53" i="11" s="1"/>
  <c r="O247" i="7" s="1"/>
  <c r="Y243" i="11"/>
  <c r="K53" i="11" s="1"/>
  <c r="M247" i="7" s="1"/>
  <c r="X243" i="11"/>
  <c r="W243" i="11"/>
  <c r="V243" i="11"/>
  <c r="R243" i="11"/>
  <c r="I53" i="11" s="1"/>
  <c r="K247" i="7" s="1"/>
  <c r="P243" i="11"/>
  <c r="G53" i="11" s="1"/>
  <c r="I247" i="7" s="1"/>
  <c r="O243" i="11"/>
  <c r="N243" i="11"/>
  <c r="M243" i="11"/>
  <c r="I243" i="11"/>
  <c r="E53" i="11" s="1"/>
  <c r="G247" i="7" s="1"/>
  <c r="S247" i="7" s="1"/>
  <c r="G243" i="11"/>
  <c r="C53" i="11" s="1"/>
  <c r="E247" i="7" s="1"/>
  <c r="Q247" i="7" s="1"/>
  <c r="F243" i="11"/>
  <c r="E243" i="11"/>
  <c r="D243" i="11"/>
  <c r="L242" i="11"/>
  <c r="K242" i="11"/>
  <c r="L241" i="11"/>
  <c r="K241" i="11"/>
  <c r="L240" i="11"/>
  <c r="K240" i="11"/>
  <c r="L239" i="11"/>
  <c r="K239" i="11"/>
  <c r="C239" i="11"/>
  <c r="C240" i="11" s="1"/>
  <c r="C241" i="11" s="1"/>
  <c r="C242" i="11" s="1"/>
  <c r="L238" i="11"/>
  <c r="K238" i="11"/>
  <c r="Q220" i="7" l="1"/>
  <c r="Q136" i="7"/>
  <c r="S241" i="7"/>
  <c r="Q141" i="7"/>
  <c r="Q120" i="7"/>
  <c r="S141" i="7"/>
  <c r="S136" i="7"/>
  <c r="S120" i="7"/>
  <c r="S115" i="7"/>
  <c r="V204" i="7"/>
  <c r="X204" i="7"/>
  <c r="R246" i="7"/>
  <c r="T246" i="7"/>
  <c r="Q246" i="7"/>
  <c r="S246" i="7"/>
  <c r="T162" i="7"/>
  <c r="T183" i="7"/>
  <c r="R183" i="7"/>
  <c r="B186" i="13"/>
  <c r="B219" i="13" s="1"/>
  <c r="B270" i="13" s="1"/>
  <c r="B318" i="13" s="1"/>
  <c r="C185" i="12"/>
  <c r="C186" i="12" s="1"/>
  <c r="S162" i="7"/>
  <c r="S183" i="7"/>
  <c r="Q162" i="7"/>
  <c r="R162" i="7"/>
  <c r="B264" i="13"/>
  <c r="B311" i="13" s="1"/>
  <c r="Q183" i="7"/>
  <c r="R156" i="7"/>
  <c r="V197" i="7"/>
  <c r="R164" i="7"/>
  <c r="X197" i="7"/>
  <c r="T164" i="7"/>
  <c r="T225" i="7"/>
  <c r="R225" i="7"/>
  <c r="Q225" i="7"/>
  <c r="U204" i="7"/>
  <c r="W204" i="7"/>
  <c r="B13" i="12"/>
  <c r="D120" i="7"/>
  <c r="S225" i="7"/>
  <c r="W203" i="7"/>
  <c r="W193" i="7"/>
  <c r="W200" i="7"/>
  <c r="W201" i="7"/>
  <c r="W197" i="7"/>
  <c r="W195" i="7"/>
  <c r="W199" i="7"/>
  <c r="W198" i="7"/>
  <c r="W196" i="7"/>
  <c r="X195" i="7"/>
  <c r="V195" i="7"/>
  <c r="U193" i="7"/>
  <c r="S161" i="7"/>
  <c r="U197" i="7"/>
  <c r="C150" i="12"/>
  <c r="C151" i="12" s="1"/>
  <c r="C152" i="12" s="1"/>
  <c r="B13" i="15"/>
  <c r="D113" i="7"/>
  <c r="R161" i="7"/>
  <c r="T159" i="7"/>
  <c r="T161" i="7"/>
  <c r="T156" i="7"/>
  <c r="Q161" i="7"/>
  <c r="V199" i="7"/>
  <c r="X199" i="7"/>
  <c r="S171" i="7"/>
  <c r="U195" i="7"/>
  <c r="T108" i="7"/>
  <c r="AD183" i="17"/>
  <c r="Q173" i="7"/>
  <c r="D192" i="7"/>
  <c r="T178" i="7"/>
  <c r="R178" i="7"/>
  <c r="S178" i="7"/>
  <c r="Q178" i="7"/>
  <c r="R174" i="7"/>
  <c r="Q174" i="7"/>
  <c r="Q175" i="7"/>
  <c r="D131" i="7"/>
  <c r="D172" i="7"/>
  <c r="D214" i="7"/>
  <c r="K151" i="11"/>
  <c r="T151" i="11"/>
  <c r="AC125" i="11"/>
  <c r="K75" i="11"/>
  <c r="Q154" i="7"/>
  <c r="S175" i="7"/>
  <c r="T174" i="7"/>
  <c r="D154" i="7"/>
  <c r="R110" i="7"/>
  <c r="T175" i="7"/>
  <c r="T110" i="7"/>
  <c r="R108" i="7"/>
  <c r="S108" i="7"/>
  <c r="D195" i="7"/>
  <c r="Q171" i="7"/>
  <c r="T172" i="7"/>
  <c r="Q172" i="7"/>
  <c r="V196" i="7"/>
  <c r="S174" i="7"/>
  <c r="R175" i="7"/>
  <c r="X196" i="7"/>
  <c r="Q217" i="7"/>
  <c r="S154" i="7"/>
  <c r="S110" i="7"/>
  <c r="S173" i="7"/>
  <c r="S172" i="7"/>
  <c r="U196" i="7"/>
  <c r="Q110" i="7"/>
  <c r="S217" i="7"/>
  <c r="R172" i="7"/>
  <c r="L151" i="11"/>
  <c r="U151" i="11"/>
  <c r="U125" i="11"/>
  <c r="L75" i="11"/>
  <c r="D108" i="7"/>
  <c r="D112" i="7"/>
  <c r="D150" i="7"/>
  <c r="D173" i="7"/>
  <c r="D196" i="7"/>
  <c r="D215" i="7"/>
  <c r="D109" i="7"/>
  <c r="D151" i="7"/>
  <c r="D174" i="7"/>
  <c r="D216" i="7"/>
  <c r="D129" i="7"/>
  <c r="D152" i="7"/>
  <c r="D175" i="7"/>
  <c r="D217" i="7"/>
  <c r="D130" i="7"/>
  <c r="D153" i="7"/>
  <c r="D110" i="7"/>
  <c r="D132" i="7"/>
  <c r="D193" i="7"/>
  <c r="D111" i="7"/>
  <c r="D133" i="7"/>
  <c r="D171" i="7"/>
  <c r="D194" i="7"/>
  <c r="D213" i="7"/>
  <c r="Q133" i="7"/>
  <c r="T112" i="7"/>
  <c r="S133" i="7"/>
  <c r="Q112" i="7"/>
  <c r="R112" i="7"/>
  <c r="S112" i="7"/>
  <c r="Q108" i="7"/>
  <c r="T243" i="11"/>
  <c r="AC213" i="11"/>
  <c r="K180" i="11"/>
  <c r="K125" i="11"/>
  <c r="AC95" i="11"/>
  <c r="AD213" i="11"/>
  <c r="L125" i="11"/>
  <c r="T247" i="11"/>
  <c r="T213" i="11"/>
  <c r="K191" i="11"/>
  <c r="AL180" i="11"/>
  <c r="AL191" i="11"/>
  <c r="AC151" i="11"/>
  <c r="AD220" i="11"/>
  <c r="L129" i="11"/>
  <c r="T220" i="11"/>
  <c r="AC158" i="11"/>
  <c r="T69" i="11"/>
  <c r="U213" i="11"/>
  <c r="AD151" i="11"/>
  <c r="L95" i="11"/>
  <c r="U75" i="11"/>
  <c r="T185" i="7"/>
  <c r="R185" i="7"/>
  <c r="T182" i="7"/>
  <c r="R182" i="7"/>
  <c r="U247" i="11"/>
  <c r="L180" i="11"/>
  <c r="T191" i="11"/>
  <c r="T158" i="11"/>
  <c r="AD158" i="11"/>
  <c r="K129" i="11"/>
  <c r="U95" i="11"/>
  <c r="AD95" i="11"/>
  <c r="AC104" i="11"/>
  <c r="AC220" i="11"/>
  <c r="L191" i="11"/>
  <c r="AM180" i="11"/>
  <c r="K158" i="11"/>
  <c r="U158" i="11"/>
  <c r="T95" i="11"/>
  <c r="AD104" i="11"/>
  <c r="U129" i="11"/>
  <c r="K95" i="11"/>
  <c r="U104" i="11"/>
  <c r="K213" i="11"/>
  <c r="K220" i="11"/>
  <c r="U220" i="11"/>
  <c r="AD180" i="11"/>
  <c r="AM191" i="11"/>
  <c r="K104" i="11"/>
  <c r="T104" i="11"/>
  <c r="AC69" i="11"/>
  <c r="AC75" i="11"/>
  <c r="L213" i="11"/>
  <c r="L220" i="11"/>
  <c r="AC180" i="11"/>
  <c r="T125" i="11"/>
  <c r="AD125" i="11"/>
  <c r="AC129" i="11"/>
  <c r="L104" i="11"/>
  <c r="K69" i="11"/>
  <c r="AD69" i="11"/>
  <c r="AD75" i="11"/>
  <c r="U191" i="11"/>
  <c r="U243" i="11"/>
  <c r="AC243" i="11"/>
  <c r="AC247" i="11"/>
  <c r="U180" i="11"/>
  <c r="AD191" i="11"/>
  <c r="T129" i="11"/>
  <c r="AD129" i="11"/>
  <c r="L69" i="11"/>
  <c r="U69" i="11"/>
  <c r="T75" i="11"/>
  <c r="AD243" i="11"/>
  <c r="AD247" i="11"/>
  <c r="T180" i="11"/>
  <c r="AC191" i="11"/>
  <c r="S182" i="7"/>
  <c r="Q182" i="7"/>
  <c r="L158" i="11"/>
  <c r="U218" i="17"/>
  <c r="AD172" i="17"/>
  <c r="K183" i="17"/>
  <c r="AD234" i="15"/>
  <c r="AM172" i="16"/>
  <c r="K118" i="15"/>
  <c r="U188" i="15"/>
  <c r="K206" i="17"/>
  <c r="AC195" i="17"/>
  <c r="AC129" i="15"/>
  <c r="T100" i="17"/>
  <c r="U66" i="17"/>
  <c r="AC118" i="15"/>
  <c r="K116" i="16"/>
  <c r="AM183" i="17"/>
  <c r="U200" i="15"/>
  <c r="AD211" i="15"/>
  <c r="K183" i="16"/>
  <c r="T66" i="15"/>
  <c r="L188" i="15"/>
  <c r="L77" i="16"/>
  <c r="U127" i="16"/>
  <c r="K195" i="17"/>
  <c r="L91" i="15"/>
  <c r="T177" i="15"/>
  <c r="L223" i="15"/>
  <c r="U234" i="15"/>
  <c r="K147" i="16"/>
  <c r="T158" i="16"/>
  <c r="L183" i="16"/>
  <c r="AC229" i="16"/>
  <c r="L77" i="17"/>
  <c r="AD100" i="17"/>
  <c r="L127" i="17"/>
  <c r="AD147" i="17"/>
  <c r="U172" i="17"/>
  <c r="U77" i="16"/>
  <c r="AD127" i="16"/>
  <c r="L147" i="16"/>
  <c r="AC195" i="16"/>
  <c r="AC116" i="16"/>
  <c r="AD206" i="17"/>
  <c r="L100" i="16"/>
  <c r="AD218" i="16"/>
  <c r="AD91" i="15"/>
  <c r="T100" i="16"/>
  <c r="AC147" i="16"/>
  <c r="T206" i="16"/>
  <c r="T183" i="17"/>
  <c r="T218" i="17"/>
  <c r="U229" i="17"/>
  <c r="AL188" i="15"/>
  <c r="U66" i="16"/>
  <c r="L127" i="16"/>
  <c r="U172" i="16"/>
  <c r="L195" i="16"/>
  <c r="K172" i="17"/>
  <c r="AC229" i="17"/>
  <c r="L158" i="17"/>
  <c r="T66" i="17"/>
  <c r="S66" i="17" s="1"/>
  <c r="AD89" i="16"/>
  <c r="AD66" i="16"/>
  <c r="AC66" i="16"/>
  <c r="U66" i="15"/>
  <c r="AC200" i="15"/>
  <c r="T223" i="15"/>
  <c r="AC234" i="15"/>
  <c r="K77" i="16"/>
  <c r="U89" i="16"/>
  <c r="U100" i="16"/>
  <c r="S100" i="16" s="1"/>
  <c r="AD116" i="16"/>
  <c r="T147" i="16"/>
  <c r="U158" i="16"/>
  <c r="U206" i="16"/>
  <c r="K229" i="16"/>
  <c r="K66" i="17"/>
  <c r="T77" i="17"/>
  <c r="AD89" i="17"/>
  <c r="AC89" i="17"/>
  <c r="K116" i="17"/>
  <c r="T127" i="17"/>
  <c r="K158" i="17"/>
  <c r="AC172" i="17"/>
  <c r="AL183" i="17"/>
  <c r="L195" i="17"/>
  <c r="L206" i="17"/>
  <c r="AC218" i="17"/>
  <c r="AD229" i="17"/>
  <c r="U91" i="15"/>
  <c r="AD200" i="15"/>
  <c r="T66" i="16"/>
  <c r="AC100" i="16"/>
  <c r="K127" i="16"/>
  <c r="U147" i="16"/>
  <c r="AC158" i="16"/>
  <c r="AL172" i="16"/>
  <c r="T183" i="16"/>
  <c r="U195" i="16"/>
  <c r="AC206" i="16"/>
  <c r="L229" i="16"/>
  <c r="U77" i="17"/>
  <c r="L116" i="17"/>
  <c r="U127" i="17"/>
  <c r="T206" i="17"/>
  <c r="AD218" i="17"/>
  <c r="AC91" i="15"/>
  <c r="L118" i="15"/>
  <c r="AC188" i="15"/>
  <c r="K211" i="15"/>
  <c r="AC223" i="15"/>
  <c r="T77" i="16"/>
  <c r="AD100" i="16"/>
  <c r="T127" i="16"/>
  <c r="AD158" i="16"/>
  <c r="L172" i="16"/>
  <c r="K172" i="16"/>
  <c r="U183" i="16"/>
  <c r="AD206" i="16"/>
  <c r="K218" i="16"/>
  <c r="T229" i="16"/>
  <c r="L66" i="17"/>
  <c r="AC77" i="17"/>
  <c r="T89" i="17"/>
  <c r="K100" i="17"/>
  <c r="T116" i="17"/>
  <c r="AC127" i="17"/>
  <c r="K147" i="17"/>
  <c r="T158" i="17"/>
  <c r="AL172" i="17"/>
  <c r="U195" i="17"/>
  <c r="U206" i="17"/>
  <c r="T160" i="15"/>
  <c r="AD188" i="15"/>
  <c r="L211" i="15"/>
  <c r="K66" i="16"/>
  <c r="AC89" i="16"/>
  <c r="AD147" i="16"/>
  <c r="AC183" i="16"/>
  <c r="AD195" i="16"/>
  <c r="L218" i="16"/>
  <c r="U229" i="16"/>
  <c r="AD77" i="17"/>
  <c r="K89" i="17"/>
  <c r="L100" i="17"/>
  <c r="U116" i="17"/>
  <c r="AD127" i="17"/>
  <c r="L147" i="17"/>
  <c r="U158" i="17"/>
  <c r="AM172" i="17"/>
  <c r="L183" i="17"/>
  <c r="AC206" i="17"/>
  <c r="K229" i="17"/>
  <c r="C89" i="15"/>
  <c r="C90" i="15" s="1"/>
  <c r="U118" i="15"/>
  <c r="K200" i="15"/>
  <c r="T211" i="15"/>
  <c r="AD223" i="15"/>
  <c r="K234" i="15"/>
  <c r="AC77" i="16"/>
  <c r="L116" i="16"/>
  <c r="AD183" i="16"/>
  <c r="T218" i="16"/>
  <c r="L89" i="17"/>
  <c r="AC116" i="17"/>
  <c r="T147" i="17"/>
  <c r="AC158" i="17"/>
  <c r="AD195" i="17"/>
  <c r="K218" i="17"/>
  <c r="L229" i="17"/>
  <c r="C174" i="15"/>
  <c r="C175" i="15" s="1"/>
  <c r="C176" i="15" s="1"/>
  <c r="AM188" i="15"/>
  <c r="U211" i="15"/>
  <c r="L234" i="15"/>
  <c r="L66" i="16"/>
  <c r="AD77" i="16"/>
  <c r="K89" i="16"/>
  <c r="T89" i="16"/>
  <c r="K100" i="16"/>
  <c r="T116" i="16"/>
  <c r="AC127" i="16"/>
  <c r="K158" i="16"/>
  <c r="AC172" i="16"/>
  <c r="T172" i="16"/>
  <c r="AL183" i="16"/>
  <c r="K206" i="16"/>
  <c r="U218" i="16"/>
  <c r="AD229" i="16"/>
  <c r="AC66" i="17"/>
  <c r="U100" i="17"/>
  <c r="AD116" i="17"/>
  <c r="U147" i="17"/>
  <c r="AD158" i="17"/>
  <c r="L172" i="17"/>
  <c r="J172" i="17" s="1"/>
  <c r="U183" i="17"/>
  <c r="L218" i="17"/>
  <c r="T229" i="17"/>
  <c r="K91" i="15"/>
  <c r="AD118" i="15"/>
  <c r="K188" i="15"/>
  <c r="T200" i="15"/>
  <c r="AC211" i="15"/>
  <c r="AB211" i="15" s="1"/>
  <c r="K223" i="15"/>
  <c r="T234" i="15"/>
  <c r="L89" i="16"/>
  <c r="U116" i="16"/>
  <c r="L158" i="16"/>
  <c r="AD172" i="16"/>
  <c r="AM183" i="16"/>
  <c r="K195" i="16"/>
  <c r="T195" i="16"/>
  <c r="L206" i="16"/>
  <c r="AC218" i="16"/>
  <c r="AB218" i="16" s="1"/>
  <c r="AD66" i="17"/>
  <c r="K77" i="17"/>
  <c r="U89" i="17"/>
  <c r="AC100" i="17"/>
  <c r="K127" i="17"/>
  <c r="AC147" i="17"/>
  <c r="T172" i="17"/>
  <c r="AC183" i="17"/>
  <c r="T195" i="17"/>
  <c r="AM177" i="15"/>
  <c r="AD177" i="15"/>
  <c r="U177" i="15"/>
  <c r="AD129" i="15"/>
  <c r="K102" i="15"/>
  <c r="AC160" i="15"/>
  <c r="AD77" i="15"/>
  <c r="L102" i="15"/>
  <c r="AD160" i="15"/>
  <c r="T102" i="15"/>
  <c r="K129" i="15"/>
  <c r="U102" i="15"/>
  <c r="L129" i="15"/>
  <c r="U77" i="15"/>
  <c r="U160" i="15"/>
  <c r="AC102" i="15"/>
  <c r="T129" i="15"/>
  <c r="K160" i="15"/>
  <c r="L77" i="15"/>
  <c r="AD102" i="15"/>
  <c r="U129" i="15"/>
  <c r="L160" i="15"/>
  <c r="AD149" i="15"/>
  <c r="L149" i="15"/>
  <c r="T91" i="15"/>
  <c r="AC77" i="15"/>
  <c r="K77" i="15"/>
  <c r="T77" i="15"/>
  <c r="AD66" i="15"/>
  <c r="L66" i="15"/>
  <c r="K66" i="15"/>
  <c r="U223" i="15"/>
  <c r="L200" i="15"/>
  <c r="AL177" i="15"/>
  <c r="AC177" i="15"/>
  <c r="T188" i="15"/>
  <c r="K177" i="15"/>
  <c r="L177" i="15"/>
  <c r="AC149" i="15"/>
  <c r="U149" i="15"/>
  <c r="T149" i="15"/>
  <c r="K149" i="15"/>
  <c r="T118" i="15"/>
  <c r="AC66" i="15"/>
  <c r="S224" i="7"/>
  <c r="Q224" i="7"/>
  <c r="C279" i="13"/>
  <c r="C280" i="13" s="1"/>
  <c r="R224" i="7"/>
  <c r="T224" i="7"/>
  <c r="C174" i="12"/>
  <c r="C175" i="12" s="1"/>
  <c r="C176" i="12" s="1"/>
  <c r="C177" i="12" s="1"/>
  <c r="C178" i="12" s="1"/>
  <c r="D121" i="7"/>
  <c r="R177" i="7"/>
  <c r="R227" i="7"/>
  <c r="T227" i="7"/>
  <c r="L204" i="14"/>
  <c r="T219" i="7"/>
  <c r="AM181" i="14"/>
  <c r="R114" i="7"/>
  <c r="L87" i="14"/>
  <c r="U198" i="7"/>
  <c r="D198" i="7"/>
  <c r="K181" i="14"/>
  <c r="D156" i="7"/>
  <c r="T177" i="7"/>
  <c r="AC73" i="13"/>
  <c r="S243" i="7"/>
  <c r="U199" i="7"/>
  <c r="AC216" i="14"/>
  <c r="D177" i="7"/>
  <c r="S135" i="7"/>
  <c r="S177" i="7"/>
  <c r="V198" i="7"/>
  <c r="S114" i="7"/>
  <c r="S240" i="7"/>
  <c r="Q156" i="7"/>
  <c r="X198" i="7"/>
  <c r="Q240" i="7"/>
  <c r="Q135" i="7"/>
  <c r="S156" i="7"/>
  <c r="Q219" i="7"/>
  <c r="Q114" i="7"/>
  <c r="R219" i="7"/>
  <c r="R240" i="7"/>
  <c r="T240" i="7"/>
  <c r="T114" i="7"/>
  <c r="Q177" i="7"/>
  <c r="S117" i="7"/>
  <c r="R242" i="7"/>
  <c r="AD66" i="14"/>
  <c r="T87" i="14"/>
  <c r="AD125" i="14"/>
  <c r="L156" i="14"/>
  <c r="L193" i="14"/>
  <c r="T204" i="14"/>
  <c r="U204" i="14"/>
  <c r="AD216" i="14"/>
  <c r="U87" i="14"/>
  <c r="L181" i="14"/>
  <c r="K227" i="14"/>
  <c r="AC145" i="14"/>
  <c r="D157" i="7"/>
  <c r="D178" i="7"/>
  <c r="D199" i="7"/>
  <c r="D219" i="7"/>
  <c r="S180" i="7"/>
  <c r="AC87" i="14"/>
  <c r="T181" i="14"/>
  <c r="U193" i="14"/>
  <c r="AC204" i="14"/>
  <c r="L227" i="14"/>
  <c r="D220" i="7"/>
  <c r="S219" i="7"/>
  <c r="Q179" i="7"/>
  <c r="AC114" i="14"/>
  <c r="AD114" i="14"/>
  <c r="U181" i="14"/>
  <c r="AD204" i="14"/>
  <c r="T227" i="14"/>
  <c r="D114" i="7"/>
  <c r="L66" i="14"/>
  <c r="AC181" i="14"/>
  <c r="AD193" i="14"/>
  <c r="L216" i="14"/>
  <c r="U227" i="14"/>
  <c r="D115" i="7"/>
  <c r="D135" i="7"/>
  <c r="T73" i="13"/>
  <c r="T66" i="14"/>
  <c r="AD181" i="14"/>
  <c r="AC227" i="14"/>
  <c r="D136" i="7"/>
  <c r="U66" i="14"/>
  <c r="K87" i="14"/>
  <c r="U170" i="14"/>
  <c r="AL181" i="14"/>
  <c r="K204" i="14"/>
  <c r="AD227" i="14"/>
  <c r="U156" i="14"/>
  <c r="T116" i="7"/>
  <c r="X201" i="7"/>
  <c r="S138" i="7"/>
  <c r="Q159" i="7"/>
  <c r="V200" i="7"/>
  <c r="Q116" i="7"/>
  <c r="Q138" i="7"/>
  <c r="Q137" i="7"/>
  <c r="T138" i="7"/>
  <c r="S116" i="7"/>
  <c r="T216" i="14"/>
  <c r="U216" i="14"/>
  <c r="K216" i="14"/>
  <c r="AC193" i="14"/>
  <c r="K193" i="14"/>
  <c r="AM170" i="14"/>
  <c r="AD170" i="14"/>
  <c r="C168" i="14"/>
  <c r="C169" i="14" s="1"/>
  <c r="AD156" i="14"/>
  <c r="T156" i="14"/>
  <c r="AC156" i="14"/>
  <c r="K156" i="14"/>
  <c r="AD145" i="14"/>
  <c r="T145" i="14"/>
  <c r="U145" i="14"/>
  <c r="K145" i="14"/>
  <c r="L145" i="14"/>
  <c r="L77" i="14"/>
  <c r="AD98" i="14"/>
  <c r="K125" i="14"/>
  <c r="L125" i="14"/>
  <c r="T125" i="14"/>
  <c r="U125" i="14"/>
  <c r="AC125" i="14"/>
  <c r="T114" i="14"/>
  <c r="U114" i="14"/>
  <c r="L114" i="14"/>
  <c r="K114" i="14"/>
  <c r="C113" i="14"/>
  <c r="AC77" i="14"/>
  <c r="K98" i="14"/>
  <c r="T77" i="14"/>
  <c r="AD77" i="14"/>
  <c r="L98" i="14"/>
  <c r="T98" i="14"/>
  <c r="U98" i="14"/>
  <c r="U77" i="14"/>
  <c r="K77" i="14"/>
  <c r="AC98" i="14"/>
  <c r="AD87" i="14"/>
  <c r="AC66" i="14"/>
  <c r="K66" i="14"/>
  <c r="T193" i="14"/>
  <c r="AL170" i="14"/>
  <c r="AC170" i="14"/>
  <c r="T170" i="14"/>
  <c r="K170" i="14"/>
  <c r="L170" i="14"/>
  <c r="R116" i="7"/>
  <c r="R117" i="7"/>
  <c r="T179" i="7"/>
  <c r="X200" i="7"/>
  <c r="U201" i="7"/>
  <c r="Q242" i="7"/>
  <c r="S159" i="7"/>
  <c r="Q243" i="7"/>
  <c r="Q158" i="7"/>
  <c r="R159" i="7"/>
  <c r="V201" i="7"/>
  <c r="R221" i="7"/>
  <c r="T117" i="7"/>
  <c r="S221" i="7"/>
  <c r="R222" i="7"/>
  <c r="T242" i="7"/>
  <c r="R243" i="7"/>
  <c r="Q117" i="7"/>
  <c r="T221" i="7"/>
  <c r="S222" i="7"/>
  <c r="T180" i="7"/>
  <c r="T222" i="7"/>
  <c r="T243" i="7"/>
  <c r="S242" i="7"/>
  <c r="S137" i="7"/>
  <c r="R138" i="7"/>
  <c r="U200" i="7"/>
  <c r="Q222" i="7"/>
  <c r="AC140" i="13"/>
  <c r="D137" i="7"/>
  <c r="D180" i="7"/>
  <c r="D222" i="7"/>
  <c r="D138" i="7"/>
  <c r="D116" i="7"/>
  <c r="D158" i="7"/>
  <c r="D200" i="7"/>
  <c r="S158" i="7"/>
  <c r="Q221" i="7"/>
  <c r="D117" i="7"/>
  <c r="D159" i="7"/>
  <c r="D201" i="7"/>
  <c r="K73" i="13"/>
  <c r="AD201" i="12"/>
  <c r="D179" i="7"/>
  <c r="D221" i="7"/>
  <c r="R179" i="7"/>
  <c r="R180" i="7"/>
  <c r="X203" i="7"/>
  <c r="Q180" i="7"/>
  <c r="S179" i="7"/>
  <c r="T269" i="13"/>
  <c r="AC317" i="13"/>
  <c r="L269" i="13"/>
  <c r="C213" i="13"/>
  <c r="C214" i="13" s="1"/>
  <c r="C215" i="13" s="1"/>
  <c r="C216" i="13" s="1"/>
  <c r="C217" i="13" s="1"/>
  <c r="U269" i="13"/>
  <c r="K317" i="13"/>
  <c r="D122" i="7"/>
  <c r="AC192" i="12"/>
  <c r="T126" i="12"/>
  <c r="AD103" i="13"/>
  <c r="L193" i="13"/>
  <c r="AD269" i="13"/>
  <c r="L286" i="13"/>
  <c r="AL236" i="13"/>
  <c r="T236" i="13"/>
  <c r="AC218" i="13"/>
  <c r="K218" i="13"/>
  <c r="B22" i="11"/>
  <c r="B30" i="11" s="1"/>
  <c r="D143" i="7"/>
  <c r="L212" i="12"/>
  <c r="T201" i="12"/>
  <c r="AC212" i="12"/>
  <c r="AC126" i="12"/>
  <c r="K103" i="12"/>
  <c r="D119" i="7"/>
  <c r="U73" i="13"/>
  <c r="K103" i="13"/>
  <c r="AD218" i="13"/>
  <c r="AM236" i="13"/>
  <c r="K269" i="13"/>
  <c r="T286" i="13"/>
  <c r="AD185" i="13"/>
  <c r="AD179" i="12"/>
  <c r="AD126" i="12"/>
  <c r="L103" i="13"/>
  <c r="AL218" i="13"/>
  <c r="K236" i="13"/>
  <c r="U286" i="13"/>
  <c r="AD317" i="13"/>
  <c r="K321" i="13"/>
  <c r="T179" i="12"/>
  <c r="T62" i="12"/>
  <c r="AC62" i="12"/>
  <c r="AM218" i="13"/>
  <c r="L236" i="13"/>
  <c r="AC286" i="13"/>
  <c r="L321" i="13"/>
  <c r="U212" i="12"/>
  <c r="L126" i="12"/>
  <c r="U82" i="12"/>
  <c r="U93" i="12"/>
  <c r="AD73" i="12"/>
  <c r="AD286" i="13"/>
  <c r="U317" i="13"/>
  <c r="T321" i="13"/>
  <c r="T193" i="13"/>
  <c r="AC103" i="13"/>
  <c r="L218" i="13"/>
  <c r="U236" i="13"/>
  <c r="L317" i="13"/>
  <c r="T317" i="13"/>
  <c r="U321" i="13"/>
  <c r="U193" i="13"/>
  <c r="AD212" i="12"/>
  <c r="L179" i="12"/>
  <c r="L137" i="12"/>
  <c r="T218" i="13"/>
  <c r="AC236" i="13"/>
  <c r="AC269" i="13"/>
  <c r="AC321" i="13"/>
  <c r="AC201" i="12"/>
  <c r="K179" i="12"/>
  <c r="K153" i="12"/>
  <c r="T137" i="12"/>
  <c r="T103" i="12"/>
  <c r="AC103" i="12"/>
  <c r="K93" i="12"/>
  <c r="K62" i="12"/>
  <c r="L140" i="13"/>
  <c r="U218" i="13"/>
  <c r="AD236" i="13"/>
  <c r="K286" i="13"/>
  <c r="AD321" i="13"/>
  <c r="C70" i="13"/>
  <c r="C71" i="13" s="1"/>
  <c r="C72" i="13" s="1"/>
  <c r="AC193" i="13"/>
  <c r="AD193" i="13"/>
  <c r="K193" i="13"/>
  <c r="AC185" i="13"/>
  <c r="U185" i="13"/>
  <c r="T185" i="13"/>
  <c r="K185" i="13"/>
  <c r="L185" i="13"/>
  <c r="AC80" i="13"/>
  <c r="AC149" i="13"/>
  <c r="AD149" i="13"/>
  <c r="K114" i="13"/>
  <c r="K80" i="13"/>
  <c r="AC114" i="13"/>
  <c r="AD140" i="13"/>
  <c r="T149" i="13"/>
  <c r="U149" i="13"/>
  <c r="U140" i="13"/>
  <c r="T140" i="13"/>
  <c r="K140" i="13"/>
  <c r="U114" i="13"/>
  <c r="U80" i="13"/>
  <c r="AD80" i="13"/>
  <c r="K149" i="13"/>
  <c r="L149" i="13"/>
  <c r="AD114" i="13"/>
  <c r="T114" i="13"/>
  <c r="T103" i="13"/>
  <c r="U103" i="13"/>
  <c r="L114" i="13"/>
  <c r="AD73" i="13"/>
  <c r="T80" i="13"/>
  <c r="L80" i="13"/>
  <c r="L73" i="13"/>
  <c r="V203" i="7"/>
  <c r="D140" i="7"/>
  <c r="B19" i="12"/>
  <c r="U203" i="7"/>
  <c r="K192" i="12"/>
  <c r="U192" i="12"/>
  <c r="AC153" i="12"/>
  <c r="AC164" i="12"/>
  <c r="AD103" i="12"/>
  <c r="AD114" i="12"/>
  <c r="L62" i="12"/>
  <c r="K73" i="12"/>
  <c r="U73" i="12"/>
  <c r="AC73" i="12"/>
  <c r="K201" i="12"/>
  <c r="U201" i="12"/>
  <c r="T192" i="12"/>
  <c r="AD153" i="12"/>
  <c r="AD164" i="12"/>
  <c r="U103" i="12"/>
  <c r="AC114" i="12"/>
  <c r="AC82" i="12"/>
  <c r="AC93" i="12"/>
  <c r="T73" i="12"/>
  <c r="B21" i="11"/>
  <c r="L201" i="12"/>
  <c r="L153" i="12"/>
  <c r="T153" i="12"/>
  <c r="T164" i="12"/>
  <c r="U126" i="12"/>
  <c r="K126" i="12"/>
  <c r="L103" i="12"/>
  <c r="K114" i="12"/>
  <c r="U114" i="12"/>
  <c r="AD82" i="12"/>
  <c r="AD93" i="12"/>
  <c r="K212" i="12"/>
  <c r="T212" i="12"/>
  <c r="U153" i="12"/>
  <c r="U164" i="12"/>
  <c r="AM164" i="12"/>
  <c r="K137" i="12"/>
  <c r="L114" i="12"/>
  <c r="T114" i="12"/>
  <c r="T82" i="12"/>
  <c r="T93" i="12"/>
  <c r="L192" i="12"/>
  <c r="U179" i="12"/>
  <c r="AC179" i="12"/>
  <c r="L164" i="12"/>
  <c r="AM153" i="12"/>
  <c r="AC137" i="12"/>
  <c r="U137" i="12"/>
  <c r="K82" i="12"/>
  <c r="L73" i="12"/>
  <c r="U62" i="12"/>
  <c r="AD192" i="12"/>
  <c r="K164" i="12"/>
  <c r="J164" i="12" s="1"/>
  <c r="AL153" i="12"/>
  <c r="AL164" i="12"/>
  <c r="AD137" i="12"/>
  <c r="L82" i="12"/>
  <c r="L93" i="12"/>
  <c r="AD62" i="12"/>
  <c r="R119" i="7"/>
  <c r="V206" i="7"/>
  <c r="Q248" i="7"/>
  <c r="T184" i="7"/>
  <c r="X205" i="7"/>
  <c r="R248" i="7"/>
  <c r="X206" i="7"/>
  <c r="V205" i="7"/>
  <c r="T226" i="7"/>
  <c r="S248" i="7"/>
  <c r="T248" i="7"/>
  <c r="R226" i="7"/>
  <c r="R184" i="7"/>
  <c r="T122" i="7"/>
  <c r="R143" i="7"/>
  <c r="T143" i="7"/>
  <c r="R122" i="7"/>
  <c r="N71" i="7"/>
  <c r="N73" i="7"/>
  <c r="J72" i="7"/>
  <c r="L247" i="11"/>
  <c r="K247" i="11"/>
  <c r="L243" i="11"/>
  <c r="K243" i="11"/>
  <c r="AA220" i="11"/>
  <c r="M46" i="11" s="1"/>
  <c r="O227" i="7" s="1"/>
  <c r="Y220" i="11"/>
  <c r="K46" i="11" s="1"/>
  <c r="M227" i="7" s="1"/>
  <c r="X220" i="11"/>
  <c r="W220" i="11"/>
  <c r="V220" i="11"/>
  <c r="R220" i="11"/>
  <c r="I46" i="11" s="1"/>
  <c r="K227" i="7" s="1"/>
  <c r="P220" i="11"/>
  <c r="G46" i="11" s="1"/>
  <c r="I227" i="7" s="1"/>
  <c r="O220" i="11"/>
  <c r="N220" i="11"/>
  <c r="M220" i="11"/>
  <c r="I220" i="11"/>
  <c r="E46" i="11" s="1"/>
  <c r="G227" i="7" s="1"/>
  <c r="G220" i="11"/>
  <c r="E227" i="7" s="1"/>
  <c r="F220" i="11"/>
  <c r="E220" i="11"/>
  <c r="D220" i="11"/>
  <c r="C215" i="11"/>
  <c r="C216" i="11" s="1"/>
  <c r="C217" i="11" s="1"/>
  <c r="C218" i="11" s="1"/>
  <c r="C219" i="11" s="1"/>
  <c r="AA213" i="11"/>
  <c r="M45" i="11" s="1"/>
  <c r="O226" i="7" s="1"/>
  <c r="Y213" i="11"/>
  <c r="K45" i="11" s="1"/>
  <c r="M226" i="7" s="1"/>
  <c r="X213" i="11"/>
  <c r="W213" i="11"/>
  <c r="V213" i="11"/>
  <c r="R213" i="11"/>
  <c r="I45" i="11" s="1"/>
  <c r="K226" i="7" s="1"/>
  <c r="P213" i="11"/>
  <c r="G45" i="11" s="1"/>
  <c r="I226" i="7" s="1"/>
  <c r="O213" i="11"/>
  <c r="N213" i="11"/>
  <c r="M213" i="11"/>
  <c r="I213" i="11"/>
  <c r="E45" i="11" s="1"/>
  <c r="G226" i="7" s="1"/>
  <c r="G213" i="11"/>
  <c r="C45" i="11" s="1"/>
  <c r="E226" i="7" s="1"/>
  <c r="F213" i="11"/>
  <c r="E213" i="11"/>
  <c r="D213" i="11"/>
  <c r="C210" i="11"/>
  <c r="C211" i="11" s="1"/>
  <c r="C212" i="11" s="1"/>
  <c r="AJ191" i="11"/>
  <c r="Q38" i="11" s="1"/>
  <c r="S206" i="7" s="1"/>
  <c r="AH191" i="11"/>
  <c r="O38" i="11" s="1"/>
  <c r="Q206" i="7" s="1"/>
  <c r="AG191" i="11"/>
  <c r="AF191" i="11"/>
  <c r="AE191" i="11"/>
  <c r="AJ180" i="11"/>
  <c r="Q37" i="11" s="1"/>
  <c r="S205" i="7" s="1"/>
  <c r="AH180" i="11"/>
  <c r="O37" i="11" s="1"/>
  <c r="Q205" i="7" s="1"/>
  <c r="AG180" i="11"/>
  <c r="AF180" i="11"/>
  <c r="AE180" i="11"/>
  <c r="AA191" i="11"/>
  <c r="M38" i="11" s="1"/>
  <c r="O206" i="7" s="1"/>
  <c r="Y191" i="11"/>
  <c r="K38" i="11" s="1"/>
  <c r="M206" i="7" s="1"/>
  <c r="X191" i="11"/>
  <c r="W191" i="11"/>
  <c r="V191" i="11"/>
  <c r="R191" i="11"/>
  <c r="I38" i="11" s="1"/>
  <c r="K206" i="7" s="1"/>
  <c r="P191" i="11"/>
  <c r="G38" i="11" s="1"/>
  <c r="I206" i="7" s="1"/>
  <c r="O191" i="11"/>
  <c r="N191" i="11"/>
  <c r="M191" i="11"/>
  <c r="I191" i="11"/>
  <c r="E38" i="11" s="1"/>
  <c r="G206" i="7" s="1"/>
  <c r="G191" i="11"/>
  <c r="E206" i="7" s="1"/>
  <c r="F191" i="11"/>
  <c r="E191" i="11"/>
  <c r="D191" i="11"/>
  <c r="C182" i="11"/>
  <c r="C183" i="11" s="1"/>
  <c r="C184" i="11" s="1"/>
  <c r="C185" i="11" s="1"/>
  <c r="C186" i="11" s="1"/>
  <c r="C187" i="11" s="1"/>
  <c r="AA180" i="11"/>
  <c r="M37" i="11" s="1"/>
  <c r="O205" i="7" s="1"/>
  <c r="Y180" i="11"/>
  <c r="K37" i="11" s="1"/>
  <c r="M205" i="7" s="1"/>
  <c r="X180" i="11"/>
  <c r="W180" i="11"/>
  <c r="V180" i="11"/>
  <c r="R180" i="11"/>
  <c r="I37" i="11" s="1"/>
  <c r="K205" i="7" s="1"/>
  <c r="P180" i="11"/>
  <c r="G37" i="11" s="1"/>
  <c r="I205" i="7" s="1"/>
  <c r="O180" i="11"/>
  <c r="N180" i="11"/>
  <c r="M180" i="11"/>
  <c r="I180" i="11"/>
  <c r="E37" i="11" s="1"/>
  <c r="G205" i="7" s="1"/>
  <c r="G180" i="11"/>
  <c r="C37" i="11" s="1"/>
  <c r="E205" i="7" s="1"/>
  <c r="F180" i="11"/>
  <c r="E180" i="11"/>
  <c r="D180" i="11"/>
  <c r="C177" i="11"/>
  <c r="C178" i="11" s="1"/>
  <c r="C179" i="11" s="1"/>
  <c r="AA158" i="11"/>
  <c r="M30" i="11" s="1"/>
  <c r="O185" i="7" s="1"/>
  <c r="Y158" i="11"/>
  <c r="K30" i="11" s="1"/>
  <c r="M185" i="7" s="1"/>
  <c r="X158" i="11"/>
  <c r="W158" i="11"/>
  <c r="V158" i="11"/>
  <c r="R158" i="11"/>
  <c r="I30" i="11" s="1"/>
  <c r="K185" i="7" s="1"/>
  <c r="P158" i="11"/>
  <c r="G30" i="11" s="1"/>
  <c r="I185" i="7" s="1"/>
  <c r="O158" i="11"/>
  <c r="N158" i="11"/>
  <c r="M158" i="11"/>
  <c r="I158" i="11"/>
  <c r="E30" i="11" s="1"/>
  <c r="G185" i="7" s="1"/>
  <c r="G158" i="11"/>
  <c r="E185" i="7" s="1"/>
  <c r="F158" i="11"/>
  <c r="E158" i="11"/>
  <c r="D158" i="11"/>
  <c r="C153" i="11"/>
  <c r="C154" i="11" s="1"/>
  <c r="C155" i="11" s="1"/>
  <c r="C156" i="11" s="1"/>
  <c r="C157" i="11" s="1"/>
  <c r="AA151" i="11"/>
  <c r="M29" i="11" s="1"/>
  <c r="O184" i="7" s="1"/>
  <c r="Y151" i="11"/>
  <c r="K29" i="11" s="1"/>
  <c r="M184" i="7" s="1"/>
  <c r="X151" i="11"/>
  <c r="W151" i="11"/>
  <c r="V151" i="11"/>
  <c r="R151" i="11"/>
  <c r="I29" i="11" s="1"/>
  <c r="K184" i="7" s="1"/>
  <c r="P151" i="11"/>
  <c r="G29" i="11" s="1"/>
  <c r="I184" i="7" s="1"/>
  <c r="O151" i="11"/>
  <c r="N151" i="11"/>
  <c r="M151" i="11"/>
  <c r="I151" i="11"/>
  <c r="E29" i="11" s="1"/>
  <c r="G184" i="7" s="1"/>
  <c r="G151" i="11"/>
  <c r="C29" i="11" s="1"/>
  <c r="E184" i="7" s="1"/>
  <c r="F151" i="11"/>
  <c r="E151" i="11"/>
  <c r="D151" i="11"/>
  <c r="C148" i="11"/>
  <c r="C149" i="11" s="1"/>
  <c r="C150" i="11" s="1"/>
  <c r="AA129" i="11"/>
  <c r="M22" i="11" s="1"/>
  <c r="Y129" i="11"/>
  <c r="K22" i="11" s="1"/>
  <c r="X129" i="11"/>
  <c r="W129" i="11"/>
  <c r="V129" i="11"/>
  <c r="R129" i="11"/>
  <c r="I22" i="11" s="1"/>
  <c r="K164" i="7" s="1"/>
  <c r="P129" i="11"/>
  <c r="G22" i="11" s="1"/>
  <c r="I164" i="7" s="1"/>
  <c r="O129" i="11"/>
  <c r="N129" i="11"/>
  <c r="M129" i="11"/>
  <c r="I129" i="11"/>
  <c r="E22" i="11" s="1"/>
  <c r="G164" i="7" s="1"/>
  <c r="G129" i="11"/>
  <c r="E164" i="7" s="1"/>
  <c r="F129" i="11"/>
  <c r="E129" i="11"/>
  <c r="D129" i="11"/>
  <c r="C127" i="11"/>
  <c r="C128" i="11" s="1"/>
  <c r="AA125" i="11"/>
  <c r="M21" i="11" s="1"/>
  <c r="Y125" i="11"/>
  <c r="K21" i="11" s="1"/>
  <c r="X125" i="11"/>
  <c r="W125" i="11"/>
  <c r="V125" i="11"/>
  <c r="R125" i="11"/>
  <c r="I21" i="11" s="1"/>
  <c r="K163" i="7" s="1"/>
  <c r="P125" i="11"/>
  <c r="G21" i="11" s="1"/>
  <c r="I163" i="7" s="1"/>
  <c r="O125" i="11"/>
  <c r="N125" i="11"/>
  <c r="M125" i="11"/>
  <c r="I125" i="11"/>
  <c r="E21" i="11" s="1"/>
  <c r="G163" i="7" s="1"/>
  <c r="S163" i="7" s="1"/>
  <c r="G125" i="11"/>
  <c r="C21" i="11" s="1"/>
  <c r="E163" i="7" s="1"/>
  <c r="F125" i="11"/>
  <c r="E125" i="11"/>
  <c r="D125" i="11"/>
  <c r="C123" i="11"/>
  <c r="C124" i="11" s="1"/>
  <c r="AA104" i="11"/>
  <c r="M14" i="11" s="1"/>
  <c r="O143" i="7" s="1"/>
  <c r="Y104" i="11"/>
  <c r="K14" i="11" s="1"/>
  <c r="M143" i="7" s="1"/>
  <c r="X104" i="11"/>
  <c r="W104" i="11"/>
  <c r="V104" i="11"/>
  <c r="R104" i="11"/>
  <c r="I14" i="11" s="1"/>
  <c r="K143" i="7" s="1"/>
  <c r="P104" i="11"/>
  <c r="G14" i="11" s="1"/>
  <c r="I143" i="7" s="1"/>
  <c r="O104" i="11"/>
  <c r="N104" i="11"/>
  <c r="M104" i="11"/>
  <c r="I104" i="11"/>
  <c r="E14" i="11" s="1"/>
  <c r="G143" i="7" s="1"/>
  <c r="G104" i="11"/>
  <c r="E143" i="7" s="1"/>
  <c r="F104" i="11"/>
  <c r="E104" i="11"/>
  <c r="D104" i="11"/>
  <c r="C97" i="11"/>
  <c r="C98" i="11" s="1"/>
  <c r="C99" i="11" s="1"/>
  <c r="C100" i="11" s="1"/>
  <c r="C101" i="11" s="1"/>
  <c r="C102" i="11" s="1"/>
  <c r="C103" i="11" s="1"/>
  <c r="AA95" i="11"/>
  <c r="M13" i="11" s="1"/>
  <c r="O142" i="7" s="1"/>
  <c r="Y95" i="11"/>
  <c r="K13" i="11" s="1"/>
  <c r="M142" i="7" s="1"/>
  <c r="X95" i="11"/>
  <c r="W95" i="11"/>
  <c r="V95" i="11"/>
  <c r="R95" i="11"/>
  <c r="I13" i="11" s="1"/>
  <c r="K142" i="7" s="1"/>
  <c r="P95" i="11"/>
  <c r="G13" i="11" s="1"/>
  <c r="I142" i="7" s="1"/>
  <c r="O95" i="11"/>
  <c r="N95" i="11"/>
  <c r="M95" i="11"/>
  <c r="I95" i="11"/>
  <c r="E13" i="11" s="1"/>
  <c r="G142" i="7" s="1"/>
  <c r="G95" i="11"/>
  <c r="C13" i="11" s="1"/>
  <c r="E142" i="7" s="1"/>
  <c r="F95" i="11"/>
  <c r="E95" i="11"/>
  <c r="D95" i="11"/>
  <c r="AA69" i="11"/>
  <c r="M5" i="11" s="1"/>
  <c r="O121" i="7" s="1"/>
  <c r="Y69" i="11"/>
  <c r="K5" i="11" s="1"/>
  <c r="M121" i="7" s="1"/>
  <c r="X69" i="11"/>
  <c r="W69" i="11"/>
  <c r="V69" i="11"/>
  <c r="R69" i="11"/>
  <c r="I5" i="11" s="1"/>
  <c r="K121" i="7" s="1"/>
  <c r="P69" i="11"/>
  <c r="G5" i="11" s="1"/>
  <c r="I121" i="7" s="1"/>
  <c r="O69" i="11"/>
  <c r="N69" i="11"/>
  <c r="M69" i="11"/>
  <c r="I69" i="11"/>
  <c r="E5" i="11" s="1"/>
  <c r="G121" i="7" s="1"/>
  <c r="S121" i="7" s="1"/>
  <c r="G69" i="11"/>
  <c r="C5" i="11" s="1"/>
  <c r="E121" i="7" s="1"/>
  <c r="Q121" i="7" s="1"/>
  <c r="F69" i="11"/>
  <c r="E69" i="11"/>
  <c r="D69" i="11"/>
  <c r="AA75" i="11"/>
  <c r="M6" i="11" s="1"/>
  <c r="O122" i="7" s="1"/>
  <c r="Y75" i="11"/>
  <c r="K6" i="11" s="1"/>
  <c r="M122" i="7" s="1"/>
  <c r="X75" i="11"/>
  <c r="W75" i="11"/>
  <c r="V75" i="11"/>
  <c r="R75" i="11"/>
  <c r="I6" i="11" s="1"/>
  <c r="K122" i="7" s="1"/>
  <c r="P75" i="11"/>
  <c r="G6" i="11" s="1"/>
  <c r="I122" i="7" s="1"/>
  <c r="O75" i="11"/>
  <c r="N75" i="11"/>
  <c r="M75" i="11"/>
  <c r="I75" i="11"/>
  <c r="E6" i="11" s="1"/>
  <c r="G122" i="7" s="1"/>
  <c r="G75" i="11"/>
  <c r="C6" i="11" s="1"/>
  <c r="E122" i="7" s="1"/>
  <c r="F75" i="11"/>
  <c r="E75" i="11"/>
  <c r="D75" i="11"/>
  <c r="C71" i="11"/>
  <c r="C72" i="11" s="1"/>
  <c r="C73" i="11" s="1"/>
  <c r="C74" i="11" s="1"/>
  <c r="AB229" i="16" l="1"/>
  <c r="C187" i="12"/>
  <c r="C188" i="12" s="1"/>
  <c r="C189" i="12" s="1"/>
  <c r="C190" i="12" s="1"/>
  <c r="C191" i="12" s="1"/>
  <c r="AK181" i="14"/>
  <c r="J103" i="13"/>
  <c r="J223" i="15"/>
  <c r="J183" i="16"/>
  <c r="C281" i="13"/>
  <c r="B20" i="12"/>
  <c r="D141" i="7"/>
  <c r="W205" i="7"/>
  <c r="W206" i="7"/>
  <c r="S164" i="7"/>
  <c r="Q164" i="7"/>
  <c r="AB183" i="17"/>
  <c r="B20" i="15"/>
  <c r="D134" i="7"/>
  <c r="AK183" i="16"/>
  <c r="C188" i="11"/>
  <c r="C189" i="11" s="1"/>
  <c r="C190" i="11" s="1"/>
  <c r="AB102" i="15"/>
  <c r="AB129" i="15"/>
  <c r="S218" i="17"/>
  <c r="S172" i="17"/>
  <c r="AK188" i="15"/>
  <c r="J229" i="16"/>
  <c r="AB234" i="15"/>
  <c r="S177" i="15"/>
  <c r="AB100" i="17"/>
  <c r="AB229" i="17"/>
  <c r="AB195" i="17"/>
  <c r="AB206" i="17"/>
  <c r="J118" i="15"/>
  <c r="J127" i="16"/>
  <c r="AB118" i="15"/>
  <c r="AB127" i="16"/>
  <c r="S206" i="16"/>
  <c r="J147" i="16"/>
  <c r="J183" i="17"/>
  <c r="S200" i="15"/>
  <c r="J66" i="15"/>
  <c r="J89" i="16"/>
  <c r="J172" i="16"/>
  <c r="AB188" i="15"/>
  <c r="AB158" i="16"/>
  <c r="S185" i="7"/>
  <c r="Q185" i="7"/>
  <c r="S91" i="15"/>
  <c r="J77" i="17"/>
  <c r="AB172" i="16"/>
  <c r="AB116" i="16"/>
  <c r="AB177" i="15"/>
  <c r="J91" i="15"/>
  <c r="J206" i="17"/>
  <c r="S158" i="16"/>
  <c r="S77" i="15"/>
  <c r="J218" i="17"/>
  <c r="S116" i="16"/>
  <c r="AB195" i="16"/>
  <c r="J102" i="15"/>
  <c r="S218" i="16"/>
  <c r="AB91" i="15"/>
  <c r="AB206" i="16"/>
  <c r="AB172" i="17"/>
  <c r="S66" i="15"/>
  <c r="J195" i="16"/>
  <c r="J100" i="16"/>
  <c r="S118" i="15"/>
  <c r="AB147" i="16"/>
  <c r="J149" i="15"/>
  <c r="AB100" i="16"/>
  <c r="J188" i="15"/>
  <c r="S172" i="16"/>
  <c r="AK172" i="16"/>
  <c r="J195" i="17"/>
  <c r="S100" i="17"/>
  <c r="S160" i="15"/>
  <c r="J77" i="16"/>
  <c r="S234" i="15"/>
  <c r="AK183" i="17"/>
  <c r="J206" i="16"/>
  <c r="S89" i="16"/>
  <c r="S66" i="16"/>
  <c r="AB66" i="15"/>
  <c r="S188" i="15"/>
  <c r="J116" i="16"/>
  <c r="AB89" i="16"/>
  <c r="S229" i="16"/>
  <c r="S127" i="16"/>
  <c r="S223" i="15"/>
  <c r="AB77" i="16"/>
  <c r="J89" i="17"/>
  <c r="S183" i="16"/>
  <c r="J234" i="15"/>
  <c r="J66" i="16"/>
  <c r="J158" i="17"/>
  <c r="S147" i="17"/>
  <c r="S127" i="17"/>
  <c r="S149" i="15"/>
  <c r="J200" i="15"/>
  <c r="S229" i="17"/>
  <c r="AB66" i="17"/>
  <c r="AB116" i="17"/>
  <c r="S77" i="16"/>
  <c r="S147" i="16"/>
  <c r="AB147" i="17"/>
  <c r="AB218" i="17"/>
  <c r="J127" i="17"/>
  <c r="S183" i="17"/>
  <c r="J211" i="15"/>
  <c r="J77" i="15"/>
  <c r="J129" i="15"/>
  <c r="AB77" i="15"/>
  <c r="J229" i="17"/>
  <c r="S195" i="17"/>
  <c r="AB158" i="17"/>
  <c r="J158" i="16"/>
  <c r="S89" i="17"/>
  <c r="AB66" i="16"/>
  <c r="S195" i="16"/>
  <c r="AB77" i="17"/>
  <c r="S77" i="17"/>
  <c r="AB149" i="15"/>
  <c r="S211" i="15"/>
  <c r="AK172" i="17"/>
  <c r="J66" i="17"/>
  <c r="S158" i="17"/>
  <c r="J160" i="15"/>
  <c r="S102" i="15"/>
  <c r="J147" i="17"/>
  <c r="J218" i="16"/>
  <c r="S129" i="15"/>
  <c r="AB160" i="15"/>
  <c r="AB183" i="16"/>
  <c r="AB127" i="17"/>
  <c r="S206" i="17"/>
  <c r="AB200" i="15"/>
  <c r="S116" i="17"/>
  <c r="AB223" i="15"/>
  <c r="J116" i="17"/>
  <c r="J100" i="17"/>
  <c r="AB89" i="17"/>
  <c r="AK177" i="15"/>
  <c r="J177" i="15"/>
  <c r="S103" i="12"/>
  <c r="J193" i="14"/>
  <c r="AB317" i="13"/>
  <c r="AB227" i="14"/>
  <c r="AB192" i="12"/>
  <c r="AB156" i="14"/>
  <c r="S156" i="14"/>
  <c r="J179" i="12"/>
  <c r="S87" i="14"/>
  <c r="J103" i="12"/>
  <c r="AK170" i="14"/>
  <c r="J82" i="12"/>
  <c r="J181" i="14"/>
  <c r="AB125" i="14"/>
  <c r="S181" i="14"/>
  <c r="AB73" i="13"/>
  <c r="AB140" i="13"/>
  <c r="J204" i="14"/>
  <c r="J66" i="14"/>
  <c r="S216" i="14"/>
  <c r="AB179" i="12"/>
  <c r="J145" i="14"/>
  <c r="S66" i="14"/>
  <c r="AB145" i="14"/>
  <c r="S201" i="12"/>
  <c r="AB126" i="12"/>
  <c r="J126" i="12"/>
  <c r="AB98" i="14"/>
  <c r="S82" i="12"/>
  <c r="S317" i="13"/>
  <c r="AK164" i="12"/>
  <c r="AB82" i="12"/>
  <c r="D164" i="7"/>
  <c r="AB216" i="14"/>
  <c r="S73" i="13"/>
  <c r="AB103" i="13"/>
  <c r="S126" i="12"/>
  <c r="AB212" i="12"/>
  <c r="AB286" i="13"/>
  <c r="S153" i="12"/>
  <c r="J286" i="13"/>
  <c r="AB170" i="14"/>
  <c r="AB181" i="14"/>
  <c r="AB66" i="14"/>
  <c r="S114" i="14"/>
  <c r="S227" i="14"/>
  <c r="AB87" i="14"/>
  <c r="J87" i="14"/>
  <c r="AB204" i="14"/>
  <c r="AB185" i="13"/>
  <c r="J77" i="14"/>
  <c r="AB321" i="13"/>
  <c r="S193" i="14"/>
  <c r="J317" i="13"/>
  <c r="S170" i="14"/>
  <c r="S145" i="14"/>
  <c r="AB114" i="14"/>
  <c r="J227" i="14"/>
  <c r="AB62" i="12"/>
  <c r="S62" i="12"/>
  <c r="J156" i="14"/>
  <c r="AB193" i="14"/>
  <c r="J73" i="13"/>
  <c r="AB193" i="13"/>
  <c r="J216" i="14"/>
  <c r="J170" i="14"/>
  <c r="S204" i="14"/>
  <c r="S125" i="14"/>
  <c r="J125" i="14"/>
  <c r="J114" i="14"/>
  <c r="S98" i="14"/>
  <c r="S77" i="14"/>
  <c r="J98" i="14"/>
  <c r="AB77" i="14"/>
  <c r="J93" i="12"/>
  <c r="J73" i="12"/>
  <c r="J201" i="12"/>
  <c r="S185" i="13"/>
  <c r="J218" i="13"/>
  <c r="S93" i="12"/>
  <c r="AB137" i="12"/>
  <c r="J212" i="12"/>
  <c r="S164" i="12"/>
  <c r="AB201" i="12"/>
  <c r="S269" i="13"/>
  <c r="S321" i="13"/>
  <c r="AB164" i="12"/>
  <c r="S286" i="13"/>
  <c r="AB269" i="13"/>
  <c r="AK236" i="13"/>
  <c r="S114" i="12"/>
  <c r="AB93" i="12"/>
  <c r="J269" i="13"/>
  <c r="J62" i="12"/>
  <c r="J114" i="13"/>
  <c r="S137" i="12"/>
  <c r="AB73" i="12"/>
  <c r="J153" i="12"/>
  <c r="AB103" i="12"/>
  <c r="S140" i="13"/>
  <c r="J193" i="13"/>
  <c r="S179" i="12"/>
  <c r="J192" i="12"/>
  <c r="AB236" i="13"/>
  <c r="S236" i="13"/>
  <c r="AB218" i="13"/>
  <c r="AB80" i="13"/>
  <c r="S193" i="13"/>
  <c r="S218" i="13"/>
  <c r="J321" i="13"/>
  <c r="J137" i="12"/>
  <c r="J140" i="13"/>
  <c r="S73" i="12"/>
  <c r="J236" i="13"/>
  <c r="AK218" i="13"/>
  <c r="S212" i="12"/>
  <c r="S192" i="12"/>
  <c r="S80" i="13"/>
  <c r="J114" i="12"/>
  <c r="AK153" i="12"/>
  <c r="J185" i="13"/>
  <c r="AB149" i="13"/>
  <c r="J80" i="13"/>
  <c r="S149" i="13"/>
  <c r="S114" i="13"/>
  <c r="J149" i="13"/>
  <c r="AB114" i="13"/>
  <c r="S103" i="13"/>
  <c r="AB114" i="12"/>
  <c r="B38" i="11"/>
  <c r="D185" i="7"/>
  <c r="D163" i="7"/>
  <c r="B29" i="11"/>
  <c r="D161" i="7"/>
  <c r="B26" i="12"/>
  <c r="AB153" i="12"/>
  <c r="S142" i="7"/>
  <c r="Q143" i="7"/>
  <c r="S122" i="7"/>
  <c r="Q122" i="7"/>
  <c r="Q184" i="7"/>
  <c r="Q142" i="7"/>
  <c r="S143" i="7"/>
  <c r="Q163" i="7"/>
  <c r="S184" i="7"/>
  <c r="Q226" i="7"/>
  <c r="Q227" i="7"/>
  <c r="S226" i="7"/>
  <c r="U205" i="7"/>
  <c r="U206" i="7"/>
  <c r="S227" i="7"/>
  <c r="AB243" i="11"/>
  <c r="J247" i="11"/>
  <c r="S247" i="11"/>
  <c r="J243" i="11"/>
  <c r="S243" i="11"/>
  <c r="AB247" i="11"/>
  <c r="D314" i="7"/>
  <c r="C282" i="13" l="1"/>
  <c r="C283" i="13" s="1"/>
  <c r="B27" i="12"/>
  <c r="D162" i="7"/>
  <c r="B27" i="15"/>
  <c r="D155" i="7"/>
  <c r="B37" i="11"/>
  <c r="D184" i="7"/>
  <c r="D206" i="7"/>
  <c r="B46" i="11"/>
  <c r="B33" i="12"/>
  <c r="D182" i="7"/>
  <c r="AK191" i="11"/>
  <c r="AK180" i="11"/>
  <c r="S104" i="11"/>
  <c r="AB151" i="11"/>
  <c r="AB220" i="11"/>
  <c r="S213" i="11"/>
  <c r="AB95" i="11"/>
  <c r="AB69" i="11"/>
  <c r="J129" i="11"/>
  <c r="AB213" i="11"/>
  <c r="J151" i="11"/>
  <c r="S158" i="11"/>
  <c r="J191" i="11"/>
  <c r="J180" i="11"/>
  <c r="AB191" i="11"/>
  <c r="S151" i="11"/>
  <c r="S125" i="11"/>
  <c r="S95" i="11"/>
  <c r="J158" i="11"/>
  <c r="J220" i="11"/>
  <c r="S220" i="11"/>
  <c r="AB180" i="11"/>
  <c r="AB129" i="11"/>
  <c r="AB125" i="11"/>
  <c r="S191" i="11"/>
  <c r="S180" i="11"/>
  <c r="AB158" i="11"/>
  <c r="J95" i="11"/>
  <c r="J125" i="11"/>
  <c r="S129" i="11"/>
  <c r="AB104" i="11"/>
  <c r="J104" i="11"/>
  <c r="S69" i="11"/>
  <c r="AB75" i="11"/>
  <c r="J69" i="11"/>
  <c r="J75" i="11"/>
  <c r="S75" i="11"/>
  <c r="C303" i="7"/>
  <c r="C304" i="7" s="1"/>
  <c r="C317" i="7"/>
  <c r="P302" i="7"/>
  <c r="N302" i="7"/>
  <c r="O302" i="7"/>
  <c r="M302" i="7"/>
  <c r="L302" i="7"/>
  <c r="J302" i="7"/>
  <c r="K302" i="7"/>
  <c r="I302" i="7"/>
  <c r="H302" i="7"/>
  <c r="F302" i="7"/>
  <c r="G302" i="7"/>
  <c r="E302" i="7"/>
  <c r="K303" i="7"/>
  <c r="I303" i="7"/>
  <c r="G303" i="7"/>
  <c r="E303" i="7"/>
  <c r="P304" i="7"/>
  <c r="N304" i="7"/>
  <c r="P303" i="7"/>
  <c r="O303" i="7"/>
  <c r="N303" i="7"/>
  <c r="O304" i="7"/>
  <c r="L304" i="7"/>
  <c r="J304" i="7"/>
  <c r="L303" i="7"/>
  <c r="J303" i="7"/>
  <c r="K304" i="7"/>
  <c r="I304" i="7"/>
  <c r="H304" i="7"/>
  <c r="T304" i="7" s="1"/>
  <c r="F304" i="7"/>
  <c r="R304" i="7" s="1"/>
  <c r="H303" i="7"/>
  <c r="F303" i="7"/>
  <c r="G304" i="7"/>
  <c r="S304" i="7" s="1"/>
  <c r="E304" i="7"/>
  <c r="Q304" i="7" s="1"/>
  <c r="O305" i="7"/>
  <c r="M305" i="7"/>
  <c r="K305" i="7"/>
  <c r="I305" i="7"/>
  <c r="G305" i="7"/>
  <c r="E305" i="7"/>
  <c r="Q305" i="7" s="1"/>
  <c r="H305" i="7"/>
  <c r="F305" i="7"/>
  <c r="R305" i="7" s="1"/>
  <c r="L305" i="7"/>
  <c r="J305" i="7"/>
  <c r="P305" i="7"/>
  <c r="N305" i="7"/>
  <c r="D332" i="7"/>
  <c r="P332" i="7"/>
  <c r="L332" i="7"/>
  <c r="H332" i="7"/>
  <c r="N332" i="7"/>
  <c r="J332" i="7"/>
  <c r="F332" i="7"/>
  <c r="O332" i="7"/>
  <c r="M332" i="7"/>
  <c r="K332" i="7"/>
  <c r="I332" i="7"/>
  <c r="G332" i="7"/>
  <c r="E332" i="7"/>
  <c r="T319" i="7"/>
  <c r="P319" i="7"/>
  <c r="L319" i="7"/>
  <c r="H319" i="7"/>
  <c r="R319" i="7"/>
  <c r="N319" i="7"/>
  <c r="J319" i="7"/>
  <c r="F319" i="7"/>
  <c r="S319" i="7"/>
  <c r="Q319" i="7"/>
  <c r="O319" i="7"/>
  <c r="M319" i="7"/>
  <c r="K319" i="7"/>
  <c r="I319" i="7"/>
  <c r="G319" i="7"/>
  <c r="E319" i="7"/>
  <c r="T314" i="7"/>
  <c r="R314" i="7"/>
  <c r="S314" i="7"/>
  <c r="Q314" i="7"/>
  <c r="P314" i="7"/>
  <c r="N314" i="7"/>
  <c r="O314" i="7"/>
  <c r="M314" i="7"/>
  <c r="L314" i="7"/>
  <c r="J314" i="7"/>
  <c r="K314" i="7"/>
  <c r="I314" i="7"/>
  <c r="H314" i="7"/>
  <c r="X314" i="7" s="1"/>
  <c r="F314" i="7"/>
  <c r="V314" i="7" s="1"/>
  <c r="G314" i="7"/>
  <c r="E314" i="7"/>
  <c r="N66" i="7"/>
  <c r="N65" i="7"/>
  <c r="N64" i="7"/>
  <c r="N63" i="7"/>
  <c r="J62" i="7"/>
  <c r="I62" i="7"/>
  <c r="H62" i="7"/>
  <c r="G62" i="7"/>
  <c r="F62" i="7"/>
  <c r="E62" i="7"/>
  <c r="G61" i="7"/>
  <c r="F61" i="7"/>
  <c r="E61" i="7"/>
  <c r="J60" i="7"/>
  <c r="J61" i="7" s="1"/>
  <c r="I60" i="7"/>
  <c r="I61" i="7" s="1"/>
  <c r="H60" i="7"/>
  <c r="H61" i="7" s="1"/>
  <c r="C284" i="13" l="1"/>
  <c r="C285" i="13" s="1"/>
  <c r="B34" i="12"/>
  <c r="D183" i="7"/>
  <c r="B34" i="15"/>
  <c r="D176" i="7"/>
  <c r="B40" i="12"/>
  <c r="D203" i="7"/>
  <c r="B54" i="11"/>
  <c r="D248" i="7" s="1"/>
  <c r="D227" i="7"/>
  <c r="B45" i="11"/>
  <c r="D205" i="7"/>
  <c r="T305" i="7"/>
  <c r="R332" i="7"/>
  <c r="S305" i="7"/>
  <c r="T332" i="7"/>
  <c r="W314" i="7"/>
  <c r="V319" i="7"/>
  <c r="X319" i="7"/>
  <c r="U314" i="7"/>
  <c r="R303" i="7"/>
  <c r="S302" i="7"/>
  <c r="M304" i="7"/>
  <c r="T303" i="7"/>
  <c r="M303" i="7"/>
  <c r="Q303" i="7" s="1"/>
  <c r="E301" i="7"/>
  <c r="S303" i="7"/>
  <c r="T302" i="7"/>
  <c r="R302" i="7"/>
  <c r="Q302" i="7"/>
  <c r="U319" i="7"/>
  <c r="W319" i="7"/>
  <c r="S332" i="7"/>
  <c r="Q332" i="7"/>
  <c r="N62" i="7"/>
  <c r="N60" i="7"/>
  <c r="P331" i="7"/>
  <c r="N331" i="7"/>
  <c r="P330" i="7"/>
  <c r="N330" i="7"/>
  <c r="L331" i="7"/>
  <c r="J331" i="7"/>
  <c r="L330" i="7"/>
  <c r="J330" i="7"/>
  <c r="H331" i="7"/>
  <c r="T331" i="7" s="1"/>
  <c r="F331" i="7"/>
  <c r="R331" i="7" s="1"/>
  <c r="H330" i="7"/>
  <c r="F330" i="7"/>
  <c r="O331" i="7"/>
  <c r="K331" i="7"/>
  <c r="G331" i="7"/>
  <c r="E331" i="7"/>
  <c r="O330" i="7"/>
  <c r="M330" i="7"/>
  <c r="K330" i="7"/>
  <c r="G330" i="7"/>
  <c r="E330" i="7"/>
  <c r="T318" i="7"/>
  <c r="R318" i="7"/>
  <c r="T317" i="7"/>
  <c r="R317" i="7"/>
  <c r="P318" i="7"/>
  <c r="N318" i="7"/>
  <c r="P317" i="7"/>
  <c r="N317" i="7"/>
  <c r="L318" i="7"/>
  <c r="J318" i="7"/>
  <c r="L317" i="7"/>
  <c r="J317" i="7"/>
  <c r="S318" i="7"/>
  <c r="O318" i="7"/>
  <c r="K318" i="7"/>
  <c r="S317" i="7"/>
  <c r="O317" i="7"/>
  <c r="M317" i="7"/>
  <c r="I317" i="7"/>
  <c r="H318" i="7"/>
  <c r="F318" i="7"/>
  <c r="G318" i="7"/>
  <c r="F317" i="7"/>
  <c r="C270" i="7"/>
  <c r="M322" i="7"/>
  <c r="I322" i="7"/>
  <c r="E322" i="7"/>
  <c r="O328" i="7"/>
  <c r="M328" i="7"/>
  <c r="K328" i="7"/>
  <c r="I328" i="7"/>
  <c r="G328" i="7"/>
  <c r="P329" i="7"/>
  <c r="N329" i="7"/>
  <c r="P328" i="7"/>
  <c r="N328" i="7"/>
  <c r="L329" i="7"/>
  <c r="J329" i="7"/>
  <c r="L328" i="7"/>
  <c r="J328" i="7"/>
  <c r="H329" i="7"/>
  <c r="F329" i="7"/>
  <c r="H328" i="7"/>
  <c r="F328" i="7"/>
  <c r="C330" i="7"/>
  <c r="C331" i="7" s="1"/>
  <c r="J51" i="7"/>
  <c r="J49" i="7"/>
  <c r="J50" i="7" s="1"/>
  <c r="N55" i="7"/>
  <c r="N54" i="7"/>
  <c r="N53" i="7"/>
  <c r="N52" i="7"/>
  <c r="I51" i="7"/>
  <c r="H51" i="7"/>
  <c r="G51" i="7"/>
  <c r="F51" i="7"/>
  <c r="E51" i="7"/>
  <c r="G50" i="7"/>
  <c r="F50" i="7"/>
  <c r="E50" i="7"/>
  <c r="I49" i="7"/>
  <c r="I50" i="7" s="1"/>
  <c r="H49" i="7"/>
  <c r="H50" i="7" s="1"/>
  <c r="H317" i="7"/>
  <c r="B41" i="12" l="1"/>
  <c r="D204" i="7"/>
  <c r="B41" i="15"/>
  <c r="D197" i="7"/>
  <c r="B53" i="11"/>
  <c r="D247" i="7" s="1"/>
  <c r="D226" i="7"/>
  <c r="D224" i="7"/>
  <c r="B47" i="12"/>
  <c r="D245" i="7" s="1"/>
  <c r="X318" i="7"/>
  <c r="V318" i="7"/>
  <c r="S331" i="7"/>
  <c r="R329" i="7"/>
  <c r="W318" i="7"/>
  <c r="R328" i="7"/>
  <c r="T330" i="7"/>
  <c r="T328" i="7"/>
  <c r="S330" i="7"/>
  <c r="T329" i="7"/>
  <c r="R330" i="7"/>
  <c r="S328" i="7"/>
  <c r="E318" i="7"/>
  <c r="I318" i="7"/>
  <c r="M331" i="7"/>
  <c r="Q317" i="7"/>
  <c r="Q318" i="7"/>
  <c r="I331" i="7"/>
  <c r="M318" i="7"/>
  <c r="I330" i="7"/>
  <c r="Q330" i="7" s="1"/>
  <c r="C318" i="7"/>
  <c r="K317" i="7"/>
  <c r="G317" i="7"/>
  <c r="E317" i="7"/>
  <c r="V317" i="7"/>
  <c r="X317" i="7"/>
  <c r="E328" i="7"/>
  <c r="Q328" i="7" s="1"/>
  <c r="N51" i="7"/>
  <c r="N49" i="7"/>
  <c r="B48" i="12" l="1"/>
  <c r="D246" i="7" s="1"/>
  <c r="D225" i="7"/>
  <c r="B48" i="15"/>
  <c r="D239" i="7" s="1"/>
  <c r="D218" i="7"/>
  <c r="Q331" i="7"/>
  <c r="U318" i="7"/>
  <c r="U317" i="7"/>
  <c r="W317" i="7"/>
  <c r="T316" i="7"/>
  <c r="R316" i="7"/>
  <c r="P316" i="7"/>
  <c r="N316" i="7"/>
  <c r="S316" i="7"/>
  <c r="M316" i="7"/>
  <c r="L316" i="7"/>
  <c r="J316" i="7"/>
  <c r="H316" i="7"/>
  <c r="F316" i="7"/>
  <c r="X316" i="7" l="1"/>
  <c r="Q316" i="7"/>
  <c r="V316" i="7"/>
  <c r="O316" i="7"/>
  <c r="Q308" i="7"/>
  <c r="M308" i="7"/>
  <c r="I308" i="7"/>
  <c r="E308" i="7"/>
  <c r="M295" i="7"/>
  <c r="I295" i="7"/>
  <c r="E295" i="7"/>
  <c r="M286" i="7"/>
  <c r="I286" i="7"/>
  <c r="E286" i="7"/>
  <c r="P324" i="7"/>
  <c r="N324" i="7"/>
  <c r="L324" i="7"/>
  <c r="J324" i="7"/>
  <c r="H324" i="7"/>
  <c r="T324" i="7" s="1"/>
  <c r="F324" i="7"/>
  <c r="R324" i="7" s="1"/>
  <c r="T310" i="7"/>
  <c r="R310" i="7"/>
  <c r="P310" i="7"/>
  <c r="N310" i="7"/>
  <c r="L310" i="7"/>
  <c r="J310" i="7"/>
  <c r="H310" i="7"/>
  <c r="X310" i="7" s="1"/>
  <c r="F310" i="7"/>
  <c r="V310" i="7" s="1"/>
  <c r="L311" i="7"/>
  <c r="J311" i="7"/>
  <c r="P311" i="7"/>
  <c r="N311" i="7"/>
  <c r="T311" i="7"/>
  <c r="R311" i="7"/>
  <c r="H325" i="7"/>
  <c r="T325" i="7" s="1"/>
  <c r="F325" i="7"/>
  <c r="R325" i="7" s="1"/>
  <c r="L325" i="7"/>
  <c r="J325" i="7"/>
  <c r="P325" i="7"/>
  <c r="N325" i="7"/>
  <c r="P326" i="7"/>
  <c r="N326" i="7"/>
  <c r="L326" i="7"/>
  <c r="J326" i="7"/>
  <c r="H326" i="7"/>
  <c r="T326" i="7" s="1"/>
  <c r="F326" i="7"/>
  <c r="R326" i="7" s="1"/>
  <c r="T312" i="7"/>
  <c r="R312" i="7"/>
  <c r="P312" i="7"/>
  <c r="N312" i="7"/>
  <c r="L312" i="7"/>
  <c r="J312" i="7"/>
  <c r="P327" i="7"/>
  <c r="N327" i="7"/>
  <c r="L327" i="7"/>
  <c r="J327" i="7"/>
  <c r="H327" i="7"/>
  <c r="F327" i="7"/>
  <c r="T313" i="7"/>
  <c r="R313" i="7"/>
  <c r="H313" i="7"/>
  <c r="F313" i="7"/>
  <c r="P313" i="7"/>
  <c r="N313" i="7"/>
  <c r="L313" i="7"/>
  <c r="J313" i="7"/>
  <c r="T315" i="7"/>
  <c r="R315" i="7"/>
  <c r="P315" i="7"/>
  <c r="N315" i="7"/>
  <c r="L315" i="7"/>
  <c r="J315" i="7"/>
  <c r="H315" i="7"/>
  <c r="F315" i="7"/>
  <c r="P301" i="7"/>
  <c r="N301" i="7"/>
  <c r="L301" i="7"/>
  <c r="J301" i="7"/>
  <c r="H301" i="7"/>
  <c r="F301" i="7"/>
  <c r="P300" i="7"/>
  <c r="N300" i="7"/>
  <c r="L300" i="7"/>
  <c r="J300" i="7"/>
  <c r="H300" i="7"/>
  <c r="F300" i="7"/>
  <c r="H299" i="7"/>
  <c r="F299" i="7"/>
  <c r="L299" i="7"/>
  <c r="J299" i="7"/>
  <c r="P299" i="7"/>
  <c r="N299" i="7"/>
  <c r="H312" i="7"/>
  <c r="F312" i="7"/>
  <c r="H311" i="7"/>
  <c r="X311" i="7" s="1"/>
  <c r="F311" i="7"/>
  <c r="V311" i="7" s="1"/>
  <c r="P298" i="7"/>
  <c r="N298" i="7"/>
  <c r="L298" i="7"/>
  <c r="J298" i="7"/>
  <c r="H298" i="7"/>
  <c r="T298" i="7" s="1"/>
  <c r="F298" i="7"/>
  <c r="R298" i="7" s="1"/>
  <c r="P297" i="7"/>
  <c r="N297" i="7"/>
  <c r="L297" i="7"/>
  <c r="J297" i="7"/>
  <c r="H297" i="7"/>
  <c r="T297" i="7" s="1"/>
  <c r="F297" i="7"/>
  <c r="R297" i="7" s="1"/>
  <c r="L292" i="7"/>
  <c r="J292" i="7"/>
  <c r="H292" i="7"/>
  <c r="F292" i="7"/>
  <c r="L291" i="7"/>
  <c r="J291" i="7"/>
  <c r="H291" i="7"/>
  <c r="T291" i="7" s="1"/>
  <c r="F291" i="7"/>
  <c r="R291" i="7" s="1"/>
  <c r="F290" i="7"/>
  <c r="R290" i="7" s="1"/>
  <c r="F289" i="7"/>
  <c r="R289" i="7" s="1"/>
  <c r="F288" i="7"/>
  <c r="R288" i="7" s="1"/>
  <c r="L290" i="7"/>
  <c r="J290" i="7"/>
  <c r="H290" i="7"/>
  <c r="T290" i="7" s="1"/>
  <c r="L289" i="7"/>
  <c r="J289" i="7"/>
  <c r="H289" i="7"/>
  <c r="T289" i="7" s="1"/>
  <c r="L288" i="7"/>
  <c r="J288" i="7"/>
  <c r="H288" i="7"/>
  <c r="T288" i="7" s="1"/>
  <c r="R327" i="7" l="1"/>
  <c r="T327" i="7"/>
  <c r="T292" i="7"/>
  <c r="R292" i="7"/>
  <c r="T301" i="7"/>
  <c r="R299" i="7"/>
  <c r="T299" i="7"/>
  <c r="R300" i="7"/>
  <c r="T300" i="7"/>
  <c r="X315" i="7"/>
  <c r="V315" i="7"/>
  <c r="X312" i="7"/>
  <c r="V312" i="7"/>
  <c r="X313" i="7"/>
  <c r="V313" i="7"/>
  <c r="R301" i="7"/>
  <c r="N44" i="7"/>
  <c r="N43" i="7"/>
  <c r="N42" i="7"/>
  <c r="N41" i="7"/>
  <c r="N33" i="7"/>
  <c r="N32" i="7"/>
  <c r="N31" i="7"/>
  <c r="N30" i="7"/>
  <c r="N22" i="7"/>
  <c r="N21" i="7"/>
  <c r="N20" i="7"/>
  <c r="N19" i="7"/>
  <c r="N11" i="7"/>
  <c r="N10" i="7"/>
  <c r="N9" i="7"/>
  <c r="N8" i="7"/>
  <c r="I40" i="7"/>
  <c r="H40" i="7"/>
  <c r="G40" i="7"/>
  <c r="F40" i="7"/>
  <c r="E40" i="7"/>
  <c r="G39" i="7"/>
  <c r="I38" i="7"/>
  <c r="I39" i="7" s="1"/>
  <c r="H38" i="7"/>
  <c r="H39" i="7" s="1"/>
  <c r="F39" i="7"/>
  <c r="E39" i="7" l="1"/>
  <c r="N38" i="7"/>
  <c r="N40" i="7"/>
  <c r="F27" i="7"/>
  <c r="M277" i="7"/>
  <c r="I277" i="7"/>
  <c r="E277" i="7"/>
  <c r="P283" i="7"/>
  <c r="L283" i="7"/>
  <c r="H283" i="7"/>
  <c r="N283" i="7"/>
  <c r="J283" i="7"/>
  <c r="F283" i="7"/>
  <c r="P282" i="7"/>
  <c r="L282" i="7"/>
  <c r="H282" i="7"/>
  <c r="T282" i="7" s="1"/>
  <c r="N282" i="7"/>
  <c r="J282" i="7"/>
  <c r="F282" i="7"/>
  <c r="R282" i="7" s="1"/>
  <c r="P281" i="7"/>
  <c r="L281" i="7"/>
  <c r="H281" i="7"/>
  <c r="T281" i="7" s="1"/>
  <c r="N281" i="7"/>
  <c r="J281" i="7"/>
  <c r="F281" i="7"/>
  <c r="R281" i="7" s="1"/>
  <c r="P280" i="7"/>
  <c r="L280" i="7"/>
  <c r="H280" i="7"/>
  <c r="T280" i="7" s="1"/>
  <c r="N280" i="7"/>
  <c r="J280" i="7"/>
  <c r="F280" i="7"/>
  <c r="R280" i="7" s="1"/>
  <c r="P279" i="7"/>
  <c r="N279" i="7"/>
  <c r="L279" i="7"/>
  <c r="J279" i="7"/>
  <c r="H279" i="7"/>
  <c r="T279" i="7" s="1"/>
  <c r="F279" i="7"/>
  <c r="R279" i="7" s="1"/>
  <c r="T283" i="7" l="1"/>
  <c r="R283" i="7"/>
  <c r="E27" i="7" l="1"/>
  <c r="P274" i="7"/>
  <c r="N274" i="7"/>
  <c r="L274" i="7"/>
  <c r="J274" i="7"/>
  <c r="H274" i="7"/>
  <c r="F274" i="7"/>
  <c r="N273" i="7"/>
  <c r="P273" i="7"/>
  <c r="L273" i="7"/>
  <c r="J273" i="7"/>
  <c r="H273" i="7"/>
  <c r="F273" i="7"/>
  <c r="H272" i="7"/>
  <c r="F272" i="7"/>
  <c r="H271" i="7"/>
  <c r="F271" i="7"/>
  <c r="H270" i="7"/>
  <c r="F270" i="7"/>
  <c r="P272" i="7"/>
  <c r="L272" i="7"/>
  <c r="N272" i="7"/>
  <c r="J272" i="7"/>
  <c r="P271" i="7"/>
  <c r="L271" i="7"/>
  <c r="N271" i="7"/>
  <c r="J271" i="7"/>
  <c r="P270" i="7"/>
  <c r="N270" i="7"/>
  <c r="L270" i="7"/>
  <c r="J270" i="7"/>
  <c r="C274" i="7"/>
  <c r="C283" i="7" s="1"/>
  <c r="C292" i="7" s="1"/>
  <c r="C301" i="7" s="1"/>
  <c r="C302" i="7" s="1"/>
  <c r="C273" i="7"/>
  <c r="C282" i="7" s="1"/>
  <c r="C291" i="7" s="1"/>
  <c r="C300" i="7" s="1"/>
  <c r="C313" i="7" s="1"/>
  <c r="C272" i="7"/>
  <c r="C281" i="7" s="1"/>
  <c r="C290" i="7" s="1"/>
  <c r="C299" i="7" s="1"/>
  <c r="C312" i="7" s="1"/>
  <c r="C326" i="7" s="1"/>
  <c r="C271" i="7"/>
  <c r="C280" i="7" s="1"/>
  <c r="C289" i="7" s="1"/>
  <c r="C298" i="7" s="1"/>
  <c r="C311" i="7" s="1"/>
  <c r="C325" i="7" s="1"/>
  <c r="C279" i="7"/>
  <c r="C288" i="7" s="1"/>
  <c r="C297" i="7" s="1"/>
  <c r="C310" i="7" s="1"/>
  <c r="C324" i="7" s="1"/>
  <c r="G29" i="7"/>
  <c r="F29" i="7"/>
  <c r="E29" i="7"/>
  <c r="G28" i="7"/>
  <c r="F28" i="7"/>
  <c r="O324" i="7"/>
  <c r="M324" i="7"/>
  <c r="K324" i="7"/>
  <c r="I324" i="7"/>
  <c r="G324" i="7"/>
  <c r="S324" i="7" s="1"/>
  <c r="E324" i="7"/>
  <c r="Q324" i="7" s="1"/>
  <c r="S310" i="7"/>
  <c r="O310" i="7"/>
  <c r="K310" i="7"/>
  <c r="G310" i="7"/>
  <c r="W310" i="7" s="1"/>
  <c r="O297" i="7"/>
  <c r="K297" i="7"/>
  <c r="G297" i="7"/>
  <c r="K288" i="7"/>
  <c r="G288" i="7"/>
  <c r="S288" i="7" s="1"/>
  <c r="O279" i="7"/>
  <c r="K279" i="7"/>
  <c r="G279" i="7"/>
  <c r="S279" i="7" s="1"/>
  <c r="O270" i="7"/>
  <c r="M270" i="7"/>
  <c r="K270" i="7"/>
  <c r="I270" i="7"/>
  <c r="G270" i="7"/>
  <c r="E270" i="7"/>
  <c r="O325" i="7"/>
  <c r="M325" i="7"/>
  <c r="K325" i="7"/>
  <c r="I325" i="7"/>
  <c r="G325" i="7"/>
  <c r="S325" i="7" s="1"/>
  <c r="E325" i="7"/>
  <c r="Q325" i="7" s="1"/>
  <c r="S311" i="7"/>
  <c r="O311" i="7"/>
  <c r="K311" i="7"/>
  <c r="G311" i="7"/>
  <c r="W311" i="7" s="1"/>
  <c r="O298" i="7"/>
  <c r="K298" i="7"/>
  <c r="G298" i="7"/>
  <c r="K289" i="7"/>
  <c r="G289" i="7"/>
  <c r="S289" i="7" s="1"/>
  <c r="O280" i="7"/>
  <c r="K280" i="7"/>
  <c r="G280" i="7"/>
  <c r="S280" i="7" s="1"/>
  <c r="O271" i="7"/>
  <c r="K271" i="7"/>
  <c r="G271" i="7"/>
  <c r="C327" i="7" l="1"/>
  <c r="C314" i="7"/>
  <c r="C315" i="7"/>
  <c r="C328" i="7" s="1"/>
  <c r="C316" i="7"/>
  <c r="C329" i="7" s="1"/>
  <c r="E28" i="7"/>
  <c r="S298" i="7"/>
  <c r="I298" i="7"/>
  <c r="I289" i="7"/>
  <c r="Q311" i="7"/>
  <c r="I288" i="7"/>
  <c r="Q310" i="7"/>
  <c r="E311" i="7"/>
  <c r="U311" i="7" s="1"/>
  <c r="E310" i="7"/>
  <c r="U310" i="7" s="1"/>
  <c r="E298" i="7"/>
  <c r="E297" i="7"/>
  <c r="E289" i="7"/>
  <c r="Q289" i="7" s="1"/>
  <c r="M311" i="7"/>
  <c r="E288" i="7"/>
  <c r="Q288" i="7" s="1"/>
  <c r="M310" i="7"/>
  <c r="I297" i="7"/>
  <c r="M298" i="7"/>
  <c r="M297" i="7"/>
  <c r="S297" i="7"/>
  <c r="I311" i="7"/>
  <c r="I310" i="7"/>
  <c r="T272" i="7"/>
  <c r="E279" i="7"/>
  <c r="Q279" i="7" s="1"/>
  <c r="T273" i="7"/>
  <c r="E280" i="7"/>
  <c r="Q280" i="7" s="1"/>
  <c r="R272" i="7"/>
  <c r="R274" i="7"/>
  <c r="M280" i="7"/>
  <c r="M279" i="7"/>
  <c r="I280" i="7"/>
  <c r="I279" i="7"/>
  <c r="T271" i="7"/>
  <c r="T270" i="7"/>
  <c r="R270" i="7"/>
  <c r="R271" i="7"/>
  <c r="I271" i="7"/>
  <c r="S270" i="7"/>
  <c r="Q270" i="7"/>
  <c r="S271" i="7"/>
  <c r="E271" i="7"/>
  <c r="M271" i="7"/>
  <c r="R273" i="7"/>
  <c r="T274" i="7"/>
  <c r="I29" i="7"/>
  <c r="H29" i="7"/>
  <c r="I27" i="7"/>
  <c r="I28" i="7" s="1"/>
  <c r="H27" i="7"/>
  <c r="H28" i="7" s="1"/>
  <c r="N27" i="7" l="1"/>
  <c r="Q298" i="7"/>
  <c r="Q297" i="7"/>
  <c r="Q271" i="7"/>
  <c r="N29" i="7"/>
  <c r="I18" i="7" l="1"/>
  <c r="H18" i="7"/>
  <c r="I17" i="7"/>
  <c r="H16" i="7"/>
  <c r="H17" i="7" l="1"/>
  <c r="N16" i="7"/>
  <c r="N18" i="7"/>
  <c r="M268" i="7" l="1"/>
  <c r="E268" i="7"/>
  <c r="I268" i="7"/>
  <c r="O329" i="7" l="1"/>
  <c r="M329" i="7"/>
  <c r="K329" i="7"/>
  <c r="G329" i="7"/>
  <c r="E329" i="7"/>
  <c r="O327" i="7"/>
  <c r="M327" i="7"/>
  <c r="K327" i="7"/>
  <c r="I327" i="7"/>
  <c r="G327" i="7"/>
  <c r="E327" i="7"/>
  <c r="O326" i="7"/>
  <c r="M326" i="7"/>
  <c r="K326" i="7"/>
  <c r="I326" i="7"/>
  <c r="G326" i="7"/>
  <c r="E326" i="7"/>
  <c r="O274" i="7"/>
  <c r="K274" i="7"/>
  <c r="G274" i="7"/>
  <c r="O273" i="7"/>
  <c r="K273" i="7"/>
  <c r="G273" i="7"/>
  <c r="O272" i="7"/>
  <c r="K272" i="7"/>
  <c r="G272" i="7"/>
  <c r="O283" i="7"/>
  <c r="K283" i="7"/>
  <c r="G283" i="7"/>
  <c r="O282" i="7"/>
  <c r="K282" i="7"/>
  <c r="G282" i="7"/>
  <c r="O281" i="7"/>
  <c r="K281" i="7"/>
  <c r="G281" i="7"/>
  <c r="K292" i="7"/>
  <c r="G292" i="7"/>
  <c r="K291" i="7"/>
  <c r="G291" i="7"/>
  <c r="K290" i="7"/>
  <c r="G290" i="7"/>
  <c r="Q326" i="7" l="1"/>
  <c r="S327" i="7"/>
  <c r="S326" i="7"/>
  <c r="S329" i="7"/>
  <c r="Q327" i="7"/>
  <c r="I329" i="7"/>
  <c r="Q329" i="7" s="1"/>
  <c r="S290" i="7"/>
  <c r="S281" i="7"/>
  <c r="S291" i="7"/>
  <c r="E291" i="7"/>
  <c r="I290" i="7"/>
  <c r="S292" i="7"/>
  <c r="S282" i="7"/>
  <c r="E290" i="7"/>
  <c r="E292" i="7"/>
  <c r="S283" i="7"/>
  <c r="I292" i="7"/>
  <c r="I291" i="7"/>
  <c r="S273" i="7"/>
  <c r="E282" i="7"/>
  <c r="I273" i="7"/>
  <c r="E281" i="7"/>
  <c r="I282" i="7"/>
  <c r="E283" i="7"/>
  <c r="S272" i="7"/>
  <c r="I272" i="7"/>
  <c r="I274" i="7"/>
  <c r="M283" i="7"/>
  <c r="E273" i="7"/>
  <c r="I283" i="7"/>
  <c r="I281" i="7"/>
  <c r="M282" i="7"/>
  <c r="M281" i="7"/>
  <c r="S274" i="7"/>
  <c r="M274" i="7"/>
  <c r="E274" i="7"/>
  <c r="E272" i="7"/>
  <c r="M273" i="7"/>
  <c r="M272" i="7"/>
  <c r="Q290" i="7" l="1"/>
  <c r="Q281" i="7"/>
  <c r="Q283" i="7"/>
  <c r="Q282" i="7"/>
  <c r="Q291" i="7"/>
  <c r="Q292" i="7"/>
  <c r="Q273" i="7"/>
  <c r="Q272" i="7"/>
  <c r="Q274" i="7"/>
  <c r="S315" i="7" l="1"/>
  <c r="O315" i="7"/>
  <c r="I316" i="7"/>
  <c r="S313" i="7"/>
  <c r="O313" i="7"/>
  <c r="K313" i="7"/>
  <c r="G313" i="7"/>
  <c r="S312" i="7"/>
  <c r="O312" i="7"/>
  <c r="K312" i="7"/>
  <c r="G312" i="7"/>
  <c r="K299" i="7"/>
  <c r="O299" i="7"/>
  <c r="K301" i="7"/>
  <c r="G301" i="7"/>
  <c r="O301" i="7"/>
  <c r="O300" i="7"/>
  <c r="K300" i="7"/>
  <c r="G300" i="7"/>
  <c r="G299" i="7"/>
  <c r="K315" i="7" l="1"/>
  <c r="G315" i="7"/>
  <c r="G316" i="7"/>
  <c r="S299" i="7"/>
  <c r="M300" i="7"/>
  <c r="E299" i="7"/>
  <c r="I300" i="7"/>
  <c r="S301" i="7"/>
  <c r="M299" i="7"/>
  <c r="M312" i="7"/>
  <c r="I299" i="7"/>
  <c r="E300" i="7"/>
  <c r="Q315" i="7"/>
  <c r="S300" i="7"/>
  <c r="M301" i="7"/>
  <c r="I301" i="7"/>
  <c r="E315" i="7"/>
  <c r="M315" i="7"/>
  <c r="M313" i="7"/>
  <c r="I312" i="7"/>
  <c r="W313" i="7"/>
  <c r="I313" i="7"/>
  <c r="I315" i="7"/>
  <c r="W312" i="7"/>
  <c r="E313" i="7"/>
  <c r="E312" i="7"/>
  <c r="Q313" i="7"/>
  <c r="Q312" i="7"/>
  <c r="I5" i="7"/>
  <c r="I6" i="7" s="1"/>
  <c r="I7" i="7"/>
  <c r="H7" i="7"/>
  <c r="H5" i="7"/>
  <c r="W315" i="7" l="1"/>
  <c r="K316" i="7"/>
  <c r="W316" i="7" s="1"/>
  <c r="E316" i="7"/>
  <c r="U316" i="7" s="1"/>
  <c r="H6" i="7"/>
  <c r="N5" i="7"/>
  <c r="U312" i="7"/>
  <c r="Q300" i="7"/>
  <c r="Q299" i="7"/>
  <c r="Q301" i="7"/>
  <c r="U315" i="7"/>
  <c r="U313" i="7"/>
  <c r="N7" i="7"/>
  <c r="J213" i="11" l="1"/>
</calcChain>
</file>

<file path=xl/sharedStrings.xml><?xml version="1.0" encoding="utf-8"?>
<sst xmlns="http://schemas.openxmlformats.org/spreadsheetml/2006/main" count="4903" uniqueCount="218">
  <si>
    <t>Level</t>
  </si>
  <si>
    <t>TheStarter</t>
  </si>
  <si>
    <t>Gecko</t>
  </si>
  <si>
    <t>TheKeeper</t>
  </si>
  <si>
    <t>Vacuum</t>
  </si>
  <si>
    <t>Minimax</t>
  </si>
  <si>
    <t>TheFeather</t>
  </si>
  <si>
    <t>ExtremeG</t>
  </si>
  <si>
    <t>Name</t>
  </si>
  <si>
    <t>Series</t>
  </si>
  <si>
    <t>Stats</t>
  </si>
  <si>
    <t>Power</t>
  </si>
  <si>
    <t>Aero</t>
  </si>
  <si>
    <t>Grip</t>
  </si>
  <si>
    <t>Realiability</t>
  </si>
  <si>
    <t>AveragePitStopTime</t>
  </si>
  <si>
    <t>Drag-on</t>
  </si>
  <si>
    <t>Engager</t>
  </si>
  <si>
    <t>Sliders</t>
  </si>
  <si>
    <t>Vortex</t>
  </si>
  <si>
    <t>MSM</t>
  </si>
  <si>
    <t>TheGetaway</t>
  </si>
  <si>
    <t>Smokescreen</t>
  </si>
  <si>
    <t>HummingBird</t>
  </si>
  <si>
    <t>Type</t>
  </si>
  <si>
    <t>Common</t>
  </si>
  <si>
    <t>Epic</t>
  </si>
  <si>
    <t>Rare</t>
  </si>
  <si>
    <t>None</t>
  </si>
  <si>
    <t>Stealth</t>
  </si>
  <si>
    <t>Phazer</t>
  </si>
  <si>
    <t>Contrail</t>
  </si>
  <si>
    <t>Peregrine</t>
  </si>
  <si>
    <t>Lock&amp;Load</t>
  </si>
  <si>
    <t>BASE</t>
  </si>
  <si>
    <t>TypeA</t>
  </si>
  <si>
    <t>TheCarver</t>
  </si>
  <si>
    <t>Lock-on</t>
  </si>
  <si>
    <t>BigBite</t>
  </si>
  <si>
    <t>Blazer</t>
  </si>
  <si>
    <t>Pogo</t>
  </si>
  <si>
    <t>Bullet</t>
  </si>
  <si>
    <t>FX</t>
  </si>
  <si>
    <t>Bungee</t>
  </si>
  <si>
    <t>Compressor</t>
  </si>
  <si>
    <t>TheInfluencer</t>
  </si>
  <si>
    <t>Limbo</t>
  </si>
  <si>
    <t>Pinpoint</t>
  </si>
  <si>
    <t>Mantis</t>
  </si>
  <si>
    <t>Girder</t>
  </si>
  <si>
    <t>TheSticker</t>
  </si>
  <si>
    <t>Gorilla</t>
  </si>
  <si>
    <t>Blinker</t>
  </si>
  <si>
    <t>TheBrute</t>
  </si>
  <si>
    <t>BigBore</t>
  </si>
  <si>
    <t>SmoothOperator</t>
  </si>
  <si>
    <t>Passion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</si>
  <si>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</si>
  <si>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</si>
  <si>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</si>
  <si>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</si>
  <si>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</si>
  <si>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</si>
  <si>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</si>
  <si>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</si>
  <si>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</si>
  <si>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13-19, July</t>
  </si>
  <si>
    <t>Win</t>
  </si>
  <si>
    <t>Loss</t>
  </si>
  <si>
    <t>Ratio</t>
  </si>
  <si>
    <t>Total</t>
  </si>
  <si>
    <t>Gold</t>
  </si>
  <si>
    <t>Platinum</t>
  </si>
  <si>
    <t>Legendary</t>
  </si>
  <si>
    <t>Prize</t>
  </si>
  <si>
    <t>Money Prize</t>
  </si>
  <si>
    <t>Perez</t>
  </si>
  <si>
    <t>Norris</t>
  </si>
  <si>
    <t>Grosjean</t>
  </si>
  <si>
    <t>Melbourne</t>
  </si>
  <si>
    <t>Bahrain</t>
  </si>
  <si>
    <t>Hungaroring</t>
  </si>
  <si>
    <t>Sochi</t>
  </si>
  <si>
    <t>Paul Ricard</t>
  </si>
  <si>
    <t>Barcelona</t>
  </si>
  <si>
    <t>Red Bull</t>
  </si>
  <si>
    <t>Monza</t>
  </si>
  <si>
    <t>Silverstone</t>
  </si>
  <si>
    <t>Coming Soon</t>
  </si>
  <si>
    <t>H</t>
  </si>
  <si>
    <t>S</t>
  </si>
  <si>
    <t>W</t>
  </si>
  <si>
    <t>Standar</t>
  </si>
  <si>
    <t>Race\Tyres</t>
  </si>
  <si>
    <t>YAS Marina</t>
  </si>
  <si>
    <t>Qualification</t>
  </si>
  <si>
    <t>Strategy</t>
  </si>
  <si>
    <t>Final</t>
  </si>
  <si>
    <t>?</t>
  </si>
  <si>
    <t>Average</t>
  </si>
  <si>
    <t xml:space="preserve"> 4-4</t>
  </si>
  <si>
    <t xml:space="preserve"> 3-3-2</t>
  </si>
  <si>
    <t>W-L</t>
  </si>
  <si>
    <t>L</t>
  </si>
  <si>
    <t>Americas</t>
  </si>
  <si>
    <t>Brazil</t>
  </si>
  <si>
    <t>Mexico</t>
  </si>
  <si>
    <t>Gilles Villenueve</t>
  </si>
  <si>
    <t>SPA</t>
  </si>
  <si>
    <t>Shanghai</t>
  </si>
  <si>
    <t>Suzuka</t>
  </si>
  <si>
    <t>4S-4S</t>
  </si>
  <si>
    <t>5H-3H</t>
  </si>
  <si>
    <t>3S-3S-2S</t>
  </si>
  <si>
    <t>3S-5H</t>
  </si>
  <si>
    <t>4H-4H</t>
  </si>
  <si>
    <t>Driver</t>
  </si>
  <si>
    <t>Track</t>
  </si>
  <si>
    <t>Data</t>
  </si>
  <si>
    <t>STDEV</t>
  </si>
  <si>
    <t>Per series</t>
  </si>
  <si>
    <t>AFP</t>
  </si>
  <si>
    <t>5W-3W</t>
  </si>
  <si>
    <t>4W-4W</t>
  </si>
  <si>
    <t>2S-4H-2S</t>
  </si>
  <si>
    <t>3S-3S-1S</t>
  </si>
  <si>
    <t>4H-3H</t>
  </si>
  <si>
    <t>5H-3S</t>
  </si>
  <si>
    <t>3S-3S-3S</t>
  </si>
  <si>
    <t>5H-4H</t>
  </si>
  <si>
    <t>2S-2S-2S</t>
  </si>
  <si>
    <t>3H-3H</t>
  </si>
  <si>
    <t>4W-4H</t>
  </si>
  <si>
    <t>4W-2S-2S</t>
  </si>
  <si>
    <t>20-26, July</t>
  </si>
  <si>
    <t>27 July-2 August</t>
  </si>
  <si>
    <t>Kvyat</t>
  </si>
  <si>
    <t>2S-4H-2W</t>
  </si>
  <si>
    <t>3S-3S-2W</t>
  </si>
  <si>
    <t>2S-2S-2S-2S</t>
  </si>
  <si>
    <t>AQP</t>
  </si>
  <si>
    <t>3W-3W-2W</t>
  </si>
  <si>
    <t>Marina Bay</t>
  </si>
  <si>
    <t>Monaco</t>
  </si>
  <si>
    <t>Hanoi</t>
  </si>
  <si>
    <t>3S-2S-2S</t>
  </si>
  <si>
    <t>4W-3W</t>
  </si>
  <si>
    <t>3W-2W-2W</t>
  </si>
  <si>
    <t>3S-4H</t>
  </si>
  <si>
    <t>2S-3H-2S</t>
  </si>
  <si>
    <t>3S-2S-3W</t>
  </si>
  <si>
    <t>2S-2S-1S-3S</t>
  </si>
  <si>
    <t>3W-3H-2S</t>
  </si>
  <si>
    <t>4S-4W</t>
  </si>
  <si>
    <t>3H-3H-2S</t>
  </si>
  <si>
    <t>4W-3W-2S</t>
  </si>
  <si>
    <t>5W-4S</t>
  </si>
  <si>
    <t>4W-2W-3S</t>
  </si>
  <si>
    <t>5H-4W</t>
  </si>
  <si>
    <t>3S-2S-4W</t>
  </si>
  <si>
    <t>2S-2S-4H</t>
  </si>
  <si>
    <t>2H-3W-2W</t>
  </si>
  <si>
    <t>3S-4W</t>
  </si>
  <si>
    <t>5W-4W</t>
  </si>
  <si>
    <t>2S-3W-2W</t>
  </si>
  <si>
    <t>3H-2W-2W</t>
  </si>
  <si>
    <t>3W-3W-1S</t>
  </si>
  <si>
    <t>4W-2W-1S</t>
  </si>
  <si>
    <t>3H-4W</t>
  </si>
  <si>
    <t>4H-3W</t>
  </si>
  <si>
    <t>3-9 August</t>
  </si>
  <si>
    <t>2S-2S-3W</t>
  </si>
  <si>
    <t>4H-3S</t>
  </si>
  <si>
    <t>10-16 August</t>
  </si>
  <si>
    <t>3S-5W</t>
  </si>
  <si>
    <t>17-23 August</t>
  </si>
  <si>
    <t>Albon</t>
  </si>
  <si>
    <t>Baku City</t>
  </si>
  <si>
    <t>SUM</t>
  </si>
  <si>
    <t>STDV</t>
  </si>
  <si>
    <t>24-30 August</t>
  </si>
  <si>
    <t>Raikkonen</t>
  </si>
  <si>
    <t>5S-3S</t>
  </si>
  <si>
    <t>4H-2H-2W</t>
  </si>
  <si>
    <t>2S-2S-3H</t>
  </si>
  <si>
    <t>4W-3S-1S</t>
  </si>
  <si>
    <t>3W-4H</t>
  </si>
  <si>
    <t>3W-2S-2S</t>
  </si>
  <si>
    <t>2H-4W-2S</t>
  </si>
  <si>
    <t>3S-3W-2S</t>
  </si>
  <si>
    <t>3W-3W-2S</t>
  </si>
  <si>
    <t>3S-2S-2W</t>
  </si>
  <si>
    <t>2S-3H-2W</t>
  </si>
  <si>
    <t>Russel</t>
  </si>
  <si>
    <t>3S-4S-1S</t>
  </si>
  <si>
    <t>2S-2S-4W</t>
  </si>
  <si>
    <t>2S-2W-2W</t>
  </si>
  <si>
    <t>3H-3W</t>
  </si>
  <si>
    <t>3S-2W-2W</t>
  </si>
  <si>
    <t>2S-3W-2S</t>
  </si>
  <si>
    <t>3W-2W-2S</t>
  </si>
  <si>
    <t>3S-3W-2W</t>
  </si>
  <si>
    <t>4H-4W</t>
  </si>
  <si>
    <t>4H-4-3H</t>
  </si>
  <si>
    <t>3S-3W-1S</t>
  </si>
  <si>
    <t>5H-2S-1W</t>
  </si>
  <si>
    <t>31 August - 6 September</t>
  </si>
  <si>
    <t>3W-3W-1W</t>
  </si>
  <si>
    <t>3S-1S-2W</t>
  </si>
  <si>
    <t>4H-2S-1W</t>
  </si>
  <si>
    <t>4H-2S-2S</t>
  </si>
  <si>
    <t>4S-2S-2W</t>
  </si>
  <si>
    <t>2W-2W-3S</t>
  </si>
  <si>
    <t>3W-4W</t>
  </si>
  <si>
    <t>4S-3W</t>
  </si>
  <si>
    <t>7-13 September</t>
  </si>
  <si>
    <t>4W-3S</t>
  </si>
  <si>
    <t>3S-4W-1S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</si>
</sst>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0" fillId="0" borderId="1" xfId="0" applyBorder="1"/>
    <xf numFmtId="0" fontId="2" fillId="0" borderId="2" xfId="0" applyFont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4" xfId="0" applyFont="1" applyBorder="1"/>
    <xf numFmtId="0" fontId="2" fillId="0" borderId="5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4" xfId="0" applyFont="1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0" borderId="6" xfId="0" applyFont="1" applyBorder="1"/>
    <xf numFmtId="0" fontId="2" fillId="0" borderId="24" xfId="0" applyFont="1" applyBorder="1"/>
    <xf numFmtId="0" fontId="2" fillId="0" borderId="25" xfId="0" applyFont="1" applyBorder="1"/>
    <xf numFmtId="0" fontId="0" fillId="0" borderId="0" xfId="0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5" borderId="30" xfId="0" applyNumberFormat="1" applyFill="1" applyBorder="1" applyAlignment="1">
      <alignment horizontal="center" vertical="center"/>
    </xf>
    <xf numFmtId="10" fontId="0" fillId="5" borderId="30" xfId="0" applyNumberFormat="1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16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 wrapText="1"/>
    </xf>
    <xf numFmtId="2" fontId="0" fillId="0" borderId="0" xfId="0" applyNumberFormat="1" applyFill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2" fontId="1" fillId="7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2" fontId="1" fillId="8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2" fontId="1" fillId="9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0" fillId="9" borderId="1" xfId="0" applyNumberForma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1" fontId="2" fillId="0" borderId="26" xfId="0" applyNumberFormat="1" applyFont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/>
    </xf>
    <xf numFmtId="1" fontId="2" fillId="0" borderId="15" xfId="0" applyNumberFormat="1" applyFont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11" borderId="28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11" borderId="19" xfId="0" applyFont="1" applyFill="1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/>
    </xf>
    <xf numFmtId="0" fontId="3" fillId="11" borderId="2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10" borderId="15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5E86C-C84B-458E-9C13-DEE9786E23DC}">
  <dimension ref="B2:X332"/>
  <sheetViews>
    <sheetView tabSelected="1" topLeftCell="A188" zoomScaleNormal="100" workbookViewId="0">
      <selection activeCell="O193" sqref="O193"/>
    </sheetView>
  </sheetViews>
  <sheetFormatPr defaultColWidth="9.85546875" defaultRowHeight="15" x14ac:dyDescent="0.25"/>
  <cols>
    <col min="1" max="1" width="9.85546875" style="22"/>
    <col min="2" max="2" width="14.140625" style="22" customWidth="1"/>
    <col min="3" max="16384" width="9.85546875" style="22"/>
  </cols>
  <sheetData>
    <row r="2" spans="2:14" x14ac:dyDescent="0.25">
      <c r="B2" s="135"/>
      <c r="C2" s="136"/>
      <c r="D2" s="137"/>
      <c r="E2" s="26" t="s">
        <v>57</v>
      </c>
      <c r="F2" s="26" t="s">
        <v>58</v>
      </c>
      <c r="G2" s="26" t="s">
        <v>59</v>
      </c>
      <c r="H2" s="26" t="s">
        <v>60</v>
      </c>
      <c r="I2" s="26" t="s">
        <v>61</v>
      </c>
      <c r="J2" s="26" t="s">
        <v>62</v>
      </c>
      <c r="K2" s="26" t="s">
        <v>63</v>
      </c>
      <c r="L2" s="26" t="s">
        <v>64</v>
      </c>
      <c r="M2" s="26" t="s">
        <v>65</v>
      </c>
    </row>
    <row r="3" spans="2:14" x14ac:dyDescent="0.25">
      <c r="B3" s="138" t="s">
        <v>66</v>
      </c>
      <c r="C3" s="135" t="s">
        <v>67</v>
      </c>
      <c r="D3" s="137"/>
      <c r="E3" s="26"/>
      <c r="F3" s="26"/>
      <c r="G3" s="26"/>
      <c r="H3" s="26">
        <v>14</v>
      </c>
      <c r="I3" s="26">
        <v>4</v>
      </c>
      <c r="J3" s="26"/>
      <c r="K3" s="26"/>
      <c r="L3" s="26"/>
      <c r="M3" s="26"/>
    </row>
    <row r="4" spans="2:14" x14ac:dyDescent="0.25">
      <c r="B4" s="139"/>
      <c r="C4" s="135" t="s">
        <v>68</v>
      </c>
      <c r="D4" s="137"/>
      <c r="E4" s="26"/>
      <c r="F4" s="26"/>
      <c r="G4" s="26"/>
      <c r="H4" s="26">
        <v>11</v>
      </c>
      <c r="I4" s="26">
        <v>3</v>
      </c>
      <c r="J4" s="26"/>
      <c r="K4" s="26"/>
      <c r="L4" s="26"/>
      <c r="M4" s="26"/>
    </row>
    <row r="5" spans="2:14" x14ac:dyDescent="0.25">
      <c r="B5" s="139"/>
      <c r="C5" s="135" t="s">
        <v>70</v>
      </c>
      <c r="D5" s="137"/>
      <c r="E5" s="26"/>
      <c r="F5" s="26"/>
      <c r="G5" s="26"/>
      <c r="H5" s="26">
        <f>H4+H3</f>
        <v>25</v>
      </c>
      <c r="I5" s="26">
        <f>I4+I3</f>
        <v>7</v>
      </c>
      <c r="J5" s="26"/>
      <c r="K5" s="26"/>
      <c r="L5" s="26"/>
      <c r="M5" s="26"/>
      <c r="N5" s="25">
        <f>SUM(E5:M5)</f>
        <v>32</v>
      </c>
    </row>
    <row r="6" spans="2:14" x14ac:dyDescent="0.25">
      <c r="B6" s="139"/>
      <c r="C6" s="135" t="s">
        <v>69</v>
      </c>
      <c r="D6" s="137"/>
      <c r="E6" s="23"/>
      <c r="F6" s="23"/>
      <c r="G6" s="23"/>
      <c r="H6" s="23">
        <f>H3/H5</f>
        <v>0.56000000000000005</v>
      </c>
      <c r="I6" s="23">
        <f>I3/I5</f>
        <v>0.5714285714285714</v>
      </c>
      <c r="J6" s="23"/>
      <c r="K6" s="23"/>
      <c r="L6" s="23"/>
      <c r="M6" s="23"/>
    </row>
    <row r="7" spans="2:14" x14ac:dyDescent="0.25">
      <c r="B7" s="139"/>
      <c r="C7" s="135" t="s">
        <v>75</v>
      </c>
      <c r="D7" s="137"/>
      <c r="E7" s="24"/>
      <c r="F7" s="24"/>
      <c r="G7" s="24"/>
      <c r="H7" s="24">
        <f>H3*60000-H4*60000</f>
        <v>180000</v>
      </c>
      <c r="I7" s="24">
        <f>I3*200000-I4*200000</f>
        <v>200000</v>
      </c>
      <c r="J7" s="24"/>
      <c r="K7" s="24"/>
      <c r="L7" s="24"/>
      <c r="M7" s="24"/>
      <c r="N7" s="25">
        <f>SUM(E7:M7)</f>
        <v>380000</v>
      </c>
    </row>
    <row r="8" spans="2:14" x14ac:dyDescent="0.25">
      <c r="B8" s="139"/>
      <c r="C8" s="126" t="s">
        <v>74</v>
      </c>
      <c r="D8" s="26" t="s">
        <v>92</v>
      </c>
      <c r="E8" s="26"/>
      <c r="F8" s="26"/>
      <c r="G8" s="26"/>
      <c r="H8" s="26">
        <v>11</v>
      </c>
      <c r="I8" s="26">
        <v>4</v>
      </c>
      <c r="J8" s="26"/>
      <c r="K8" s="26"/>
      <c r="L8" s="26"/>
      <c r="M8" s="26"/>
      <c r="N8" s="25">
        <f>SUM(E8:M8)</f>
        <v>15</v>
      </c>
    </row>
    <row r="9" spans="2:14" x14ac:dyDescent="0.25">
      <c r="B9" s="139"/>
      <c r="C9" s="127"/>
      <c r="D9" s="26" t="s">
        <v>71</v>
      </c>
      <c r="E9" s="26"/>
      <c r="F9" s="26"/>
      <c r="G9" s="26"/>
      <c r="H9" s="26">
        <v>3</v>
      </c>
      <c r="I9" s="26"/>
      <c r="J9" s="26"/>
      <c r="K9" s="26"/>
      <c r="L9" s="26"/>
      <c r="M9" s="26"/>
      <c r="N9" s="25">
        <f>SUM(E9:M9)</f>
        <v>3</v>
      </c>
    </row>
    <row r="10" spans="2:14" x14ac:dyDescent="0.25">
      <c r="B10" s="139"/>
      <c r="C10" s="127"/>
      <c r="D10" s="26" t="s">
        <v>72</v>
      </c>
      <c r="E10" s="26"/>
      <c r="F10" s="26"/>
      <c r="G10" s="26"/>
      <c r="H10" s="26"/>
      <c r="I10" s="26"/>
      <c r="J10" s="26"/>
      <c r="K10" s="26"/>
      <c r="L10" s="26"/>
      <c r="M10" s="26"/>
      <c r="N10" s="25">
        <f>SUM(E10:M10)</f>
        <v>0</v>
      </c>
    </row>
    <row r="11" spans="2:14" x14ac:dyDescent="0.25">
      <c r="B11" s="140"/>
      <c r="C11" s="128"/>
      <c r="D11" s="26" t="s">
        <v>73</v>
      </c>
      <c r="E11" s="26"/>
      <c r="F11" s="26"/>
      <c r="G11" s="26"/>
      <c r="H11" s="26"/>
      <c r="I11" s="26"/>
      <c r="J11" s="26"/>
      <c r="K11" s="26"/>
      <c r="L11" s="26"/>
      <c r="M11" s="26"/>
      <c r="N11" s="25">
        <f>SUM(E11:M11)</f>
        <v>0</v>
      </c>
    </row>
    <row r="13" spans="2:14" x14ac:dyDescent="0.25">
      <c r="B13" s="135"/>
      <c r="C13" s="136"/>
      <c r="D13" s="137"/>
      <c r="E13" s="28" t="s">
        <v>57</v>
      </c>
      <c r="F13" s="28" t="s">
        <v>58</v>
      </c>
      <c r="G13" s="28" t="s">
        <v>59</v>
      </c>
      <c r="H13" s="28" t="s">
        <v>60</v>
      </c>
      <c r="I13" s="28" t="s">
        <v>61</v>
      </c>
      <c r="J13" s="28" t="s">
        <v>62</v>
      </c>
      <c r="K13" s="28" t="s">
        <v>63</v>
      </c>
      <c r="L13" s="28" t="s">
        <v>64</v>
      </c>
      <c r="M13" s="28" t="s">
        <v>65</v>
      </c>
    </row>
    <row r="14" spans="2:14" x14ac:dyDescent="0.25">
      <c r="B14" s="138" t="s">
        <v>134</v>
      </c>
      <c r="C14" s="135" t="s">
        <v>67</v>
      </c>
      <c r="D14" s="137"/>
      <c r="E14" s="28"/>
      <c r="F14" s="28"/>
      <c r="G14" s="28"/>
      <c r="H14" s="28">
        <v>8</v>
      </c>
      <c r="I14" s="28"/>
      <c r="J14" s="28"/>
      <c r="K14" s="28"/>
      <c r="L14" s="28"/>
      <c r="M14" s="28"/>
    </row>
    <row r="15" spans="2:14" x14ac:dyDescent="0.25">
      <c r="B15" s="139"/>
      <c r="C15" s="135" t="s">
        <v>68</v>
      </c>
      <c r="D15" s="137"/>
      <c r="E15" s="28"/>
      <c r="F15" s="28"/>
      <c r="G15" s="28"/>
      <c r="H15" s="28">
        <v>2</v>
      </c>
      <c r="I15" s="28"/>
      <c r="J15" s="28"/>
      <c r="K15" s="28"/>
      <c r="L15" s="28"/>
      <c r="M15" s="28"/>
    </row>
    <row r="16" spans="2:14" x14ac:dyDescent="0.25">
      <c r="B16" s="139"/>
      <c r="C16" s="135" t="s">
        <v>70</v>
      </c>
      <c r="D16" s="137"/>
      <c r="E16" s="28"/>
      <c r="F16" s="28"/>
      <c r="G16" s="28"/>
      <c r="H16" s="28">
        <f>H15+H14</f>
        <v>10</v>
      </c>
      <c r="I16" s="28"/>
      <c r="J16" s="28"/>
      <c r="K16" s="28"/>
      <c r="L16" s="28"/>
      <c r="M16" s="28"/>
      <c r="N16" s="25">
        <f>SUM(E16:M16)</f>
        <v>10</v>
      </c>
    </row>
    <row r="17" spans="2:14" x14ac:dyDescent="0.25">
      <c r="B17" s="139"/>
      <c r="C17" s="135" t="s">
        <v>69</v>
      </c>
      <c r="D17" s="137"/>
      <c r="E17" s="23"/>
      <c r="F17" s="23"/>
      <c r="G17" s="23"/>
      <c r="H17" s="23">
        <f>H14/H16</f>
        <v>0.8</v>
      </c>
      <c r="I17" s="23" t="e">
        <f>I14/I16</f>
        <v>#DIV/0!</v>
      </c>
      <c r="J17" s="23"/>
      <c r="K17" s="23"/>
      <c r="L17" s="23"/>
      <c r="M17" s="23"/>
    </row>
    <row r="18" spans="2:14" x14ac:dyDescent="0.25">
      <c r="B18" s="139"/>
      <c r="C18" s="135" t="s">
        <v>75</v>
      </c>
      <c r="D18" s="137"/>
      <c r="E18" s="24"/>
      <c r="F18" s="24"/>
      <c r="G18" s="24"/>
      <c r="H18" s="24">
        <f>H14*60000-H15*60000</f>
        <v>360000</v>
      </c>
      <c r="I18" s="24">
        <f>I14*200000-I15*200000</f>
        <v>0</v>
      </c>
      <c r="J18" s="24"/>
      <c r="K18" s="24"/>
      <c r="L18" s="24"/>
      <c r="M18" s="24"/>
      <c r="N18" s="25">
        <f>SUM(E18:M18)</f>
        <v>360000</v>
      </c>
    </row>
    <row r="19" spans="2:14" x14ac:dyDescent="0.25">
      <c r="B19" s="139"/>
      <c r="C19" s="126" t="s">
        <v>74</v>
      </c>
      <c r="D19" s="28" t="s">
        <v>92</v>
      </c>
      <c r="E19" s="28"/>
      <c r="F19" s="28"/>
      <c r="G19" s="28"/>
      <c r="H19" s="28">
        <v>5</v>
      </c>
      <c r="I19" s="28"/>
      <c r="J19" s="28"/>
      <c r="K19" s="28"/>
      <c r="L19" s="28"/>
      <c r="M19" s="28"/>
      <c r="N19" s="25">
        <f>SUM(E19:M19)</f>
        <v>5</v>
      </c>
    </row>
    <row r="20" spans="2:14" x14ac:dyDescent="0.25">
      <c r="B20" s="139"/>
      <c r="C20" s="127"/>
      <c r="D20" s="28" t="s">
        <v>71</v>
      </c>
      <c r="E20" s="28"/>
      <c r="F20" s="28"/>
      <c r="G20" s="28"/>
      <c r="H20" s="28">
        <v>3</v>
      </c>
      <c r="I20" s="28"/>
      <c r="J20" s="28"/>
      <c r="K20" s="28"/>
      <c r="L20" s="28"/>
      <c r="M20" s="28"/>
      <c r="N20" s="25">
        <f>SUM(E20:M20)</f>
        <v>3</v>
      </c>
    </row>
    <row r="21" spans="2:14" x14ac:dyDescent="0.25">
      <c r="B21" s="139"/>
      <c r="C21" s="127"/>
      <c r="D21" s="28" t="s">
        <v>72</v>
      </c>
      <c r="E21" s="28"/>
      <c r="F21" s="28"/>
      <c r="G21" s="28"/>
      <c r="H21" s="28"/>
      <c r="I21" s="28"/>
      <c r="J21" s="28"/>
      <c r="K21" s="28"/>
      <c r="L21" s="28"/>
      <c r="M21" s="28"/>
      <c r="N21" s="25">
        <f>SUM(E21:M21)</f>
        <v>0</v>
      </c>
    </row>
    <row r="22" spans="2:14" x14ac:dyDescent="0.25">
      <c r="B22" s="140"/>
      <c r="C22" s="128"/>
      <c r="D22" s="28" t="s">
        <v>73</v>
      </c>
      <c r="E22" s="28"/>
      <c r="F22" s="28"/>
      <c r="G22" s="28"/>
      <c r="H22" s="28"/>
      <c r="I22" s="28"/>
      <c r="J22" s="28"/>
      <c r="K22" s="28"/>
      <c r="L22" s="28"/>
      <c r="M22" s="28"/>
      <c r="N22" s="25">
        <f>SUM(E22:M22)</f>
        <v>0</v>
      </c>
    </row>
    <row r="24" spans="2:14" x14ac:dyDescent="0.25">
      <c r="B24" s="135"/>
      <c r="C24" s="136"/>
      <c r="D24" s="137"/>
      <c r="E24" s="28" t="s">
        <v>57</v>
      </c>
      <c r="F24" s="28" t="s">
        <v>58</v>
      </c>
      <c r="G24" s="28" t="s">
        <v>59</v>
      </c>
      <c r="H24" s="28" t="s">
        <v>60</v>
      </c>
      <c r="I24" s="28" t="s">
        <v>61</v>
      </c>
      <c r="J24" s="28" t="s">
        <v>62</v>
      </c>
      <c r="K24" s="28" t="s">
        <v>63</v>
      </c>
      <c r="L24" s="28" t="s">
        <v>64</v>
      </c>
      <c r="M24" s="28" t="s">
        <v>65</v>
      </c>
    </row>
    <row r="25" spans="2:14" x14ac:dyDescent="0.25">
      <c r="B25" s="138" t="s">
        <v>135</v>
      </c>
      <c r="C25" s="135" t="s">
        <v>67</v>
      </c>
      <c r="D25" s="137"/>
      <c r="E25" s="28">
        <v>11</v>
      </c>
      <c r="F25" s="28">
        <v>4</v>
      </c>
      <c r="G25" s="28"/>
      <c r="H25" s="28">
        <v>1</v>
      </c>
      <c r="I25" s="28">
        <v>4</v>
      </c>
      <c r="J25" s="28"/>
      <c r="K25" s="28"/>
      <c r="L25" s="28"/>
      <c r="M25" s="28"/>
    </row>
    <row r="26" spans="2:14" x14ac:dyDescent="0.25">
      <c r="B26" s="139"/>
      <c r="C26" s="135" t="s">
        <v>68</v>
      </c>
      <c r="D26" s="137"/>
      <c r="E26" s="28">
        <v>3</v>
      </c>
      <c r="F26" s="28">
        <v>4</v>
      </c>
      <c r="G26" s="28"/>
      <c r="H26" s="28">
        <v>3</v>
      </c>
      <c r="I26" s="28">
        <v>0</v>
      </c>
      <c r="J26" s="28"/>
      <c r="K26" s="28"/>
      <c r="L26" s="28"/>
      <c r="M26" s="28"/>
    </row>
    <row r="27" spans="2:14" x14ac:dyDescent="0.25">
      <c r="B27" s="139"/>
      <c r="C27" s="135" t="s">
        <v>70</v>
      </c>
      <c r="D27" s="137"/>
      <c r="E27" s="28">
        <f>E26+E25</f>
        <v>14</v>
      </c>
      <c r="F27" s="28">
        <f>F26+F25</f>
        <v>8</v>
      </c>
      <c r="G27" s="28"/>
      <c r="H27" s="28">
        <f>H26+H25</f>
        <v>4</v>
      </c>
      <c r="I27" s="28">
        <f>I26+I25</f>
        <v>4</v>
      </c>
      <c r="J27" s="28"/>
      <c r="K27" s="28"/>
      <c r="L27" s="28"/>
      <c r="M27" s="28"/>
      <c r="N27" s="25">
        <f>SUM(E27:M27)</f>
        <v>30</v>
      </c>
    </row>
    <row r="28" spans="2:14" x14ac:dyDescent="0.25">
      <c r="B28" s="139"/>
      <c r="C28" s="135" t="s">
        <v>69</v>
      </c>
      <c r="D28" s="137"/>
      <c r="E28" s="23">
        <f>E25/E27</f>
        <v>0.7857142857142857</v>
      </c>
      <c r="F28" s="23">
        <f>F25/F27</f>
        <v>0.5</v>
      </c>
      <c r="G28" s="23" t="e">
        <f>G25/G27</f>
        <v>#DIV/0!</v>
      </c>
      <c r="H28" s="23">
        <f>H25/H27</f>
        <v>0.25</v>
      </c>
      <c r="I28" s="23">
        <f>I25/I27</f>
        <v>1</v>
      </c>
      <c r="J28" s="23"/>
      <c r="K28" s="23"/>
      <c r="L28" s="23"/>
      <c r="M28" s="23"/>
    </row>
    <row r="29" spans="2:14" x14ac:dyDescent="0.25">
      <c r="B29" s="139"/>
      <c r="C29" s="135" t="s">
        <v>75</v>
      </c>
      <c r="D29" s="137"/>
      <c r="E29" s="24">
        <f>E25*1000-E26*1000</f>
        <v>8000</v>
      </c>
      <c r="F29" s="24">
        <f>F25*4000-F26*4000</f>
        <v>0</v>
      </c>
      <c r="G29" s="24">
        <f>G25*16000-G26*16000</f>
        <v>0</v>
      </c>
      <c r="H29" s="24">
        <f>H25*60000-H26*60000</f>
        <v>-120000</v>
      </c>
      <c r="I29" s="24">
        <f>I25*200000-I26*200000</f>
        <v>800000</v>
      </c>
      <c r="J29" s="24"/>
      <c r="K29" s="24"/>
      <c r="L29" s="24"/>
      <c r="M29" s="24"/>
      <c r="N29" s="25">
        <f>SUM(E29:M29)</f>
        <v>688000</v>
      </c>
    </row>
    <row r="30" spans="2:14" x14ac:dyDescent="0.25">
      <c r="B30" s="139"/>
      <c r="C30" s="126" t="s">
        <v>74</v>
      </c>
      <c r="D30" s="28" t="s">
        <v>92</v>
      </c>
      <c r="E30" s="28">
        <v>9</v>
      </c>
      <c r="F30" s="28">
        <v>3</v>
      </c>
      <c r="G30" s="28"/>
      <c r="H30" s="28">
        <v>1</v>
      </c>
      <c r="I30" s="28">
        <v>3</v>
      </c>
      <c r="J30" s="28"/>
      <c r="K30" s="28"/>
      <c r="L30" s="28"/>
      <c r="M30" s="28"/>
      <c r="N30" s="25">
        <f>SUM(E30:M30)</f>
        <v>16</v>
      </c>
    </row>
    <row r="31" spans="2:14" x14ac:dyDescent="0.25">
      <c r="B31" s="139"/>
      <c r="C31" s="127"/>
      <c r="D31" s="28" t="s">
        <v>71</v>
      </c>
      <c r="E31" s="28">
        <v>2</v>
      </c>
      <c r="F31" s="28">
        <v>1</v>
      </c>
      <c r="G31" s="28"/>
      <c r="H31" s="28"/>
      <c r="I31" s="28">
        <v>1</v>
      </c>
      <c r="J31" s="28"/>
      <c r="K31" s="28"/>
      <c r="L31" s="28"/>
      <c r="M31" s="28"/>
      <c r="N31" s="25">
        <f>SUM(E31:M31)</f>
        <v>4</v>
      </c>
    </row>
    <row r="32" spans="2:14" x14ac:dyDescent="0.25">
      <c r="B32" s="139"/>
      <c r="C32" s="127"/>
      <c r="D32" s="28" t="s">
        <v>72</v>
      </c>
      <c r="E32" s="28"/>
      <c r="F32" s="28"/>
      <c r="G32" s="28"/>
      <c r="H32" s="28"/>
      <c r="I32" s="28"/>
      <c r="J32" s="28"/>
      <c r="K32" s="28"/>
      <c r="L32" s="28"/>
      <c r="M32" s="28"/>
      <c r="N32" s="25">
        <f>SUM(E32:M32)</f>
        <v>0</v>
      </c>
    </row>
    <row r="33" spans="2:14" x14ac:dyDescent="0.25">
      <c r="B33" s="140"/>
      <c r="C33" s="128"/>
      <c r="D33" s="28" t="s">
        <v>73</v>
      </c>
      <c r="E33" s="28"/>
      <c r="F33" s="28"/>
      <c r="G33" s="28"/>
      <c r="H33" s="28"/>
      <c r="I33" s="28"/>
      <c r="J33" s="28"/>
      <c r="K33" s="28"/>
      <c r="L33" s="28"/>
      <c r="M33" s="28"/>
      <c r="N33" s="25">
        <f>SUM(E33:M33)</f>
        <v>0</v>
      </c>
    </row>
    <row r="35" spans="2:14" x14ac:dyDescent="0.25">
      <c r="B35" s="135"/>
      <c r="C35" s="136"/>
      <c r="D35" s="137"/>
      <c r="E35" s="28" t="s">
        <v>57</v>
      </c>
      <c r="F35" s="28" t="s">
        <v>58</v>
      </c>
      <c r="G35" s="28" t="s">
        <v>59</v>
      </c>
      <c r="H35" s="28" t="s">
        <v>60</v>
      </c>
      <c r="I35" s="28" t="s">
        <v>61</v>
      </c>
      <c r="J35" s="28" t="s">
        <v>62</v>
      </c>
      <c r="K35" s="28" t="s">
        <v>63</v>
      </c>
      <c r="L35" s="28" t="s">
        <v>64</v>
      </c>
      <c r="M35" s="28" t="s">
        <v>65</v>
      </c>
    </row>
    <row r="36" spans="2:14" x14ac:dyDescent="0.25">
      <c r="B36" s="138" t="s">
        <v>170</v>
      </c>
      <c r="C36" s="135" t="s">
        <v>67</v>
      </c>
      <c r="D36" s="137"/>
      <c r="E36" s="28"/>
      <c r="F36" s="28"/>
      <c r="G36" s="28"/>
      <c r="H36" s="28">
        <v>6</v>
      </c>
      <c r="I36" s="28">
        <v>14</v>
      </c>
      <c r="J36" s="28"/>
      <c r="K36" s="28"/>
      <c r="L36" s="28"/>
      <c r="M36" s="28"/>
    </row>
    <row r="37" spans="2:14" x14ac:dyDescent="0.25">
      <c r="B37" s="139"/>
      <c r="C37" s="135" t="s">
        <v>68</v>
      </c>
      <c r="D37" s="137"/>
      <c r="E37" s="28"/>
      <c r="F37" s="28"/>
      <c r="G37" s="28"/>
      <c r="H37" s="28">
        <v>0</v>
      </c>
      <c r="I37" s="28">
        <v>9</v>
      </c>
      <c r="J37" s="28"/>
      <c r="K37" s="28"/>
      <c r="L37" s="28"/>
      <c r="M37" s="28"/>
    </row>
    <row r="38" spans="2:14" x14ac:dyDescent="0.25">
      <c r="B38" s="139"/>
      <c r="C38" s="135" t="s">
        <v>70</v>
      </c>
      <c r="D38" s="137"/>
      <c r="E38" s="28"/>
      <c r="F38" s="28"/>
      <c r="G38" s="28"/>
      <c r="H38" s="28">
        <f>H37+H36</f>
        <v>6</v>
      </c>
      <c r="I38" s="28">
        <f>I37+I36</f>
        <v>23</v>
      </c>
      <c r="J38" s="28"/>
      <c r="K38" s="28"/>
      <c r="L38" s="28"/>
      <c r="M38" s="28"/>
      <c r="N38" s="25">
        <f>SUM(E38:M38)</f>
        <v>29</v>
      </c>
    </row>
    <row r="39" spans="2:14" x14ac:dyDescent="0.25">
      <c r="B39" s="139"/>
      <c r="C39" s="135" t="s">
        <v>69</v>
      </c>
      <c r="D39" s="137"/>
      <c r="E39" s="23" t="e">
        <f>E36/E38</f>
        <v>#DIV/0!</v>
      </c>
      <c r="F39" s="23" t="e">
        <f>F36/F38</f>
        <v>#DIV/0!</v>
      </c>
      <c r="G39" s="23" t="e">
        <f>G36/G38</f>
        <v>#DIV/0!</v>
      </c>
      <c r="H39" s="23">
        <f>H36/H38</f>
        <v>1</v>
      </c>
      <c r="I39" s="23">
        <f>I36/I38</f>
        <v>0.60869565217391308</v>
      </c>
      <c r="J39" s="23"/>
      <c r="K39" s="23"/>
      <c r="L39" s="23"/>
      <c r="M39" s="23"/>
    </row>
    <row r="40" spans="2:14" x14ac:dyDescent="0.25">
      <c r="B40" s="139"/>
      <c r="C40" s="135" t="s">
        <v>75</v>
      </c>
      <c r="D40" s="137"/>
      <c r="E40" s="24">
        <f>E36*1000-E37*1000</f>
        <v>0</v>
      </c>
      <c r="F40" s="24">
        <f>F36*4000-F37*4000</f>
        <v>0</v>
      </c>
      <c r="G40" s="24">
        <f>G36*16000-G37*16000</f>
        <v>0</v>
      </c>
      <c r="H40" s="24">
        <f>H36*60000-H37*60000</f>
        <v>360000</v>
      </c>
      <c r="I40" s="24">
        <f>I36*200000-I37*200000</f>
        <v>1000000</v>
      </c>
      <c r="J40" s="24"/>
      <c r="K40" s="24"/>
      <c r="L40" s="24"/>
      <c r="M40" s="24"/>
      <c r="N40" s="25">
        <f>SUM(E40:M40)</f>
        <v>1360000</v>
      </c>
    </row>
    <row r="41" spans="2:14" x14ac:dyDescent="0.25">
      <c r="B41" s="139"/>
      <c r="C41" s="126" t="s">
        <v>74</v>
      </c>
      <c r="D41" s="28" t="s">
        <v>92</v>
      </c>
      <c r="E41" s="28"/>
      <c r="F41" s="28"/>
      <c r="G41" s="28"/>
      <c r="H41" s="28">
        <v>4</v>
      </c>
      <c r="I41" s="28">
        <v>9</v>
      </c>
      <c r="J41" s="28"/>
      <c r="K41" s="28"/>
      <c r="L41" s="28"/>
      <c r="M41" s="28"/>
      <c r="N41" s="25">
        <f>SUM(E41:M41)</f>
        <v>13</v>
      </c>
    </row>
    <row r="42" spans="2:14" x14ac:dyDescent="0.25">
      <c r="B42" s="139"/>
      <c r="C42" s="127"/>
      <c r="D42" s="28" t="s">
        <v>71</v>
      </c>
      <c r="E42" s="28"/>
      <c r="F42" s="28"/>
      <c r="G42" s="28"/>
      <c r="H42" s="28">
        <v>1</v>
      </c>
      <c r="I42" s="28">
        <v>5</v>
      </c>
      <c r="J42" s="28"/>
      <c r="K42" s="28"/>
      <c r="L42" s="28"/>
      <c r="M42" s="28"/>
      <c r="N42" s="25">
        <f>SUM(E42:M42)</f>
        <v>6</v>
      </c>
    </row>
    <row r="43" spans="2:14" x14ac:dyDescent="0.25">
      <c r="B43" s="139"/>
      <c r="C43" s="127"/>
      <c r="D43" s="28" t="s">
        <v>72</v>
      </c>
      <c r="E43" s="28"/>
      <c r="F43" s="28"/>
      <c r="G43" s="28"/>
      <c r="H43" s="28">
        <v>1</v>
      </c>
      <c r="I43" s="28"/>
      <c r="J43" s="28"/>
      <c r="K43" s="28"/>
      <c r="L43" s="28"/>
      <c r="M43" s="28"/>
      <c r="N43" s="25">
        <f>SUM(E43:M43)</f>
        <v>1</v>
      </c>
    </row>
    <row r="44" spans="2:14" x14ac:dyDescent="0.25">
      <c r="B44" s="140"/>
      <c r="C44" s="128"/>
      <c r="D44" s="28" t="s">
        <v>73</v>
      </c>
      <c r="E44" s="28"/>
      <c r="F44" s="28"/>
      <c r="G44" s="28"/>
      <c r="H44" s="28"/>
      <c r="I44" s="28"/>
      <c r="J44" s="28"/>
      <c r="K44" s="28"/>
      <c r="L44" s="28"/>
      <c r="M44" s="28"/>
      <c r="N44" s="25">
        <f>SUM(E44:M44)</f>
        <v>0</v>
      </c>
    </row>
    <row r="46" spans="2:14" x14ac:dyDescent="0.25">
      <c r="B46" s="135"/>
      <c r="C46" s="136"/>
      <c r="D46" s="137"/>
      <c r="E46" s="28" t="s">
        <v>57</v>
      </c>
      <c r="F46" s="28" t="s">
        <v>58</v>
      </c>
      <c r="G46" s="28" t="s">
        <v>59</v>
      </c>
      <c r="H46" s="28" t="s">
        <v>60</v>
      </c>
      <c r="I46" s="28" t="s">
        <v>61</v>
      </c>
      <c r="J46" s="28" t="s">
        <v>62</v>
      </c>
      <c r="K46" s="28" t="s">
        <v>63</v>
      </c>
      <c r="L46" s="28" t="s">
        <v>64</v>
      </c>
      <c r="M46" s="28" t="s">
        <v>65</v>
      </c>
    </row>
    <row r="47" spans="2:14" x14ac:dyDescent="0.25">
      <c r="B47" s="138" t="s">
        <v>173</v>
      </c>
      <c r="C47" s="135" t="s">
        <v>67</v>
      </c>
      <c r="D47" s="137"/>
      <c r="E47" s="28"/>
      <c r="F47" s="28"/>
      <c r="G47" s="28"/>
      <c r="H47" s="28"/>
      <c r="I47" s="28">
        <v>10</v>
      </c>
      <c r="J47" s="28">
        <v>4</v>
      </c>
      <c r="K47" s="28"/>
      <c r="L47" s="28"/>
      <c r="M47" s="28"/>
    </row>
    <row r="48" spans="2:14" x14ac:dyDescent="0.25">
      <c r="B48" s="139"/>
      <c r="C48" s="135" t="s">
        <v>68</v>
      </c>
      <c r="D48" s="137"/>
      <c r="E48" s="28"/>
      <c r="F48" s="28"/>
      <c r="G48" s="28"/>
      <c r="H48" s="28"/>
      <c r="I48" s="28">
        <v>5</v>
      </c>
      <c r="J48" s="28">
        <v>0</v>
      </c>
      <c r="K48" s="28"/>
      <c r="L48" s="28"/>
      <c r="M48" s="28"/>
    </row>
    <row r="49" spans="2:14" x14ac:dyDescent="0.25">
      <c r="B49" s="139"/>
      <c r="C49" s="135" t="s">
        <v>70</v>
      </c>
      <c r="D49" s="137"/>
      <c r="E49" s="28"/>
      <c r="F49" s="28"/>
      <c r="G49" s="28"/>
      <c r="H49" s="28">
        <f>H48+H47</f>
        <v>0</v>
      </c>
      <c r="I49" s="28">
        <f>I48+I47</f>
        <v>15</v>
      </c>
      <c r="J49" s="28">
        <f>J48+J47</f>
        <v>4</v>
      </c>
      <c r="K49" s="28"/>
      <c r="L49" s="28"/>
      <c r="M49" s="28"/>
      <c r="N49" s="25">
        <f>SUM(E49:M49)</f>
        <v>19</v>
      </c>
    </row>
    <row r="50" spans="2:14" x14ac:dyDescent="0.25">
      <c r="B50" s="139"/>
      <c r="C50" s="135" t="s">
        <v>69</v>
      </c>
      <c r="D50" s="137"/>
      <c r="E50" s="23" t="e">
        <f t="shared" ref="E50:J50" si="0">E47/E49</f>
        <v>#DIV/0!</v>
      </c>
      <c r="F50" s="23" t="e">
        <f t="shared" si="0"/>
        <v>#DIV/0!</v>
      </c>
      <c r="G50" s="23" t="e">
        <f t="shared" si="0"/>
        <v>#DIV/0!</v>
      </c>
      <c r="H50" s="23" t="e">
        <f t="shared" si="0"/>
        <v>#DIV/0!</v>
      </c>
      <c r="I50" s="23">
        <f t="shared" si="0"/>
        <v>0.66666666666666663</v>
      </c>
      <c r="J50" s="23">
        <f t="shared" si="0"/>
        <v>1</v>
      </c>
      <c r="K50" s="23"/>
      <c r="L50" s="23"/>
      <c r="M50" s="23"/>
    </row>
    <row r="51" spans="2:14" x14ac:dyDescent="0.25">
      <c r="B51" s="139"/>
      <c r="C51" s="135" t="s">
        <v>75</v>
      </c>
      <c r="D51" s="137"/>
      <c r="E51" s="24">
        <f>E47*1000-E48*1000</f>
        <v>0</v>
      </c>
      <c r="F51" s="24">
        <f>F47*4000-F48*4000</f>
        <v>0</v>
      </c>
      <c r="G51" s="24">
        <f>G47*16000-G48*16000</f>
        <v>0</v>
      </c>
      <c r="H51" s="24">
        <f>H47*60000-H48*60000</f>
        <v>0</v>
      </c>
      <c r="I51" s="24">
        <f>I47*200000-I48*200000</f>
        <v>1000000</v>
      </c>
      <c r="J51" s="24">
        <f>J47*600000-J48*600000</f>
        <v>2400000</v>
      </c>
      <c r="K51" s="24"/>
      <c r="L51" s="24"/>
      <c r="M51" s="24"/>
      <c r="N51" s="25">
        <f>SUM(E51:M51)</f>
        <v>3400000</v>
      </c>
    </row>
    <row r="52" spans="2:14" x14ac:dyDescent="0.25">
      <c r="B52" s="139"/>
      <c r="C52" s="126" t="s">
        <v>74</v>
      </c>
      <c r="D52" s="28" t="s">
        <v>92</v>
      </c>
      <c r="E52" s="28"/>
      <c r="F52" s="28"/>
      <c r="G52" s="28"/>
      <c r="H52" s="28"/>
      <c r="I52" s="28">
        <v>7</v>
      </c>
      <c r="J52" s="28">
        <v>3</v>
      </c>
      <c r="K52" s="28"/>
      <c r="L52" s="28"/>
      <c r="M52" s="28"/>
      <c r="N52" s="25">
        <f>SUM(E52:M52)</f>
        <v>10</v>
      </c>
    </row>
    <row r="53" spans="2:14" x14ac:dyDescent="0.25">
      <c r="B53" s="139"/>
      <c r="C53" s="127"/>
      <c r="D53" s="28" t="s">
        <v>71</v>
      </c>
      <c r="E53" s="28"/>
      <c r="F53" s="28"/>
      <c r="G53" s="28"/>
      <c r="H53" s="28"/>
      <c r="I53" s="28">
        <v>3</v>
      </c>
      <c r="J53" s="28"/>
      <c r="K53" s="28"/>
      <c r="L53" s="28"/>
      <c r="M53" s="28"/>
      <c r="N53" s="25">
        <f>SUM(E53:M53)</f>
        <v>3</v>
      </c>
    </row>
    <row r="54" spans="2:14" x14ac:dyDescent="0.25">
      <c r="B54" s="139"/>
      <c r="C54" s="127"/>
      <c r="D54" s="28" t="s">
        <v>72</v>
      </c>
      <c r="E54" s="28"/>
      <c r="F54" s="28"/>
      <c r="G54" s="28"/>
      <c r="H54" s="28"/>
      <c r="I54" s="28"/>
      <c r="J54" s="28"/>
      <c r="K54" s="28"/>
      <c r="L54" s="28"/>
      <c r="M54" s="28"/>
      <c r="N54" s="25">
        <f>SUM(E54:M54)</f>
        <v>0</v>
      </c>
    </row>
    <row r="55" spans="2:14" x14ac:dyDescent="0.25">
      <c r="B55" s="140"/>
      <c r="C55" s="128"/>
      <c r="D55" s="28" t="s">
        <v>73</v>
      </c>
      <c r="E55" s="28"/>
      <c r="F55" s="28"/>
      <c r="G55" s="28"/>
      <c r="H55" s="28"/>
      <c r="I55" s="28"/>
      <c r="J55" s="28">
        <v>1</v>
      </c>
      <c r="K55" s="28"/>
      <c r="L55" s="28"/>
      <c r="M55" s="28"/>
      <c r="N55" s="25">
        <f>SUM(E55:M55)</f>
        <v>1</v>
      </c>
    </row>
    <row r="57" spans="2:14" x14ac:dyDescent="0.25">
      <c r="B57" s="135"/>
      <c r="C57" s="136"/>
      <c r="D57" s="137"/>
      <c r="E57" s="28" t="s">
        <v>57</v>
      </c>
      <c r="F57" s="28" t="s">
        <v>58</v>
      </c>
      <c r="G57" s="28" t="s">
        <v>59</v>
      </c>
      <c r="H57" s="28" t="s">
        <v>60</v>
      </c>
      <c r="I57" s="28" t="s">
        <v>61</v>
      </c>
      <c r="J57" s="28" t="s">
        <v>62</v>
      </c>
      <c r="K57" s="28" t="s">
        <v>63</v>
      </c>
      <c r="L57" s="28" t="s">
        <v>64</v>
      </c>
      <c r="M57" s="28" t="s">
        <v>65</v>
      </c>
    </row>
    <row r="58" spans="2:14" x14ac:dyDescent="0.25">
      <c r="B58" s="138" t="s">
        <v>175</v>
      </c>
      <c r="C58" s="135" t="s">
        <v>67</v>
      </c>
      <c r="D58" s="137"/>
      <c r="E58" s="28"/>
      <c r="F58" s="28"/>
      <c r="G58" s="28"/>
      <c r="H58" s="28">
        <v>13</v>
      </c>
      <c r="I58" s="28">
        <v>16</v>
      </c>
      <c r="J58" s="28">
        <v>11</v>
      </c>
      <c r="K58" s="28"/>
      <c r="L58" s="28"/>
      <c r="M58" s="28"/>
    </row>
    <row r="59" spans="2:14" x14ac:dyDescent="0.25">
      <c r="B59" s="139"/>
      <c r="C59" s="135" t="s">
        <v>68</v>
      </c>
      <c r="D59" s="137"/>
      <c r="E59" s="28"/>
      <c r="F59" s="28"/>
      <c r="G59" s="28"/>
      <c r="H59" s="28">
        <v>4</v>
      </c>
      <c r="I59" s="28">
        <v>10</v>
      </c>
      <c r="J59" s="28">
        <v>10</v>
      </c>
      <c r="K59" s="28"/>
      <c r="L59" s="28"/>
      <c r="M59" s="28"/>
    </row>
    <row r="60" spans="2:14" x14ac:dyDescent="0.25">
      <c r="B60" s="139"/>
      <c r="C60" s="135" t="s">
        <v>70</v>
      </c>
      <c r="D60" s="137"/>
      <c r="E60" s="28"/>
      <c r="F60" s="28"/>
      <c r="G60" s="28"/>
      <c r="H60" s="28">
        <f>H59+H58</f>
        <v>17</v>
      </c>
      <c r="I60" s="28">
        <f>I59+I58</f>
        <v>26</v>
      </c>
      <c r="J60" s="28">
        <f>J59+J58</f>
        <v>21</v>
      </c>
      <c r="K60" s="28"/>
      <c r="L60" s="28"/>
      <c r="M60" s="28"/>
      <c r="N60" s="25">
        <f>SUM(E60:M60)</f>
        <v>64</v>
      </c>
    </row>
    <row r="61" spans="2:14" x14ac:dyDescent="0.25">
      <c r="B61" s="139"/>
      <c r="C61" s="135" t="s">
        <v>69</v>
      </c>
      <c r="D61" s="137"/>
      <c r="E61" s="23" t="e">
        <f t="shared" ref="E61" si="1">E58/E60</f>
        <v>#DIV/0!</v>
      </c>
      <c r="F61" s="23" t="e">
        <f t="shared" ref="F61" si="2">F58/F60</f>
        <v>#DIV/0!</v>
      </c>
      <c r="G61" s="23" t="e">
        <f t="shared" ref="G61" si="3">G58/G60</f>
        <v>#DIV/0!</v>
      </c>
      <c r="H61" s="23">
        <f t="shared" ref="H61" si="4">H58/H60</f>
        <v>0.76470588235294112</v>
      </c>
      <c r="I61" s="23">
        <f t="shared" ref="I61" si="5">I58/I60</f>
        <v>0.61538461538461542</v>
      </c>
      <c r="J61" s="23">
        <f t="shared" ref="J61" si="6">J58/J60</f>
        <v>0.52380952380952384</v>
      </c>
      <c r="K61" s="23"/>
      <c r="L61" s="23"/>
      <c r="M61" s="23"/>
    </row>
    <row r="62" spans="2:14" x14ac:dyDescent="0.25">
      <c r="B62" s="139"/>
      <c r="C62" s="135" t="s">
        <v>75</v>
      </c>
      <c r="D62" s="137"/>
      <c r="E62" s="24">
        <f>E58*1000-E59*1000</f>
        <v>0</v>
      </c>
      <c r="F62" s="24">
        <f>F58*4000-F59*4000</f>
        <v>0</v>
      </c>
      <c r="G62" s="24">
        <f>G58*16000-G59*16000</f>
        <v>0</v>
      </c>
      <c r="H62" s="24">
        <f>H58*60000-H59*60000</f>
        <v>540000</v>
      </c>
      <c r="I62" s="24">
        <f>I58*200000-I59*200000</f>
        <v>1200000</v>
      </c>
      <c r="J62" s="24">
        <f>J58*600000-J59*600000</f>
        <v>600000</v>
      </c>
      <c r="K62" s="24"/>
      <c r="L62" s="24"/>
      <c r="M62" s="24"/>
      <c r="N62" s="25">
        <f>SUM(E62:M62)</f>
        <v>2340000</v>
      </c>
    </row>
    <row r="63" spans="2:14" x14ac:dyDescent="0.25">
      <c r="B63" s="139"/>
      <c r="C63" s="126" t="s">
        <v>74</v>
      </c>
      <c r="D63" s="28" t="s">
        <v>92</v>
      </c>
      <c r="E63" s="28"/>
      <c r="F63" s="28"/>
      <c r="G63" s="28"/>
      <c r="H63" s="28">
        <v>9</v>
      </c>
      <c r="I63" s="28">
        <v>14</v>
      </c>
      <c r="J63" s="28">
        <v>10</v>
      </c>
      <c r="K63" s="28"/>
      <c r="L63" s="28"/>
      <c r="M63" s="28"/>
      <c r="N63" s="25">
        <f>SUM(E63:M63)</f>
        <v>33</v>
      </c>
    </row>
    <row r="64" spans="2:14" x14ac:dyDescent="0.25">
      <c r="B64" s="139"/>
      <c r="C64" s="127"/>
      <c r="D64" s="28" t="s">
        <v>71</v>
      </c>
      <c r="E64" s="28"/>
      <c r="F64" s="28"/>
      <c r="G64" s="28"/>
      <c r="H64" s="71">
        <v>3</v>
      </c>
      <c r="I64" s="28">
        <v>2</v>
      </c>
      <c r="J64" s="28"/>
      <c r="K64" s="28"/>
      <c r="L64" s="28"/>
      <c r="M64" s="28"/>
      <c r="N64" s="25">
        <f>SUM(E64:M64)</f>
        <v>5</v>
      </c>
    </row>
    <row r="65" spans="2:14" x14ac:dyDescent="0.25">
      <c r="B65" s="139"/>
      <c r="C65" s="127"/>
      <c r="D65" s="28" t="s">
        <v>72</v>
      </c>
      <c r="E65" s="28"/>
      <c r="F65" s="28"/>
      <c r="G65" s="28"/>
      <c r="H65" s="28"/>
      <c r="I65" s="28"/>
      <c r="J65" s="28">
        <v>1</v>
      </c>
      <c r="K65" s="28"/>
      <c r="L65" s="28"/>
      <c r="M65" s="28"/>
      <c r="N65" s="25">
        <f>SUM(E65:M65)</f>
        <v>1</v>
      </c>
    </row>
    <row r="66" spans="2:14" x14ac:dyDescent="0.25">
      <c r="B66" s="140"/>
      <c r="C66" s="128"/>
      <c r="D66" s="28" t="s">
        <v>73</v>
      </c>
      <c r="E66" s="28"/>
      <c r="F66" s="28"/>
      <c r="G66" s="28"/>
      <c r="H66" s="28">
        <v>1</v>
      </c>
      <c r="I66" s="28"/>
      <c r="J66" s="28"/>
      <c r="K66" s="28"/>
      <c r="L66" s="28"/>
      <c r="M66" s="28"/>
      <c r="N66" s="25">
        <f>SUM(E66:M66)</f>
        <v>1</v>
      </c>
    </row>
    <row r="68" spans="2:14" x14ac:dyDescent="0.25">
      <c r="B68" s="135"/>
      <c r="C68" s="136"/>
      <c r="D68" s="137"/>
      <c r="E68" s="28" t="s">
        <v>57</v>
      </c>
      <c r="F68" s="28" t="s">
        <v>58</v>
      </c>
      <c r="G68" s="28" t="s">
        <v>59</v>
      </c>
      <c r="H68" s="28" t="s">
        <v>60</v>
      </c>
      <c r="I68" s="28" t="s">
        <v>61</v>
      </c>
      <c r="J68" s="28" t="s">
        <v>62</v>
      </c>
      <c r="K68" s="28" t="s">
        <v>63</v>
      </c>
      <c r="L68" s="28" t="s">
        <v>64</v>
      </c>
      <c r="M68" s="28" t="s">
        <v>65</v>
      </c>
    </row>
    <row r="69" spans="2:14" x14ac:dyDescent="0.25">
      <c r="B69" s="138" t="s">
        <v>180</v>
      </c>
      <c r="C69" s="135" t="s">
        <v>67</v>
      </c>
      <c r="D69" s="137"/>
      <c r="E69" s="28"/>
      <c r="F69" s="28"/>
      <c r="G69" s="28"/>
      <c r="H69" s="28">
        <v>12</v>
      </c>
      <c r="I69" s="28">
        <v>12</v>
      </c>
      <c r="J69" s="28">
        <v>12</v>
      </c>
      <c r="K69" s="28"/>
      <c r="L69" s="28"/>
      <c r="M69" s="28"/>
    </row>
    <row r="70" spans="2:14" x14ac:dyDescent="0.25">
      <c r="B70" s="139"/>
      <c r="C70" s="135" t="s">
        <v>68</v>
      </c>
      <c r="D70" s="137"/>
      <c r="E70" s="28"/>
      <c r="F70" s="28"/>
      <c r="G70" s="28"/>
      <c r="H70" s="28">
        <v>1</v>
      </c>
      <c r="I70" s="28">
        <v>5</v>
      </c>
      <c r="J70" s="28">
        <v>4</v>
      </c>
      <c r="K70" s="28"/>
      <c r="L70" s="28"/>
      <c r="M70" s="28"/>
    </row>
    <row r="71" spans="2:14" x14ac:dyDescent="0.25">
      <c r="B71" s="139"/>
      <c r="C71" s="135" t="s">
        <v>70</v>
      </c>
      <c r="D71" s="137"/>
      <c r="E71" s="28"/>
      <c r="F71" s="28"/>
      <c r="G71" s="28"/>
      <c r="H71" s="28">
        <f>H70+H69</f>
        <v>13</v>
      </c>
      <c r="I71" s="28">
        <f>I70+I69</f>
        <v>17</v>
      </c>
      <c r="J71" s="28">
        <f>J70+J69</f>
        <v>16</v>
      </c>
      <c r="K71" s="28"/>
      <c r="L71" s="28"/>
      <c r="M71" s="28"/>
      <c r="N71" s="25">
        <f>SUM(E71:M71)</f>
        <v>46</v>
      </c>
    </row>
    <row r="72" spans="2:14" x14ac:dyDescent="0.25">
      <c r="B72" s="139"/>
      <c r="C72" s="135" t="s">
        <v>69</v>
      </c>
      <c r="D72" s="137"/>
      <c r="E72" s="23" t="e">
        <f t="shared" ref="E72:J72" si="7">E69/E71</f>
        <v>#DIV/0!</v>
      </c>
      <c r="F72" s="23" t="e">
        <f t="shared" si="7"/>
        <v>#DIV/0!</v>
      </c>
      <c r="G72" s="23" t="e">
        <f t="shared" si="7"/>
        <v>#DIV/0!</v>
      </c>
      <c r="H72" s="23">
        <f t="shared" si="7"/>
        <v>0.92307692307692313</v>
      </c>
      <c r="I72" s="23">
        <f t="shared" si="7"/>
        <v>0.70588235294117652</v>
      </c>
      <c r="J72" s="23">
        <f t="shared" si="7"/>
        <v>0.75</v>
      </c>
      <c r="K72" s="23" t="e">
        <f t="shared" ref="K72" si="8">K69/K71</f>
        <v>#DIV/0!</v>
      </c>
      <c r="L72" s="23"/>
      <c r="M72" s="23"/>
    </row>
    <row r="73" spans="2:14" x14ac:dyDescent="0.25">
      <c r="B73" s="139"/>
      <c r="C73" s="135" t="s">
        <v>75</v>
      </c>
      <c r="D73" s="137"/>
      <c r="E73" s="24">
        <f>E69*1000-E70*1000</f>
        <v>0</v>
      </c>
      <c r="F73" s="24">
        <f>F69*4000-F70*4000</f>
        <v>0</v>
      </c>
      <c r="G73" s="24">
        <f>G69*16000-G70*16000</f>
        <v>0</v>
      </c>
      <c r="H73" s="24">
        <f>H69*60000-H70*60000</f>
        <v>660000</v>
      </c>
      <c r="I73" s="24">
        <f>I69*200000-I70*200000</f>
        <v>1400000</v>
      </c>
      <c r="J73" s="24">
        <f>J69*600000-J70*600000</f>
        <v>4800000</v>
      </c>
      <c r="K73" s="24">
        <f>K69*2000000-K70*2000000</f>
        <v>0</v>
      </c>
      <c r="L73" s="24"/>
      <c r="M73" s="24"/>
      <c r="N73" s="25">
        <f>SUM(E73:M73)</f>
        <v>6860000</v>
      </c>
    </row>
    <row r="74" spans="2:14" x14ac:dyDescent="0.25">
      <c r="B74" s="139"/>
      <c r="C74" s="126" t="s">
        <v>74</v>
      </c>
      <c r="D74" s="28" t="s">
        <v>92</v>
      </c>
      <c r="E74" s="28"/>
      <c r="F74" s="28"/>
      <c r="G74" s="28"/>
      <c r="H74" s="28">
        <v>8</v>
      </c>
      <c r="I74" s="28">
        <v>9</v>
      </c>
      <c r="J74" s="28">
        <v>9</v>
      </c>
      <c r="K74" s="28"/>
      <c r="L74" s="28"/>
      <c r="M74" s="28"/>
      <c r="N74" s="104">
        <f>SUM(E74:M74)</f>
        <v>26</v>
      </c>
    </row>
    <row r="75" spans="2:14" x14ac:dyDescent="0.25">
      <c r="B75" s="139"/>
      <c r="C75" s="127"/>
      <c r="D75" s="28" t="s">
        <v>71</v>
      </c>
      <c r="E75" s="28"/>
      <c r="F75" s="28"/>
      <c r="G75" s="28"/>
      <c r="H75" s="28">
        <v>4</v>
      </c>
      <c r="I75" s="28">
        <v>3</v>
      </c>
      <c r="J75" s="28">
        <v>3</v>
      </c>
      <c r="K75" s="28"/>
      <c r="L75" s="28"/>
      <c r="M75" s="28"/>
      <c r="N75" s="25">
        <f>SUM(E75:M75)</f>
        <v>10</v>
      </c>
    </row>
    <row r="76" spans="2:14" x14ac:dyDescent="0.25">
      <c r="B76" s="139"/>
      <c r="C76" s="127"/>
      <c r="D76" s="28" t="s">
        <v>72</v>
      </c>
      <c r="E76" s="28"/>
      <c r="F76" s="28"/>
      <c r="G76" s="28"/>
      <c r="H76" s="28"/>
      <c r="I76" s="28"/>
      <c r="J76" s="28"/>
      <c r="K76" s="28"/>
      <c r="L76" s="28"/>
      <c r="M76" s="28"/>
      <c r="N76" s="25">
        <f>SUM(E76:M76)</f>
        <v>0</v>
      </c>
    </row>
    <row r="77" spans="2:14" x14ac:dyDescent="0.25">
      <c r="B77" s="140"/>
      <c r="C77" s="128"/>
      <c r="D77" s="28" t="s">
        <v>73</v>
      </c>
      <c r="E77" s="28"/>
      <c r="F77" s="28"/>
      <c r="G77" s="28"/>
      <c r="H77" s="28"/>
      <c r="I77" s="28"/>
      <c r="J77" s="28"/>
      <c r="K77" s="28"/>
      <c r="L77" s="28"/>
      <c r="M77" s="28"/>
      <c r="N77" s="25">
        <f>SUM(E77:M77)</f>
        <v>0</v>
      </c>
    </row>
    <row r="79" spans="2:14" x14ac:dyDescent="0.25">
      <c r="B79" s="135"/>
      <c r="C79" s="136"/>
      <c r="D79" s="137"/>
      <c r="E79" s="28" t="s">
        <v>57</v>
      </c>
      <c r="F79" s="28" t="s">
        <v>58</v>
      </c>
      <c r="G79" s="28" t="s">
        <v>59</v>
      </c>
      <c r="H79" s="28" t="s">
        <v>60</v>
      </c>
      <c r="I79" s="28" t="s">
        <v>61</v>
      </c>
      <c r="J79" s="28" t="s">
        <v>62</v>
      </c>
      <c r="K79" s="28" t="s">
        <v>63</v>
      </c>
      <c r="L79" s="28" t="s">
        <v>64</v>
      </c>
      <c r="M79" s="28" t="s">
        <v>65</v>
      </c>
    </row>
    <row r="80" spans="2:14" x14ac:dyDescent="0.25">
      <c r="B80" s="138" t="s">
        <v>206</v>
      </c>
      <c r="C80" s="135" t="s">
        <v>67</v>
      </c>
      <c r="D80" s="137"/>
      <c r="E80" s="28"/>
      <c r="F80" s="28"/>
      <c r="G80" s="28"/>
      <c r="H80" s="28"/>
      <c r="I80" s="28">
        <v>5</v>
      </c>
      <c r="J80" s="28">
        <v>6</v>
      </c>
      <c r="K80" s="28">
        <v>1</v>
      </c>
      <c r="L80" s="28"/>
      <c r="M80" s="28"/>
    </row>
    <row r="81" spans="2:14" x14ac:dyDescent="0.25">
      <c r="B81" s="139"/>
      <c r="C81" s="135" t="s">
        <v>68</v>
      </c>
      <c r="D81" s="137"/>
      <c r="E81" s="28"/>
      <c r="F81" s="28"/>
      <c r="G81" s="28"/>
      <c r="H81" s="28"/>
      <c r="I81" s="28">
        <v>2</v>
      </c>
      <c r="J81" s="28">
        <v>2</v>
      </c>
      <c r="K81" s="28">
        <v>1</v>
      </c>
      <c r="L81" s="28"/>
      <c r="M81" s="28"/>
    </row>
    <row r="82" spans="2:14" x14ac:dyDescent="0.25">
      <c r="B82" s="139"/>
      <c r="C82" s="135" t="s">
        <v>70</v>
      </c>
      <c r="D82" s="137"/>
      <c r="E82" s="28"/>
      <c r="F82" s="28"/>
      <c r="G82" s="28"/>
      <c r="H82" s="28"/>
      <c r="I82" s="28">
        <f>I81+I80</f>
        <v>7</v>
      </c>
      <c r="J82" s="28">
        <f>J81+J80</f>
        <v>8</v>
      </c>
      <c r="K82" s="28">
        <f>K81+K80</f>
        <v>2</v>
      </c>
      <c r="L82" s="28"/>
      <c r="M82" s="28"/>
      <c r="N82" s="25">
        <f>SUM(E82:M82)</f>
        <v>17</v>
      </c>
    </row>
    <row r="83" spans="2:14" x14ac:dyDescent="0.25">
      <c r="B83" s="139"/>
      <c r="C83" s="135" t="s">
        <v>69</v>
      </c>
      <c r="D83" s="137"/>
      <c r="E83" s="23" t="e">
        <f t="shared" ref="E83:K83" si="9">E80/E82</f>
        <v>#DIV/0!</v>
      </c>
      <c r="F83" s="23" t="e">
        <f t="shared" si="9"/>
        <v>#DIV/0!</v>
      </c>
      <c r="G83" s="23" t="e">
        <f t="shared" si="9"/>
        <v>#DIV/0!</v>
      </c>
      <c r="H83" s="23" t="e">
        <f t="shared" si="9"/>
        <v>#DIV/0!</v>
      </c>
      <c r="I83" s="23">
        <f t="shared" si="9"/>
        <v>0.7142857142857143</v>
      </c>
      <c r="J83" s="23">
        <f t="shared" si="9"/>
        <v>0.75</v>
      </c>
      <c r="K83" s="23">
        <f t="shared" si="9"/>
        <v>0.5</v>
      </c>
      <c r="L83" s="23"/>
      <c r="M83" s="23"/>
    </row>
    <row r="84" spans="2:14" x14ac:dyDescent="0.25">
      <c r="B84" s="139"/>
      <c r="C84" s="135" t="s">
        <v>75</v>
      </c>
      <c r="D84" s="137"/>
      <c r="E84" s="24">
        <f>E80*1000-E81*1000</f>
        <v>0</v>
      </c>
      <c r="F84" s="24">
        <f>F80*4000-F81*4000</f>
        <v>0</v>
      </c>
      <c r="G84" s="24">
        <f>G80*16000-G81*16000</f>
        <v>0</v>
      </c>
      <c r="H84" s="24">
        <f>H80*60000-H81*60000</f>
        <v>0</v>
      </c>
      <c r="I84" s="24">
        <f>I80*200000-I81*200000</f>
        <v>600000</v>
      </c>
      <c r="J84" s="24">
        <f>J80*600000-J81*600000</f>
        <v>2400000</v>
      </c>
      <c r="K84" s="24">
        <f>K80*2000000-K81*2000000</f>
        <v>0</v>
      </c>
      <c r="L84" s="24"/>
      <c r="M84" s="24"/>
      <c r="N84" s="25">
        <f>SUM(E84:M84)</f>
        <v>3000000</v>
      </c>
    </row>
    <row r="85" spans="2:14" x14ac:dyDescent="0.25">
      <c r="B85" s="139"/>
      <c r="C85" s="126" t="s">
        <v>74</v>
      </c>
      <c r="D85" s="28" t="s">
        <v>92</v>
      </c>
      <c r="E85" s="28"/>
      <c r="F85" s="28"/>
      <c r="G85" s="28"/>
      <c r="H85" s="28"/>
      <c r="I85" s="28">
        <v>3</v>
      </c>
      <c r="J85" s="28">
        <v>5</v>
      </c>
      <c r="K85" s="28"/>
      <c r="L85" s="28"/>
      <c r="M85" s="28"/>
      <c r="N85" s="104">
        <f>SUM(E85:M85)</f>
        <v>8</v>
      </c>
    </row>
    <row r="86" spans="2:14" x14ac:dyDescent="0.25">
      <c r="B86" s="139"/>
      <c r="C86" s="127"/>
      <c r="D86" s="28" t="s">
        <v>71</v>
      </c>
      <c r="E86" s="28"/>
      <c r="F86" s="28"/>
      <c r="G86" s="28"/>
      <c r="H86" s="28"/>
      <c r="I86" s="28">
        <v>2</v>
      </c>
      <c r="J86" s="28">
        <v>1</v>
      </c>
      <c r="K86" s="28">
        <v>1</v>
      </c>
      <c r="L86" s="28"/>
      <c r="M86" s="28"/>
      <c r="N86" s="25">
        <f>SUM(E86:M86)</f>
        <v>4</v>
      </c>
    </row>
    <row r="87" spans="2:14" x14ac:dyDescent="0.25">
      <c r="B87" s="139"/>
      <c r="C87" s="127"/>
      <c r="D87" s="28" t="s">
        <v>72</v>
      </c>
      <c r="E87" s="28"/>
      <c r="F87" s="28"/>
      <c r="G87" s="28"/>
      <c r="H87" s="28"/>
      <c r="I87" s="28"/>
      <c r="J87" s="28"/>
      <c r="K87" s="28"/>
      <c r="L87" s="28"/>
      <c r="M87" s="28"/>
      <c r="N87" s="25">
        <f>SUM(E87:M87)</f>
        <v>0</v>
      </c>
    </row>
    <row r="88" spans="2:14" x14ac:dyDescent="0.25">
      <c r="B88" s="140"/>
      <c r="C88" s="128"/>
      <c r="D88" s="28" t="s">
        <v>73</v>
      </c>
      <c r="E88" s="28"/>
      <c r="F88" s="28"/>
      <c r="G88" s="28"/>
      <c r="H88" s="28"/>
      <c r="I88" s="28"/>
      <c r="J88" s="28"/>
      <c r="K88" s="28"/>
      <c r="L88" s="28"/>
      <c r="M88" s="28"/>
      <c r="N88" s="25">
        <f>SUM(E88:M88)</f>
        <v>0</v>
      </c>
    </row>
    <row r="90" spans="2:14" x14ac:dyDescent="0.25">
      <c r="B90" s="135"/>
      <c r="C90" s="136"/>
      <c r="D90" s="137"/>
      <c r="E90" s="28" t="s">
        <v>57</v>
      </c>
      <c r="F90" s="28" t="s">
        <v>58</v>
      </c>
      <c r="G90" s="28" t="s">
        <v>59</v>
      </c>
      <c r="H90" s="28" t="s">
        <v>60</v>
      </c>
      <c r="I90" s="28" t="s">
        <v>61</v>
      </c>
      <c r="J90" s="28" t="s">
        <v>62</v>
      </c>
      <c r="K90" s="28" t="s">
        <v>63</v>
      </c>
      <c r="L90" s="28" t="s">
        <v>64</v>
      </c>
      <c r="M90" s="28" t="s">
        <v>65</v>
      </c>
    </row>
    <row r="91" spans="2:14" x14ac:dyDescent="0.25">
      <c r="B91" s="138" t="s">
        <v>215</v>
      </c>
      <c r="C91" s="135" t="s">
        <v>67</v>
      </c>
      <c r="D91" s="137"/>
      <c r="E91" s="28"/>
      <c r="F91" s="28"/>
      <c r="G91" s="28"/>
      <c r="H91" s="28"/>
      <c r="I91" s="28">
        <v>4</v>
      </c>
      <c r="J91" s="28"/>
      <c r="K91" s="28"/>
      <c r="L91" s="28"/>
      <c r="M91" s="28"/>
    </row>
    <row r="92" spans="2:14" x14ac:dyDescent="0.25">
      <c r="B92" s="139"/>
      <c r="C92" s="135" t="s">
        <v>68</v>
      </c>
      <c r="D92" s="137"/>
      <c r="E92" s="28"/>
      <c r="F92" s="28"/>
      <c r="G92" s="28"/>
      <c r="H92" s="28"/>
      <c r="I92" s="28">
        <v>2</v>
      </c>
      <c r="J92" s="28"/>
      <c r="K92" s="28"/>
      <c r="L92" s="28"/>
      <c r="M92" s="28"/>
    </row>
    <row r="93" spans="2:14" x14ac:dyDescent="0.25">
      <c r="B93" s="139"/>
      <c r="C93" s="135" t="s">
        <v>70</v>
      </c>
      <c r="D93" s="137"/>
      <c r="E93" s="28"/>
      <c r="F93" s="28"/>
      <c r="G93" s="28"/>
      <c r="H93" s="28"/>
      <c r="I93" s="28">
        <f>I92+I91</f>
        <v>6</v>
      </c>
      <c r="J93" s="28"/>
      <c r="K93" s="28"/>
      <c r="L93" s="28"/>
      <c r="M93" s="28"/>
      <c r="N93" s="25">
        <f>SUM(E93:M93)</f>
        <v>6</v>
      </c>
    </row>
    <row r="94" spans="2:14" x14ac:dyDescent="0.25">
      <c r="B94" s="139"/>
      <c r="C94" s="135" t="s">
        <v>69</v>
      </c>
      <c r="D94" s="137"/>
      <c r="E94" s="23" t="e">
        <f t="shared" ref="E94:K94" si="10">E91/E93</f>
        <v>#DIV/0!</v>
      </c>
      <c r="F94" s="23" t="e">
        <f t="shared" si="10"/>
        <v>#DIV/0!</v>
      </c>
      <c r="G94" s="23" t="e">
        <f t="shared" si="10"/>
        <v>#DIV/0!</v>
      </c>
      <c r="H94" s="23" t="e">
        <f t="shared" si="10"/>
        <v>#DIV/0!</v>
      </c>
      <c r="I94" s="23">
        <f t="shared" si="10"/>
        <v>0.66666666666666663</v>
      </c>
      <c r="J94" s="23" t="e">
        <f t="shared" si="10"/>
        <v>#DIV/0!</v>
      </c>
      <c r="K94" s="23" t="e">
        <f t="shared" si="10"/>
        <v>#DIV/0!</v>
      </c>
      <c r="L94" s="23"/>
      <c r="M94" s="23"/>
    </row>
    <row r="95" spans="2:14" x14ac:dyDescent="0.25">
      <c r="B95" s="139"/>
      <c r="C95" s="135" t="s">
        <v>75</v>
      </c>
      <c r="D95" s="137"/>
      <c r="E95" s="24">
        <f>E91*1000-E92*1000</f>
        <v>0</v>
      </c>
      <c r="F95" s="24">
        <f>F91*4000-F92*4000</f>
        <v>0</v>
      </c>
      <c r="G95" s="24">
        <f>G91*16000-G92*16000</f>
        <v>0</v>
      </c>
      <c r="H95" s="24">
        <f>H91*60000-H92*60000</f>
        <v>0</v>
      </c>
      <c r="I95" s="24">
        <f>I91*200000-I92*200000</f>
        <v>400000</v>
      </c>
      <c r="J95" s="24">
        <f>J91*600000-J92*600000</f>
        <v>0</v>
      </c>
      <c r="K95" s="24">
        <f>K91*2000000-K92*2000000</f>
        <v>0</v>
      </c>
      <c r="L95" s="24"/>
      <c r="M95" s="24"/>
      <c r="N95" s="25">
        <f>SUM(E95:M95)</f>
        <v>400000</v>
      </c>
    </row>
    <row r="96" spans="2:14" x14ac:dyDescent="0.25">
      <c r="B96" s="139"/>
      <c r="C96" s="126" t="s">
        <v>74</v>
      </c>
      <c r="D96" s="28" t="s">
        <v>92</v>
      </c>
      <c r="E96" s="28"/>
      <c r="F96" s="28"/>
      <c r="G96" s="28"/>
      <c r="H96" s="28"/>
      <c r="I96" s="28">
        <v>2</v>
      </c>
      <c r="J96" s="28"/>
      <c r="K96" s="28"/>
      <c r="L96" s="28"/>
      <c r="M96" s="28"/>
      <c r="N96" s="104">
        <f>SUM(E96:M96)</f>
        <v>2</v>
      </c>
    </row>
    <row r="97" spans="2:24" x14ac:dyDescent="0.25">
      <c r="B97" s="139"/>
      <c r="C97" s="127"/>
      <c r="D97" s="28" t="s">
        <v>71</v>
      </c>
      <c r="E97" s="28"/>
      <c r="F97" s="28"/>
      <c r="G97" s="28"/>
      <c r="H97" s="28"/>
      <c r="I97" s="28">
        <v>2</v>
      </c>
      <c r="J97" s="28"/>
      <c r="K97" s="28"/>
      <c r="L97" s="28"/>
      <c r="M97" s="28"/>
      <c r="N97" s="25">
        <f>SUM(E97:M97)</f>
        <v>2</v>
      </c>
    </row>
    <row r="98" spans="2:24" x14ac:dyDescent="0.25">
      <c r="B98" s="139"/>
      <c r="C98" s="127"/>
      <c r="D98" s="28" t="s">
        <v>72</v>
      </c>
      <c r="E98" s="28"/>
      <c r="F98" s="28"/>
      <c r="G98" s="28"/>
      <c r="H98" s="28"/>
      <c r="I98" s="28"/>
      <c r="J98" s="28"/>
      <c r="K98" s="28"/>
      <c r="L98" s="28"/>
      <c r="M98" s="28"/>
      <c r="N98" s="25">
        <f>SUM(E98:M98)</f>
        <v>0</v>
      </c>
    </row>
    <row r="99" spans="2:24" x14ac:dyDescent="0.25">
      <c r="B99" s="140"/>
      <c r="C99" s="128"/>
      <c r="D99" s="28" t="s">
        <v>73</v>
      </c>
      <c r="E99" s="28"/>
      <c r="F99" s="28"/>
      <c r="G99" s="28"/>
      <c r="H99" s="28"/>
      <c r="I99" s="28"/>
      <c r="J99" s="28"/>
      <c r="K99" s="28"/>
      <c r="L99" s="28"/>
      <c r="M99" s="28"/>
      <c r="N99" s="25">
        <f>SUM(E99:M99)</f>
        <v>0</v>
      </c>
    </row>
    <row r="105" spans="2:24" x14ac:dyDescent="0.25">
      <c r="B105" s="141" t="s">
        <v>9</v>
      </c>
      <c r="C105" s="141"/>
      <c r="D105" s="141"/>
      <c r="E105" s="125">
        <f>Raikkonen!C2</f>
        <v>1</v>
      </c>
      <c r="F105" s="125"/>
      <c r="G105" s="125"/>
      <c r="H105" s="125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27"/>
      <c r="V105" s="27"/>
      <c r="W105" s="27"/>
      <c r="X105" s="27"/>
    </row>
    <row r="106" spans="2:24" x14ac:dyDescent="0.25">
      <c r="B106" s="141" t="s">
        <v>117</v>
      </c>
      <c r="C106" s="141"/>
      <c r="D106" s="141"/>
      <c r="E106" s="145" t="str">
        <f>Raikkonen!C3</f>
        <v>Hungaroring</v>
      </c>
      <c r="F106" s="145"/>
      <c r="G106" s="145"/>
      <c r="H106" s="145"/>
      <c r="I106" s="145" t="str">
        <f>Raikkonen!G3</f>
        <v>Paul Ricard</v>
      </c>
      <c r="J106" s="145"/>
      <c r="K106" s="145"/>
      <c r="L106" s="145"/>
      <c r="M106" s="145" t="str">
        <f>Raikkonen!K3</f>
        <v>Sochi</v>
      </c>
      <c r="N106" s="145"/>
      <c r="O106" s="145"/>
      <c r="P106" s="145"/>
      <c r="Q106" s="146" t="s">
        <v>120</v>
      </c>
      <c r="R106" s="146"/>
      <c r="S106" s="146"/>
      <c r="T106" s="146"/>
      <c r="U106" s="27"/>
      <c r="V106" s="27"/>
      <c r="W106" s="27"/>
      <c r="X106" s="27"/>
    </row>
    <row r="107" spans="2:24" x14ac:dyDescent="0.25">
      <c r="B107" s="141" t="s">
        <v>118</v>
      </c>
      <c r="C107" s="141"/>
      <c r="D107" s="141"/>
      <c r="E107" s="29" t="s">
        <v>140</v>
      </c>
      <c r="F107" s="57" t="s">
        <v>119</v>
      </c>
      <c r="G107" s="29" t="s">
        <v>121</v>
      </c>
      <c r="H107" s="57" t="s">
        <v>119</v>
      </c>
      <c r="I107" s="29" t="s">
        <v>140</v>
      </c>
      <c r="J107" s="57" t="s">
        <v>119</v>
      </c>
      <c r="K107" s="29" t="s">
        <v>121</v>
      </c>
      <c r="L107" s="57" t="s">
        <v>119</v>
      </c>
      <c r="M107" s="29" t="s">
        <v>140</v>
      </c>
      <c r="N107" s="57" t="s">
        <v>119</v>
      </c>
      <c r="O107" s="29" t="s">
        <v>121</v>
      </c>
      <c r="P107" s="57" t="s">
        <v>119</v>
      </c>
      <c r="Q107" s="29" t="s">
        <v>140</v>
      </c>
      <c r="R107" s="57" t="s">
        <v>119</v>
      </c>
      <c r="S107" s="29" t="s">
        <v>121</v>
      </c>
      <c r="T107" s="57" t="s">
        <v>119</v>
      </c>
      <c r="U107" s="27"/>
      <c r="V107" s="27"/>
      <c r="W107" s="27"/>
      <c r="X107" s="27"/>
    </row>
    <row r="108" spans="2:24" ht="15" hidden="1" customHeight="1" x14ac:dyDescent="0.25">
      <c r="B108" s="141" t="s">
        <v>116</v>
      </c>
      <c r="C108" s="77" t="str">
        <f>Russel!A1</f>
        <v>Russel</v>
      </c>
      <c r="D108" s="78">
        <f>Russel!B5</f>
        <v>5</v>
      </c>
      <c r="E108" s="79">
        <f>Russel!C5</f>
        <v>12.5</v>
      </c>
      <c r="F108" s="79">
        <f>Russel!D5</f>
        <v>0.70710678118654757</v>
      </c>
      <c r="G108" s="79">
        <f>Russel!E5</f>
        <v>11</v>
      </c>
      <c r="H108" s="79">
        <f>Russel!F5</f>
        <v>1.4142135623730951</v>
      </c>
      <c r="I108" s="79">
        <f>Russel!G5</f>
        <v>15.5</v>
      </c>
      <c r="J108" s="79">
        <f>Russel!H5</f>
        <v>7.7781745930520225</v>
      </c>
      <c r="K108" s="79">
        <f>Russel!I5</f>
        <v>7.5</v>
      </c>
      <c r="L108" s="79">
        <f>Russel!J5</f>
        <v>7.7781745930520225</v>
      </c>
      <c r="M108" s="79">
        <f>Russel!K5</f>
        <v>20.399999999999999</v>
      </c>
      <c r="N108" s="79">
        <f>Russel!L5</f>
        <v>1.9493588689617927</v>
      </c>
      <c r="O108" s="79">
        <f>Russel!M5</f>
        <v>14.2</v>
      </c>
      <c r="P108" s="79">
        <f>Russel!N5</f>
        <v>1.9235384061671315</v>
      </c>
      <c r="Q108" s="80">
        <f t="shared" ref="Q108:Q109" si="11">AVERAGE(E108,I108,M108)</f>
        <v>16.133333333333333</v>
      </c>
      <c r="R108" s="80">
        <f t="shared" ref="R108:S114" si="12">AVERAGE(F108,J108,N108)</f>
        <v>3.4782134144001211</v>
      </c>
      <c r="S108" s="80">
        <f t="shared" si="12"/>
        <v>10.9</v>
      </c>
      <c r="T108" s="80">
        <f t="shared" ref="T108:T109" si="13">AVERAGE(H108,L108,P108)</f>
        <v>3.7053088538640826</v>
      </c>
      <c r="U108" s="27"/>
      <c r="V108" s="27"/>
      <c r="W108" s="27"/>
      <c r="X108" s="27"/>
    </row>
    <row r="109" spans="2:24" x14ac:dyDescent="0.25">
      <c r="B109" s="141"/>
      <c r="C109" s="77" t="str">
        <f>Russel!A1</f>
        <v>Russel</v>
      </c>
      <c r="D109" s="78">
        <f>Russel!B6</f>
        <v>6</v>
      </c>
      <c r="E109" s="79" t="e">
        <f>Russel!C6</f>
        <v>#DIV/0!</v>
      </c>
      <c r="F109" s="79" t="e">
        <f>Russel!D6</f>
        <v>#DIV/0!</v>
      </c>
      <c r="G109" s="79" t="e">
        <f>Russel!E6</f>
        <v>#DIV/0!</v>
      </c>
      <c r="H109" s="79" t="e">
        <f>Russel!F6</f>
        <v>#DIV/0!</v>
      </c>
      <c r="I109" s="79" t="e">
        <f>Russel!G6</f>
        <v>#DIV/0!</v>
      </c>
      <c r="J109" s="79" t="e">
        <f>Russel!H6</f>
        <v>#DIV/0!</v>
      </c>
      <c r="K109" s="79" t="e">
        <f>Russel!I6</f>
        <v>#DIV/0!</v>
      </c>
      <c r="L109" s="79" t="e">
        <f>Russel!J6</f>
        <v>#DIV/0!</v>
      </c>
      <c r="M109" s="79" t="e">
        <f>Russel!K6</f>
        <v>#DIV/0!</v>
      </c>
      <c r="N109" s="79" t="e">
        <f>Russel!L6</f>
        <v>#DIV/0!</v>
      </c>
      <c r="O109" s="79" t="e">
        <f>Russel!M6</f>
        <v>#DIV/0!</v>
      </c>
      <c r="P109" s="79" t="e">
        <f>Russel!N6</f>
        <v>#DIV/0!</v>
      </c>
      <c r="Q109" s="80" t="e">
        <f t="shared" si="11"/>
        <v>#DIV/0!</v>
      </c>
      <c r="R109" s="80" t="e">
        <f t="shared" si="12"/>
        <v>#DIV/0!</v>
      </c>
      <c r="S109" s="80" t="e">
        <f t="shared" si="12"/>
        <v>#DIV/0!</v>
      </c>
      <c r="T109" s="80" t="e">
        <f t="shared" si="13"/>
        <v>#DIV/0!</v>
      </c>
      <c r="U109" s="27"/>
      <c r="V109" s="27"/>
      <c r="W109" s="27"/>
      <c r="X109" s="27"/>
    </row>
    <row r="110" spans="2:24" ht="15" hidden="1" customHeight="1" x14ac:dyDescent="0.25">
      <c r="B110" s="141"/>
      <c r="C110" s="92" t="str">
        <f>Kvyat!A1</f>
        <v>Kvyat</v>
      </c>
      <c r="D110" s="93">
        <f>Kvyat!B5</f>
        <v>5</v>
      </c>
      <c r="E110" s="94">
        <f>Kvyat!C5</f>
        <v>20.5</v>
      </c>
      <c r="F110" s="94">
        <f>Kvyat!D5</f>
        <v>0.70710678118654757</v>
      </c>
      <c r="G110" s="94">
        <f>Kvyat!E5</f>
        <v>19.5</v>
      </c>
      <c r="H110" s="94">
        <f>Kvyat!F5</f>
        <v>2.1213203435596424</v>
      </c>
      <c r="I110" s="94">
        <f>Kvyat!G5</f>
        <v>8</v>
      </c>
      <c r="J110" s="94">
        <f>Kvyat!H5</f>
        <v>0</v>
      </c>
      <c r="K110" s="94">
        <f>Kvyat!I5</f>
        <v>7</v>
      </c>
      <c r="L110" s="94">
        <f>Kvyat!J5</f>
        <v>4.2426406871192848</v>
      </c>
      <c r="M110" s="94">
        <f>Kvyat!K5</f>
        <v>13</v>
      </c>
      <c r="N110" s="94">
        <f>Kvyat!L5</f>
        <v>4.1231056256176606</v>
      </c>
      <c r="O110" s="94">
        <f>Kvyat!M5</f>
        <v>9.4</v>
      </c>
      <c r="P110" s="94">
        <f>Kvyat!N5</f>
        <v>3.6469165057620936</v>
      </c>
      <c r="Q110" s="94">
        <f t="shared" ref="Q110:Q111" si="14">AVERAGE(E110,I110,M110)</f>
        <v>13.833333333333334</v>
      </c>
      <c r="R110" s="94">
        <f t="shared" si="12"/>
        <v>1.6100708022680694</v>
      </c>
      <c r="S110" s="94">
        <f t="shared" si="12"/>
        <v>11.966666666666667</v>
      </c>
      <c r="T110" s="94">
        <f t="shared" ref="T110:T111" si="15">AVERAGE(H110,L110,P110)</f>
        <v>3.3369591788136739</v>
      </c>
      <c r="U110" s="27"/>
      <c r="V110" s="27"/>
      <c r="W110" s="27"/>
      <c r="X110" s="27"/>
    </row>
    <row r="111" spans="2:24" x14ac:dyDescent="0.25">
      <c r="B111" s="141"/>
      <c r="C111" s="92" t="str">
        <f>Kvyat!A1</f>
        <v>Kvyat</v>
      </c>
      <c r="D111" s="93">
        <f>Kvyat!B6</f>
        <v>6</v>
      </c>
      <c r="E111" s="94" t="e">
        <f>Kvyat!C6</f>
        <v>#DIV/0!</v>
      </c>
      <c r="F111" s="94" t="e">
        <f>Kvyat!D6</f>
        <v>#DIV/0!</v>
      </c>
      <c r="G111" s="94" t="e">
        <f>Kvyat!E6</f>
        <v>#DIV/0!</v>
      </c>
      <c r="H111" s="94" t="e">
        <f>Kvyat!F6</f>
        <v>#DIV/0!</v>
      </c>
      <c r="I111" s="94" t="e">
        <f>Kvyat!G6</f>
        <v>#DIV/0!</v>
      </c>
      <c r="J111" s="94" t="e">
        <f>Kvyat!H6</f>
        <v>#DIV/0!</v>
      </c>
      <c r="K111" s="94" t="e">
        <f>Kvyat!I6</f>
        <v>#DIV/0!</v>
      </c>
      <c r="L111" s="94" t="e">
        <f>Kvyat!J6</f>
        <v>#DIV/0!</v>
      </c>
      <c r="M111" s="94" t="e">
        <f>Kvyat!K6</f>
        <v>#DIV/0!</v>
      </c>
      <c r="N111" s="94" t="e">
        <f>Kvyat!L6</f>
        <v>#DIV/0!</v>
      </c>
      <c r="O111" s="94" t="e">
        <f>Kvyat!M6</f>
        <v>#DIV/0!</v>
      </c>
      <c r="P111" s="94" t="e">
        <f>Kvyat!N6</f>
        <v>#DIV/0!</v>
      </c>
      <c r="Q111" s="94" t="e">
        <f t="shared" si="14"/>
        <v>#DIV/0!</v>
      </c>
      <c r="R111" s="94" t="e">
        <f t="shared" si="12"/>
        <v>#DIV/0!</v>
      </c>
      <c r="S111" s="94" t="e">
        <f t="shared" si="12"/>
        <v>#DIV/0!</v>
      </c>
      <c r="T111" s="94" t="e">
        <f t="shared" si="15"/>
        <v>#DIV/0!</v>
      </c>
      <c r="U111" s="27"/>
      <c r="V111" s="27"/>
      <c r="W111" s="27"/>
      <c r="X111" s="27"/>
    </row>
    <row r="112" spans="2:24" x14ac:dyDescent="0.25">
      <c r="B112" s="141"/>
      <c r="C112" s="116" t="str">
        <f>Norris!A1</f>
        <v>Norris</v>
      </c>
      <c r="D112" s="117">
        <f>Norris!B5</f>
        <v>5</v>
      </c>
      <c r="E112" s="118">
        <f>Norris!C5</f>
        <v>18</v>
      </c>
      <c r="F112" s="118">
        <f>Norris!D5</f>
        <v>2.8284271247461903</v>
      </c>
      <c r="G112" s="118">
        <f>Norris!E5</f>
        <v>17.5</v>
      </c>
      <c r="H112" s="118">
        <f>Norris!F5</f>
        <v>3.5355339059327378</v>
      </c>
      <c r="I112" s="118">
        <f>Norris!G5</f>
        <v>19</v>
      </c>
      <c r="J112" s="118" t="e">
        <f>Norris!H5</f>
        <v>#DIV/0!</v>
      </c>
      <c r="K112" s="118">
        <f>Norris!I5</f>
        <v>12</v>
      </c>
      <c r="L112" s="118" t="e">
        <f>Norris!J5</f>
        <v>#DIV/0!</v>
      </c>
      <c r="M112" s="118">
        <f>Norris!K5</f>
        <v>15.75</v>
      </c>
      <c r="N112" s="118">
        <f>Norris!L5</f>
        <v>4.9916597106239795</v>
      </c>
      <c r="O112" s="118">
        <f>Norris!M5</f>
        <v>11</v>
      </c>
      <c r="P112" s="118">
        <f>Norris!N5</f>
        <v>4.5460605656619517</v>
      </c>
      <c r="Q112" s="118">
        <f t="shared" ref="Q112" si="16">AVERAGE(E112,I112,M112)</f>
        <v>17.583333333333332</v>
      </c>
      <c r="R112" s="118" t="e">
        <f t="shared" si="12"/>
        <v>#DIV/0!</v>
      </c>
      <c r="S112" s="118">
        <f t="shared" si="12"/>
        <v>13.5</v>
      </c>
      <c r="T112" s="118" t="e">
        <f t="shared" ref="T112" si="17">AVERAGE(H112,L112,P112)</f>
        <v>#DIV/0!</v>
      </c>
      <c r="U112" s="27"/>
      <c r="V112" s="27"/>
      <c r="W112" s="27"/>
      <c r="X112" s="27"/>
    </row>
    <row r="113" spans="2:24" x14ac:dyDescent="0.25">
      <c r="B113" s="141"/>
      <c r="C113" s="116" t="str">
        <f>Norris!A1</f>
        <v>Norris</v>
      </c>
      <c r="D113" s="117">
        <f>Norris!B6</f>
        <v>6</v>
      </c>
      <c r="E113" s="118" t="e">
        <f>Norris!C6</f>
        <v>#DIV/0!</v>
      </c>
      <c r="F113" s="118" t="e">
        <f>Norris!D6</f>
        <v>#DIV/0!</v>
      </c>
      <c r="G113" s="118" t="e">
        <f>Norris!E6</f>
        <v>#DIV/0!</v>
      </c>
      <c r="H113" s="118" t="e">
        <f>Norris!F6</f>
        <v>#DIV/0!</v>
      </c>
      <c r="I113" s="118" t="e">
        <f>Norris!G6</f>
        <v>#DIV/0!</v>
      </c>
      <c r="J113" s="118" t="e">
        <f>Norris!H6</f>
        <v>#DIV/0!</v>
      </c>
      <c r="K113" s="118" t="e">
        <f>Norris!I6</f>
        <v>#DIV/0!</v>
      </c>
      <c r="L113" s="118" t="e">
        <f>Norris!J6</f>
        <v>#DIV/0!</v>
      </c>
      <c r="M113" s="118" t="e">
        <f>Norris!K6</f>
        <v>#DIV/0!</v>
      </c>
      <c r="N113" s="118" t="e">
        <f>Norris!L6</f>
        <v>#DIV/0!</v>
      </c>
      <c r="O113" s="118" t="e">
        <f>Norris!M6</f>
        <v>#DIV/0!</v>
      </c>
      <c r="P113" s="118" t="e">
        <f>Norris!N6</f>
        <v>#DIV/0!</v>
      </c>
      <c r="Q113" s="118" t="e">
        <f t="shared" ref="Q113" si="18">AVERAGE(E113,I113,M113)</f>
        <v>#DIV/0!</v>
      </c>
      <c r="R113" s="118" t="e">
        <f t="shared" ref="R113" si="19">AVERAGE(F113,J113,N113)</f>
        <v>#DIV/0!</v>
      </c>
      <c r="S113" s="118" t="e">
        <f t="shared" ref="S113" si="20">AVERAGE(G113,K113,O113)</f>
        <v>#DIV/0!</v>
      </c>
      <c r="T113" s="118" t="e">
        <f t="shared" ref="T113" si="21">AVERAGE(H113,L113,P113)</f>
        <v>#DIV/0!</v>
      </c>
      <c r="U113" s="27"/>
      <c r="V113" s="27"/>
      <c r="W113" s="27"/>
      <c r="X113" s="27"/>
    </row>
    <row r="114" spans="2:24" ht="15" hidden="1" customHeight="1" x14ac:dyDescent="0.25">
      <c r="B114" s="141"/>
      <c r="C114" s="81" t="str">
        <f>Perez!A1</f>
        <v>Perez</v>
      </c>
      <c r="D114" s="82">
        <f>Perez!B5</f>
        <v>3</v>
      </c>
      <c r="E114" s="83">
        <f>Perez!C5</f>
        <v>17.5</v>
      </c>
      <c r="F114" s="83">
        <f>Perez!D5</f>
        <v>3.3166247903553998</v>
      </c>
      <c r="G114" s="83">
        <f>Perez!E5</f>
        <v>12</v>
      </c>
      <c r="H114" s="83">
        <f>Perez!F5</f>
        <v>4.9665548085837798</v>
      </c>
      <c r="I114" s="83">
        <f>Perez!G5</f>
        <v>21</v>
      </c>
      <c r="J114" s="83" t="e">
        <f>Perez!H5</f>
        <v>#DIV/0!</v>
      </c>
      <c r="K114" s="83">
        <f>Perez!I5</f>
        <v>19</v>
      </c>
      <c r="L114" s="83" t="e">
        <f>Perez!J5</f>
        <v>#DIV/0!</v>
      </c>
      <c r="M114" s="83">
        <f>Perez!K5</f>
        <v>11.166666666666666</v>
      </c>
      <c r="N114" s="83">
        <f>Perez!L5</f>
        <v>2.1369760566432827</v>
      </c>
      <c r="O114" s="83">
        <f>Perez!M5</f>
        <v>8.1666666666666661</v>
      </c>
      <c r="P114" s="83">
        <f>Perez!N5</f>
        <v>2.994439290863427</v>
      </c>
      <c r="Q114" s="83">
        <f>AVERAGE(E114,I114,M114)</f>
        <v>16.555555555555554</v>
      </c>
      <c r="R114" s="83" t="e">
        <f t="shared" si="12"/>
        <v>#DIV/0!</v>
      </c>
      <c r="S114" s="83">
        <f t="shared" si="12"/>
        <v>13.055555555555555</v>
      </c>
      <c r="T114" s="83" t="e">
        <f>AVERAGE(H114,L114,P114)</f>
        <v>#DIV/0!</v>
      </c>
      <c r="U114" s="27"/>
      <c r="V114" s="27"/>
      <c r="W114" s="27"/>
      <c r="X114" s="27"/>
    </row>
    <row r="115" spans="2:24" x14ac:dyDescent="0.25">
      <c r="B115" s="141"/>
      <c r="C115" s="81" t="str">
        <f>Perez!A1</f>
        <v>Perez</v>
      </c>
      <c r="D115" s="82">
        <f>Perez!B6</f>
        <v>4</v>
      </c>
      <c r="E115" s="83">
        <f>Perez!C6</f>
        <v>18</v>
      </c>
      <c r="F115" s="83" t="e">
        <f>Perez!D6</f>
        <v>#DIV/0!</v>
      </c>
      <c r="G115" s="83">
        <f>Perez!E6</f>
        <v>14</v>
      </c>
      <c r="H115" s="83" t="e">
        <f>Perez!F6</f>
        <v>#DIV/0!</v>
      </c>
      <c r="I115" s="83" t="e">
        <f>Perez!G6</f>
        <v>#DIV/0!</v>
      </c>
      <c r="J115" s="83" t="e">
        <f>Perez!H6</f>
        <v>#DIV/0!</v>
      </c>
      <c r="K115" s="83" t="e">
        <f>Perez!I6</f>
        <v>#DIV/0!</v>
      </c>
      <c r="L115" s="83" t="e">
        <f>Perez!J6</f>
        <v>#DIV/0!</v>
      </c>
      <c r="M115" s="83">
        <f>Perez!K6</f>
        <v>15.5</v>
      </c>
      <c r="N115" s="83">
        <f>Perez!L6</f>
        <v>2.1213203435596424</v>
      </c>
      <c r="O115" s="83">
        <f>Perez!M6</f>
        <v>7.5</v>
      </c>
      <c r="P115" s="83">
        <f>Perez!N6</f>
        <v>3.5355339059327378</v>
      </c>
      <c r="Q115" s="83" t="e">
        <f>AVERAGE(E115,I115,M115)</f>
        <v>#DIV/0!</v>
      </c>
      <c r="R115" s="83" t="e">
        <f t="shared" ref="R115" si="22">AVERAGE(F115,J115,N115)</f>
        <v>#DIV/0!</v>
      </c>
      <c r="S115" s="83" t="e">
        <f t="shared" ref="S115" si="23">AVERAGE(G115,K115,O115)</f>
        <v>#DIV/0!</v>
      </c>
      <c r="T115" s="83" t="e">
        <f>AVERAGE(H115,L115,P115)</f>
        <v>#DIV/0!</v>
      </c>
      <c r="U115" s="27"/>
      <c r="V115" s="27"/>
      <c r="W115" s="27"/>
      <c r="X115" s="27"/>
    </row>
    <row r="116" spans="2:24" ht="15" hidden="1" customHeight="1" x14ac:dyDescent="0.25">
      <c r="B116" s="141"/>
      <c r="C116" s="84" t="str">
        <f>Grosjean!A1</f>
        <v>Grosjean</v>
      </c>
      <c r="D116" s="85">
        <f>Grosjean!B5</f>
        <v>6</v>
      </c>
      <c r="E116" s="86">
        <f>Grosjean!C5</f>
        <v>10.833333333333334</v>
      </c>
      <c r="F116" s="86">
        <f>Grosjean!D5</f>
        <v>7.1949056051255234</v>
      </c>
      <c r="G116" s="86">
        <f>Grosjean!E5</f>
        <v>8.3333333333333339</v>
      </c>
      <c r="H116" s="86">
        <f>Grosjean!F5</f>
        <v>7.6594168620507048</v>
      </c>
      <c r="I116" s="86">
        <f>Grosjean!G5</f>
        <v>24</v>
      </c>
      <c r="J116" s="86" t="e">
        <f>Grosjean!H5</f>
        <v>#DIV/0!</v>
      </c>
      <c r="K116" s="86">
        <f>Grosjean!I5</f>
        <v>16</v>
      </c>
      <c r="L116" s="86" t="e">
        <f>Grosjean!J5</f>
        <v>#DIV/0!</v>
      </c>
      <c r="M116" s="86">
        <f>Grosjean!K5</f>
        <v>17.5</v>
      </c>
      <c r="N116" s="86">
        <f>Grosjean!L5</f>
        <v>5.259911279353167</v>
      </c>
      <c r="O116" s="86">
        <f>Grosjean!M5</f>
        <v>8.75</v>
      </c>
      <c r="P116" s="86">
        <f>Grosjean!N5</f>
        <v>4.8562674281111553</v>
      </c>
      <c r="Q116" s="86">
        <f t="shared" ref="Q116:Q117" si="24">AVERAGE(E116,I116,M116)</f>
        <v>17.444444444444446</v>
      </c>
      <c r="R116" s="86" t="e">
        <f>AVERAGE(F116,J116,N116)</f>
        <v>#DIV/0!</v>
      </c>
      <c r="S116" s="86">
        <f>AVERAGE(G116,K116,O116)</f>
        <v>11.027777777777779</v>
      </c>
      <c r="T116" s="86" t="e">
        <f t="shared" ref="T116:T117" si="25">AVERAGE(H116,L116,P116)</f>
        <v>#DIV/0!</v>
      </c>
      <c r="U116" s="27"/>
      <c r="V116" s="27"/>
      <c r="W116" s="27"/>
      <c r="X116" s="27"/>
    </row>
    <row r="117" spans="2:24" x14ac:dyDescent="0.25">
      <c r="B117" s="141"/>
      <c r="C117" s="84" t="str">
        <f>Grosjean!A1</f>
        <v>Grosjean</v>
      </c>
      <c r="D117" s="85">
        <f>Grosjean!B6</f>
        <v>7</v>
      </c>
      <c r="E117" s="86">
        <f>Grosjean!C6</f>
        <v>19</v>
      </c>
      <c r="F117" s="86">
        <f>Grosjean!D6</f>
        <v>5.41602560309064</v>
      </c>
      <c r="G117" s="86">
        <f>Grosjean!E6</f>
        <v>13.75</v>
      </c>
      <c r="H117" s="86">
        <f>Grosjean!F6</f>
        <v>2.6299556396765835</v>
      </c>
      <c r="I117" s="86">
        <f>Grosjean!G6</f>
        <v>14.2</v>
      </c>
      <c r="J117" s="86">
        <f>Grosjean!H6</f>
        <v>5.3572380943915485</v>
      </c>
      <c r="K117" s="86">
        <f>Grosjean!I6</f>
        <v>4.8</v>
      </c>
      <c r="L117" s="86">
        <f>Grosjean!J6</f>
        <v>3.7013511046643495</v>
      </c>
      <c r="M117" s="86">
        <f>Grosjean!K6</f>
        <v>8.5</v>
      </c>
      <c r="N117" s="86">
        <f>Grosjean!L6</f>
        <v>2.1213203435596424</v>
      </c>
      <c r="O117" s="86">
        <f>Grosjean!M6</f>
        <v>9</v>
      </c>
      <c r="P117" s="86">
        <f>Grosjean!N6</f>
        <v>8.4852813742385695</v>
      </c>
      <c r="Q117" s="86">
        <f t="shared" si="24"/>
        <v>13.9</v>
      </c>
      <c r="R117" s="86">
        <f t="shared" ref="R117" si="26">AVERAGE(F117,J117,N117)</f>
        <v>4.2981946803472768</v>
      </c>
      <c r="S117" s="86">
        <f t="shared" ref="S117" si="27">AVERAGE(G117,K117,O117)</f>
        <v>9.1833333333333336</v>
      </c>
      <c r="T117" s="86">
        <f t="shared" si="25"/>
        <v>4.9388627061931674</v>
      </c>
      <c r="U117" s="27"/>
      <c r="V117" s="27"/>
      <c r="W117" s="27"/>
      <c r="X117" s="27"/>
    </row>
    <row r="118" spans="2:24" x14ac:dyDescent="0.25">
      <c r="B118" s="141"/>
      <c r="C118" s="84" t="str">
        <f>Grosjean!A1</f>
        <v>Grosjean</v>
      </c>
      <c r="D118" s="85">
        <f>Grosjean!B7</f>
        <v>8</v>
      </c>
      <c r="E118" s="86">
        <f>Grosjean!C7</f>
        <v>6</v>
      </c>
      <c r="F118" s="86" t="e">
        <f>Grosjean!D7</f>
        <v>#DIV/0!</v>
      </c>
      <c r="G118" s="86">
        <f>Grosjean!E7</f>
        <v>5</v>
      </c>
      <c r="H118" s="86" t="e">
        <f>Grosjean!F7</f>
        <v>#DIV/0!</v>
      </c>
      <c r="I118" s="86">
        <f>Grosjean!G7</f>
        <v>15</v>
      </c>
      <c r="J118" s="86" t="e">
        <f>Grosjean!H7</f>
        <v>#DIV/0!</v>
      </c>
      <c r="K118" s="86">
        <f>Grosjean!I7</f>
        <v>4</v>
      </c>
      <c r="L118" s="86" t="e">
        <f>Grosjean!J7</f>
        <v>#DIV/0!</v>
      </c>
      <c r="M118" s="86">
        <f>Grosjean!K7</f>
        <v>22</v>
      </c>
      <c r="N118" s="86" t="e">
        <f>Grosjean!L7</f>
        <v>#DIV/0!</v>
      </c>
      <c r="O118" s="86">
        <f>Grosjean!M7</f>
        <v>9</v>
      </c>
      <c r="P118" s="86" t="e">
        <f>Grosjean!N7</f>
        <v>#DIV/0!</v>
      </c>
      <c r="Q118" s="86">
        <f t="shared" ref="Q118" si="28">AVERAGE(E118,I118,M118)</f>
        <v>14.333333333333334</v>
      </c>
      <c r="R118" s="86" t="e">
        <f t="shared" ref="R118" si="29">AVERAGE(F118,J118,N118)</f>
        <v>#DIV/0!</v>
      </c>
      <c r="S118" s="86">
        <f t="shared" ref="S118" si="30">AVERAGE(G118,K118,O118)</f>
        <v>6</v>
      </c>
      <c r="T118" s="86" t="e">
        <f t="shared" ref="T118" si="31">AVERAGE(H118,L118,P118)</f>
        <v>#DIV/0!</v>
      </c>
      <c r="U118" s="27"/>
      <c r="V118" s="27"/>
      <c r="W118" s="27"/>
      <c r="X118" s="27"/>
    </row>
    <row r="119" spans="2:24" x14ac:dyDescent="0.25">
      <c r="B119" s="141"/>
      <c r="C119" s="39" t="str">
        <f>Albon!A1</f>
        <v>Albon</v>
      </c>
      <c r="D119" s="113">
        <f>Albon!B5</f>
        <v>4</v>
      </c>
      <c r="E119" s="114" t="e">
        <f>Albon!C5</f>
        <v>#DIV/0!</v>
      </c>
      <c r="F119" s="114" t="e">
        <f>Albon!D5</f>
        <v>#DIV/0!</v>
      </c>
      <c r="G119" s="114" t="e">
        <f>Albon!E5</f>
        <v>#DIV/0!</v>
      </c>
      <c r="H119" s="114" t="e">
        <f>Albon!F5</f>
        <v>#DIV/0!</v>
      </c>
      <c r="I119" s="114">
        <f>Albon!G5</f>
        <v>6</v>
      </c>
      <c r="J119" s="114" t="e">
        <f>Albon!H5</f>
        <v>#DIV/0!</v>
      </c>
      <c r="K119" s="114">
        <f>Albon!I5</f>
        <v>3</v>
      </c>
      <c r="L119" s="114" t="e">
        <f>Albon!J5</f>
        <v>#DIV/0!</v>
      </c>
      <c r="M119" s="114" t="e">
        <f>Albon!K5</f>
        <v>#DIV/0!</v>
      </c>
      <c r="N119" s="114" t="e">
        <f>Albon!L5</f>
        <v>#DIV/0!</v>
      </c>
      <c r="O119" s="114" t="e">
        <f>Albon!M5</f>
        <v>#DIV/0!</v>
      </c>
      <c r="P119" s="114" t="e">
        <f>Albon!N5</f>
        <v>#DIV/0!</v>
      </c>
      <c r="Q119" s="114" t="e">
        <f t="shared" ref="Q119" si="32">AVERAGE(E119,I119,M119)</f>
        <v>#DIV/0!</v>
      </c>
      <c r="R119" s="114" t="e">
        <f>AVERAGE(F119,J119,N119)</f>
        <v>#DIV/0!</v>
      </c>
      <c r="S119" s="114" t="e">
        <f>AVERAGE(G119,K119,O119)</f>
        <v>#DIV/0!</v>
      </c>
      <c r="T119" s="114" t="e">
        <f t="shared" ref="T119" si="33">AVERAGE(H119,L119,P119)</f>
        <v>#DIV/0!</v>
      </c>
      <c r="U119" s="27"/>
      <c r="V119" s="27"/>
      <c r="W119" s="27"/>
      <c r="X119" s="27"/>
    </row>
    <row r="120" spans="2:24" x14ac:dyDescent="0.25">
      <c r="B120" s="141"/>
      <c r="C120" s="39" t="str">
        <f>Albon!A1</f>
        <v>Albon</v>
      </c>
      <c r="D120" s="113">
        <f>Albon!B6</f>
        <v>5</v>
      </c>
      <c r="E120" s="114">
        <f>Albon!C6</f>
        <v>7</v>
      </c>
      <c r="F120" s="114">
        <f>Albon!D6</f>
        <v>0</v>
      </c>
      <c r="G120" s="114">
        <f>Albon!E6</f>
        <v>6.5</v>
      </c>
      <c r="H120" s="114">
        <f>Albon!F6</f>
        <v>0.70710678118654757</v>
      </c>
      <c r="I120" s="114">
        <f>Albon!G6</f>
        <v>18.5</v>
      </c>
      <c r="J120" s="114">
        <f>Albon!H6</f>
        <v>2.1213203435596424</v>
      </c>
      <c r="K120" s="114">
        <f>Albon!I6</f>
        <v>11.5</v>
      </c>
      <c r="L120" s="114">
        <f>Albon!J6</f>
        <v>12.020815280171307</v>
      </c>
      <c r="M120" s="114">
        <f>Albon!K6</f>
        <v>6.5</v>
      </c>
      <c r="N120" s="114">
        <f>Albon!L6</f>
        <v>0.70710678118654757</v>
      </c>
      <c r="O120" s="114">
        <f>Albon!M6</f>
        <v>4.5</v>
      </c>
      <c r="P120" s="114">
        <f>Albon!N6</f>
        <v>2.1213203435596424</v>
      </c>
      <c r="Q120" s="114">
        <f t="shared" ref="Q120" si="34">AVERAGE(E120,I120,M120)</f>
        <v>10.666666666666666</v>
      </c>
      <c r="R120" s="114">
        <f>AVERAGE(F120,J120,N120)</f>
        <v>0.94280904158206325</v>
      </c>
      <c r="S120" s="114">
        <f>AVERAGE(G120,K120,O120)</f>
        <v>7.5</v>
      </c>
      <c r="T120" s="114">
        <f t="shared" ref="T120" si="35">AVERAGE(H120,L120,P120)</f>
        <v>4.9497474683058327</v>
      </c>
      <c r="U120" s="27"/>
      <c r="V120" s="27"/>
      <c r="W120" s="27"/>
      <c r="X120" s="27"/>
    </row>
    <row r="121" spans="2:24" ht="15" hidden="1" customHeight="1" x14ac:dyDescent="0.25">
      <c r="B121" s="141"/>
      <c r="C121" s="87" t="str">
        <f>Raikkonen!A1</f>
        <v>Raikkonen</v>
      </c>
      <c r="D121" s="88">
        <f>Raikkonen!B5</f>
        <v>2</v>
      </c>
      <c r="E121" s="89" t="e">
        <f>Raikkonen!C5</f>
        <v>#DIV/0!</v>
      </c>
      <c r="F121" s="89" t="e">
        <f>Raikkonen!D5</f>
        <v>#DIV/0!</v>
      </c>
      <c r="G121" s="89" t="e">
        <f>Raikkonen!E5</f>
        <v>#DIV/0!</v>
      </c>
      <c r="H121" s="89" t="e">
        <f>Raikkonen!F5</f>
        <v>#DIV/0!</v>
      </c>
      <c r="I121" s="89">
        <f>Raikkonen!G5</f>
        <v>8</v>
      </c>
      <c r="J121" s="89" t="e">
        <f>Raikkonen!H5</f>
        <v>#DIV/0!</v>
      </c>
      <c r="K121" s="89">
        <f>Raikkonen!I5</f>
        <v>5</v>
      </c>
      <c r="L121" s="89" t="e">
        <f>Raikkonen!J5</f>
        <v>#DIV/0!</v>
      </c>
      <c r="M121" s="89" t="e">
        <f>Raikkonen!K5</f>
        <v>#DIV/0!</v>
      </c>
      <c r="N121" s="89" t="e">
        <f>Raikkonen!L5</f>
        <v>#DIV/0!</v>
      </c>
      <c r="O121" s="89" t="e">
        <f>Raikkonen!M5</f>
        <v>#DIV/0!</v>
      </c>
      <c r="P121" s="89" t="e">
        <f>Raikkonen!N5</f>
        <v>#DIV/0!</v>
      </c>
      <c r="Q121" s="89" t="e">
        <f t="shared" ref="Q121:Q122" si="36">AVERAGE(E121,I121,M121)</f>
        <v>#DIV/0!</v>
      </c>
      <c r="R121" s="89" t="e">
        <f t="shared" ref="R121" si="37">AVERAGE(F121,J121,N121)</f>
        <v>#DIV/0!</v>
      </c>
      <c r="S121" s="89" t="e">
        <f t="shared" ref="S121" si="38">AVERAGE(G121,K121,O121)</f>
        <v>#DIV/0!</v>
      </c>
      <c r="T121" s="89" t="e">
        <f t="shared" ref="T121:T122" si="39">AVERAGE(H121,L121,P121)</f>
        <v>#DIV/0!</v>
      </c>
      <c r="U121" s="27"/>
      <c r="V121" s="27"/>
      <c r="W121" s="27"/>
      <c r="X121" s="27"/>
    </row>
    <row r="122" spans="2:24" x14ac:dyDescent="0.25">
      <c r="B122" s="141"/>
      <c r="C122" s="87" t="str">
        <f>Raikkonen!A1</f>
        <v>Raikkonen</v>
      </c>
      <c r="D122" s="88">
        <f>Raikkonen!B6</f>
        <v>3</v>
      </c>
      <c r="E122" s="89">
        <f>Raikkonen!C6</f>
        <v>16.75</v>
      </c>
      <c r="F122" s="89">
        <f>Raikkonen!D6</f>
        <v>0.9574271077563381</v>
      </c>
      <c r="G122" s="89">
        <f>Raikkonen!E6</f>
        <v>12.25</v>
      </c>
      <c r="H122" s="89">
        <f>Raikkonen!F6</f>
        <v>2.6299556396765835</v>
      </c>
      <c r="I122" s="89">
        <f>Raikkonen!G6</f>
        <v>10</v>
      </c>
      <c r="J122" s="89" t="e">
        <f>Raikkonen!H6</f>
        <v>#DIV/0!</v>
      </c>
      <c r="K122" s="89">
        <f>Raikkonen!I6</f>
        <v>3</v>
      </c>
      <c r="L122" s="89" t="e">
        <f>Raikkonen!J6</f>
        <v>#DIV/0!</v>
      </c>
      <c r="M122" s="89">
        <f>Raikkonen!K6</f>
        <v>17</v>
      </c>
      <c r="N122" s="89">
        <f>Raikkonen!L6</f>
        <v>2.8284271247461903</v>
      </c>
      <c r="O122" s="89">
        <f>Raikkonen!M6</f>
        <v>8.5</v>
      </c>
      <c r="P122" s="89">
        <f>Raikkonen!N6</f>
        <v>2.1213203435596424</v>
      </c>
      <c r="Q122" s="89">
        <f t="shared" si="36"/>
        <v>14.583333333333334</v>
      </c>
      <c r="R122" s="89" t="e">
        <f>AVERAGE(F122,J122,N122)</f>
        <v>#DIV/0!</v>
      </c>
      <c r="S122" s="89">
        <f>AVERAGE(G122,K122,O122)</f>
        <v>7.916666666666667</v>
      </c>
      <c r="T122" s="89" t="e">
        <f t="shared" si="39"/>
        <v>#DIV/0!</v>
      </c>
      <c r="U122" s="27"/>
      <c r="V122" s="27"/>
      <c r="W122" s="27"/>
      <c r="X122" s="27"/>
    </row>
    <row r="123" spans="2:24" x14ac:dyDescent="0.25">
      <c r="B123" s="141"/>
      <c r="C123" s="87" t="str">
        <f>Raikkonen!A1</f>
        <v>Raikkonen</v>
      </c>
      <c r="D123" s="88">
        <f>Raikkonen!B7</f>
        <v>4</v>
      </c>
      <c r="E123" s="89" t="e">
        <f>Raikkonen!C7</f>
        <v>#DIV/0!</v>
      </c>
      <c r="F123" s="89" t="e">
        <f>Raikkonen!D7</f>
        <v>#DIV/0!</v>
      </c>
      <c r="G123" s="89" t="e">
        <f>Raikkonen!E7</f>
        <v>#DIV/0!</v>
      </c>
      <c r="H123" s="89" t="e">
        <f>Raikkonen!F7</f>
        <v>#DIV/0!</v>
      </c>
      <c r="I123" s="89" t="e">
        <f>Raikkonen!G7</f>
        <v>#DIV/0!</v>
      </c>
      <c r="J123" s="89" t="e">
        <f>Raikkonen!H7</f>
        <v>#DIV/0!</v>
      </c>
      <c r="K123" s="89" t="e">
        <f>Raikkonen!I7</f>
        <v>#DIV/0!</v>
      </c>
      <c r="L123" s="89" t="e">
        <f>Raikkonen!J7</f>
        <v>#DIV/0!</v>
      </c>
      <c r="M123" s="89" t="e">
        <f>Raikkonen!K7</f>
        <v>#DIV/0!</v>
      </c>
      <c r="N123" s="89" t="e">
        <f>Raikkonen!L7</f>
        <v>#DIV/0!</v>
      </c>
      <c r="O123" s="89" t="e">
        <f>Raikkonen!M7</f>
        <v>#DIV/0!</v>
      </c>
      <c r="P123" s="89" t="e">
        <f>Raikkonen!N7</f>
        <v>#DIV/0!</v>
      </c>
      <c r="Q123" s="89" t="e">
        <f t="shared" ref="Q123" si="40">AVERAGE(E123,I123,M123)</f>
        <v>#DIV/0!</v>
      </c>
      <c r="R123" s="89" t="e">
        <f>AVERAGE(F123,J123,N123)</f>
        <v>#DIV/0!</v>
      </c>
      <c r="S123" s="89" t="e">
        <f>AVERAGE(G123,K123,O123)</f>
        <v>#DIV/0!</v>
      </c>
      <c r="T123" s="89" t="e">
        <f t="shared" ref="T123" si="41">AVERAGE(H123,L123,P123)</f>
        <v>#DIV/0!</v>
      </c>
      <c r="U123" s="27"/>
      <c r="V123" s="27"/>
      <c r="W123" s="27"/>
      <c r="X123" s="27"/>
    </row>
    <row r="124" spans="2:24" x14ac:dyDescent="0.25"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</row>
    <row r="125" spans="2:24" x14ac:dyDescent="0.25"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</row>
    <row r="126" spans="2:24" x14ac:dyDescent="0.25">
      <c r="B126" s="142" t="s">
        <v>9</v>
      </c>
      <c r="C126" s="143"/>
      <c r="D126" s="144"/>
      <c r="E126" s="154">
        <f>Raikkonen!C10</f>
        <v>2</v>
      </c>
      <c r="F126" s="154"/>
      <c r="G126" s="154"/>
      <c r="H126" s="154"/>
      <c r="I126" s="154"/>
      <c r="J126" s="154"/>
      <c r="K126" s="154"/>
      <c r="L126" s="154"/>
      <c r="M126" s="154"/>
      <c r="N126" s="154"/>
      <c r="O126" s="154"/>
      <c r="P126" s="154"/>
      <c r="Q126" s="154"/>
      <c r="R126" s="154"/>
      <c r="S126" s="154"/>
      <c r="T126" s="154"/>
      <c r="U126" s="76"/>
      <c r="V126" s="76"/>
      <c r="W126" s="76"/>
      <c r="X126" s="76"/>
    </row>
    <row r="127" spans="2:24" x14ac:dyDescent="0.25">
      <c r="B127" s="142" t="s">
        <v>117</v>
      </c>
      <c r="C127" s="143"/>
      <c r="D127" s="144"/>
      <c r="E127" s="153" t="str">
        <f>Raikkonen!C11</f>
        <v>Barcelona</v>
      </c>
      <c r="F127" s="153"/>
      <c r="G127" s="153"/>
      <c r="H127" s="153"/>
      <c r="I127" s="153" t="str">
        <f>Raikkonen!G11</f>
        <v>Monza</v>
      </c>
      <c r="J127" s="153"/>
      <c r="K127" s="153"/>
      <c r="L127" s="153"/>
      <c r="M127" s="153" t="str">
        <f>Raikkonen!K11</f>
        <v>Red Bull</v>
      </c>
      <c r="N127" s="153"/>
      <c r="O127" s="153"/>
      <c r="P127" s="153"/>
      <c r="Q127" s="155" t="s">
        <v>120</v>
      </c>
      <c r="R127" s="155"/>
      <c r="S127" s="155"/>
      <c r="T127" s="155"/>
      <c r="U127" s="76"/>
      <c r="V127" s="76"/>
      <c r="W127" s="76"/>
      <c r="X127" s="76"/>
    </row>
    <row r="128" spans="2:24" x14ac:dyDescent="0.25">
      <c r="B128" s="142" t="s">
        <v>118</v>
      </c>
      <c r="C128" s="143"/>
      <c r="D128" s="144"/>
      <c r="E128" s="75" t="s">
        <v>140</v>
      </c>
      <c r="F128" s="48" t="s">
        <v>119</v>
      </c>
      <c r="G128" s="75" t="s">
        <v>121</v>
      </c>
      <c r="H128" s="48" t="s">
        <v>119</v>
      </c>
      <c r="I128" s="75" t="s">
        <v>140</v>
      </c>
      <c r="J128" s="48" t="s">
        <v>119</v>
      </c>
      <c r="K128" s="75" t="s">
        <v>121</v>
      </c>
      <c r="L128" s="48" t="s">
        <v>119</v>
      </c>
      <c r="M128" s="75" t="s">
        <v>140</v>
      </c>
      <c r="N128" s="48" t="s">
        <v>119</v>
      </c>
      <c r="O128" s="75" t="s">
        <v>121</v>
      </c>
      <c r="P128" s="48" t="s">
        <v>119</v>
      </c>
      <c r="Q128" s="75" t="s">
        <v>140</v>
      </c>
      <c r="R128" s="48" t="s">
        <v>119</v>
      </c>
      <c r="S128" s="75" t="s">
        <v>121</v>
      </c>
      <c r="T128" s="48" t="s">
        <v>119</v>
      </c>
      <c r="U128" s="76"/>
      <c r="V128" s="76"/>
      <c r="W128" s="76"/>
      <c r="X128" s="76"/>
    </row>
    <row r="129" spans="2:24" ht="15" hidden="1" customHeight="1" x14ac:dyDescent="0.25">
      <c r="B129" s="156" t="s">
        <v>116</v>
      </c>
      <c r="C129" s="191" t="str">
        <f>Russel!A1</f>
        <v>Russel</v>
      </c>
      <c r="D129" s="78">
        <f>Russel!B12</f>
        <v>5</v>
      </c>
      <c r="E129" s="79" t="e">
        <f>Russel!C12</f>
        <v>#DIV/0!</v>
      </c>
      <c r="F129" s="79" t="e">
        <f>Russel!D12</f>
        <v>#DIV/0!</v>
      </c>
      <c r="G129" s="79" t="e">
        <f>Russel!E12</f>
        <v>#DIV/0!</v>
      </c>
      <c r="H129" s="79" t="e">
        <f>Russel!F12</f>
        <v>#DIV/0!</v>
      </c>
      <c r="I129" s="79">
        <f>Russel!G12</f>
        <v>23</v>
      </c>
      <c r="J129" s="79" t="e">
        <f>Russel!H12</f>
        <v>#DIV/0!</v>
      </c>
      <c r="K129" s="79">
        <f>Russel!I12</f>
        <v>12</v>
      </c>
      <c r="L129" s="79" t="e">
        <f>Russel!J12</f>
        <v>#DIV/0!</v>
      </c>
      <c r="M129" s="79">
        <f>Russel!K12</f>
        <v>21</v>
      </c>
      <c r="N129" s="79">
        <f>Russel!L12</f>
        <v>0</v>
      </c>
      <c r="O129" s="79">
        <f>Russel!M12</f>
        <v>18</v>
      </c>
      <c r="P129" s="79">
        <f>Russel!N12</f>
        <v>1.4142135623730951</v>
      </c>
      <c r="Q129" s="79" t="e">
        <f t="shared" ref="Q129:Q133" si="42">AVERAGE(E129,I129,M129)</f>
        <v>#DIV/0!</v>
      </c>
      <c r="R129" s="79" t="e">
        <f>AVERAGE(F129,J129,N129)</f>
        <v>#DIV/0!</v>
      </c>
      <c r="S129" s="79" t="e">
        <f>AVERAGE(G129,K129,O129)</f>
        <v>#DIV/0!</v>
      </c>
      <c r="T129" s="79" t="e">
        <f t="shared" ref="T129:T133" si="43">AVERAGE(H129,L129,P129)</f>
        <v>#DIV/0!</v>
      </c>
      <c r="U129" s="76"/>
      <c r="V129" s="76"/>
      <c r="W129" s="76"/>
      <c r="X129" s="76"/>
    </row>
    <row r="130" spans="2:24" x14ac:dyDescent="0.25">
      <c r="B130" s="156"/>
      <c r="C130" s="191" t="str">
        <f>Russel!A1</f>
        <v>Russel</v>
      </c>
      <c r="D130" s="78">
        <f>Russel!B13</f>
        <v>6</v>
      </c>
      <c r="E130" s="79" t="e">
        <f>Russel!C13</f>
        <v>#DIV/0!</v>
      </c>
      <c r="F130" s="79" t="e">
        <f>Russel!D13</f>
        <v>#DIV/0!</v>
      </c>
      <c r="G130" s="79" t="e">
        <f>Russel!E13</f>
        <v>#DIV/0!</v>
      </c>
      <c r="H130" s="79" t="e">
        <f>Russel!F13</f>
        <v>#DIV/0!</v>
      </c>
      <c r="I130" s="79" t="e">
        <f>Russel!G13</f>
        <v>#DIV/0!</v>
      </c>
      <c r="J130" s="79" t="e">
        <f>Russel!H13</f>
        <v>#DIV/0!</v>
      </c>
      <c r="K130" s="79" t="e">
        <f>Russel!I13</f>
        <v>#DIV/0!</v>
      </c>
      <c r="L130" s="79" t="e">
        <f>Russel!J13</f>
        <v>#DIV/0!</v>
      </c>
      <c r="M130" s="79" t="e">
        <f>Russel!K13</f>
        <v>#DIV/0!</v>
      </c>
      <c r="N130" s="79" t="e">
        <f>Russel!L13</f>
        <v>#DIV/0!</v>
      </c>
      <c r="O130" s="79" t="e">
        <f>Russel!M13</f>
        <v>#DIV/0!</v>
      </c>
      <c r="P130" s="79" t="e">
        <f>Russel!N13</f>
        <v>#DIV/0!</v>
      </c>
      <c r="Q130" s="79" t="e">
        <f t="shared" si="42"/>
        <v>#DIV/0!</v>
      </c>
      <c r="R130" s="79" t="e">
        <f t="shared" ref="R130" si="44">AVERAGE(F130,J130,N130)</f>
        <v>#DIV/0!</v>
      </c>
      <c r="S130" s="79" t="e">
        <f t="shared" ref="S130" si="45">AVERAGE(G130,K130,O130)</f>
        <v>#DIV/0!</v>
      </c>
      <c r="T130" s="79" t="e">
        <f t="shared" si="43"/>
        <v>#DIV/0!</v>
      </c>
      <c r="U130" s="76"/>
      <c r="V130" s="76"/>
      <c r="W130" s="76"/>
      <c r="X130" s="76"/>
    </row>
    <row r="131" spans="2:24" ht="15" hidden="1" customHeight="1" x14ac:dyDescent="0.25">
      <c r="B131" s="156"/>
      <c r="C131" s="192" t="str">
        <f>Kvyat!A1</f>
        <v>Kvyat</v>
      </c>
      <c r="D131" s="93">
        <f>Kvyat!B12</f>
        <v>5</v>
      </c>
      <c r="E131" s="94" t="e">
        <f>Kvyat!C12</f>
        <v>#DIV/0!</v>
      </c>
      <c r="F131" s="94" t="e">
        <f>Kvyat!D12</f>
        <v>#DIV/0!</v>
      </c>
      <c r="G131" s="94" t="e">
        <f>Kvyat!E12</f>
        <v>#DIV/0!</v>
      </c>
      <c r="H131" s="94" t="e">
        <f>Kvyat!F12</f>
        <v>#DIV/0!</v>
      </c>
      <c r="I131" s="94">
        <f>Kvyat!G12</f>
        <v>22</v>
      </c>
      <c r="J131" s="94" t="e">
        <f>Kvyat!H12</f>
        <v>#DIV/0!</v>
      </c>
      <c r="K131" s="94">
        <f>Kvyat!I12</f>
        <v>17</v>
      </c>
      <c r="L131" s="94" t="e">
        <f>Kvyat!J12</f>
        <v>#DIV/0!</v>
      </c>
      <c r="M131" s="94">
        <f>Kvyat!K12</f>
        <v>23</v>
      </c>
      <c r="N131" s="94">
        <f>Kvyat!L12</f>
        <v>0</v>
      </c>
      <c r="O131" s="94">
        <f>Kvyat!M12</f>
        <v>17.5</v>
      </c>
      <c r="P131" s="94">
        <f>Kvyat!N12</f>
        <v>4.9497474683058327</v>
      </c>
      <c r="Q131" s="95" t="e">
        <f t="shared" si="42"/>
        <v>#DIV/0!</v>
      </c>
      <c r="R131" s="95" t="e">
        <f>AVERAGE(F131,J131,N131)</f>
        <v>#DIV/0!</v>
      </c>
      <c r="S131" s="95" t="e">
        <f>AVERAGE(G131,K131,O131)</f>
        <v>#DIV/0!</v>
      </c>
      <c r="T131" s="95" t="e">
        <f t="shared" si="43"/>
        <v>#DIV/0!</v>
      </c>
      <c r="U131" s="76"/>
      <c r="V131" s="76"/>
      <c r="W131" s="76"/>
      <c r="X131" s="76"/>
    </row>
    <row r="132" spans="2:24" x14ac:dyDescent="0.25">
      <c r="B132" s="156"/>
      <c r="C132" s="192" t="str">
        <f>Kvyat!A1</f>
        <v>Kvyat</v>
      </c>
      <c r="D132" s="93">
        <f>Kvyat!B13</f>
        <v>6</v>
      </c>
      <c r="E132" s="94" t="e">
        <f>Kvyat!C13</f>
        <v>#DIV/0!</v>
      </c>
      <c r="F132" s="94" t="e">
        <f>Kvyat!D13</f>
        <v>#DIV/0!</v>
      </c>
      <c r="G132" s="94" t="e">
        <f>Kvyat!E13</f>
        <v>#DIV/0!</v>
      </c>
      <c r="H132" s="94" t="e">
        <f>Kvyat!F13</f>
        <v>#DIV/0!</v>
      </c>
      <c r="I132" s="94" t="e">
        <f>Kvyat!G13</f>
        <v>#DIV/0!</v>
      </c>
      <c r="J132" s="94" t="e">
        <f>Kvyat!H13</f>
        <v>#DIV/0!</v>
      </c>
      <c r="K132" s="94" t="e">
        <f>Kvyat!I13</f>
        <v>#DIV/0!</v>
      </c>
      <c r="L132" s="94" t="e">
        <f>Kvyat!J13</f>
        <v>#DIV/0!</v>
      </c>
      <c r="M132" s="94" t="e">
        <f>Kvyat!K13</f>
        <v>#DIV/0!</v>
      </c>
      <c r="N132" s="94" t="e">
        <f>Kvyat!L13</f>
        <v>#DIV/0!</v>
      </c>
      <c r="O132" s="94" t="e">
        <f>Kvyat!M13</f>
        <v>#DIV/0!</v>
      </c>
      <c r="P132" s="94" t="e">
        <f>Kvyat!N13</f>
        <v>#DIV/0!</v>
      </c>
      <c r="Q132" s="95" t="e">
        <f t="shared" si="42"/>
        <v>#DIV/0!</v>
      </c>
      <c r="R132" s="95" t="e">
        <f t="shared" ref="R132" si="46">AVERAGE(F132,J132,N132)</f>
        <v>#DIV/0!</v>
      </c>
      <c r="S132" s="95" t="e">
        <f t="shared" ref="S132" si="47">AVERAGE(G132,K132,O132)</f>
        <v>#DIV/0!</v>
      </c>
      <c r="T132" s="95" t="e">
        <f t="shared" si="43"/>
        <v>#DIV/0!</v>
      </c>
      <c r="U132" s="76"/>
      <c r="V132" s="76"/>
      <c r="W132" s="76"/>
      <c r="X132" s="76"/>
    </row>
    <row r="133" spans="2:24" x14ac:dyDescent="0.25">
      <c r="B133" s="156"/>
      <c r="C133" s="193" t="str">
        <f>Norris!A1</f>
        <v>Norris</v>
      </c>
      <c r="D133" s="117">
        <f>Norris!B12</f>
        <v>5</v>
      </c>
      <c r="E133" s="118">
        <f>Norris!C12</f>
        <v>17</v>
      </c>
      <c r="F133" s="118" t="e">
        <f>Norris!D12</f>
        <v>#DIV/0!</v>
      </c>
      <c r="G133" s="118">
        <f>Norris!E12</f>
        <v>11</v>
      </c>
      <c r="H133" s="118" t="e">
        <f>Norris!F12</f>
        <v>#DIV/0!</v>
      </c>
      <c r="I133" s="118">
        <f>Norris!G12</f>
        <v>12.4</v>
      </c>
      <c r="J133" s="118">
        <f>Norris!H12</f>
        <v>3.781534080237809</v>
      </c>
      <c r="K133" s="118">
        <f>Norris!I12</f>
        <v>9.4</v>
      </c>
      <c r="L133" s="118">
        <f>Norris!J12</f>
        <v>3.7815340802378072</v>
      </c>
      <c r="M133" s="118">
        <f>Norris!K12</f>
        <v>11</v>
      </c>
      <c r="N133" s="118" t="e">
        <f>Norris!L12</f>
        <v>#DIV/0!</v>
      </c>
      <c r="O133" s="118">
        <f>Norris!M12</f>
        <v>16</v>
      </c>
      <c r="P133" s="118" t="e">
        <f>Norris!N12</f>
        <v>#DIV/0!</v>
      </c>
      <c r="Q133" s="46">
        <f t="shared" si="42"/>
        <v>13.466666666666667</v>
      </c>
      <c r="R133" s="46" t="e">
        <f t="shared" ref="R133:S135" si="48">AVERAGE(F133,J133,N133)</f>
        <v>#DIV/0!</v>
      </c>
      <c r="S133" s="46">
        <f t="shared" si="48"/>
        <v>12.133333333333333</v>
      </c>
      <c r="T133" s="46" t="e">
        <f t="shared" si="43"/>
        <v>#DIV/0!</v>
      </c>
      <c r="U133" s="76"/>
      <c r="V133" s="76"/>
      <c r="W133" s="76"/>
      <c r="X133" s="76"/>
    </row>
    <row r="134" spans="2:24" x14ac:dyDescent="0.25">
      <c r="B134" s="156"/>
      <c r="C134" s="193" t="str">
        <f>Norris!A1</f>
        <v>Norris</v>
      </c>
      <c r="D134" s="117">
        <f>Norris!B13</f>
        <v>6</v>
      </c>
      <c r="E134" s="118" t="e">
        <f>Norris!C13</f>
        <v>#DIV/0!</v>
      </c>
      <c r="F134" s="118" t="e">
        <f>Norris!D13</f>
        <v>#DIV/0!</v>
      </c>
      <c r="G134" s="118" t="e">
        <f>Norris!E13</f>
        <v>#DIV/0!</v>
      </c>
      <c r="H134" s="118" t="e">
        <f>Norris!F13</f>
        <v>#DIV/0!</v>
      </c>
      <c r="I134" s="118" t="e">
        <f>Norris!G13</f>
        <v>#DIV/0!</v>
      </c>
      <c r="J134" s="118" t="e">
        <f>Norris!H13</f>
        <v>#DIV/0!</v>
      </c>
      <c r="K134" s="118" t="e">
        <f>Norris!I13</f>
        <v>#DIV/0!</v>
      </c>
      <c r="L134" s="118" t="e">
        <f>Norris!J13</f>
        <v>#DIV/0!</v>
      </c>
      <c r="M134" s="118" t="e">
        <f>Norris!K13</f>
        <v>#DIV/0!</v>
      </c>
      <c r="N134" s="118" t="e">
        <f>Norris!L13</f>
        <v>#DIV/0!</v>
      </c>
      <c r="O134" s="118" t="e">
        <f>Norris!M13</f>
        <v>#DIV/0!</v>
      </c>
      <c r="P134" s="118" t="e">
        <f>Norris!N13</f>
        <v>#DIV/0!</v>
      </c>
      <c r="Q134" s="46" t="e">
        <f t="shared" ref="Q134" si="49">AVERAGE(E134,I134,M134)</f>
        <v>#DIV/0!</v>
      </c>
      <c r="R134" s="46" t="e">
        <f t="shared" si="48"/>
        <v>#DIV/0!</v>
      </c>
      <c r="S134" s="46" t="e">
        <f t="shared" si="48"/>
        <v>#DIV/0!</v>
      </c>
      <c r="T134" s="46" t="e">
        <f t="shared" ref="T134" si="50">AVERAGE(H134,L134,P134)</f>
        <v>#DIV/0!</v>
      </c>
      <c r="U134" s="76"/>
      <c r="V134" s="76"/>
      <c r="W134" s="76"/>
      <c r="X134" s="76"/>
    </row>
    <row r="135" spans="2:24" ht="15" hidden="1" customHeight="1" x14ac:dyDescent="0.25">
      <c r="B135" s="156"/>
      <c r="C135" s="103" t="str">
        <f>Perez!A1</f>
        <v>Perez</v>
      </c>
      <c r="D135" s="90">
        <f>Perez!B12</f>
        <v>3</v>
      </c>
      <c r="E135" s="91">
        <f>Perez!C12</f>
        <v>15</v>
      </c>
      <c r="F135" s="91" t="e">
        <f>Perez!D12</f>
        <v>#DIV/0!</v>
      </c>
      <c r="G135" s="91">
        <f>Perez!E12</f>
        <v>11</v>
      </c>
      <c r="H135" s="91" t="e">
        <f>Perez!F12</f>
        <v>#DIV/0!</v>
      </c>
      <c r="I135" s="91">
        <f>Perez!G12</f>
        <v>20</v>
      </c>
      <c r="J135" s="91" t="e">
        <f>Perez!H12</f>
        <v>#DIV/0!</v>
      </c>
      <c r="K135" s="91">
        <f>Perez!I12</f>
        <v>14</v>
      </c>
      <c r="L135" s="91" t="e">
        <f>Perez!J12</f>
        <v>#DIV/0!</v>
      </c>
      <c r="M135" s="91">
        <f>Perez!K12</f>
        <v>15</v>
      </c>
      <c r="N135" s="91">
        <f>Perez!L12</f>
        <v>2.8284271247461903</v>
      </c>
      <c r="O135" s="91">
        <f>Perez!M12</f>
        <v>9.5</v>
      </c>
      <c r="P135" s="91">
        <f>Perez!N12</f>
        <v>0.70710678118654757</v>
      </c>
      <c r="Q135" s="96">
        <f t="shared" ref="Q135:Q136" si="51">AVERAGE(E135,I135,M135)</f>
        <v>16.666666666666668</v>
      </c>
      <c r="R135" s="96" t="e">
        <f t="shared" si="48"/>
        <v>#DIV/0!</v>
      </c>
      <c r="S135" s="96">
        <f t="shared" si="48"/>
        <v>11.5</v>
      </c>
      <c r="T135" s="96" t="e">
        <f t="shared" ref="T135:T136" si="52">AVERAGE(H135,L135,P135)</f>
        <v>#DIV/0!</v>
      </c>
      <c r="U135" s="76"/>
      <c r="V135" s="76"/>
      <c r="W135" s="76"/>
      <c r="X135" s="76"/>
    </row>
    <row r="136" spans="2:24" x14ac:dyDescent="0.25">
      <c r="B136" s="156"/>
      <c r="C136" s="103" t="str">
        <f>Perez!A1</f>
        <v>Perez</v>
      </c>
      <c r="D136" s="90">
        <f>Perez!B13</f>
        <v>4</v>
      </c>
      <c r="E136" s="91">
        <f>Perez!C13</f>
        <v>10</v>
      </c>
      <c r="F136" s="91" t="e">
        <f>Perez!D13</f>
        <v>#DIV/0!</v>
      </c>
      <c r="G136" s="91">
        <f>Perez!E13</f>
        <v>12</v>
      </c>
      <c r="H136" s="91" t="e">
        <f>Perez!F13</f>
        <v>#DIV/0!</v>
      </c>
      <c r="I136" s="91">
        <f>Perez!G13</f>
        <v>9.5</v>
      </c>
      <c r="J136" s="91">
        <f>Perez!H13</f>
        <v>0.70710678118654757</v>
      </c>
      <c r="K136" s="91">
        <f>Perez!I13</f>
        <v>6</v>
      </c>
      <c r="L136" s="91">
        <f>Perez!J13</f>
        <v>0</v>
      </c>
      <c r="M136" s="91">
        <f>Perez!K13</f>
        <v>10</v>
      </c>
      <c r="N136" s="91" t="e">
        <f>Perez!L13</f>
        <v>#DIV/0!</v>
      </c>
      <c r="O136" s="91">
        <f>Perez!M13</f>
        <v>12</v>
      </c>
      <c r="P136" s="91" t="e">
        <f>Perez!N13</f>
        <v>#DIV/0!</v>
      </c>
      <c r="Q136" s="96">
        <f t="shared" si="51"/>
        <v>9.8333333333333339</v>
      </c>
      <c r="R136" s="96" t="e">
        <f t="shared" ref="R136" si="53">AVERAGE(F136,J136,N136)</f>
        <v>#DIV/0!</v>
      </c>
      <c r="S136" s="96">
        <f t="shared" ref="S136" si="54">AVERAGE(G136,K136,O136)</f>
        <v>10</v>
      </c>
      <c r="T136" s="96" t="e">
        <f t="shared" si="52"/>
        <v>#DIV/0!</v>
      </c>
      <c r="U136" s="76"/>
      <c r="V136" s="76"/>
      <c r="W136" s="76"/>
      <c r="X136" s="76"/>
    </row>
    <row r="137" spans="2:24" ht="15" hidden="1" customHeight="1" x14ac:dyDescent="0.25">
      <c r="B137" s="156"/>
      <c r="C137" s="97" t="str">
        <f>Grosjean!A1</f>
        <v>Grosjean</v>
      </c>
      <c r="D137" s="98">
        <f>Grosjean!B13</f>
        <v>6</v>
      </c>
      <c r="E137" s="99">
        <f>Grosjean!C13</f>
        <v>12</v>
      </c>
      <c r="F137" s="99" t="e">
        <f>Grosjean!D13</f>
        <v>#DIV/0!</v>
      </c>
      <c r="G137" s="99">
        <f>Grosjean!E13</f>
        <v>6</v>
      </c>
      <c r="H137" s="99" t="e">
        <f>Grosjean!F13</f>
        <v>#DIV/0!</v>
      </c>
      <c r="I137" s="99">
        <f>Grosjean!G13</f>
        <v>18</v>
      </c>
      <c r="J137" s="99">
        <f>Grosjean!H13</f>
        <v>6.6332495807107996</v>
      </c>
      <c r="K137" s="99">
        <f>Grosjean!I13</f>
        <v>9.6</v>
      </c>
      <c r="L137" s="99">
        <f>Grosjean!J13</f>
        <v>7.0213958726167833</v>
      </c>
      <c r="M137" s="99">
        <f>Grosjean!K13</f>
        <v>6</v>
      </c>
      <c r="N137" s="99" t="e">
        <f>Grosjean!L13</f>
        <v>#DIV/0!</v>
      </c>
      <c r="O137" s="99">
        <f>Grosjean!M13</f>
        <v>7</v>
      </c>
      <c r="P137" s="99" t="e">
        <f>Grosjean!N13</f>
        <v>#DIV/0!</v>
      </c>
      <c r="Q137" s="99">
        <f t="shared" ref="Q137:Q138" si="55">AVERAGE(E137,I137,M137)</f>
        <v>12</v>
      </c>
      <c r="R137" s="99" t="e">
        <f>AVERAGE(F137,J137,N137)</f>
        <v>#DIV/0!</v>
      </c>
      <c r="S137" s="99">
        <f>AVERAGE(G137,K137,O137)</f>
        <v>7.5333333333333341</v>
      </c>
      <c r="T137" s="99" t="e">
        <f t="shared" ref="T137:T138" si="56">AVERAGE(H137,L137,P137)</f>
        <v>#DIV/0!</v>
      </c>
      <c r="U137" s="76"/>
      <c r="V137" s="76"/>
      <c r="W137" s="76"/>
      <c r="X137" s="76"/>
    </row>
    <row r="138" spans="2:24" x14ac:dyDescent="0.25">
      <c r="B138" s="156"/>
      <c r="C138" s="97" t="str">
        <f>Grosjean!A1</f>
        <v>Grosjean</v>
      </c>
      <c r="D138" s="98">
        <f>Grosjean!B14</f>
        <v>7</v>
      </c>
      <c r="E138" s="99">
        <f>Grosjean!C14</f>
        <v>15.888888888888889</v>
      </c>
      <c r="F138" s="99">
        <f>Grosjean!D14</f>
        <v>5.1343072669164522</v>
      </c>
      <c r="G138" s="99">
        <f>Grosjean!E14</f>
        <v>10.142857142857142</v>
      </c>
      <c r="H138" s="99">
        <f>Grosjean!F14</f>
        <v>3.2366943748507491</v>
      </c>
      <c r="I138" s="99">
        <f>Grosjean!G14</f>
        <v>17.5</v>
      </c>
      <c r="J138" s="99">
        <f>Grosjean!H14</f>
        <v>7.7781745930520225</v>
      </c>
      <c r="K138" s="99">
        <f>Grosjean!I14</f>
        <v>11.5</v>
      </c>
      <c r="L138" s="99">
        <f>Grosjean!J14</f>
        <v>2.1213203435596424</v>
      </c>
      <c r="M138" s="99">
        <f>Grosjean!K14</f>
        <v>17.5</v>
      </c>
      <c r="N138" s="99">
        <f>Grosjean!L14</f>
        <v>3.5355339059327378</v>
      </c>
      <c r="O138" s="99">
        <f>Grosjean!M14</f>
        <v>11</v>
      </c>
      <c r="P138" s="99">
        <f>Grosjean!N14</f>
        <v>4.2426406871192848</v>
      </c>
      <c r="Q138" s="99">
        <f t="shared" si="55"/>
        <v>16.962962962962962</v>
      </c>
      <c r="R138" s="99">
        <f t="shared" ref="R138" si="57">AVERAGE(F138,J138,N138)</f>
        <v>5.4826719219670705</v>
      </c>
      <c r="S138" s="99">
        <f t="shared" ref="S138" si="58">AVERAGE(G138,K138,O138)</f>
        <v>10.88095238095238</v>
      </c>
      <c r="T138" s="99">
        <f t="shared" si="56"/>
        <v>3.2002184685098918</v>
      </c>
      <c r="U138" s="76"/>
      <c r="V138" s="76"/>
      <c r="W138" s="76"/>
      <c r="X138" s="76"/>
    </row>
    <row r="139" spans="2:24" x14ac:dyDescent="0.25">
      <c r="B139" s="156"/>
      <c r="C139" s="97" t="str">
        <f>Grosjean!A1</f>
        <v>Grosjean</v>
      </c>
      <c r="D139" s="98">
        <f>Grosjean!B15</f>
        <v>8</v>
      </c>
      <c r="E139" s="99" t="e">
        <f>Grosjean!C15</f>
        <v>#DIV/0!</v>
      </c>
      <c r="F139" s="99" t="e">
        <f>Grosjean!D15</f>
        <v>#DIV/0!</v>
      </c>
      <c r="G139" s="99" t="e">
        <f>Grosjean!E15</f>
        <v>#DIV/0!</v>
      </c>
      <c r="H139" s="99" t="e">
        <f>Grosjean!F15</f>
        <v>#DIV/0!</v>
      </c>
      <c r="I139" s="99">
        <f>Grosjean!G15</f>
        <v>12.666666666666666</v>
      </c>
      <c r="J139" s="99">
        <f>Grosjean!H15</f>
        <v>5.507570547286103</v>
      </c>
      <c r="K139" s="99">
        <f>Grosjean!I15</f>
        <v>3.3333333333333335</v>
      </c>
      <c r="L139" s="99">
        <f>Grosjean!J15</f>
        <v>3.214550253664318</v>
      </c>
      <c r="M139" s="99" t="e">
        <f>Grosjean!K15</f>
        <v>#DIV/0!</v>
      </c>
      <c r="N139" s="99" t="e">
        <f>Grosjean!L15</f>
        <v>#DIV/0!</v>
      </c>
      <c r="O139" s="99" t="e">
        <f>Grosjean!M15</f>
        <v>#DIV/0!</v>
      </c>
      <c r="P139" s="99" t="e">
        <f>Grosjean!N15</f>
        <v>#DIV/0!</v>
      </c>
      <c r="Q139" s="99" t="e">
        <f t="shared" ref="Q139" si="59">AVERAGE(E139,I139,M139)</f>
        <v>#DIV/0!</v>
      </c>
      <c r="R139" s="99" t="e">
        <f t="shared" ref="R139" si="60">AVERAGE(F139,J139,N139)</f>
        <v>#DIV/0!</v>
      </c>
      <c r="S139" s="99" t="e">
        <f t="shared" ref="S139" si="61">AVERAGE(G139,K139,O139)</f>
        <v>#DIV/0!</v>
      </c>
      <c r="T139" s="99" t="e">
        <f t="shared" ref="T139" si="62">AVERAGE(H139,L139,P139)</f>
        <v>#DIV/0!</v>
      </c>
      <c r="U139" s="76"/>
      <c r="V139" s="76"/>
      <c r="W139" s="76"/>
      <c r="X139" s="76"/>
    </row>
    <row r="140" spans="2:24" x14ac:dyDescent="0.25">
      <c r="B140" s="156"/>
      <c r="C140" s="115" t="str">
        <f>Albon!A1</f>
        <v>Albon</v>
      </c>
      <c r="D140" s="40">
        <f>Albon!B12</f>
        <v>4</v>
      </c>
      <c r="E140" s="41" t="e">
        <f>Albon!C12</f>
        <v>#DIV/0!</v>
      </c>
      <c r="F140" s="41" t="e">
        <f>Albon!D12</f>
        <v>#DIV/0!</v>
      </c>
      <c r="G140" s="41" t="e">
        <f>Albon!E12</f>
        <v>#DIV/0!</v>
      </c>
      <c r="H140" s="41" t="e">
        <f>Albon!F12</f>
        <v>#DIV/0!</v>
      </c>
      <c r="I140" s="41" t="e">
        <f>Albon!G12</f>
        <v>#DIV/0!</v>
      </c>
      <c r="J140" s="41" t="e">
        <f>Albon!H12</f>
        <v>#DIV/0!</v>
      </c>
      <c r="K140" s="41" t="e">
        <f>Albon!I12</f>
        <v>#DIV/0!</v>
      </c>
      <c r="L140" s="41" t="e">
        <f>Albon!J12</f>
        <v>#DIV/0!</v>
      </c>
      <c r="M140" s="41" t="e">
        <f>Albon!K12</f>
        <v>#DIV/0!</v>
      </c>
      <c r="N140" s="41" t="e">
        <f>Albon!L12</f>
        <v>#DIV/0!</v>
      </c>
      <c r="O140" s="41" t="e">
        <f>Albon!M12</f>
        <v>#DIV/0!</v>
      </c>
      <c r="P140" s="41" t="e">
        <f>Albon!N12</f>
        <v>#DIV/0!</v>
      </c>
      <c r="Q140" s="41" t="e">
        <f t="shared" ref="Q140" si="63">AVERAGE(E140,I140,M140)</f>
        <v>#DIV/0!</v>
      </c>
      <c r="R140" s="41" t="e">
        <f>AVERAGE(F140,J140,N140)</f>
        <v>#DIV/0!</v>
      </c>
      <c r="S140" s="41" t="e">
        <f>AVERAGE(G140,K140,O140)</f>
        <v>#DIV/0!</v>
      </c>
      <c r="T140" s="41" t="e">
        <f t="shared" ref="T140" si="64">AVERAGE(H140,L140,P140)</f>
        <v>#DIV/0!</v>
      </c>
      <c r="U140" s="76"/>
      <c r="V140" s="76"/>
      <c r="W140" s="76"/>
      <c r="X140" s="76"/>
    </row>
    <row r="141" spans="2:24" x14ac:dyDescent="0.25">
      <c r="B141" s="156"/>
      <c r="C141" s="115" t="str">
        <f>Albon!A1</f>
        <v>Albon</v>
      </c>
      <c r="D141" s="40">
        <f>Albon!B13</f>
        <v>5</v>
      </c>
      <c r="E141" s="41">
        <f>Albon!C13</f>
        <v>12</v>
      </c>
      <c r="F141" s="41" t="e">
        <f>Albon!D13</f>
        <v>#DIV/0!</v>
      </c>
      <c r="G141" s="41">
        <f>Albon!E13</f>
        <v>16</v>
      </c>
      <c r="H141" s="41" t="e">
        <f>Albon!F13</f>
        <v>#DIV/0!</v>
      </c>
      <c r="I141" s="41">
        <f>Albon!G13</f>
        <v>13.8</v>
      </c>
      <c r="J141" s="41">
        <f>Albon!H13</f>
        <v>6.9065186599328019</v>
      </c>
      <c r="K141" s="41">
        <f>Albon!I13</f>
        <v>7.6</v>
      </c>
      <c r="L141" s="41">
        <f>Albon!J13</f>
        <v>4.7749345545253288</v>
      </c>
      <c r="M141" s="41">
        <f>Albon!K13</f>
        <v>19</v>
      </c>
      <c r="N141" s="41" t="e">
        <f>Albon!L13</f>
        <v>#DIV/0!</v>
      </c>
      <c r="O141" s="41">
        <f>Albon!M13</f>
        <v>9</v>
      </c>
      <c r="P141" s="41" t="e">
        <f>Albon!N13</f>
        <v>#DIV/0!</v>
      </c>
      <c r="Q141" s="41">
        <f t="shared" ref="Q141" si="65">AVERAGE(E141,I141,M141)</f>
        <v>14.933333333333332</v>
      </c>
      <c r="R141" s="41" t="e">
        <f>AVERAGE(F141,J141,N141)</f>
        <v>#DIV/0!</v>
      </c>
      <c r="S141" s="41">
        <f>AVERAGE(G141,K141,O141)</f>
        <v>10.866666666666667</v>
      </c>
      <c r="T141" s="41" t="e">
        <f t="shared" ref="T141" si="66">AVERAGE(H141,L141,P141)</f>
        <v>#DIV/0!</v>
      </c>
      <c r="U141" s="76"/>
      <c r="V141" s="76"/>
      <c r="W141" s="76"/>
      <c r="X141" s="76"/>
    </row>
    <row r="142" spans="2:24" ht="15" hidden="1" customHeight="1" x14ac:dyDescent="0.25">
      <c r="B142" s="156"/>
      <c r="C142" s="100" t="str">
        <f>Raikkonen!A1</f>
        <v>Raikkonen</v>
      </c>
      <c r="D142" s="101">
        <f>Raikkonen!B13</f>
        <v>2</v>
      </c>
      <c r="E142" s="102">
        <f>Raikkonen!C13</f>
        <v>14</v>
      </c>
      <c r="F142" s="102" t="e">
        <f>Raikkonen!D13</f>
        <v>#DIV/0!</v>
      </c>
      <c r="G142" s="102">
        <f>Raikkonen!E13</f>
        <v>15</v>
      </c>
      <c r="H142" s="102" t="e">
        <f>Raikkonen!F13</f>
        <v>#DIV/0!</v>
      </c>
      <c r="I142" s="102">
        <f>Raikkonen!G13</f>
        <v>16</v>
      </c>
      <c r="J142" s="102" t="e">
        <f>Raikkonen!H13</f>
        <v>#DIV/0!</v>
      </c>
      <c r="K142" s="102">
        <f>Raikkonen!I13</f>
        <v>10</v>
      </c>
      <c r="L142" s="102" t="e">
        <f>Raikkonen!J13</f>
        <v>#DIV/0!</v>
      </c>
      <c r="M142" s="102" t="e">
        <f>Raikkonen!K13</f>
        <v>#DIV/0!</v>
      </c>
      <c r="N142" s="102" t="e">
        <f>Raikkonen!L13</f>
        <v>#DIV/0!</v>
      </c>
      <c r="O142" s="102" t="e">
        <f>Raikkonen!M13</f>
        <v>#DIV/0!</v>
      </c>
      <c r="P142" s="102" t="e">
        <f>Raikkonen!N13</f>
        <v>#DIV/0!</v>
      </c>
      <c r="Q142" s="102" t="e">
        <f t="shared" ref="Q142:Q143" si="67">AVERAGE(E142,I142,M142)</f>
        <v>#DIV/0!</v>
      </c>
      <c r="R142" s="102" t="e">
        <f t="shared" ref="R142" si="68">AVERAGE(F142,J142,N142)</f>
        <v>#DIV/0!</v>
      </c>
      <c r="S142" s="102" t="e">
        <f t="shared" ref="S142" si="69">AVERAGE(G142,K142,O142)</f>
        <v>#DIV/0!</v>
      </c>
      <c r="T142" s="102" t="e">
        <f t="shared" ref="T142:T143" si="70">AVERAGE(H142,L142,P142)</f>
        <v>#DIV/0!</v>
      </c>
      <c r="U142" s="76"/>
      <c r="V142" s="76"/>
      <c r="W142" s="76"/>
      <c r="X142" s="76"/>
    </row>
    <row r="143" spans="2:24" x14ac:dyDescent="0.25">
      <c r="B143" s="156"/>
      <c r="C143" s="100" t="str">
        <f>Raikkonen!A1</f>
        <v>Raikkonen</v>
      </c>
      <c r="D143" s="101">
        <f>Raikkonen!B14</f>
        <v>3</v>
      </c>
      <c r="E143" s="102">
        <f>Raikkonen!C14</f>
        <v>13.857142857142858</v>
      </c>
      <c r="F143" s="102">
        <f>Raikkonen!D14</f>
        <v>2.3401261667248803</v>
      </c>
      <c r="G143" s="102">
        <f>Raikkonen!E14</f>
        <v>10.6</v>
      </c>
      <c r="H143" s="102">
        <f>Raikkonen!F14</f>
        <v>6.4652919500978463</v>
      </c>
      <c r="I143" s="102" t="e">
        <f>Raikkonen!G14</f>
        <v>#DIV/0!</v>
      </c>
      <c r="J143" s="102" t="e">
        <f>Raikkonen!H14</f>
        <v>#DIV/0!</v>
      </c>
      <c r="K143" s="102" t="e">
        <f>Raikkonen!I14</f>
        <v>#DIV/0!</v>
      </c>
      <c r="L143" s="102" t="e">
        <f>Raikkonen!J14</f>
        <v>#DIV/0!</v>
      </c>
      <c r="M143" s="102">
        <f>Raikkonen!K14</f>
        <v>10.5</v>
      </c>
      <c r="N143" s="102">
        <f>Raikkonen!L14</f>
        <v>3.5355339059327378</v>
      </c>
      <c r="O143" s="102">
        <f>Raikkonen!M14</f>
        <v>6</v>
      </c>
      <c r="P143" s="102">
        <f>Raikkonen!N14</f>
        <v>4.2426406871192848</v>
      </c>
      <c r="Q143" s="102" t="e">
        <f t="shared" si="67"/>
        <v>#DIV/0!</v>
      </c>
      <c r="R143" s="102" t="e">
        <f>AVERAGE(F143,J143,N143)</f>
        <v>#DIV/0!</v>
      </c>
      <c r="S143" s="102" t="e">
        <f>AVERAGE(G143,K143,O143)</f>
        <v>#DIV/0!</v>
      </c>
      <c r="T143" s="102" t="e">
        <f t="shared" si="70"/>
        <v>#DIV/0!</v>
      </c>
      <c r="U143" s="76"/>
      <c r="V143" s="76"/>
      <c r="W143" s="76"/>
      <c r="X143" s="76"/>
    </row>
    <row r="144" spans="2:24" x14ac:dyDescent="0.25">
      <c r="B144" s="156"/>
      <c r="C144" s="100" t="str">
        <f>Raikkonen!A1</f>
        <v>Raikkonen</v>
      </c>
      <c r="D144" s="101">
        <f>Raikkonen!B15</f>
        <v>4</v>
      </c>
      <c r="E144" s="102" t="e">
        <f>Raikkonen!C15</f>
        <v>#DIV/0!</v>
      </c>
      <c r="F144" s="102" t="e">
        <f>Raikkonen!D15</f>
        <v>#DIV/0!</v>
      </c>
      <c r="G144" s="102" t="e">
        <f>Raikkonen!E15</f>
        <v>#DIV/0!</v>
      </c>
      <c r="H144" s="102" t="e">
        <f>Raikkonen!F15</f>
        <v>#DIV/0!</v>
      </c>
      <c r="I144" s="102" t="e">
        <f>Raikkonen!G15</f>
        <v>#DIV/0!</v>
      </c>
      <c r="J144" s="102" t="e">
        <f>Raikkonen!H15</f>
        <v>#DIV/0!</v>
      </c>
      <c r="K144" s="102" t="e">
        <f>Raikkonen!I15</f>
        <v>#DIV/0!</v>
      </c>
      <c r="L144" s="102" t="e">
        <f>Raikkonen!J15</f>
        <v>#DIV/0!</v>
      </c>
      <c r="M144" s="102" t="e">
        <f>Raikkonen!K15</f>
        <v>#DIV/0!</v>
      </c>
      <c r="N144" s="102" t="e">
        <f>Raikkonen!L15</f>
        <v>#DIV/0!</v>
      </c>
      <c r="O144" s="102" t="e">
        <f>Raikkonen!M15</f>
        <v>#DIV/0!</v>
      </c>
      <c r="P144" s="102" t="e">
        <f>Raikkonen!N15</f>
        <v>#DIV/0!</v>
      </c>
      <c r="Q144" s="102" t="e">
        <f t="shared" ref="Q144" si="71">AVERAGE(E144,I144,M144)</f>
        <v>#DIV/0!</v>
      </c>
      <c r="R144" s="102" t="e">
        <f>AVERAGE(F144,J144,N144)</f>
        <v>#DIV/0!</v>
      </c>
      <c r="S144" s="102" t="e">
        <f>AVERAGE(G144,K144,O144)</f>
        <v>#DIV/0!</v>
      </c>
      <c r="T144" s="102" t="e">
        <f t="shared" ref="T144" si="72">AVERAGE(H144,L144,P144)</f>
        <v>#DIV/0!</v>
      </c>
      <c r="U144" s="76"/>
      <c r="V144" s="76"/>
      <c r="W144" s="76"/>
      <c r="X144" s="76"/>
    </row>
    <row r="145" spans="2:24" x14ac:dyDescent="0.25">
      <c r="B145" s="49"/>
      <c r="C145" s="49"/>
      <c r="D145" s="49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</row>
    <row r="146" spans="2:24" x14ac:dyDescent="0.25">
      <c r="B146" s="49"/>
      <c r="C146" s="49"/>
      <c r="D146" s="49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</row>
    <row r="147" spans="2:24" x14ac:dyDescent="0.25">
      <c r="B147" s="142" t="s">
        <v>9</v>
      </c>
      <c r="C147" s="143"/>
      <c r="D147" s="144"/>
      <c r="E147" s="154">
        <f>Raikkonen!C18</f>
        <v>3</v>
      </c>
      <c r="F147" s="154"/>
      <c r="G147" s="154"/>
      <c r="H147" s="154"/>
      <c r="I147" s="154"/>
      <c r="J147" s="154"/>
      <c r="K147" s="154"/>
      <c r="L147" s="154"/>
      <c r="M147" s="154"/>
      <c r="N147" s="154"/>
      <c r="O147" s="154"/>
      <c r="P147" s="154"/>
      <c r="Q147" s="154"/>
      <c r="R147" s="154"/>
      <c r="S147" s="154"/>
      <c r="T147" s="154"/>
      <c r="U147" s="76"/>
      <c r="V147" s="76"/>
      <c r="W147" s="76"/>
      <c r="X147" s="76"/>
    </row>
    <row r="148" spans="2:24" x14ac:dyDescent="0.25">
      <c r="B148" s="142" t="s">
        <v>117</v>
      </c>
      <c r="C148" s="143"/>
      <c r="D148" s="144"/>
      <c r="E148" s="153" t="str">
        <f>Raikkonen!C19</f>
        <v>SPA</v>
      </c>
      <c r="F148" s="153"/>
      <c r="G148" s="153"/>
      <c r="H148" s="153"/>
      <c r="I148" s="153" t="str">
        <f>Raikkonen!G19</f>
        <v>Silverstone</v>
      </c>
      <c r="J148" s="153"/>
      <c r="K148" s="153"/>
      <c r="L148" s="153"/>
      <c r="M148" s="153" t="str">
        <f>Raikkonen!K19</f>
        <v>Coming Soon</v>
      </c>
      <c r="N148" s="153"/>
      <c r="O148" s="153"/>
      <c r="P148" s="153"/>
      <c r="Q148" s="155" t="s">
        <v>120</v>
      </c>
      <c r="R148" s="155"/>
      <c r="S148" s="155"/>
      <c r="T148" s="155"/>
      <c r="U148" s="76"/>
      <c r="V148" s="76"/>
      <c r="W148" s="76"/>
      <c r="X148" s="76"/>
    </row>
    <row r="149" spans="2:24" x14ac:dyDescent="0.25">
      <c r="B149" s="142" t="s">
        <v>118</v>
      </c>
      <c r="C149" s="143"/>
      <c r="D149" s="144"/>
      <c r="E149" s="75" t="s">
        <v>140</v>
      </c>
      <c r="F149" s="48" t="s">
        <v>119</v>
      </c>
      <c r="G149" s="75" t="s">
        <v>121</v>
      </c>
      <c r="H149" s="48" t="s">
        <v>119</v>
      </c>
      <c r="I149" s="75" t="s">
        <v>140</v>
      </c>
      <c r="J149" s="48" t="s">
        <v>119</v>
      </c>
      <c r="K149" s="75" t="s">
        <v>121</v>
      </c>
      <c r="L149" s="48" t="s">
        <v>119</v>
      </c>
      <c r="M149" s="75" t="s">
        <v>140</v>
      </c>
      <c r="N149" s="48" t="s">
        <v>119</v>
      </c>
      <c r="O149" s="75" t="s">
        <v>121</v>
      </c>
      <c r="P149" s="48" t="s">
        <v>119</v>
      </c>
      <c r="Q149" s="75" t="s">
        <v>140</v>
      </c>
      <c r="R149" s="48" t="s">
        <v>119</v>
      </c>
      <c r="S149" s="75" t="s">
        <v>121</v>
      </c>
      <c r="T149" s="48" t="s">
        <v>119</v>
      </c>
      <c r="U149" s="76"/>
      <c r="V149" s="76"/>
      <c r="W149" s="76"/>
      <c r="X149" s="76"/>
    </row>
    <row r="150" spans="2:24" ht="15" hidden="1" customHeight="1" x14ac:dyDescent="0.25">
      <c r="B150" s="156" t="s">
        <v>116</v>
      </c>
      <c r="C150" s="191" t="str">
        <f>Russel!A1</f>
        <v>Russel</v>
      </c>
      <c r="D150" s="78">
        <f>Russel!B19</f>
        <v>5</v>
      </c>
      <c r="E150" s="79" t="e">
        <f>Russel!C19</f>
        <v>#DIV/0!</v>
      </c>
      <c r="F150" s="79" t="e">
        <f>Russel!D19</f>
        <v>#DIV/0!</v>
      </c>
      <c r="G150" s="79" t="e">
        <f>Russel!E19</f>
        <v>#DIV/0!</v>
      </c>
      <c r="H150" s="79" t="e">
        <f>Russel!F19</f>
        <v>#DIV/0!</v>
      </c>
      <c r="I150" s="79" t="e">
        <f>Russel!G19</f>
        <v>#DIV/0!</v>
      </c>
      <c r="J150" s="79" t="e">
        <f>Russel!H19</f>
        <v>#DIV/0!</v>
      </c>
      <c r="K150" s="79" t="e">
        <f>Russel!I19</f>
        <v>#DIV/0!</v>
      </c>
      <c r="L150" s="79" t="e">
        <f>Russel!J19</f>
        <v>#DIV/0!</v>
      </c>
      <c r="M150" s="79"/>
      <c r="N150" s="79"/>
      <c r="O150" s="79"/>
      <c r="P150" s="79"/>
      <c r="Q150" s="79" t="e">
        <f t="shared" ref="Q150:Q154" si="73">AVERAGE(E150,I150,M150)</f>
        <v>#DIV/0!</v>
      </c>
      <c r="R150" s="79" t="e">
        <f t="shared" ref="R150:R154" si="74">AVERAGE(F150,J150,N150)</f>
        <v>#DIV/0!</v>
      </c>
      <c r="S150" s="79" t="e">
        <f t="shared" ref="S150:S154" si="75">AVERAGE(G150,K150,O150)</f>
        <v>#DIV/0!</v>
      </c>
      <c r="T150" s="79" t="e">
        <f t="shared" ref="T150:T154" si="76">AVERAGE(H150,L150,P150)</f>
        <v>#DIV/0!</v>
      </c>
      <c r="U150" s="76"/>
      <c r="V150" s="76"/>
      <c r="W150" s="76"/>
      <c r="X150" s="76"/>
    </row>
    <row r="151" spans="2:24" x14ac:dyDescent="0.25">
      <c r="B151" s="156"/>
      <c r="C151" s="191" t="str">
        <f>Russel!A1</f>
        <v>Russel</v>
      </c>
      <c r="D151" s="78">
        <f>Russel!B20</f>
        <v>6</v>
      </c>
      <c r="E151" s="79" t="e">
        <f>Russel!C20</f>
        <v>#DIV/0!</v>
      </c>
      <c r="F151" s="79" t="e">
        <f>Russel!D20</f>
        <v>#DIV/0!</v>
      </c>
      <c r="G151" s="79" t="e">
        <f>Russel!E20</f>
        <v>#DIV/0!</v>
      </c>
      <c r="H151" s="79" t="e">
        <f>Russel!F20</f>
        <v>#DIV/0!</v>
      </c>
      <c r="I151" s="79" t="e">
        <f>Russel!G20</f>
        <v>#DIV/0!</v>
      </c>
      <c r="J151" s="79" t="e">
        <f>Russel!H20</f>
        <v>#DIV/0!</v>
      </c>
      <c r="K151" s="79" t="e">
        <f>Russel!I20</f>
        <v>#DIV/0!</v>
      </c>
      <c r="L151" s="79" t="e">
        <f>Russel!J20</f>
        <v>#DIV/0!</v>
      </c>
      <c r="M151" s="79"/>
      <c r="N151" s="79"/>
      <c r="O151" s="79"/>
      <c r="P151" s="79"/>
      <c r="Q151" s="79" t="e">
        <f t="shared" ref="Q151:Q152" si="77">AVERAGE(E151,I151,M151)</f>
        <v>#DIV/0!</v>
      </c>
      <c r="R151" s="79" t="e">
        <f t="shared" ref="R151:R152" si="78">AVERAGE(F151,J151,N151)</f>
        <v>#DIV/0!</v>
      </c>
      <c r="S151" s="79" t="e">
        <f t="shared" ref="S151:S152" si="79">AVERAGE(G151,K151,O151)</f>
        <v>#DIV/0!</v>
      </c>
      <c r="T151" s="79" t="e">
        <f t="shared" ref="T151:T152" si="80">AVERAGE(H151,L151,P151)</f>
        <v>#DIV/0!</v>
      </c>
      <c r="U151" s="76"/>
      <c r="V151" s="76"/>
      <c r="W151" s="76"/>
      <c r="X151" s="76"/>
    </row>
    <row r="152" spans="2:24" ht="15" hidden="1" customHeight="1" x14ac:dyDescent="0.25">
      <c r="B152" s="156"/>
      <c r="C152" s="192" t="str">
        <f>Kvyat!A1</f>
        <v>Kvyat</v>
      </c>
      <c r="D152" s="93">
        <f>Kvyat!B19</f>
        <v>5</v>
      </c>
      <c r="E152" s="94" t="e">
        <f>Kvyat!C19</f>
        <v>#DIV/0!</v>
      </c>
      <c r="F152" s="94" t="e">
        <f>Kvyat!D19</f>
        <v>#DIV/0!</v>
      </c>
      <c r="G152" s="94" t="e">
        <f>Kvyat!E19</f>
        <v>#DIV/0!</v>
      </c>
      <c r="H152" s="94" t="e">
        <f>Kvyat!F19</f>
        <v>#DIV/0!</v>
      </c>
      <c r="I152" s="94" t="e">
        <f>Kvyat!G19</f>
        <v>#DIV/0!</v>
      </c>
      <c r="J152" s="94" t="e">
        <f>Kvyat!H19</f>
        <v>#DIV/0!</v>
      </c>
      <c r="K152" s="94" t="e">
        <f>Kvyat!I19</f>
        <v>#DIV/0!</v>
      </c>
      <c r="L152" s="94" t="e">
        <f>Kvyat!J19</f>
        <v>#DIV/0!</v>
      </c>
      <c r="M152" s="94"/>
      <c r="N152" s="94"/>
      <c r="O152" s="94"/>
      <c r="P152" s="94"/>
      <c r="Q152" s="95" t="e">
        <f t="shared" si="77"/>
        <v>#DIV/0!</v>
      </c>
      <c r="R152" s="95" t="e">
        <f t="shared" si="78"/>
        <v>#DIV/0!</v>
      </c>
      <c r="S152" s="95" t="e">
        <f t="shared" si="79"/>
        <v>#DIV/0!</v>
      </c>
      <c r="T152" s="95" t="e">
        <f t="shared" si="80"/>
        <v>#DIV/0!</v>
      </c>
      <c r="U152" s="76"/>
      <c r="V152" s="76"/>
      <c r="W152" s="76"/>
      <c r="X152" s="76"/>
    </row>
    <row r="153" spans="2:24" x14ac:dyDescent="0.25">
      <c r="B153" s="156"/>
      <c r="C153" s="192" t="str">
        <f>Kvyat!A1</f>
        <v>Kvyat</v>
      </c>
      <c r="D153" s="93">
        <f>Kvyat!B20</f>
        <v>6</v>
      </c>
      <c r="E153" s="94" t="e">
        <f>Kvyat!C20</f>
        <v>#DIV/0!</v>
      </c>
      <c r="F153" s="94" t="e">
        <f>Kvyat!D20</f>
        <v>#DIV/0!</v>
      </c>
      <c r="G153" s="94" t="e">
        <f>Kvyat!E20</f>
        <v>#DIV/0!</v>
      </c>
      <c r="H153" s="94" t="e">
        <f>Kvyat!F20</f>
        <v>#DIV/0!</v>
      </c>
      <c r="I153" s="94" t="e">
        <f>Kvyat!G20</f>
        <v>#DIV/0!</v>
      </c>
      <c r="J153" s="94" t="e">
        <f>Kvyat!H20</f>
        <v>#DIV/0!</v>
      </c>
      <c r="K153" s="94" t="e">
        <f>Kvyat!I20</f>
        <v>#DIV/0!</v>
      </c>
      <c r="L153" s="94" t="e">
        <f>Kvyat!J20</f>
        <v>#DIV/0!</v>
      </c>
      <c r="M153" s="94"/>
      <c r="N153" s="94"/>
      <c r="O153" s="94"/>
      <c r="P153" s="94"/>
      <c r="Q153" s="95" t="e">
        <f t="shared" si="73"/>
        <v>#DIV/0!</v>
      </c>
      <c r="R153" s="95" t="e">
        <f t="shared" si="74"/>
        <v>#DIV/0!</v>
      </c>
      <c r="S153" s="95" t="e">
        <f t="shared" si="75"/>
        <v>#DIV/0!</v>
      </c>
      <c r="T153" s="95" t="e">
        <f t="shared" si="76"/>
        <v>#DIV/0!</v>
      </c>
      <c r="U153" s="76"/>
      <c r="V153" s="76"/>
      <c r="W153" s="76"/>
      <c r="X153" s="76"/>
    </row>
    <row r="154" spans="2:24" x14ac:dyDescent="0.25">
      <c r="B154" s="156"/>
      <c r="C154" s="193" t="str">
        <f>Norris!A1</f>
        <v>Norris</v>
      </c>
      <c r="D154" s="117">
        <f>Norris!B19</f>
        <v>5</v>
      </c>
      <c r="E154" s="118">
        <f>Norris!C19</f>
        <v>5</v>
      </c>
      <c r="F154" s="118" t="e">
        <f>Norris!D19</f>
        <v>#DIV/0!</v>
      </c>
      <c r="G154" s="118">
        <f>Norris!E19</f>
        <v>1</v>
      </c>
      <c r="H154" s="118" t="e">
        <f>Norris!F19</f>
        <v>#DIV/0!</v>
      </c>
      <c r="I154" s="118">
        <f>Norris!G19</f>
        <v>16.5</v>
      </c>
      <c r="J154" s="118">
        <f>Norris!H19</f>
        <v>7.7781745930520225</v>
      </c>
      <c r="K154" s="118">
        <f>Norris!I19</f>
        <v>12</v>
      </c>
      <c r="L154" s="118">
        <f>Norris!J19</f>
        <v>1.4142135623730951</v>
      </c>
      <c r="M154" s="118"/>
      <c r="N154" s="118"/>
      <c r="O154" s="118"/>
      <c r="P154" s="118"/>
      <c r="Q154" s="46">
        <f t="shared" si="73"/>
        <v>10.75</v>
      </c>
      <c r="R154" s="46" t="e">
        <f t="shared" si="74"/>
        <v>#DIV/0!</v>
      </c>
      <c r="S154" s="46">
        <f t="shared" si="75"/>
        <v>6.5</v>
      </c>
      <c r="T154" s="46" t="e">
        <f t="shared" si="76"/>
        <v>#DIV/0!</v>
      </c>
      <c r="U154" s="76"/>
      <c r="V154" s="76"/>
      <c r="W154" s="76"/>
      <c r="X154" s="76"/>
    </row>
    <row r="155" spans="2:24" x14ac:dyDescent="0.25">
      <c r="B155" s="156"/>
      <c r="C155" s="193" t="str">
        <f>Norris!A1</f>
        <v>Norris</v>
      </c>
      <c r="D155" s="117">
        <f>Norris!B20</f>
        <v>6</v>
      </c>
      <c r="E155" s="118" t="e">
        <f>Norris!C20</f>
        <v>#DIV/0!</v>
      </c>
      <c r="F155" s="118" t="e">
        <f>Norris!D20</f>
        <v>#DIV/0!</v>
      </c>
      <c r="G155" s="118" t="e">
        <f>Norris!E20</f>
        <v>#DIV/0!</v>
      </c>
      <c r="H155" s="118" t="e">
        <f>Norris!F20</f>
        <v>#DIV/0!</v>
      </c>
      <c r="I155" s="118" t="e">
        <f>Norris!G20</f>
        <v>#DIV/0!</v>
      </c>
      <c r="J155" s="118" t="e">
        <f>Norris!H20</f>
        <v>#DIV/0!</v>
      </c>
      <c r="K155" s="118" t="e">
        <f>Norris!I20</f>
        <v>#DIV/0!</v>
      </c>
      <c r="L155" s="118" t="e">
        <f>Norris!J20</f>
        <v>#DIV/0!</v>
      </c>
      <c r="M155" s="118"/>
      <c r="N155" s="118"/>
      <c r="O155" s="118"/>
      <c r="P155" s="118"/>
      <c r="Q155" s="46" t="e">
        <f t="shared" ref="Q155" si="81">AVERAGE(E155,I155,M155)</f>
        <v>#DIV/0!</v>
      </c>
      <c r="R155" s="46" t="e">
        <f t="shared" ref="R155" si="82">AVERAGE(F155,J155,N155)</f>
        <v>#DIV/0!</v>
      </c>
      <c r="S155" s="46" t="e">
        <f t="shared" ref="S155" si="83">AVERAGE(G155,K155,O155)</f>
        <v>#DIV/0!</v>
      </c>
      <c r="T155" s="46" t="e">
        <f t="shared" ref="T155" si="84">AVERAGE(H155,L155,P155)</f>
        <v>#DIV/0!</v>
      </c>
      <c r="U155" s="76"/>
      <c r="V155" s="76"/>
      <c r="W155" s="76"/>
      <c r="X155" s="76"/>
    </row>
    <row r="156" spans="2:24" ht="15" hidden="1" customHeight="1" x14ac:dyDescent="0.25">
      <c r="B156" s="156"/>
      <c r="C156" s="103" t="str">
        <f>Perez!A1</f>
        <v>Perez</v>
      </c>
      <c r="D156" s="90">
        <f>Perez!B19</f>
        <v>3</v>
      </c>
      <c r="E156" s="91">
        <f>Perez!C19</f>
        <v>18</v>
      </c>
      <c r="F156" s="91">
        <f>Perez!D19</f>
        <v>0</v>
      </c>
      <c r="G156" s="91">
        <f>Perez!E19</f>
        <v>8</v>
      </c>
      <c r="H156" s="91">
        <f>Perez!F19</f>
        <v>2.8284271247461903</v>
      </c>
      <c r="I156" s="91">
        <f>Perez!G19</f>
        <v>13.875</v>
      </c>
      <c r="J156" s="91">
        <f>Perez!H19</f>
        <v>4.6425824094539694</v>
      </c>
      <c r="K156" s="91">
        <f>Perez!I19</f>
        <v>12.5</v>
      </c>
      <c r="L156" s="91">
        <f>Perez!J19</f>
        <v>7.2899147555274713</v>
      </c>
      <c r="M156" s="91"/>
      <c r="N156" s="91"/>
      <c r="O156" s="91"/>
      <c r="P156" s="91"/>
      <c r="Q156" s="96">
        <f t="shared" ref="Q156:Q157" si="85">AVERAGE(E156,I156,M156)</f>
        <v>15.9375</v>
      </c>
      <c r="R156" s="96">
        <f t="shared" ref="R156:R157" si="86">AVERAGE(F156,J156,N156)</f>
        <v>2.3212912047269847</v>
      </c>
      <c r="S156" s="96">
        <f t="shared" ref="S156:S157" si="87">AVERAGE(G156,K156,O156)</f>
        <v>10.25</v>
      </c>
      <c r="T156" s="96">
        <f t="shared" ref="T156:T157" si="88">AVERAGE(H156,L156,P156)</f>
        <v>5.0591709401368306</v>
      </c>
      <c r="U156" s="76"/>
      <c r="V156" s="76"/>
      <c r="W156" s="76"/>
      <c r="X156" s="76"/>
    </row>
    <row r="157" spans="2:24" x14ac:dyDescent="0.25">
      <c r="B157" s="156"/>
      <c r="C157" s="103" t="str">
        <f>Perez!A1</f>
        <v>Perez</v>
      </c>
      <c r="D157" s="90">
        <f>Perez!B20</f>
        <v>4</v>
      </c>
      <c r="E157" s="91" t="e">
        <f>Perez!C20</f>
        <v>#DIV/0!</v>
      </c>
      <c r="F157" s="91" t="e">
        <f>Perez!D20</f>
        <v>#DIV/0!</v>
      </c>
      <c r="G157" s="91" t="e">
        <f>Perez!E20</f>
        <v>#DIV/0!</v>
      </c>
      <c r="H157" s="91" t="e">
        <f>Perez!F20</f>
        <v>#DIV/0!</v>
      </c>
      <c r="I157" s="91">
        <f>Perez!G20</f>
        <v>15</v>
      </c>
      <c r="J157" s="91" t="e">
        <f>Perez!H20</f>
        <v>#DIV/0!</v>
      </c>
      <c r="K157" s="91">
        <f>Perez!I20</f>
        <v>7</v>
      </c>
      <c r="L157" s="91" t="e">
        <f>Perez!J20</f>
        <v>#DIV/0!</v>
      </c>
      <c r="M157" s="91"/>
      <c r="N157" s="91"/>
      <c r="O157" s="91"/>
      <c r="P157" s="91"/>
      <c r="Q157" s="96" t="e">
        <f t="shared" si="85"/>
        <v>#DIV/0!</v>
      </c>
      <c r="R157" s="96" t="e">
        <f t="shared" si="86"/>
        <v>#DIV/0!</v>
      </c>
      <c r="S157" s="96" t="e">
        <f t="shared" si="87"/>
        <v>#DIV/0!</v>
      </c>
      <c r="T157" s="96" t="e">
        <f t="shared" si="88"/>
        <v>#DIV/0!</v>
      </c>
      <c r="U157" s="76"/>
      <c r="V157" s="76"/>
      <c r="W157" s="76"/>
      <c r="X157" s="76"/>
    </row>
    <row r="158" spans="2:24" ht="15" hidden="1" customHeight="1" x14ac:dyDescent="0.25">
      <c r="B158" s="156"/>
      <c r="C158" s="97" t="str">
        <f>Grosjean!A1</f>
        <v>Grosjean</v>
      </c>
      <c r="D158" s="98">
        <f>Grosjean!B21</f>
        <v>6</v>
      </c>
      <c r="E158" s="99">
        <f>Grosjean!C21</f>
        <v>16</v>
      </c>
      <c r="F158" s="99" t="e">
        <f>Grosjean!D21</f>
        <v>#DIV/0!</v>
      </c>
      <c r="G158" s="99">
        <f>Grosjean!E21</f>
        <v>13</v>
      </c>
      <c r="H158" s="99" t="e">
        <f>Grosjean!F21</f>
        <v>#DIV/0!</v>
      </c>
      <c r="I158" s="99">
        <f>Grosjean!G21</f>
        <v>16.625</v>
      </c>
      <c r="J158" s="99">
        <f>Grosjean!H21</f>
        <v>8.9751641449374855</v>
      </c>
      <c r="K158" s="99">
        <f>Grosjean!I21</f>
        <v>11.25</v>
      </c>
      <c r="L158" s="99">
        <f>Grosjean!J21</f>
        <v>7.6298286818437617</v>
      </c>
      <c r="M158" s="99"/>
      <c r="N158" s="99"/>
      <c r="O158" s="99"/>
      <c r="P158" s="99"/>
      <c r="Q158" s="99">
        <f t="shared" ref="Q158:Q159" si="89">AVERAGE(E158,I158,M158)</f>
        <v>16.3125</v>
      </c>
      <c r="R158" s="99" t="e">
        <f t="shared" ref="R158:R159" si="90">AVERAGE(F158,J158,N158)</f>
        <v>#DIV/0!</v>
      </c>
      <c r="S158" s="99">
        <f t="shared" ref="S158:S159" si="91">AVERAGE(G158,K158,O158)</f>
        <v>12.125</v>
      </c>
      <c r="T158" s="99" t="e">
        <f t="shared" ref="T158:T159" si="92">AVERAGE(H158,L158,P158)</f>
        <v>#DIV/0!</v>
      </c>
      <c r="U158" s="76"/>
      <c r="V158" s="76"/>
      <c r="W158" s="76"/>
      <c r="X158" s="76"/>
    </row>
    <row r="159" spans="2:24" x14ac:dyDescent="0.25">
      <c r="B159" s="156"/>
      <c r="C159" s="97" t="str">
        <f>Grosjean!A1</f>
        <v>Grosjean</v>
      </c>
      <c r="D159" s="98">
        <f>Grosjean!B22</f>
        <v>7</v>
      </c>
      <c r="E159" s="99">
        <f>Grosjean!C22</f>
        <v>14.428571428571429</v>
      </c>
      <c r="F159" s="99">
        <f>Grosjean!D22</f>
        <v>6.8033605141660907</v>
      </c>
      <c r="G159" s="99">
        <f>Grosjean!E22</f>
        <v>10</v>
      </c>
      <c r="H159" s="99">
        <f>Grosjean!F22</f>
        <v>7.3484692283495345</v>
      </c>
      <c r="I159" s="99">
        <f>Grosjean!G22</f>
        <v>11.75</v>
      </c>
      <c r="J159" s="99">
        <f>Grosjean!H22</f>
        <v>6.1305247192498404</v>
      </c>
      <c r="K159" s="99">
        <f>Grosjean!I22</f>
        <v>10.5</v>
      </c>
      <c r="L159" s="99">
        <f>Grosjean!J22</f>
        <v>7.5938571665963446</v>
      </c>
      <c r="M159" s="99"/>
      <c r="N159" s="99"/>
      <c r="O159" s="99"/>
      <c r="P159" s="99"/>
      <c r="Q159" s="99">
        <f t="shared" si="89"/>
        <v>13.089285714285715</v>
      </c>
      <c r="R159" s="99">
        <f t="shared" si="90"/>
        <v>6.466942616707966</v>
      </c>
      <c r="S159" s="99">
        <f t="shared" si="91"/>
        <v>10.25</v>
      </c>
      <c r="T159" s="99">
        <f t="shared" si="92"/>
        <v>7.47116319747294</v>
      </c>
      <c r="U159" s="76"/>
      <c r="V159" s="76"/>
      <c r="W159" s="76"/>
      <c r="X159" s="76"/>
    </row>
    <row r="160" spans="2:24" x14ac:dyDescent="0.25">
      <c r="B160" s="156"/>
      <c r="C160" s="97" t="str">
        <f>Grosjean!A1</f>
        <v>Grosjean</v>
      </c>
      <c r="D160" s="98">
        <f>Grosjean!B23</f>
        <v>8</v>
      </c>
      <c r="E160" s="99">
        <f>Grosjean!C23</f>
        <v>16.5</v>
      </c>
      <c r="F160" s="99">
        <f>Grosjean!D23</f>
        <v>4.9497474683058327</v>
      </c>
      <c r="G160" s="99">
        <f>Grosjean!E23</f>
        <v>6</v>
      </c>
      <c r="H160" s="99">
        <f>Grosjean!F23</f>
        <v>5.6568542494923806</v>
      </c>
      <c r="I160" s="99">
        <f>Grosjean!G23</f>
        <v>21</v>
      </c>
      <c r="J160" s="99" t="e">
        <f>Grosjean!H23</f>
        <v>#DIV/0!</v>
      </c>
      <c r="K160" s="99">
        <f>Grosjean!I23</f>
        <v>8</v>
      </c>
      <c r="L160" s="99" t="e">
        <f>Grosjean!J23</f>
        <v>#DIV/0!</v>
      </c>
      <c r="M160" s="99"/>
      <c r="N160" s="99"/>
      <c r="O160" s="99"/>
      <c r="P160" s="99"/>
      <c r="Q160" s="99">
        <f t="shared" ref="Q160" si="93">AVERAGE(E160,I160,M160)</f>
        <v>18.75</v>
      </c>
      <c r="R160" s="99" t="e">
        <f t="shared" ref="R160" si="94">AVERAGE(F160,J160,N160)</f>
        <v>#DIV/0!</v>
      </c>
      <c r="S160" s="99">
        <f t="shared" ref="S160" si="95">AVERAGE(G160,K160,O160)</f>
        <v>7</v>
      </c>
      <c r="T160" s="99" t="e">
        <f t="shared" ref="T160" si="96">AVERAGE(H160,L160,P160)</f>
        <v>#DIV/0!</v>
      </c>
      <c r="U160" s="76"/>
      <c r="V160" s="76"/>
      <c r="W160" s="76"/>
      <c r="X160" s="76"/>
    </row>
    <row r="161" spans="2:24" x14ac:dyDescent="0.25">
      <c r="B161" s="156"/>
      <c r="C161" s="115" t="str">
        <f>Albon!A1</f>
        <v>Albon</v>
      </c>
      <c r="D161" s="40">
        <f>Albon!B19</f>
        <v>4</v>
      </c>
      <c r="E161" s="41">
        <f>Albon!C19</f>
        <v>22</v>
      </c>
      <c r="F161" s="41">
        <f>Albon!D19</f>
        <v>0</v>
      </c>
      <c r="G161" s="41">
        <f>Albon!E19</f>
        <v>14</v>
      </c>
      <c r="H161" s="41">
        <f>Albon!F19</f>
        <v>4.2426406871192848</v>
      </c>
      <c r="I161" s="41" t="e">
        <f>Albon!G19</f>
        <v>#DIV/0!</v>
      </c>
      <c r="J161" s="41" t="e">
        <f>Albon!H19</f>
        <v>#DIV/0!</v>
      </c>
      <c r="K161" s="41" t="e">
        <f>Albon!I19</f>
        <v>#DIV/0!</v>
      </c>
      <c r="L161" s="41" t="e">
        <f>Albon!J19</f>
        <v>#DIV/0!</v>
      </c>
      <c r="M161" s="41"/>
      <c r="N161" s="41"/>
      <c r="O161" s="41"/>
      <c r="P161" s="41"/>
      <c r="Q161" s="41" t="e">
        <f t="shared" ref="Q161" si="97">AVERAGE(E161,I161,M161)</f>
        <v>#DIV/0!</v>
      </c>
      <c r="R161" s="41" t="e">
        <f t="shared" ref="R161" si="98">AVERAGE(F161,J161,N161)</f>
        <v>#DIV/0!</v>
      </c>
      <c r="S161" s="41" t="e">
        <f t="shared" ref="S161" si="99">AVERAGE(G161,K161,O161)</f>
        <v>#DIV/0!</v>
      </c>
      <c r="T161" s="41" t="e">
        <f t="shared" ref="T161" si="100">AVERAGE(H161,L161,P161)</f>
        <v>#DIV/0!</v>
      </c>
      <c r="U161" s="76"/>
      <c r="V161" s="76"/>
      <c r="W161" s="76"/>
      <c r="X161" s="76"/>
    </row>
    <row r="162" spans="2:24" x14ac:dyDescent="0.25">
      <c r="B162" s="156"/>
      <c r="C162" s="115" t="str">
        <f>Albon!A1</f>
        <v>Albon</v>
      </c>
      <c r="D162" s="40">
        <f>Albon!B20</f>
        <v>5</v>
      </c>
      <c r="E162" s="41">
        <f>Albon!C20</f>
        <v>7</v>
      </c>
      <c r="F162" s="41">
        <f>Albon!D20</f>
        <v>1.8257418583505538</v>
      </c>
      <c r="G162" s="41">
        <f>Albon!E20</f>
        <v>1.5</v>
      </c>
      <c r="H162" s="41">
        <f>Albon!F20</f>
        <v>1</v>
      </c>
      <c r="I162" s="41">
        <f>Albon!G20</f>
        <v>15.5</v>
      </c>
      <c r="J162" s="41">
        <f>Albon!H20</f>
        <v>4.9497474683058327</v>
      </c>
      <c r="K162" s="41">
        <f>Albon!I20</f>
        <v>8.5</v>
      </c>
      <c r="L162" s="41">
        <f>Albon!J20</f>
        <v>3.5355339059327378</v>
      </c>
      <c r="M162" s="41"/>
      <c r="N162" s="41"/>
      <c r="O162" s="41"/>
      <c r="P162" s="41"/>
      <c r="Q162" s="41">
        <f t="shared" ref="Q162" si="101">AVERAGE(E162,I162,M162)</f>
        <v>11.25</v>
      </c>
      <c r="R162" s="41">
        <f t="shared" ref="R162" si="102">AVERAGE(F162,J162,N162)</f>
        <v>3.3877446633281934</v>
      </c>
      <c r="S162" s="41">
        <f t="shared" ref="S162" si="103">AVERAGE(G162,K162,O162)</f>
        <v>5</v>
      </c>
      <c r="T162" s="41">
        <f t="shared" ref="T162" si="104">AVERAGE(H162,L162,P162)</f>
        <v>2.2677669529663689</v>
      </c>
      <c r="U162" s="76"/>
      <c r="V162" s="76"/>
      <c r="W162" s="76"/>
      <c r="X162" s="76"/>
    </row>
    <row r="163" spans="2:24" ht="15" hidden="1" customHeight="1" x14ac:dyDescent="0.25">
      <c r="B163" s="156"/>
      <c r="C163" s="100" t="str">
        <f>Raikkonen!A1</f>
        <v>Raikkonen</v>
      </c>
      <c r="D163" s="101">
        <f>Raikkonen!B21</f>
        <v>2</v>
      </c>
      <c r="E163" s="102">
        <f>Raikkonen!C21</f>
        <v>14</v>
      </c>
      <c r="F163" s="102" t="e">
        <f>Raikkonen!D21</f>
        <v>#DIV/0!</v>
      </c>
      <c r="G163" s="102" t="e">
        <f>Raikkonen!E21</f>
        <v>#DIV/0!</v>
      </c>
      <c r="H163" s="102" t="e">
        <f>Raikkonen!F21</f>
        <v>#DIV/0!</v>
      </c>
      <c r="I163" s="102">
        <f>Raikkonen!G21</f>
        <v>20.5</v>
      </c>
      <c r="J163" s="102">
        <f>Raikkonen!H21</f>
        <v>2.1213203435596424</v>
      </c>
      <c r="K163" s="102">
        <f>Raikkonen!I21</f>
        <v>14</v>
      </c>
      <c r="L163" s="102">
        <f>Raikkonen!J21</f>
        <v>2.8284271247461903</v>
      </c>
      <c r="M163" s="102"/>
      <c r="N163" s="102"/>
      <c r="O163" s="102"/>
      <c r="P163" s="102"/>
      <c r="Q163" s="102">
        <f t="shared" ref="Q163:Q164" si="105">AVERAGE(E163,I163,M163)</f>
        <v>17.25</v>
      </c>
      <c r="R163" s="102" t="e">
        <f t="shared" ref="R163" si="106">AVERAGE(F163,J163,N163)</f>
        <v>#DIV/0!</v>
      </c>
      <c r="S163" s="102" t="e">
        <f t="shared" ref="S163" si="107">AVERAGE(G163,K163,O163)</f>
        <v>#DIV/0!</v>
      </c>
      <c r="T163" s="102" t="e">
        <f t="shared" ref="T163:T164" si="108">AVERAGE(H163,L163,P163)</f>
        <v>#DIV/0!</v>
      </c>
      <c r="U163" s="76"/>
      <c r="V163" s="76"/>
      <c r="W163" s="76"/>
      <c r="X163" s="76"/>
    </row>
    <row r="164" spans="2:24" x14ac:dyDescent="0.25">
      <c r="B164" s="156"/>
      <c r="C164" s="100" t="str">
        <f>Raikkonen!A1</f>
        <v>Raikkonen</v>
      </c>
      <c r="D164" s="101">
        <f>Raikkonen!B22</f>
        <v>3</v>
      </c>
      <c r="E164" s="102">
        <f>Raikkonen!C22</f>
        <v>13</v>
      </c>
      <c r="F164" s="102">
        <f>Raikkonen!D22</f>
        <v>2.8284271247461903</v>
      </c>
      <c r="G164" s="102">
        <f>Raikkonen!E22</f>
        <v>6.5</v>
      </c>
      <c r="H164" s="102">
        <f>Raikkonen!F22</f>
        <v>3.5355339059327378</v>
      </c>
      <c r="I164" s="102" t="e">
        <f>Raikkonen!G22</f>
        <v>#DIV/0!</v>
      </c>
      <c r="J164" s="102" t="e">
        <f>Raikkonen!H22</f>
        <v>#DIV/0!</v>
      </c>
      <c r="K164" s="102" t="e">
        <f>Raikkonen!I22</f>
        <v>#DIV/0!</v>
      </c>
      <c r="L164" s="102" t="e">
        <f>Raikkonen!J22</f>
        <v>#DIV/0!</v>
      </c>
      <c r="M164" s="102"/>
      <c r="N164" s="102"/>
      <c r="O164" s="102"/>
      <c r="P164" s="102"/>
      <c r="Q164" s="102" t="e">
        <f t="shared" si="105"/>
        <v>#DIV/0!</v>
      </c>
      <c r="R164" s="102" t="e">
        <f>AVERAGE(F164,J164,N164)</f>
        <v>#DIV/0!</v>
      </c>
      <c r="S164" s="102" t="e">
        <f>AVERAGE(G164,K164,O164)</f>
        <v>#DIV/0!</v>
      </c>
      <c r="T164" s="102" t="e">
        <f t="shared" si="108"/>
        <v>#DIV/0!</v>
      </c>
      <c r="U164" s="76"/>
      <c r="V164" s="76"/>
      <c r="W164" s="76"/>
      <c r="X164" s="76"/>
    </row>
    <row r="165" spans="2:24" x14ac:dyDescent="0.25">
      <c r="B165" s="156"/>
      <c r="C165" s="100" t="str">
        <f>Raikkonen!A1</f>
        <v>Raikkonen</v>
      </c>
      <c r="D165" s="101">
        <f>Raikkonen!B23</f>
        <v>4</v>
      </c>
      <c r="E165" s="102" t="e">
        <f>Raikkonen!C23</f>
        <v>#DIV/0!</v>
      </c>
      <c r="F165" s="102" t="e">
        <f>Raikkonen!D23</f>
        <v>#DIV/0!</v>
      </c>
      <c r="G165" s="102" t="e">
        <f>Raikkonen!E23</f>
        <v>#DIV/0!</v>
      </c>
      <c r="H165" s="102" t="e">
        <f>Raikkonen!F23</f>
        <v>#DIV/0!</v>
      </c>
      <c r="I165" s="102" t="e">
        <f>Raikkonen!G23</f>
        <v>#DIV/0!</v>
      </c>
      <c r="J165" s="102" t="e">
        <f>Raikkonen!H23</f>
        <v>#DIV/0!</v>
      </c>
      <c r="K165" s="102" t="e">
        <f>Raikkonen!I23</f>
        <v>#DIV/0!</v>
      </c>
      <c r="L165" s="102" t="e">
        <f>Raikkonen!J23</f>
        <v>#DIV/0!</v>
      </c>
      <c r="M165" s="102"/>
      <c r="N165" s="102"/>
      <c r="O165" s="102"/>
      <c r="P165" s="102"/>
      <c r="Q165" s="102" t="e">
        <f t="shared" ref="Q165" si="109">AVERAGE(E165,I165,M165)</f>
        <v>#DIV/0!</v>
      </c>
      <c r="R165" s="102" t="e">
        <f>AVERAGE(F165,J165,N165)</f>
        <v>#DIV/0!</v>
      </c>
      <c r="S165" s="102" t="e">
        <f>AVERAGE(G165,K165,O165)</f>
        <v>#DIV/0!</v>
      </c>
      <c r="T165" s="102" t="e">
        <f t="shared" ref="T165" si="110">AVERAGE(H165,L165,P165)</f>
        <v>#DIV/0!</v>
      </c>
      <c r="U165" s="76"/>
      <c r="V165" s="76"/>
      <c r="W165" s="76"/>
      <c r="X165" s="76"/>
    </row>
    <row r="166" spans="2:24" x14ac:dyDescent="0.25">
      <c r="B166" s="49"/>
      <c r="C166" s="49"/>
      <c r="D166" s="49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</row>
    <row r="167" spans="2:24" x14ac:dyDescent="0.25">
      <c r="B167" s="49"/>
      <c r="C167" s="49"/>
      <c r="D167" s="49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</row>
    <row r="168" spans="2:24" x14ac:dyDescent="0.25">
      <c r="B168" s="142" t="s">
        <v>9</v>
      </c>
      <c r="C168" s="143"/>
      <c r="D168" s="144"/>
      <c r="E168" s="154">
        <f>Raikkonen!C26</f>
        <v>4</v>
      </c>
      <c r="F168" s="154"/>
      <c r="G168" s="154"/>
      <c r="H168" s="154"/>
      <c r="I168" s="154"/>
      <c r="J168" s="154"/>
      <c r="K168" s="154"/>
      <c r="L168" s="154"/>
      <c r="M168" s="154"/>
      <c r="N168" s="154"/>
      <c r="O168" s="154"/>
      <c r="P168" s="154"/>
      <c r="Q168" s="154"/>
      <c r="R168" s="154"/>
      <c r="S168" s="154"/>
      <c r="T168" s="154"/>
      <c r="U168" s="76"/>
      <c r="V168" s="76"/>
      <c r="W168" s="76"/>
      <c r="X168" s="76"/>
    </row>
    <row r="169" spans="2:24" x14ac:dyDescent="0.25">
      <c r="B169" s="142" t="s">
        <v>117</v>
      </c>
      <c r="C169" s="143"/>
      <c r="D169" s="144"/>
      <c r="E169" s="153" t="str">
        <f>Raikkonen!C27</f>
        <v>Melbourne</v>
      </c>
      <c r="F169" s="153"/>
      <c r="G169" s="153"/>
      <c r="H169" s="153"/>
      <c r="I169" s="153" t="str">
        <f>Raikkonen!G27</f>
        <v>Bahrain</v>
      </c>
      <c r="J169" s="153"/>
      <c r="K169" s="153"/>
      <c r="L169" s="153"/>
      <c r="M169" s="153" t="str">
        <f>Raikkonen!K27</f>
        <v>YAS Marina</v>
      </c>
      <c r="N169" s="153"/>
      <c r="O169" s="153"/>
      <c r="P169" s="153"/>
      <c r="Q169" s="155" t="s">
        <v>120</v>
      </c>
      <c r="R169" s="155"/>
      <c r="S169" s="155"/>
      <c r="T169" s="155"/>
      <c r="U169" s="76"/>
      <c r="V169" s="76"/>
      <c r="W169" s="76"/>
      <c r="X169" s="76"/>
    </row>
    <row r="170" spans="2:24" x14ac:dyDescent="0.25">
      <c r="B170" s="142" t="s">
        <v>118</v>
      </c>
      <c r="C170" s="143"/>
      <c r="D170" s="144"/>
      <c r="E170" s="75" t="s">
        <v>140</v>
      </c>
      <c r="F170" s="48" t="s">
        <v>119</v>
      </c>
      <c r="G170" s="75" t="s">
        <v>121</v>
      </c>
      <c r="H170" s="48" t="s">
        <v>119</v>
      </c>
      <c r="I170" s="75" t="s">
        <v>140</v>
      </c>
      <c r="J170" s="48" t="s">
        <v>119</v>
      </c>
      <c r="K170" s="75" t="s">
        <v>121</v>
      </c>
      <c r="L170" s="48" t="s">
        <v>119</v>
      </c>
      <c r="M170" s="75" t="s">
        <v>140</v>
      </c>
      <c r="N170" s="48" t="s">
        <v>119</v>
      </c>
      <c r="O170" s="75" t="s">
        <v>121</v>
      </c>
      <c r="P170" s="48" t="s">
        <v>119</v>
      </c>
      <c r="Q170" s="75" t="s">
        <v>140</v>
      </c>
      <c r="R170" s="48" t="s">
        <v>119</v>
      </c>
      <c r="S170" s="75" t="s">
        <v>121</v>
      </c>
      <c r="T170" s="48" t="s">
        <v>119</v>
      </c>
      <c r="U170" s="76"/>
      <c r="V170" s="76"/>
      <c r="W170" s="76"/>
      <c r="X170" s="76"/>
    </row>
    <row r="171" spans="2:24" ht="15" hidden="1" customHeight="1" x14ac:dyDescent="0.25">
      <c r="B171" s="156" t="s">
        <v>116</v>
      </c>
      <c r="C171" s="191" t="str">
        <f>Russel!A1</f>
        <v>Russel</v>
      </c>
      <c r="D171" s="78">
        <f>Russel!B26</f>
        <v>5</v>
      </c>
      <c r="E171" s="79">
        <f>Russel!C26</f>
        <v>16</v>
      </c>
      <c r="F171" s="79" t="e">
        <f>Russel!D26</f>
        <v>#DIV/0!</v>
      </c>
      <c r="G171" s="79">
        <f>Russel!E26</f>
        <v>16</v>
      </c>
      <c r="H171" s="79" t="e">
        <f>Russel!F26</f>
        <v>#DIV/0!</v>
      </c>
      <c r="I171" s="79">
        <f>Russel!G26</f>
        <v>14</v>
      </c>
      <c r="J171" s="79" t="e">
        <f>Russel!H26</f>
        <v>#DIV/0!</v>
      </c>
      <c r="K171" s="79">
        <f>Russel!I26</f>
        <v>20</v>
      </c>
      <c r="L171" s="79" t="e">
        <f>Russel!J26</f>
        <v>#DIV/0!</v>
      </c>
      <c r="M171" s="79">
        <f>Russel!K26</f>
        <v>24</v>
      </c>
      <c r="N171" s="79" t="e">
        <f>Russel!L26</f>
        <v>#DIV/0!</v>
      </c>
      <c r="O171" s="79">
        <f>Russel!M26</f>
        <v>8</v>
      </c>
      <c r="P171" s="79" t="e">
        <f>Russel!N26</f>
        <v>#DIV/0!</v>
      </c>
      <c r="Q171" s="79">
        <f t="shared" ref="Q171:Q178" si="111">AVERAGE(E171,I171,M171)</f>
        <v>18</v>
      </c>
      <c r="R171" s="79" t="e">
        <f t="shared" ref="R171:R178" si="112">AVERAGE(F171,J171,N171)</f>
        <v>#DIV/0!</v>
      </c>
      <c r="S171" s="79">
        <f t="shared" ref="S171:S178" si="113">AVERAGE(G171,K171,O171)</f>
        <v>14.666666666666666</v>
      </c>
      <c r="T171" s="79" t="e">
        <f t="shared" ref="T171:T178" si="114">AVERAGE(H171,L171,P171)</f>
        <v>#DIV/0!</v>
      </c>
      <c r="U171" s="76"/>
      <c r="V171" s="76"/>
      <c r="W171" s="76"/>
      <c r="X171" s="76"/>
    </row>
    <row r="172" spans="2:24" x14ac:dyDescent="0.25">
      <c r="B172" s="156"/>
      <c r="C172" s="191" t="str">
        <f>Russel!A1</f>
        <v>Russel</v>
      </c>
      <c r="D172" s="78">
        <f>Russel!B27</f>
        <v>6</v>
      </c>
      <c r="E172" s="79">
        <f>Russel!C27</f>
        <v>19.5</v>
      </c>
      <c r="F172" s="79">
        <f>Russel!D27</f>
        <v>4.2308391602612359</v>
      </c>
      <c r="G172" s="79">
        <f>Russel!E27</f>
        <v>10.5</v>
      </c>
      <c r="H172" s="79">
        <f>Russel!F27</f>
        <v>3.5071355833500366</v>
      </c>
      <c r="I172" s="79">
        <f>Russel!G27</f>
        <v>11.5</v>
      </c>
      <c r="J172" s="79">
        <f>Russel!H27</f>
        <v>6.3639610306789276</v>
      </c>
      <c r="K172" s="79">
        <f>Russel!I27</f>
        <v>9</v>
      </c>
      <c r="L172" s="79">
        <f>Russel!J27</f>
        <v>5.6568542494923806</v>
      </c>
      <c r="M172" s="79">
        <f>Russel!K27</f>
        <v>18.5</v>
      </c>
      <c r="N172" s="79">
        <f>Russel!L27</f>
        <v>5.196152422706632</v>
      </c>
      <c r="O172" s="79">
        <f>Russel!M27</f>
        <v>5.25</v>
      </c>
      <c r="P172" s="79">
        <f>Russel!N27</f>
        <v>2.2173557826083452</v>
      </c>
      <c r="Q172" s="79">
        <f t="shared" ref="Q172:Q173" si="115">AVERAGE(E172,I172,M172)</f>
        <v>16.5</v>
      </c>
      <c r="R172" s="79">
        <f t="shared" ref="R172:R173" si="116">AVERAGE(F172,J172,N172)</f>
        <v>5.2636508712155985</v>
      </c>
      <c r="S172" s="79">
        <f t="shared" ref="S172:S173" si="117">AVERAGE(G172,K172,O172)</f>
        <v>8.25</v>
      </c>
      <c r="T172" s="79">
        <f t="shared" ref="T172:T173" si="118">AVERAGE(H172,L172,P172)</f>
        <v>3.7937818718169214</v>
      </c>
      <c r="U172" s="76"/>
      <c r="V172" s="76"/>
      <c r="W172" s="76"/>
      <c r="X172" s="76"/>
    </row>
    <row r="173" spans="2:24" ht="15" hidden="1" customHeight="1" x14ac:dyDescent="0.25">
      <c r="B173" s="156"/>
      <c r="C173" s="192" t="str">
        <f>Kvyat!A1</f>
        <v>Kvyat</v>
      </c>
      <c r="D173" s="93">
        <f>Kvyat!B26</f>
        <v>5</v>
      </c>
      <c r="E173" s="94">
        <f>Kvyat!C26</f>
        <v>19</v>
      </c>
      <c r="F173" s="94" t="e">
        <f>Kvyat!D26</f>
        <v>#DIV/0!</v>
      </c>
      <c r="G173" s="94">
        <f>Kvyat!E26</f>
        <v>14</v>
      </c>
      <c r="H173" s="94" t="e">
        <f>Kvyat!F26</f>
        <v>#DIV/0!</v>
      </c>
      <c r="I173" s="94">
        <f>Kvyat!G26</f>
        <v>16</v>
      </c>
      <c r="J173" s="94" t="e">
        <f>Kvyat!H26</f>
        <v>#DIV/0!</v>
      </c>
      <c r="K173" s="94">
        <f>Kvyat!I26</f>
        <v>12</v>
      </c>
      <c r="L173" s="94" t="e">
        <f>Kvyat!J26</f>
        <v>#DIV/0!</v>
      </c>
      <c r="M173" s="94">
        <f>Kvyat!K26</f>
        <v>9</v>
      </c>
      <c r="N173" s="94" t="e">
        <f>Kvyat!L26</f>
        <v>#DIV/0!</v>
      </c>
      <c r="O173" s="94">
        <f>Kvyat!M26</f>
        <v>6</v>
      </c>
      <c r="P173" s="94" t="e">
        <f>Kvyat!N26</f>
        <v>#DIV/0!</v>
      </c>
      <c r="Q173" s="95">
        <f t="shared" si="115"/>
        <v>14.666666666666666</v>
      </c>
      <c r="R173" s="95" t="e">
        <f t="shared" si="116"/>
        <v>#DIV/0!</v>
      </c>
      <c r="S173" s="95">
        <f t="shared" si="117"/>
        <v>10.666666666666666</v>
      </c>
      <c r="T173" s="95" t="e">
        <f t="shared" si="118"/>
        <v>#DIV/0!</v>
      </c>
      <c r="U173" s="76"/>
      <c r="V173" s="76"/>
      <c r="W173" s="76"/>
      <c r="X173" s="76"/>
    </row>
    <row r="174" spans="2:24" x14ac:dyDescent="0.25">
      <c r="B174" s="156"/>
      <c r="C174" s="192" t="str">
        <f>Kvyat!A1</f>
        <v>Kvyat</v>
      </c>
      <c r="D174" s="93">
        <f>Kvyat!B27</f>
        <v>6</v>
      </c>
      <c r="E174" s="94">
        <f>Kvyat!C27</f>
        <v>15.142857142857142</v>
      </c>
      <c r="F174" s="94">
        <f>Kvyat!D27</f>
        <v>5.8999596447368869</v>
      </c>
      <c r="G174" s="94">
        <f>Kvyat!E27</f>
        <v>10.857142857142858</v>
      </c>
      <c r="H174" s="94">
        <f>Kvyat!F27</f>
        <v>4.6342410895626136</v>
      </c>
      <c r="I174" s="94">
        <f>Kvyat!G27</f>
        <v>16</v>
      </c>
      <c r="J174" s="94">
        <f>Kvyat!H27</f>
        <v>7.0710678118654755</v>
      </c>
      <c r="K174" s="94">
        <f>Kvyat!I27</f>
        <v>13.5</v>
      </c>
      <c r="L174" s="94">
        <f>Kvyat!J27</f>
        <v>2.1213203435596424</v>
      </c>
      <c r="M174" s="94">
        <f>Kvyat!K27</f>
        <v>15.5</v>
      </c>
      <c r="N174" s="94">
        <f>Kvyat!L27</f>
        <v>4.4347115652166904</v>
      </c>
      <c r="O174" s="94">
        <f>Kvyat!M27</f>
        <v>11.25</v>
      </c>
      <c r="P174" s="94">
        <f>Kvyat!N27</f>
        <v>2.6299556396765835</v>
      </c>
      <c r="Q174" s="95">
        <f t="shared" si="111"/>
        <v>15.547619047619046</v>
      </c>
      <c r="R174" s="95">
        <f t="shared" si="112"/>
        <v>5.8019130072730176</v>
      </c>
      <c r="S174" s="95">
        <f t="shared" si="113"/>
        <v>11.86904761904762</v>
      </c>
      <c r="T174" s="95">
        <f t="shared" si="114"/>
        <v>3.1285056909329469</v>
      </c>
      <c r="U174" s="76"/>
      <c r="V174" s="76"/>
      <c r="W174" s="76"/>
      <c r="X174" s="76"/>
    </row>
    <row r="175" spans="2:24" x14ac:dyDescent="0.25">
      <c r="B175" s="156"/>
      <c r="C175" s="193" t="str">
        <f>Norris!A1</f>
        <v>Norris</v>
      </c>
      <c r="D175" s="117">
        <f>Norris!B26</f>
        <v>5</v>
      </c>
      <c r="E175" s="118">
        <f>Norris!C26</f>
        <v>14.5</v>
      </c>
      <c r="F175" s="118">
        <f>Norris!D26</f>
        <v>5.0426750270636544</v>
      </c>
      <c r="G175" s="118">
        <f>Norris!E26</f>
        <v>8.5</v>
      </c>
      <c r="H175" s="118">
        <f>Norris!F26</f>
        <v>4.6598589800857404</v>
      </c>
      <c r="I175" s="118">
        <f>Norris!G26</f>
        <v>14.363636363636363</v>
      </c>
      <c r="J175" s="118">
        <f>Norris!H26</f>
        <v>6.1850259057295345</v>
      </c>
      <c r="K175" s="118">
        <f>Norris!I26</f>
        <v>11.272727272727273</v>
      </c>
      <c r="L175" s="118">
        <f>Norris!J26</f>
        <v>6.4045438415379614</v>
      </c>
      <c r="M175" s="118">
        <f>Norris!K26</f>
        <v>15.285714285714286</v>
      </c>
      <c r="N175" s="118">
        <f>Norris!L26</f>
        <v>5.6188458397991798</v>
      </c>
      <c r="O175" s="118">
        <f>Norris!M26</f>
        <v>12.142857142857142</v>
      </c>
      <c r="P175" s="118">
        <f>Norris!N26</f>
        <v>3.5321651258386098</v>
      </c>
      <c r="Q175" s="46">
        <f t="shared" si="111"/>
        <v>14.716450216450218</v>
      </c>
      <c r="R175" s="46">
        <f t="shared" si="112"/>
        <v>5.6155155908641232</v>
      </c>
      <c r="S175" s="46">
        <f t="shared" si="113"/>
        <v>10.638528138528139</v>
      </c>
      <c r="T175" s="46">
        <f t="shared" si="114"/>
        <v>4.8655226491541042</v>
      </c>
      <c r="U175" s="76"/>
      <c r="V175" s="76"/>
      <c r="W175" s="76"/>
      <c r="X175" s="76"/>
    </row>
    <row r="176" spans="2:24" x14ac:dyDescent="0.25">
      <c r="B176" s="156"/>
      <c r="C176" s="193" t="str">
        <f>Norris!A1</f>
        <v>Norris</v>
      </c>
      <c r="D176" s="117">
        <f>Norris!B27</f>
        <v>6</v>
      </c>
      <c r="E176" s="118" t="e">
        <f>Norris!C27</f>
        <v>#DIV/0!</v>
      </c>
      <c r="F176" s="118" t="e">
        <f>Norris!D27</f>
        <v>#DIV/0!</v>
      </c>
      <c r="G176" s="118" t="e">
        <f>Norris!E27</f>
        <v>#DIV/0!</v>
      </c>
      <c r="H176" s="118" t="e">
        <f>Norris!F27</f>
        <v>#DIV/0!</v>
      </c>
      <c r="I176" s="118" t="e">
        <f>Norris!G27</f>
        <v>#DIV/0!</v>
      </c>
      <c r="J176" s="118" t="e">
        <f>Norris!H27</f>
        <v>#DIV/0!</v>
      </c>
      <c r="K176" s="118" t="e">
        <f>Norris!I27</f>
        <v>#DIV/0!</v>
      </c>
      <c r="L176" s="118" t="e">
        <f>Norris!J27</f>
        <v>#DIV/0!</v>
      </c>
      <c r="M176" s="118" t="e">
        <f>Norris!K27</f>
        <v>#DIV/0!</v>
      </c>
      <c r="N176" s="118" t="e">
        <f>Norris!L27</f>
        <v>#DIV/0!</v>
      </c>
      <c r="O176" s="118" t="e">
        <f>Norris!M27</f>
        <v>#DIV/0!</v>
      </c>
      <c r="P176" s="118" t="e">
        <f>Norris!N27</f>
        <v>#DIV/0!</v>
      </c>
      <c r="Q176" s="46" t="e">
        <f t="shared" ref="Q176" si="119">AVERAGE(E176,I176,M176)</f>
        <v>#DIV/0!</v>
      </c>
      <c r="R176" s="46" t="e">
        <f t="shared" ref="R176" si="120">AVERAGE(F176,J176,N176)</f>
        <v>#DIV/0!</v>
      </c>
      <c r="S176" s="46" t="e">
        <f t="shared" ref="S176" si="121">AVERAGE(G176,K176,O176)</f>
        <v>#DIV/0!</v>
      </c>
      <c r="T176" s="46" t="e">
        <f t="shared" ref="T176" si="122">AVERAGE(H176,L176,P176)</f>
        <v>#DIV/0!</v>
      </c>
      <c r="U176" s="76"/>
      <c r="V176" s="76"/>
      <c r="W176" s="76"/>
      <c r="X176" s="76"/>
    </row>
    <row r="177" spans="2:24" ht="15" hidden="1" customHeight="1" x14ac:dyDescent="0.25">
      <c r="B177" s="156"/>
      <c r="C177" s="103" t="str">
        <f>Perez!A1</f>
        <v>Perez</v>
      </c>
      <c r="D177" s="90">
        <f>Perez!B26</f>
        <v>3</v>
      </c>
      <c r="E177" s="91">
        <f>Perez!C26</f>
        <v>13.777777777777779</v>
      </c>
      <c r="F177" s="91">
        <f>Perez!D26</f>
        <v>4.8419463487779844</v>
      </c>
      <c r="G177" s="91">
        <f>Perez!E26</f>
        <v>8.8888888888888893</v>
      </c>
      <c r="H177" s="91">
        <f>Perez!F26</f>
        <v>4.5673965353482409</v>
      </c>
      <c r="I177" s="91">
        <f>Perez!G26</f>
        <v>17</v>
      </c>
      <c r="J177" s="91">
        <f>Perez!H26</f>
        <v>2.9848100289785457</v>
      </c>
      <c r="K177" s="91">
        <f>Perez!I26</f>
        <v>12.5</v>
      </c>
      <c r="L177" s="91">
        <f>Perez!J26</f>
        <v>2.8762349126466136</v>
      </c>
      <c r="M177" s="91">
        <f>Perez!K26</f>
        <v>15</v>
      </c>
      <c r="N177" s="91">
        <f>Perez!L26</f>
        <v>2</v>
      </c>
      <c r="O177" s="91">
        <f>Perez!M26</f>
        <v>12.666666666666666</v>
      </c>
      <c r="P177" s="91">
        <f>Perez!N26</f>
        <v>3.7859388972001837</v>
      </c>
      <c r="Q177" s="96">
        <f t="shared" si="111"/>
        <v>15.25925925925926</v>
      </c>
      <c r="R177" s="96">
        <f t="shared" si="112"/>
        <v>3.2755854592521767</v>
      </c>
      <c r="S177" s="96">
        <f t="shared" si="113"/>
        <v>11.351851851851853</v>
      </c>
      <c r="T177" s="96">
        <f t="shared" si="114"/>
        <v>3.7431901150650124</v>
      </c>
      <c r="U177" s="76"/>
      <c r="V177" s="76"/>
      <c r="W177" s="76"/>
      <c r="X177" s="76"/>
    </row>
    <row r="178" spans="2:24" x14ac:dyDescent="0.25">
      <c r="B178" s="156"/>
      <c r="C178" s="103" t="str">
        <f>Perez!A1</f>
        <v>Perez</v>
      </c>
      <c r="D178" s="90">
        <f>Perez!B27</f>
        <v>4</v>
      </c>
      <c r="E178" s="91">
        <f>Perez!C27</f>
        <v>13.666666666666666</v>
      </c>
      <c r="F178" s="91">
        <f>Perez!D27</f>
        <v>3.2145502536643153</v>
      </c>
      <c r="G178" s="91">
        <f>Perez!E27</f>
        <v>6</v>
      </c>
      <c r="H178" s="91">
        <f>Perez!F27</f>
        <v>5.2915026221291814</v>
      </c>
      <c r="I178" s="91">
        <f>Perez!G27</f>
        <v>17.666666666666668</v>
      </c>
      <c r="J178" s="91">
        <f>Perez!H27</f>
        <v>2.5166114784235796</v>
      </c>
      <c r="K178" s="91">
        <f>Perez!I27</f>
        <v>10.666666666666666</v>
      </c>
      <c r="L178" s="91">
        <f>Perez!J27</f>
        <v>4.0414518843273814</v>
      </c>
      <c r="M178" s="91">
        <f>Perez!K27</f>
        <v>14</v>
      </c>
      <c r="N178" s="91">
        <f>Perez!L27</f>
        <v>4.3817804600413286</v>
      </c>
      <c r="O178" s="91">
        <f>Perez!M27</f>
        <v>11.333333333333334</v>
      </c>
      <c r="P178" s="91">
        <f>Perez!N27</f>
        <v>6.8896056974740345</v>
      </c>
      <c r="Q178" s="96">
        <f t="shared" si="111"/>
        <v>15.111111111111112</v>
      </c>
      <c r="R178" s="96">
        <f t="shared" si="112"/>
        <v>3.370980730709741</v>
      </c>
      <c r="S178" s="96">
        <f t="shared" si="113"/>
        <v>9.3333333333333339</v>
      </c>
      <c r="T178" s="96">
        <f t="shared" si="114"/>
        <v>5.4075200679768658</v>
      </c>
      <c r="U178" s="76"/>
      <c r="V178" s="76"/>
      <c r="W178" s="76"/>
      <c r="X178" s="76"/>
    </row>
    <row r="179" spans="2:24" ht="15" hidden="1" customHeight="1" x14ac:dyDescent="0.25">
      <c r="B179" s="156"/>
      <c r="C179" s="97" t="str">
        <f>Grosjean!A1</f>
        <v>Grosjean</v>
      </c>
      <c r="D179" s="98">
        <f>Grosjean!B29</f>
        <v>6</v>
      </c>
      <c r="E179" s="99">
        <f>Grosjean!C29</f>
        <v>11.888888888888889</v>
      </c>
      <c r="F179" s="99">
        <f>Grosjean!D29</f>
        <v>6.7535998631182697</v>
      </c>
      <c r="G179" s="99">
        <f>Grosjean!E29</f>
        <v>6.5555555555555554</v>
      </c>
      <c r="H179" s="99">
        <f>Grosjean!F29</f>
        <v>4.0034707164881045</v>
      </c>
      <c r="I179" s="99">
        <f>Grosjean!G29</f>
        <v>14.888888888888889</v>
      </c>
      <c r="J179" s="99">
        <f>Grosjean!H29</f>
        <v>5.7383015409756402</v>
      </c>
      <c r="K179" s="99">
        <f>Grosjean!I29</f>
        <v>8.8888888888888893</v>
      </c>
      <c r="L179" s="99">
        <f>Grosjean!J29</f>
        <v>5.5929460708676597</v>
      </c>
      <c r="M179" s="99">
        <f>Grosjean!K29</f>
        <v>9.75</v>
      </c>
      <c r="N179" s="99">
        <f>Grosjean!L29</f>
        <v>6.8495741960115053</v>
      </c>
      <c r="O179" s="99">
        <f>Grosjean!M29</f>
        <v>4.75</v>
      </c>
      <c r="P179" s="99">
        <f>Grosjean!N29</f>
        <v>1.8929694486000912</v>
      </c>
      <c r="Q179" s="99">
        <f t="shared" ref="Q179:Q180" si="123">AVERAGE(E179,I179,M179)</f>
        <v>12.175925925925926</v>
      </c>
      <c r="R179" s="99">
        <f t="shared" ref="R179:R180" si="124">AVERAGE(F179,J179,N179)</f>
        <v>6.447158533368472</v>
      </c>
      <c r="S179" s="99">
        <f t="shared" ref="S179:S180" si="125">AVERAGE(G179,K179,O179)</f>
        <v>6.731481481481481</v>
      </c>
      <c r="T179" s="99">
        <f t="shared" ref="T179:T180" si="126">AVERAGE(H179,L179,P179)</f>
        <v>3.8297954119852853</v>
      </c>
      <c r="U179" s="76"/>
      <c r="V179" s="76"/>
      <c r="W179" s="76"/>
      <c r="X179" s="76"/>
    </row>
    <row r="180" spans="2:24" x14ac:dyDescent="0.25">
      <c r="B180" s="156"/>
      <c r="C180" s="97" t="str">
        <f>Grosjean!A1</f>
        <v>Grosjean</v>
      </c>
      <c r="D180" s="98">
        <f>Grosjean!B30</f>
        <v>7</v>
      </c>
      <c r="E180" s="99">
        <f>Grosjean!C30</f>
        <v>13.166666666666666</v>
      </c>
      <c r="F180" s="99">
        <f>Grosjean!D30</f>
        <v>6.1128280416405181</v>
      </c>
      <c r="G180" s="99">
        <f>Grosjean!E30</f>
        <v>8</v>
      </c>
      <c r="H180" s="99">
        <f>Grosjean!F30</f>
        <v>3.3466401061363023</v>
      </c>
      <c r="I180" s="99">
        <f>Grosjean!G30</f>
        <v>9.5</v>
      </c>
      <c r="J180" s="99">
        <f>Grosjean!H30</f>
        <v>7.6811457478686078</v>
      </c>
      <c r="K180" s="99">
        <f>Grosjean!I30</f>
        <v>5.5</v>
      </c>
      <c r="L180" s="99">
        <f>Grosjean!J30</f>
        <v>3.872983346207417</v>
      </c>
      <c r="M180" s="99">
        <f>Grosjean!K30</f>
        <v>15.4</v>
      </c>
      <c r="N180" s="99">
        <f>Grosjean!L30</f>
        <v>7.1274118724821856</v>
      </c>
      <c r="O180" s="99">
        <f>Grosjean!M30</f>
        <v>4.25</v>
      </c>
      <c r="P180" s="99">
        <f>Grosjean!N30</f>
        <v>3.3040379335998349</v>
      </c>
      <c r="Q180" s="99">
        <f t="shared" si="123"/>
        <v>12.688888888888888</v>
      </c>
      <c r="R180" s="99">
        <f t="shared" si="124"/>
        <v>6.9737952206637708</v>
      </c>
      <c r="S180" s="99">
        <f t="shared" si="125"/>
        <v>5.916666666666667</v>
      </c>
      <c r="T180" s="99">
        <f t="shared" si="126"/>
        <v>3.5078871286478517</v>
      </c>
      <c r="U180" s="76"/>
      <c r="V180" s="76"/>
      <c r="W180" s="76"/>
      <c r="X180" s="76"/>
    </row>
    <row r="181" spans="2:24" x14ac:dyDescent="0.25">
      <c r="B181" s="156"/>
      <c r="C181" s="97" t="str">
        <f>Grosjean!A1</f>
        <v>Grosjean</v>
      </c>
      <c r="D181" s="98">
        <f>Grosjean!B31</f>
        <v>8</v>
      </c>
      <c r="E181" s="99">
        <f>Grosjean!C31</f>
        <v>21</v>
      </c>
      <c r="F181" s="99" t="e">
        <f>Grosjean!D31</f>
        <v>#DIV/0!</v>
      </c>
      <c r="G181" s="99">
        <f>Grosjean!E31</f>
        <v>9</v>
      </c>
      <c r="H181" s="99" t="e">
        <f>Grosjean!F31</f>
        <v>#DIV/0!</v>
      </c>
      <c r="I181" s="99">
        <f>Grosjean!G31</f>
        <v>21</v>
      </c>
      <c r="J181" s="99" t="e">
        <f>Grosjean!H31</f>
        <v>#DIV/0!</v>
      </c>
      <c r="K181" s="99">
        <f>Grosjean!I31</f>
        <v>8</v>
      </c>
      <c r="L181" s="99" t="e">
        <f>Grosjean!J31</f>
        <v>#DIV/0!</v>
      </c>
      <c r="M181" s="99">
        <f>Grosjean!K31</f>
        <v>17</v>
      </c>
      <c r="N181" s="99" t="e">
        <f>Grosjean!L31</f>
        <v>#DIV/0!</v>
      </c>
      <c r="O181" s="99">
        <f>Grosjean!M31</f>
        <v>7</v>
      </c>
      <c r="P181" s="99" t="e">
        <f>Grosjean!N31</f>
        <v>#DIV/0!</v>
      </c>
      <c r="Q181" s="99">
        <f t="shared" ref="Q181" si="127">AVERAGE(E181,I181,M181)</f>
        <v>19.666666666666668</v>
      </c>
      <c r="R181" s="99" t="e">
        <f t="shared" ref="R181" si="128">AVERAGE(F181,J181,N181)</f>
        <v>#DIV/0!</v>
      </c>
      <c r="S181" s="99">
        <f t="shared" ref="S181" si="129">AVERAGE(G181,K181,O181)</f>
        <v>8</v>
      </c>
      <c r="T181" s="99" t="e">
        <f t="shared" ref="T181" si="130">AVERAGE(H181,L181,P181)</f>
        <v>#DIV/0!</v>
      </c>
      <c r="U181" s="76"/>
      <c r="V181" s="76"/>
      <c r="W181" s="76"/>
      <c r="X181" s="76"/>
    </row>
    <row r="182" spans="2:24" x14ac:dyDescent="0.25">
      <c r="B182" s="156"/>
      <c r="C182" s="115" t="str">
        <f>Albon!A1</f>
        <v>Albon</v>
      </c>
      <c r="D182" s="40">
        <f>Albon!B26</f>
        <v>4</v>
      </c>
      <c r="E182" s="41">
        <f>Albon!C26</f>
        <v>13</v>
      </c>
      <c r="F182" s="41">
        <f>Albon!D26</f>
        <v>5.6568542494923806</v>
      </c>
      <c r="G182" s="41">
        <f>Albon!E26</f>
        <v>3.5</v>
      </c>
      <c r="H182" s="41">
        <f>Albon!F26</f>
        <v>0.70710678118654757</v>
      </c>
      <c r="I182" s="41">
        <f>Albon!G26</f>
        <v>12.666666666666666</v>
      </c>
      <c r="J182" s="41">
        <f>Albon!H26</f>
        <v>5.7735026918962582</v>
      </c>
      <c r="K182" s="41">
        <f>Albon!I26</f>
        <v>10</v>
      </c>
      <c r="L182" s="41">
        <f>Albon!J26</f>
        <v>10.583005244258363</v>
      </c>
      <c r="M182" s="41">
        <f>Albon!K26</f>
        <v>10.5</v>
      </c>
      <c r="N182" s="41">
        <f>Albon!L26</f>
        <v>0.70710678118654757</v>
      </c>
      <c r="O182" s="41">
        <f>Albon!M26</f>
        <v>6.5</v>
      </c>
      <c r="P182" s="41">
        <f>Albon!N26</f>
        <v>7.7781745930520225</v>
      </c>
      <c r="Q182" s="41">
        <f t="shared" ref="Q182" si="131">AVERAGE(E182,I182,M182)</f>
        <v>12.055555555555555</v>
      </c>
      <c r="R182" s="41">
        <f t="shared" ref="R182" si="132">AVERAGE(F182,J182,N182)</f>
        <v>4.0458212408583956</v>
      </c>
      <c r="S182" s="41">
        <f t="shared" ref="S182" si="133">AVERAGE(G182,K182,O182)</f>
        <v>6.666666666666667</v>
      </c>
      <c r="T182" s="41">
        <f t="shared" ref="T182" si="134">AVERAGE(H182,L182,P182)</f>
        <v>6.3560955394989778</v>
      </c>
      <c r="U182" s="76"/>
      <c r="V182" s="76"/>
      <c r="W182" s="76"/>
      <c r="X182" s="76"/>
    </row>
    <row r="183" spans="2:24" x14ac:dyDescent="0.25">
      <c r="B183" s="156"/>
      <c r="C183" s="115" t="str">
        <f>Albon!A1</f>
        <v>Albon</v>
      </c>
      <c r="D183" s="40">
        <f>Albon!B27</f>
        <v>5</v>
      </c>
      <c r="E183" s="41">
        <f>Albon!C27</f>
        <v>8.5</v>
      </c>
      <c r="F183" s="41">
        <f>Albon!D27</f>
        <v>3.5355339059327378</v>
      </c>
      <c r="G183" s="41">
        <f>Albon!E27</f>
        <v>3</v>
      </c>
      <c r="H183" s="41">
        <f>Albon!F27</f>
        <v>2.8284271247461903</v>
      </c>
      <c r="I183" s="41">
        <f>Albon!G27</f>
        <v>17</v>
      </c>
      <c r="J183" s="41">
        <f>Albon!H27</f>
        <v>4.2426406871192848</v>
      </c>
      <c r="K183" s="41">
        <f>Albon!I27</f>
        <v>12</v>
      </c>
      <c r="L183" s="41">
        <f>Albon!J27</f>
        <v>2.8284271247461903</v>
      </c>
      <c r="M183" s="41">
        <f>Albon!K27</f>
        <v>21</v>
      </c>
      <c r="N183" s="41">
        <f>Albon!L27</f>
        <v>2.8284271247461903</v>
      </c>
      <c r="O183" s="41">
        <f>Albon!M27</f>
        <v>8.5</v>
      </c>
      <c r="P183" s="41">
        <f>Albon!N27</f>
        <v>3.5355339059327378</v>
      </c>
      <c r="Q183" s="41">
        <f t="shared" ref="Q183" si="135">AVERAGE(E183,I183,M183)</f>
        <v>15.5</v>
      </c>
      <c r="R183" s="41">
        <f t="shared" ref="R183" si="136">AVERAGE(F183,J183,N183)</f>
        <v>3.5355339059327378</v>
      </c>
      <c r="S183" s="41">
        <f t="shared" ref="S183" si="137">AVERAGE(G183,K183,O183)</f>
        <v>7.833333333333333</v>
      </c>
      <c r="T183" s="41">
        <f t="shared" ref="T183" si="138">AVERAGE(H183,L183,P183)</f>
        <v>3.064129385141706</v>
      </c>
      <c r="U183" s="76"/>
      <c r="V183" s="76"/>
      <c r="W183" s="76"/>
      <c r="X183" s="76"/>
    </row>
    <row r="184" spans="2:24" ht="15" hidden="1" customHeight="1" x14ac:dyDescent="0.25">
      <c r="B184" s="156"/>
      <c r="C184" s="100" t="str">
        <f>Raikkonen!A1</f>
        <v>Raikkonen</v>
      </c>
      <c r="D184" s="101">
        <f>Raikkonen!B29</f>
        <v>2</v>
      </c>
      <c r="E184" s="102">
        <f>Raikkonen!C29</f>
        <v>13</v>
      </c>
      <c r="F184" s="102">
        <f>Raikkonen!D29</f>
        <v>4</v>
      </c>
      <c r="G184" s="102">
        <f>Raikkonen!E29</f>
        <v>12</v>
      </c>
      <c r="H184" s="102">
        <f>Raikkonen!F29</f>
        <v>5.2915026221291814</v>
      </c>
      <c r="I184" s="102">
        <f>Raikkonen!G29</f>
        <v>10</v>
      </c>
      <c r="J184" s="102" t="e">
        <f>Raikkonen!H29</f>
        <v>#DIV/0!</v>
      </c>
      <c r="K184" s="102">
        <f>Raikkonen!I29</f>
        <v>6</v>
      </c>
      <c r="L184" s="102" t="e">
        <f>Raikkonen!J29</f>
        <v>#DIV/0!</v>
      </c>
      <c r="M184" s="102">
        <f>Raikkonen!K29</f>
        <v>7</v>
      </c>
      <c r="N184" s="102">
        <f>Raikkonen!L29</f>
        <v>0</v>
      </c>
      <c r="O184" s="102">
        <f>Raikkonen!M29</f>
        <v>2</v>
      </c>
      <c r="P184" s="102" t="e">
        <f>Raikkonen!N29</f>
        <v>#DIV/0!</v>
      </c>
      <c r="Q184" s="102">
        <f t="shared" ref="Q184:Q185" si="139">AVERAGE(E184,I184,M184)</f>
        <v>10</v>
      </c>
      <c r="R184" s="102" t="e">
        <f t="shared" ref="R184" si="140">AVERAGE(F184,J184,N184)</f>
        <v>#DIV/0!</v>
      </c>
      <c r="S184" s="102">
        <f t="shared" ref="S184" si="141">AVERAGE(G184,K184,O184)</f>
        <v>6.666666666666667</v>
      </c>
      <c r="T184" s="102" t="e">
        <f t="shared" ref="T184:T185" si="142">AVERAGE(H184,L184,P184)</f>
        <v>#DIV/0!</v>
      </c>
      <c r="U184" s="76"/>
      <c r="V184" s="76"/>
      <c r="W184" s="76"/>
      <c r="X184" s="76"/>
    </row>
    <row r="185" spans="2:24" x14ac:dyDescent="0.25">
      <c r="B185" s="156"/>
      <c r="C185" s="100" t="str">
        <f>Raikkonen!A1</f>
        <v>Raikkonen</v>
      </c>
      <c r="D185" s="101">
        <f>Raikkonen!B30</f>
        <v>3</v>
      </c>
      <c r="E185" s="102">
        <f>Raikkonen!C30</f>
        <v>8</v>
      </c>
      <c r="F185" s="102">
        <f>Raikkonen!D30</f>
        <v>4.2426406871192848</v>
      </c>
      <c r="G185" s="102">
        <f>Raikkonen!E30</f>
        <v>4.5</v>
      </c>
      <c r="H185" s="102">
        <f>Raikkonen!F30</f>
        <v>3.5355339059327378</v>
      </c>
      <c r="I185" s="102">
        <f>Raikkonen!G30</f>
        <v>11.2</v>
      </c>
      <c r="J185" s="102">
        <f>Raikkonen!H30</f>
        <v>6.5726706900619929</v>
      </c>
      <c r="K185" s="102">
        <f>Raikkonen!I30</f>
        <v>6</v>
      </c>
      <c r="L185" s="102">
        <f>Raikkonen!J30</f>
        <v>5</v>
      </c>
      <c r="M185" s="102">
        <f>Raikkonen!K30</f>
        <v>7.5</v>
      </c>
      <c r="N185" s="102">
        <f>Raikkonen!L30</f>
        <v>0.70710678118654757</v>
      </c>
      <c r="O185" s="102">
        <f>Raikkonen!M30</f>
        <v>5.5</v>
      </c>
      <c r="P185" s="102">
        <f>Raikkonen!N30</f>
        <v>2.1213203435596424</v>
      </c>
      <c r="Q185" s="102">
        <f t="shared" si="139"/>
        <v>8.9</v>
      </c>
      <c r="R185" s="102">
        <f>AVERAGE(F185,J185,N185)</f>
        <v>3.8408060527892753</v>
      </c>
      <c r="S185" s="102">
        <f>AVERAGE(G185,K185,O185)</f>
        <v>5.333333333333333</v>
      </c>
      <c r="T185" s="102">
        <f t="shared" si="142"/>
        <v>3.5522847498307932</v>
      </c>
      <c r="U185" s="76"/>
      <c r="V185" s="76"/>
      <c r="W185" s="76"/>
      <c r="X185" s="76"/>
    </row>
    <row r="186" spans="2:24" x14ac:dyDescent="0.25">
      <c r="B186" s="156"/>
      <c r="C186" s="100" t="str">
        <f>Raikkonen!A1</f>
        <v>Raikkonen</v>
      </c>
      <c r="D186" s="101">
        <f>Raikkonen!B31</f>
        <v>4</v>
      </c>
      <c r="E186" s="102" t="e">
        <f>Raikkonen!C31</f>
        <v>#DIV/0!</v>
      </c>
      <c r="F186" s="102" t="e">
        <f>Raikkonen!D31</f>
        <v>#DIV/0!</v>
      </c>
      <c r="G186" s="102" t="e">
        <f>Raikkonen!E31</f>
        <v>#DIV/0!</v>
      </c>
      <c r="H186" s="102" t="e">
        <f>Raikkonen!F31</f>
        <v>#DIV/0!</v>
      </c>
      <c r="I186" s="102" t="e">
        <f>Raikkonen!G31</f>
        <v>#DIV/0!</v>
      </c>
      <c r="J186" s="102" t="e">
        <f>Raikkonen!H31</f>
        <v>#DIV/0!</v>
      </c>
      <c r="K186" s="102" t="e">
        <f>Raikkonen!I31</f>
        <v>#DIV/0!</v>
      </c>
      <c r="L186" s="102" t="e">
        <f>Raikkonen!J31</f>
        <v>#DIV/0!</v>
      </c>
      <c r="M186" s="102" t="e">
        <f>Raikkonen!K31</f>
        <v>#DIV/0!</v>
      </c>
      <c r="N186" s="102" t="e">
        <f>Raikkonen!L31</f>
        <v>#DIV/0!</v>
      </c>
      <c r="O186" s="102" t="e">
        <f>Raikkonen!M31</f>
        <v>#DIV/0!</v>
      </c>
      <c r="P186" s="102" t="e">
        <f>Raikkonen!N31</f>
        <v>#DIV/0!</v>
      </c>
      <c r="Q186" s="102" t="e">
        <f t="shared" ref="Q186" si="143">AVERAGE(E186,I186,M186)</f>
        <v>#DIV/0!</v>
      </c>
      <c r="R186" s="102" t="e">
        <f>AVERAGE(F186,J186,N186)</f>
        <v>#DIV/0!</v>
      </c>
      <c r="S186" s="102" t="e">
        <f>AVERAGE(G186,K186,O186)</f>
        <v>#DIV/0!</v>
      </c>
      <c r="T186" s="102" t="e">
        <f t="shared" ref="T186" si="144">AVERAGE(H186,L186,P186)</f>
        <v>#DIV/0!</v>
      </c>
      <c r="U186" s="76"/>
      <c r="V186" s="76"/>
      <c r="W186" s="76"/>
      <c r="X186" s="76"/>
    </row>
    <row r="187" spans="2:24" x14ac:dyDescent="0.25">
      <c r="B187" s="49"/>
      <c r="C187" s="49"/>
      <c r="D187" s="49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</row>
    <row r="188" spans="2:24" x14ac:dyDescent="0.25">
      <c r="B188" s="49"/>
      <c r="C188" s="49"/>
      <c r="D188" s="49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</row>
    <row r="189" spans="2:24" x14ac:dyDescent="0.25">
      <c r="B189" s="142" t="s">
        <v>9</v>
      </c>
      <c r="C189" s="143"/>
      <c r="D189" s="144"/>
      <c r="E189" s="154">
        <f>Raikkonen!C34</f>
        <v>5</v>
      </c>
      <c r="F189" s="154"/>
      <c r="G189" s="154"/>
      <c r="H189" s="154"/>
      <c r="I189" s="154"/>
      <c r="J189" s="154"/>
      <c r="K189" s="154"/>
      <c r="L189" s="154"/>
      <c r="M189" s="154"/>
      <c r="N189" s="154"/>
      <c r="O189" s="154"/>
      <c r="P189" s="154"/>
      <c r="Q189" s="154"/>
      <c r="R189" s="154"/>
      <c r="S189" s="154"/>
      <c r="T189" s="154"/>
      <c r="U189" s="154"/>
      <c r="V189" s="154"/>
      <c r="W189" s="154"/>
      <c r="X189" s="154"/>
    </row>
    <row r="190" spans="2:24" x14ac:dyDescent="0.25">
      <c r="B190" s="142" t="s">
        <v>117</v>
      </c>
      <c r="C190" s="143"/>
      <c r="D190" s="144"/>
      <c r="E190" s="153" t="str">
        <f>Raikkonen!C35</f>
        <v>Gilles Villenueve</v>
      </c>
      <c r="F190" s="153"/>
      <c r="G190" s="153"/>
      <c r="H190" s="153"/>
      <c r="I190" s="153" t="str">
        <f>Raikkonen!G35</f>
        <v>Americas</v>
      </c>
      <c r="J190" s="153"/>
      <c r="K190" s="153"/>
      <c r="L190" s="153"/>
      <c r="M190" s="153" t="str">
        <f>Raikkonen!K35</f>
        <v>Mexico</v>
      </c>
      <c r="N190" s="153"/>
      <c r="O190" s="153"/>
      <c r="P190" s="153"/>
      <c r="Q190" s="153" t="str">
        <f>Raikkonen!O35</f>
        <v>Brazil</v>
      </c>
      <c r="R190" s="153"/>
      <c r="S190" s="153"/>
      <c r="T190" s="153"/>
      <c r="U190" s="155" t="s">
        <v>120</v>
      </c>
      <c r="V190" s="155"/>
      <c r="W190" s="155"/>
      <c r="X190" s="155"/>
    </row>
    <row r="191" spans="2:24" x14ac:dyDescent="0.25">
      <c r="B191" s="142" t="s">
        <v>118</v>
      </c>
      <c r="C191" s="143"/>
      <c r="D191" s="144"/>
      <c r="E191" s="75" t="s">
        <v>140</v>
      </c>
      <c r="F191" s="48" t="s">
        <v>119</v>
      </c>
      <c r="G191" s="75" t="s">
        <v>121</v>
      </c>
      <c r="H191" s="48" t="s">
        <v>119</v>
      </c>
      <c r="I191" s="75" t="s">
        <v>140</v>
      </c>
      <c r="J191" s="48" t="s">
        <v>119</v>
      </c>
      <c r="K191" s="75" t="s">
        <v>121</v>
      </c>
      <c r="L191" s="48" t="s">
        <v>119</v>
      </c>
      <c r="M191" s="75" t="s">
        <v>140</v>
      </c>
      <c r="N191" s="48" t="s">
        <v>119</v>
      </c>
      <c r="O191" s="75" t="s">
        <v>121</v>
      </c>
      <c r="P191" s="48" t="s">
        <v>119</v>
      </c>
      <c r="Q191" s="75" t="s">
        <v>140</v>
      </c>
      <c r="R191" s="48" t="s">
        <v>119</v>
      </c>
      <c r="S191" s="75" t="s">
        <v>121</v>
      </c>
      <c r="T191" s="48" t="s">
        <v>119</v>
      </c>
      <c r="U191" s="75" t="s">
        <v>140</v>
      </c>
      <c r="V191" s="48" t="s">
        <v>119</v>
      </c>
      <c r="W191" s="75" t="s">
        <v>121</v>
      </c>
      <c r="X191" s="48" t="s">
        <v>119</v>
      </c>
    </row>
    <row r="192" spans="2:24" ht="15" hidden="1" customHeight="1" x14ac:dyDescent="0.25">
      <c r="B192" s="156" t="s">
        <v>116</v>
      </c>
      <c r="C192" s="191" t="str">
        <f>Russel!A1</f>
        <v>Russel</v>
      </c>
      <c r="D192" s="78">
        <f>Russel!B33</f>
        <v>5</v>
      </c>
      <c r="E192" s="79" t="e">
        <f>Russel!C33</f>
        <v>#DIV/0!</v>
      </c>
      <c r="F192" s="79" t="e">
        <f>Russel!D33</f>
        <v>#DIV/0!</v>
      </c>
      <c r="G192" s="79" t="e">
        <f>Russel!E33</f>
        <v>#DIV/0!</v>
      </c>
      <c r="H192" s="79" t="e">
        <f>Russel!F33</f>
        <v>#DIV/0!</v>
      </c>
      <c r="I192" s="79" t="e">
        <f>Russel!G33</f>
        <v>#DIV/0!</v>
      </c>
      <c r="J192" s="79" t="e">
        <f>Russel!H33</f>
        <v>#DIV/0!</v>
      </c>
      <c r="K192" s="79" t="e">
        <f>Russel!I33</f>
        <v>#DIV/0!</v>
      </c>
      <c r="L192" s="79" t="e">
        <f>Russel!J33</f>
        <v>#DIV/0!</v>
      </c>
      <c r="M192" s="79" t="e">
        <f>Russel!K33</f>
        <v>#DIV/0!</v>
      </c>
      <c r="N192" s="79" t="e">
        <f>Russel!L33</f>
        <v>#DIV/0!</v>
      </c>
      <c r="O192" s="79" t="e">
        <f>Russel!M33</f>
        <v>#DIV/0!</v>
      </c>
      <c r="P192" s="79" t="e">
        <f>Russel!N33</f>
        <v>#DIV/0!</v>
      </c>
      <c r="Q192" s="79" t="e">
        <f>Russel!O33</f>
        <v>#DIV/0!</v>
      </c>
      <c r="R192" s="79" t="e">
        <f>Russel!P33</f>
        <v>#DIV/0!</v>
      </c>
      <c r="S192" s="79" t="e">
        <f>Russel!Q33</f>
        <v>#DIV/0!</v>
      </c>
      <c r="T192" s="79" t="e">
        <f>Russel!R33</f>
        <v>#DIV/0!</v>
      </c>
      <c r="U192" s="79" t="e">
        <f t="shared" ref="U192:U206" si="145">AVERAGE(E192,I192,M192,Q192)</f>
        <v>#DIV/0!</v>
      </c>
      <c r="V192" s="79" t="e">
        <f t="shared" ref="V192:V206" si="146">AVERAGE(F192,J192,N192,R192)</f>
        <v>#DIV/0!</v>
      </c>
      <c r="W192" s="79" t="e">
        <f t="shared" ref="W192:W206" si="147">AVERAGE(G192,K192,O192,S192)</f>
        <v>#DIV/0!</v>
      </c>
      <c r="X192" s="79" t="e">
        <f t="shared" ref="X192:X206" si="148">AVERAGE(H192,L192,P192,T192)</f>
        <v>#DIV/0!</v>
      </c>
    </row>
    <row r="193" spans="2:24" x14ac:dyDescent="0.25">
      <c r="B193" s="156"/>
      <c r="C193" s="191" t="str">
        <f>Russel!A1</f>
        <v>Russel</v>
      </c>
      <c r="D193" s="78">
        <f>Russel!B34</f>
        <v>6</v>
      </c>
      <c r="E193" s="79">
        <f>Russel!C34</f>
        <v>13</v>
      </c>
      <c r="F193" s="79" t="e">
        <f>Russel!D34</f>
        <v>#DIV/0!</v>
      </c>
      <c r="G193" s="79">
        <f>Russel!E34</f>
        <v>7</v>
      </c>
      <c r="H193" s="79" t="e">
        <f>Russel!F34</f>
        <v>#DIV/0!</v>
      </c>
      <c r="I193" s="79" t="e">
        <f>Russel!G34</f>
        <v>#DIV/0!</v>
      </c>
      <c r="J193" s="79" t="e">
        <f>Russel!H34</f>
        <v>#DIV/0!</v>
      </c>
      <c r="K193" s="79" t="e">
        <f>Russel!I34</f>
        <v>#DIV/0!</v>
      </c>
      <c r="L193" s="79" t="e">
        <f>Russel!J34</f>
        <v>#DIV/0!</v>
      </c>
      <c r="M193" s="79">
        <f>Russel!K34</f>
        <v>17</v>
      </c>
      <c r="N193" s="79">
        <f>Russel!L34</f>
        <v>4.2426406871192848</v>
      </c>
      <c r="O193" s="79">
        <f>Russel!M34</f>
        <v>15</v>
      </c>
      <c r="P193" s="79" t="e">
        <f>Russel!N34</f>
        <v>#DIV/0!</v>
      </c>
      <c r="Q193" s="79">
        <f>Russel!O34</f>
        <v>16.333333333333332</v>
      </c>
      <c r="R193" s="79">
        <f>Russel!P34</f>
        <v>4.1633319989322635</v>
      </c>
      <c r="S193" s="79">
        <f>Russel!Q34</f>
        <v>13.333333333333334</v>
      </c>
      <c r="T193" s="79">
        <f>Russel!R34</f>
        <v>1.5275252316519468</v>
      </c>
      <c r="U193" s="79" t="e">
        <f t="shared" si="145"/>
        <v>#DIV/0!</v>
      </c>
      <c r="V193" s="79" t="e">
        <f t="shared" si="146"/>
        <v>#DIV/0!</v>
      </c>
      <c r="W193" s="79" t="e">
        <f t="shared" si="147"/>
        <v>#DIV/0!</v>
      </c>
      <c r="X193" s="79" t="e">
        <f t="shared" si="148"/>
        <v>#DIV/0!</v>
      </c>
    </row>
    <row r="194" spans="2:24" ht="15" hidden="1" customHeight="1" x14ac:dyDescent="0.25">
      <c r="B194" s="156"/>
      <c r="C194" s="192" t="str">
        <f>Kvyat!A1</f>
        <v>Kvyat</v>
      </c>
      <c r="D194" s="93">
        <f>Kvyat!B33</f>
        <v>5</v>
      </c>
      <c r="E194" s="94" t="e">
        <f>Kvyat!C33</f>
        <v>#DIV/0!</v>
      </c>
      <c r="F194" s="94" t="e">
        <f>Kvyat!D33</f>
        <v>#DIV/0!</v>
      </c>
      <c r="G194" s="94" t="e">
        <f>Kvyat!E33</f>
        <v>#DIV/0!</v>
      </c>
      <c r="H194" s="94" t="e">
        <f>Kvyat!F33</f>
        <v>#DIV/0!</v>
      </c>
      <c r="I194" s="94" t="e">
        <f>Kvyat!G33</f>
        <v>#DIV/0!</v>
      </c>
      <c r="J194" s="94" t="e">
        <f>Kvyat!H33</f>
        <v>#DIV/0!</v>
      </c>
      <c r="K194" s="94" t="e">
        <f>Kvyat!I33</f>
        <v>#DIV/0!</v>
      </c>
      <c r="L194" s="94" t="e">
        <f>Kvyat!J33</f>
        <v>#DIV/0!</v>
      </c>
      <c r="M194" s="94" t="e">
        <f>Kvyat!K33</f>
        <v>#DIV/0!</v>
      </c>
      <c r="N194" s="94" t="e">
        <f>Kvyat!L33</f>
        <v>#DIV/0!</v>
      </c>
      <c r="O194" s="94" t="e">
        <f>Kvyat!M33</f>
        <v>#DIV/0!</v>
      </c>
      <c r="P194" s="94" t="e">
        <f>Kvyat!N33</f>
        <v>#DIV/0!</v>
      </c>
      <c r="Q194" s="94" t="e">
        <f>Kvyat!O33</f>
        <v>#DIV/0!</v>
      </c>
      <c r="R194" s="94" t="e">
        <f>Kvyat!P33</f>
        <v>#DIV/0!</v>
      </c>
      <c r="S194" s="94" t="e">
        <f>Kvyat!Q33</f>
        <v>#DIV/0!</v>
      </c>
      <c r="T194" s="94" t="e">
        <f>Kvyat!R33</f>
        <v>#DIV/0!</v>
      </c>
      <c r="U194" s="95" t="e">
        <f t="shared" si="145"/>
        <v>#DIV/0!</v>
      </c>
      <c r="V194" s="95" t="e">
        <f t="shared" si="146"/>
        <v>#DIV/0!</v>
      </c>
      <c r="W194" s="95" t="e">
        <f t="shared" si="147"/>
        <v>#DIV/0!</v>
      </c>
      <c r="X194" s="95" t="e">
        <f t="shared" si="148"/>
        <v>#DIV/0!</v>
      </c>
    </row>
    <row r="195" spans="2:24" x14ac:dyDescent="0.25">
      <c r="B195" s="156"/>
      <c r="C195" s="192" t="str">
        <f>Kvyat!A1</f>
        <v>Kvyat</v>
      </c>
      <c r="D195" s="93">
        <f>Kvyat!B34</f>
        <v>6</v>
      </c>
      <c r="E195" s="94">
        <f>Kvyat!C34</f>
        <v>12.5</v>
      </c>
      <c r="F195" s="94">
        <f>Kvyat!D34</f>
        <v>0.70710678118654757</v>
      </c>
      <c r="G195" s="94">
        <f>Kvyat!E34</f>
        <v>18</v>
      </c>
      <c r="H195" s="94">
        <f>Kvyat!F34</f>
        <v>5.6568542494923806</v>
      </c>
      <c r="I195" s="94">
        <f>Kvyat!G34</f>
        <v>12.5</v>
      </c>
      <c r="J195" s="94">
        <f>Kvyat!H34</f>
        <v>7.7781745930520225</v>
      </c>
      <c r="K195" s="94">
        <f>Kvyat!I34</f>
        <v>9.5</v>
      </c>
      <c r="L195" s="94">
        <f>Kvyat!J34</f>
        <v>10.606601717798213</v>
      </c>
      <c r="M195" s="94" t="e">
        <f>Kvyat!K34</f>
        <v>#DIV/0!</v>
      </c>
      <c r="N195" s="94" t="e">
        <f>Kvyat!L34</f>
        <v>#DIV/0!</v>
      </c>
      <c r="O195" s="94" t="e">
        <f>Kvyat!M34</f>
        <v>#DIV/0!</v>
      </c>
      <c r="P195" s="94" t="e">
        <f>Kvyat!N34</f>
        <v>#DIV/0!</v>
      </c>
      <c r="Q195" s="94">
        <f>Kvyat!O34</f>
        <v>15</v>
      </c>
      <c r="R195" s="94">
        <f>Kvyat!P34</f>
        <v>5.2915026221291814</v>
      </c>
      <c r="S195" s="94">
        <f>Kvyat!Q34</f>
        <v>11</v>
      </c>
      <c r="T195" s="94">
        <f>Kvyat!R34</f>
        <v>3</v>
      </c>
      <c r="U195" s="95" t="e">
        <f t="shared" si="145"/>
        <v>#DIV/0!</v>
      </c>
      <c r="V195" s="95" t="e">
        <f t="shared" si="146"/>
        <v>#DIV/0!</v>
      </c>
      <c r="W195" s="95" t="e">
        <f t="shared" si="147"/>
        <v>#DIV/0!</v>
      </c>
      <c r="X195" s="95" t="e">
        <f t="shared" si="148"/>
        <v>#DIV/0!</v>
      </c>
    </row>
    <row r="196" spans="2:24" ht="15" hidden="1" customHeight="1" x14ac:dyDescent="0.25">
      <c r="B196" s="156"/>
      <c r="C196" s="193" t="str">
        <f>Norris!A1</f>
        <v>Norris</v>
      </c>
      <c r="D196" s="117">
        <f>Norris!B33</f>
        <v>5</v>
      </c>
      <c r="E196" s="118">
        <f>Norris!C33</f>
        <v>14.444444444444445</v>
      </c>
      <c r="F196" s="118">
        <f>Norris!D33</f>
        <v>6.0231036665308837</v>
      </c>
      <c r="G196" s="118">
        <f>Norris!E33</f>
        <v>10.555555555555555</v>
      </c>
      <c r="H196" s="118">
        <f>Norris!F33</f>
        <v>5.1261854997432321</v>
      </c>
      <c r="I196" s="118">
        <f>Norris!G33</f>
        <v>17.2</v>
      </c>
      <c r="J196" s="118">
        <f>Norris!H33</f>
        <v>1.6431676725154982</v>
      </c>
      <c r="K196" s="118">
        <f>Norris!I33</f>
        <v>12</v>
      </c>
      <c r="L196" s="118">
        <f>Norris!J33</f>
        <v>2.4494897427831779</v>
      </c>
      <c r="M196" s="118">
        <f>Norris!K33</f>
        <v>14.4</v>
      </c>
      <c r="N196" s="118">
        <f>Norris!L33</f>
        <v>2.3021728866442701</v>
      </c>
      <c r="O196" s="118">
        <f>Norris!M33</f>
        <v>12.4</v>
      </c>
      <c r="P196" s="118">
        <f>Norris!N33</f>
        <v>4.8270073544588694</v>
      </c>
      <c r="Q196" s="118">
        <f>Norris!O33</f>
        <v>11.75</v>
      </c>
      <c r="R196" s="118">
        <f>Norris!P33</f>
        <v>4.1129875597510219</v>
      </c>
      <c r="S196" s="118">
        <f>Norris!Q33</f>
        <v>10.5</v>
      </c>
      <c r="T196" s="118">
        <f>Norris!R33</f>
        <v>4.358898943540674</v>
      </c>
      <c r="U196" s="46">
        <f t="shared" si="145"/>
        <v>14.448611111111111</v>
      </c>
      <c r="V196" s="46">
        <f t="shared" si="146"/>
        <v>3.5203579463604182</v>
      </c>
      <c r="W196" s="46">
        <f t="shared" si="147"/>
        <v>11.363888888888889</v>
      </c>
      <c r="X196" s="46">
        <f t="shared" si="148"/>
        <v>4.1903953851314881</v>
      </c>
    </row>
    <row r="197" spans="2:24" x14ac:dyDescent="0.25">
      <c r="B197" s="156"/>
      <c r="C197" s="193" t="str">
        <f>Norris!A1</f>
        <v>Norris</v>
      </c>
      <c r="D197" s="117">
        <f>Norris!B34</f>
        <v>6</v>
      </c>
      <c r="E197" s="118">
        <f>Norris!C34</f>
        <v>12.666666666666666</v>
      </c>
      <c r="F197" s="118">
        <f>Norris!D34</f>
        <v>3.2145502536643198</v>
      </c>
      <c r="G197" s="118">
        <f>Norris!E34</f>
        <v>8</v>
      </c>
      <c r="H197" s="118">
        <f>Norris!F34</f>
        <v>3.4641016151377544</v>
      </c>
      <c r="I197" s="118">
        <f>Norris!G34</f>
        <v>14.5</v>
      </c>
      <c r="J197" s="118">
        <f>Norris!H34</f>
        <v>4.6547466812563139</v>
      </c>
      <c r="K197" s="118">
        <f>Norris!I34</f>
        <v>7.25</v>
      </c>
      <c r="L197" s="118">
        <f>Norris!J34</f>
        <v>1.2583057392117916</v>
      </c>
      <c r="M197" s="118">
        <f>Norris!K34</f>
        <v>12.5</v>
      </c>
      <c r="N197" s="118">
        <f>Norris!L34</f>
        <v>3.5355339059327378</v>
      </c>
      <c r="O197" s="118">
        <f>Norris!M34</f>
        <v>11</v>
      </c>
      <c r="P197" s="118" t="e">
        <f>Norris!N34</f>
        <v>#DIV/0!</v>
      </c>
      <c r="Q197" s="118">
        <f>Norris!O34</f>
        <v>13.5</v>
      </c>
      <c r="R197" s="118">
        <f>Norris!P34</f>
        <v>4.0414518843273806</v>
      </c>
      <c r="S197" s="118">
        <f>Norris!Q34</f>
        <v>9</v>
      </c>
      <c r="T197" s="118">
        <f>Norris!R34</f>
        <v>7.4386378681404661</v>
      </c>
      <c r="U197" s="46">
        <f t="shared" ref="U197" si="149">AVERAGE(E197,I197,M197,Q197)</f>
        <v>13.291666666666666</v>
      </c>
      <c r="V197" s="46">
        <f t="shared" ref="V197" si="150">AVERAGE(F197,J197,N197,R197)</f>
        <v>3.8615706812951878</v>
      </c>
      <c r="W197" s="46">
        <f t="shared" ref="W197" si="151">AVERAGE(G197,K197,O197,S197)</f>
        <v>8.8125</v>
      </c>
      <c r="X197" s="46" t="e">
        <f t="shared" ref="X197" si="152">AVERAGE(H197,L197,P197,T197)</f>
        <v>#DIV/0!</v>
      </c>
    </row>
    <row r="198" spans="2:24" ht="15" hidden="1" customHeight="1" x14ac:dyDescent="0.25">
      <c r="B198" s="156"/>
      <c r="C198" s="103" t="str">
        <f>Perez!A1</f>
        <v>Perez</v>
      </c>
      <c r="D198" s="90">
        <f>Perez!B33</f>
        <v>3</v>
      </c>
      <c r="E198" s="91">
        <f>Perez!C33</f>
        <v>15.142857142857142</v>
      </c>
      <c r="F198" s="91">
        <f>Perez!D33</f>
        <v>3.8483144114694965</v>
      </c>
      <c r="G198" s="91">
        <f>Perez!E33</f>
        <v>13.571428571428571</v>
      </c>
      <c r="H198" s="91">
        <f>Perez!F33</f>
        <v>3.5989416433697508</v>
      </c>
      <c r="I198" s="91">
        <f>Perez!G33</f>
        <v>15.2</v>
      </c>
      <c r="J198" s="91">
        <f>Perez!H33</f>
        <v>4.5497252664309293</v>
      </c>
      <c r="K198" s="91">
        <f>Perez!I33</f>
        <v>11.8</v>
      </c>
      <c r="L198" s="91">
        <f>Perez!J33</f>
        <v>4.4944410108488455</v>
      </c>
      <c r="M198" s="91">
        <f>Perez!K33</f>
        <v>15.333333333333334</v>
      </c>
      <c r="N198" s="91">
        <f>Perez!L33</f>
        <v>3.8297084310253506</v>
      </c>
      <c r="O198" s="91">
        <f>Perez!M33</f>
        <v>14.833333333333334</v>
      </c>
      <c r="P198" s="91">
        <f>Perez!N33</f>
        <v>5.4924190177613585</v>
      </c>
      <c r="Q198" s="91">
        <f>Perez!O33</f>
        <v>14.285714285714286</v>
      </c>
      <c r="R198" s="91">
        <f>Perez!P33</f>
        <v>2.1380899352993912</v>
      </c>
      <c r="S198" s="91">
        <f>Perez!Q33</f>
        <v>11.857142857142858</v>
      </c>
      <c r="T198" s="91">
        <f>Perez!R33</f>
        <v>4.1403933560541262</v>
      </c>
      <c r="U198" s="96">
        <f t="shared" si="145"/>
        <v>14.990476190476191</v>
      </c>
      <c r="V198" s="96">
        <f t="shared" si="146"/>
        <v>3.5914595110562919</v>
      </c>
      <c r="W198" s="96">
        <f t="shared" si="147"/>
        <v>13.015476190476193</v>
      </c>
      <c r="X198" s="96">
        <f t="shared" si="148"/>
        <v>4.4315487570085201</v>
      </c>
    </row>
    <row r="199" spans="2:24" x14ac:dyDescent="0.25">
      <c r="B199" s="156"/>
      <c r="C199" s="103" t="str">
        <f>Perez!A1</f>
        <v>Perez</v>
      </c>
      <c r="D199" s="90">
        <f>Perez!B34</f>
        <v>4</v>
      </c>
      <c r="E199" s="91">
        <f>Perez!C34</f>
        <v>15.75</v>
      </c>
      <c r="F199" s="91">
        <f>Perez!D34</f>
        <v>1.707825127659933</v>
      </c>
      <c r="G199" s="91">
        <f>Perez!E34</f>
        <v>11.5</v>
      </c>
      <c r="H199" s="91">
        <f>Perez!F34</f>
        <v>4.358898943540674</v>
      </c>
      <c r="I199" s="91">
        <f>Perez!G34</f>
        <v>14.5</v>
      </c>
      <c r="J199" s="91">
        <f>Perez!H34</f>
        <v>2.1213203435596424</v>
      </c>
      <c r="K199" s="91">
        <f>Perez!I34</f>
        <v>11.5</v>
      </c>
      <c r="L199" s="91">
        <f>Perez!J34</f>
        <v>6.3639610306789276</v>
      </c>
      <c r="M199" s="91">
        <f>Perez!K34</f>
        <v>14.75</v>
      </c>
      <c r="N199" s="91">
        <f>Perez!L34</f>
        <v>2.0615528128088303</v>
      </c>
      <c r="O199" s="91">
        <f>Perez!M34</f>
        <v>10</v>
      </c>
      <c r="P199" s="91">
        <f>Perez!N34</f>
        <v>3.7416573867739413</v>
      </c>
      <c r="Q199" s="91">
        <f>Perez!O34</f>
        <v>17.333333333333332</v>
      </c>
      <c r="R199" s="91">
        <f>Perez!P34</f>
        <v>2.3094010767584989</v>
      </c>
      <c r="S199" s="91">
        <f>Perez!Q34</f>
        <v>9.3333333333333339</v>
      </c>
      <c r="T199" s="91">
        <f>Perez!R34</f>
        <v>1.1547005383792557</v>
      </c>
      <c r="U199" s="96">
        <f t="shared" si="145"/>
        <v>15.583333333333332</v>
      </c>
      <c r="V199" s="96">
        <f t="shared" si="146"/>
        <v>2.050024840196726</v>
      </c>
      <c r="W199" s="96">
        <f t="shared" si="147"/>
        <v>10.583333333333334</v>
      </c>
      <c r="X199" s="96">
        <f t="shared" si="148"/>
        <v>3.9048044748431998</v>
      </c>
    </row>
    <row r="200" spans="2:24" ht="15" hidden="1" customHeight="1" x14ac:dyDescent="0.25">
      <c r="B200" s="156"/>
      <c r="C200" s="97" t="str">
        <f>Grosjean!A1</f>
        <v>Grosjean</v>
      </c>
      <c r="D200" s="98">
        <f>Grosjean!B37</f>
        <v>6</v>
      </c>
      <c r="E200" s="99">
        <f>Grosjean!C37</f>
        <v>12.333333333333334</v>
      </c>
      <c r="F200" s="99">
        <f>Grosjean!D37</f>
        <v>5.1251016250086856</v>
      </c>
      <c r="G200" s="99">
        <f>Grosjean!E37</f>
        <v>8.5</v>
      </c>
      <c r="H200" s="99">
        <f>Grosjean!F37</f>
        <v>4.3243496620879309</v>
      </c>
      <c r="I200" s="99">
        <f>Grosjean!G37</f>
        <v>18</v>
      </c>
      <c r="J200" s="99">
        <f>Grosjean!H37</f>
        <v>5.6124860801609122</v>
      </c>
      <c r="K200" s="99">
        <f>Grosjean!I37</f>
        <v>12.4</v>
      </c>
      <c r="L200" s="99">
        <f>Grosjean!J37</f>
        <v>5.4589376255824735</v>
      </c>
      <c r="M200" s="99">
        <f>Grosjean!K37</f>
        <v>14.857142857142858</v>
      </c>
      <c r="N200" s="99">
        <f>Grosjean!L37</f>
        <v>6.5936477367380251</v>
      </c>
      <c r="O200" s="99">
        <f>Grosjean!M37</f>
        <v>10.285714285714286</v>
      </c>
      <c r="P200" s="99">
        <f>Grosjean!N37</f>
        <v>5.4685246552211781</v>
      </c>
      <c r="Q200" s="99">
        <f>Grosjean!O37</f>
        <v>16.166666666666668</v>
      </c>
      <c r="R200" s="99">
        <f>Grosjean!P37</f>
        <v>5.4924190177613585</v>
      </c>
      <c r="S200" s="99">
        <f>Grosjean!Q37</f>
        <v>9.3333333333333339</v>
      </c>
      <c r="T200" s="99">
        <f>Grosjean!R37</f>
        <v>4.589843860815602</v>
      </c>
      <c r="U200" s="99">
        <f t="shared" si="145"/>
        <v>15.339285714285715</v>
      </c>
      <c r="V200" s="99">
        <f t="shared" si="146"/>
        <v>5.7059136149172449</v>
      </c>
      <c r="W200" s="99">
        <f t="shared" si="147"/>
        <v>10.129761904761905</v>
      </c>
      <c r="X200" s="99">
        <f t="shared" si="148"/>
        <v>4.9604139509267959</v>
      </c>
    </row>
    <row r="201" spans="2:24" x14ac:dyDescent="0.25">
      <c r="B201" s="156"/>
      <c r="C201" s="97" t="str">
        <f>Grosjean!A1</f>
        <v>Grosjean</v>
      </c>
      <c r="D201" s="98">
        <f>Grosjean!B38</f>
        <v>7</v>
      </c>
      <c r="E201" s="99">
        <f>Grosjean!C38</f>
        <v>12.875</v>
      </c>
      <c r="F201" s="99">
        <f>Grosjean!D38</f>
        <v>6.5102483311570634</v>
      </c>
      <c r="G201" s="99">
        <f>Grosjean!E38</f>
        <v>8.7333333333333325</v>
      </c>
      <c r="H201" s="99">
        <f>Grosjean!F38</f>
        <v>5.4045835926113508</v>
      </c>
      <c r="I201" s="99">
        <f>Grosjean!G38</f>
        <v>13.23076923076923</v>
      </c>
      <c r="J201" s="99">
        <f>Grosjean!H38</f>
        <v>6.0160042962341462</v>
      </c>
      <c r="K201" s="99">
        <f>Grosjean!I38</f>
        <v>6.666666666666667</v>
      </c>
      <c r="L201" s="99">
        <f>Grosjean!J38</f>
        <v>4.8865926655275738</v>
      </c>
      <c r="M201" s="99">
        <f>Grosjean!K38</f>
        <v>8.7692307692307701</v>
      </c>
      <c r="N201" s="99">
        <f>Grosjean!L38</f>
        <v>5.3253144845139762</v>
      </c>
      <c r="O201" s="99">
        <f>Grosjean!M38</f>
        <v>4.6923076923076925</v>
      </c>
      <c r="P201" s="99">
        <f>Grosjean!N38</f>
        <v>4.1106490846867354</v>
      </c>
      <c r="Q201" s="99">
        <f>Grosjean!O38</f>
        <v>13.357142857142858</v>
      </c>
      <c r="R201" s="99">
        <f>Grosjean!P38</f>
        <v>5.5415513359339386</v>
      </c>
      <c r="S201" s="99">
        <f>Grosjean!Q38</f>
        <v>8</v>
      </c>
      <c r="T201" s="99">
        <f>Grosjean!R38</f>
        <v>3.6374124361651967</v>
      </c>
      <c r="U201" s="99">
        <f t="shared" si="145"/>
        <v>12.058035714285715</v>
      </c>
      <c r="V201" s="99">
        <f t="shared" si="146"/>
        <v>5.8482796119597804</v>
      </c>
      <c r="W201" s="99">
        <f t="shared" si="147"/>
        <v>7.023076923076923</v>
      </c>
      <c r="X201" s="99">
        <f t="shared" si="148"/>
        <v>4.5098094447477139</v>
      </c>
    </row>
    <row r="202" spans="2:24" x14ac:dyDescent="0.25">
      <c r="B202" s="156"/>
      <c r="C202" s="97" t="str">
        <f>Grosjean!A1</f>
        <v>Grosjean</v>
      </c>
      <c r="D202" s="98">
        <f>Grosjean!B39</f>
        <v>8</v>
      </c>
      <c r="E202" s="99">
        <f>Grosjean!C39</f>
        <v>14.5</v>
      </c>
      <c r="F202" s="99">
        <f>Grosjean!D39</f>
        <v>6.0277137733417083</v>
      </c>
      <c r="G202" s="99">
        <f>Grosjean!E39</f>
        <v>11</v>
      </c>
      <c r="H202" s="99">
        <f>Grosjean!F39</f>
        <v>5.0332229568471663</v>
      </c>
      <c r="I202" s="99">
        <f>Grosjean!G39</f>
        <v>13</v>
      </c>
      <c r="J202" s="99">
        <f>Grosjean!H39</f>
        <v>1.4142135623730951</v>
      </c>
      <c r="K202" s="99">
        <f>Grosjean!I39</f>
        <v>2.5</v>
      </c>
      <c r="L202" s="99">
        <f>Grosjean!J39</f>
        <v>2.1213203435596424</v>
      </c>
      <c r="M202" s="99">
        <f>Grosjean!K39</f>
        <v>16.333333333333332</v>
      </c>
      <c r="N202" s="99">
        <f>Grosjean!L39</f>
        <v>9.0737717258774655</v>
      </c>
      <c r="O202" s="99">
        <f>Grosjean!M39</f>
        <v>12</v>
      </c>
      <c r="P202" s="99">
        <f>Grosjean!N39</f>
        <v>8.5440037453175304</v>
      </c>
      <c r="Q202" s="99">
        <f>Grosjean!O39</f>
        <v>21</v>
      </c>
      <c r="R202" s="99" t="e">
        <f>Grosjean!P39</f>
        <v>#DIV/0!</v>
      </c>
      <c r="S202" s="99">
        <f>Grosjean!Q39</f>
        <v>11</v>
      </c>
      <c r="T202" s="99" t="e">
        <f>Grosjean!R39</f>
        <v>#DIV/0!</v>
      </c>
      <c r="U202" s="99">
        <f t="shared" ref="U202" si="153">AVERAGE(E202,I202,M202,Q202)</f>
        <v>16.208333333333332</v>
      </c>
      <c r="V202" s="99" t="e">
        <f t="shared" ref="V202" si="154">AVERAGE(F202,J202,N202,R202)</f>
        <v>#DIV/0!</v>
      </c>
      <c r="W202" s="99">
        <f t="shared" ref="W202" si="155">AVERAGE(G202,K202,O202,S202)</f>
        <v>9.125</v>
      </c>
      <c r="X202" s="99" t="e">
        <f t="shared" ref="X202" si="156">AVERAGE(H202,L202,P202,T202)</f>
        <v>#DIV/0!</v>
      </c>
    </row>
    <row r="203" spans="2:24" x14ac:dyDescent="0.25">
      <c r="B203" s="156"/>
      <c r="C203" s="115" t="str">
        <f>Albon!A1</f>
        <v>Albon</v>
      </c>
      <c r="D203" s="40">
        <f>Albon!B33</f>
        <v>4</v>
      </c>
      <c r="E203" s="41">
        <f>Albon!C33</f>
        <v>16.333333333333332</v>
      </c>
      <c r="F203" s="41">
        <f>Albon!D33</f>
        <v>5.1316014394468823</v>
      </c>
      <c r="G203" s="41">
        <f>Albon!E33</f>
        <v>10</v>
      </c>
      <c r="H203" s="41">
        <f>Albon!F33</f>
        <v>1.7320508075688772</v>
      </c>
      <c r="I203" s="41">
        <f>Albon!G33</f>
        <v>17</v>
      </c>
      <c r="J203" s="41">
        <f>Albon!H33</f>
        <v>6.2289646009589745</v>
      </c>
      <c r="K203" s="41">
        <f>Albon!I33</f>
        <v>10.166666666666666</v>
      </c>
      <c r="L203" s="41">
        <f>Albon!J33</f>
        <v>6.7651065524991303</v>
      </c>
      <c r="M203" s="41">
        <f>Albon!K33</f>
        <v>6.666666666666667</v>
      </c>
      <c r="N203" s="41">
        <f>Albon!L33</f>
        <v>5.0332229568471663</v>
      </c>
      <c r="O203" s="41">
        <f>Albon!M33</f>
        <v>5</v>
      </c>
      <c r="P203" s="41">
        <f>Albon!N33</f>
        <v>5.196152422706632</v>
      </c>
      <c r="Q203" s="41">
        <f>Albon!O33</f>
        <v>11.571428571428571</v>
      </c>
      <c r="R203" s="41">
        <f>Albon!P33</f>
        <v>4.7207747548166576</v>
      </c>
      <c r="S203" s="41">
        <f>Albon!Q33</f>
        <v>7.4285714285714288</v>
      </c>
      <c r="T203" s="41">
        <f>Albon!R33</f>
        <v>4.503966505838414</v>
      </c>
      <c r="U203" s="41">
        <f t="shared" si="145"/>
        <v>12.892857142857141</v>
      </c>
      <c r="V203" s="41">
        <f t="shared" si="146"/>
        <v>5.2786409380174195</v>
      </c>
      <c r="W203" s="41">
        <f t="shared" si="147"/>
        <v>8.1488095238095237</v>
      </c>
      <c r="X203" s="41">
        <f t="shared" si="148"/>
        <v>4.5493190721532635</v>
      </c>
    </row>
    <row r="204" spans="2:24" x14ac:dyDescent="0.25">
      <c r="B204" s="156"/>
      <c r="C204" s="115" t="str">
        <f>Albon!A1</f>
        <v>Albon</v>
      </c>
      <c r="D204" s="40">
        <f>Albon!B34</f>
        <v>5</v>
      </c>
      <c r="E204" s="41">
        <f>Albon!C34</f>
        <v>18.666666666666668</v>
      </c>
      <c r="F204" s="41">
        <f>Albon!D34</f>
        <v>3.1411250638372707</v>
      </c>
      <c r="G204" s="41">
        <f>Albon!E34</f>
        <v>11.166666666666666</v>
      </c>
      <c r="H204" s="41">
        <f>Albon!F34</f>
        <v>4.8339080118126656</v>
      </c>
      <c r="I204" s="41">
        <f>Albon!G34</f>
        <v>16.5</v>
      </c>
      <c r="J204" s="41">
        <f>Albon!H34</f>
        <v>6.3639610306789276</v>
      </c>
      <c r="K204" s="41">
        <f>Albon!I34</f>
        <v>9</v>
      </c>
      <c r="L204" s="41">
        <f>Albon!J34</f>
        <v>1.4142135623730951</v>
      </c>
      <c r="M204" s="41">
        <f>Albon!K34</f>
        <v>9</v>
      </c>
      <c r="N204" s="41">
        <f>Albon!L34</f>
        <v>5.196152422706632</v>
      </c>
      <c r="O204" s="41">
        <f>Albon!M34</f>
        <v>6.333333333333333</v>
      </c>
      <c r="P204" s="41">
        <f>Albon!N34</f>
        <v>2.0816659994661335</v>
      </c>
      <c r="Q204" s="41">
        <f>Albon!O34</f>
        <v>13.2</v>
      </c>
      <c r="R204" s="41">
        <f>Albon!P34</f>
        <v>1.0954451150103321</v>
      </c>
      <c r="S204" s="41">
        <f>Albon!Q34</f>
        <v>5.2</v>
      </c>
      <c r="T204" s="41">
        <f>Albon!R34</f>
        <v>1.9235384061671352</v>
      </c>
      <c r="U204" s="41">
        <f t="shared" ref="U204" si="157">AVERAGE(E204,I204,M204,Q204)</f>
        <v>14.341666666666669</v>
      </c>
      <c r="V204" s="41">
        <f t="shared" ref="V204" si="158">AVERAGE(F204,J204,N204,R204)</f>
        <v>3.9491709080582904</v>
      </c>
      <c r="W204" s="41">
        <f t="shared" ref="W204" si="159">AVERAGE(G204,K204,O204,S204)</f>
        <v>7.9249999999999989</v>
      </c>
      <c r="X204" s="41">
        <f t="shared" ref="X204" si="160">AVERAGE(H204,L204,P204,T204)</f>
        <v>2.563331494954757</v>
      </c>
    </row>
    <row r="205" spans="2:24" ht="15" hidden="1" customHeight="1" x14ac:dyDescent="0.25">
      <c r="B205" s="156"/>
      <c r="C205" s="100" t="str">
        <f>Raikkonen!A1</f>
        <v>Raikkonen</v>
      </c>
      <c r="D205" s="101">
        <f>Raikkonen!B37</f>
        <v>2</v>
      </c>
      <c r="E205" s="102">
        <f>Raikkonen!C37</f>
        <v>16.5</v>
      </c>
      <c r="F205" s="102">
        <f>Raikkonen!D37</f>
        <v>3.5355339059327378</v>
      </c>
      <c r="G205" s="102">
        <f>Raikkonen!E37</f>
        <v>12</v>
      </c>
      <c r="H205" s="102">
        <f>Raikkonen!F37</f>
        <v>2.8284271247461903</v>
      </c>
      <c r="I205" s="102">
        <f>Raikkonen!G37</f>
        <v>11.666666666666666</v>
      </c>
      <c r="J205" s="102">
        <f>Raikkonen!H37</f>
        <v>6.110100926607787</v>
      </c>
      <c r="K205" s="102">
        <f>Raikkonen!I37</f>
        <v>6.666666666666667</v>
      </c>
      <c r="L205" s="102">
        <f>Raikkonen!J37</f>
        <v>4.5092497528228934</v>
      </c>
      <c r="M205" s="102">
        <f>Raikkonen!K37</f>
        <v>14</v>
      </c>
      <c r="N205" s="102" t="e">
        <f>Raikkonen!L37</f>
        <v>#DIV/0!</v>
      </c>
      <c r="O205" s="102">
        <f>Raikkonen!M37</f>
        <v>10</v>
      </c>
      <c r="P205" s="102" t="e">
        <f>Raikkonen!N37</f>
        <v>#DIV/0!</v>
      </c>
      <c r="Q205" s="102">
        <f>Raikkonen!O37</f>
        <v>15</v>
      </c>
      <c r="R205" s="102">
        <f>Raikkonen!P37</f>
        <v>0</v>
      </c>
      <c r="S205" s="102">
        <f>Raikkonen!Q37</f>
        <v>13.5</v>
      </c>
      <c r="T205" s="102">
        <f>Raikkonen!R37</f>
        <v>2.1213203435596424</v>
      </c>
      <c r="U205" s="102">
        <f t="shared" si="145"/>
        <v>14.291666666666666</v>
      </c>
      <c r="V205" s="102" t="e">
        <f t="shared" si="146"/>
        <v>#DIV/0!</v>
      </c>
      <c r="W205" s="102">
        <f t="shared" si="147"/>
        <v>10.541666666666668</v>
      </c>
      <c r="X205" s="102" t="e">
        <f t="shared" si="148"/>
        <v>#DIV/0!</v>
      </c>
    </row>
    <row r="206" spans="2:24" x14ac:dyDescent="0.25">
      <c r="B206" s="156"/>
      <c r="C206" s="100" t="str">
        <f>Raikkonen!A1</f>
        <v>Raikkonen</v>
      </c>
      <c r="D206" s="101">
        <f>Raikkonen!B38</f>
        <v>3</v>
      </c>
      <c r="E206" s="102">
        <f>Raikkonen!C38</f>
        <v>14.285714285714286</v>
      </c>
      <c r="F206" s="102">
        <f>Raikkonen!D38</f>
        <v>3.1471831698777701</v>
      </c>
      <c r="G206" s="102">
        <f>Raikkonen!E38</f>
        <v>10.833333333333334</v>
      </c>
      <c r="H206" s="102">
        <f>Raikkonen!F38</f>
        <v>3.4302575219167837</v>
      </c>
      <c r="I206" s="102">
        <f>Raikkonen!G38</f>
        <v>11</v>
      </c>
      <c r="J206" s="102">
        <f>Raikkonen!H38</f>
        <v>3.7416573867739413</v>
      </c>
      <c r="K206" s="102">
        <f>Raikkonen!I38</f>
        <v>7</v>
      </c>
      <c r="L206" s="102">
        <f>Raikkonen!J38</f>
        <v>3.6514837167011076</v>
      </c>
      <c r="M206" s="102">
        <f>Raikkonen!K38</f>
        <v>11.333333333333334</v>
      </c>
      <c r="N206" s="102">
        <f>Raikkonen!L38</f>
        <v>4.163331998932267</v>
      </c>
      <c r="O206" s="102">
        <f>Raikkonen!M38</f>
        <v>9</v>
      </c>
      <c r="P206" s="102">
        <f>Raikkonen!N38</f>
        <v>1</v>
      </c>
      <c r="Q206" s="102">
        <f>Raikkonen!O38</f>
        <v>13.444444444444445</v>
      </c>
      <c r="R206" s="102">
        <f>Raikkonen!P38</f>
        <v>3.8441875315569312</v>
      </c>
      <c r="S206" s="102">
        <f>Raikkonen!Q38</f>
        <v>10.555555555555555</v>
      </c>
      <c r="T206" s="102">
        <f>Raikkonen!R38</f>
        <v>4.1866188956934893</v>
      </c>
      <c r="U206" s="102">
        <f t="shared" si="145"/>
        <v>12.515873015873016</v>
      </c>
      <c r="V206" s="102">
        <f t="shared" si="146"/>
        <v>3.7240900217852277</v>
      </c>
      <c r="W206" s="102">
        <f t="shared" si="147"/>
        <v>9.3472222222222232</v>
      </c>
      <c r="X206" s="102">
        <f t="shared" si="148"/>
        <v>3.0670900335778448</v>
      </c>
    </row>
    <row r="207" spans="2:24" x14ac:dyDescent="0.25">
      <c r="B207" s="156"/>
      <c r="C207" s="100" t="str">
        <f>Raikkonen!A1</f>
        <v>Raikkonen</v>
      </c>
      <c r="D207" s="101">
        <f>Raikkonen!B39</f>
        <v>4</v>
      </c>
      <c r="E207" s="102" t="e">
        <f>Raikkonen!C39</f>
        <v>#DIV/0!</v>
      </c>
      <c r="F207" s="102" t="e">
        <f>Raikkonen!D39</f>
        <v>#DIV/0!</v>
      </c>
      <c r="G207" s="102" t="e">
        <f>Raikkonen!E39</f>
        <v>#DIV/0!</v>
      </c>
      <c r="H207" s="102" t="e">
        <f>Raikkonen!F39</f>
        <v>#DIV/0!</v>
      </c>
      <c r="I207" s="102">
        <f>Raikkonen!G39</f>
        <v>13</v>
      </c>
      <c r="J207" s="102" t="e">
        <f>Raikkonen!H39</f>
        <v>#DIV/0!</v>
      </c>
      <c r="K207" s="102">
        <f>Raikkonen!I39</f>
        <v>5</v>
      </c>
      <c r="L207" s="102" t="e">
        <f>Raikkonen!J39</f>
        <v>#DIV/0!</v>
      </c>
      <c r="M207" s="102">
        <f>Raikkonen!K39</f>
        <v>10</v>
      </c>
      <c r="N207" s="102">
        <f>Raikkonen!L39</f>
        <v>4.2426406871192848</v>
      </c>
      <c r="O207" s="102">
        <f>Raikkonen!M39</f>
        <v>4.5</v>
      </c>
      <c r="P207" s="102">
        <f>Raikkonen!N39</f>
        <v>3.5355339059327378</v>
      </c>
      <c r="Q207" s="102" t="e">
        <f>Raikkonen!O39</f>
        <v>#DIV/0!</v>
      </c>
      <c r="R207" s="102" t="e">
        <f>Raikkonen!P39</f>
        <v>#DIV/0!</v>
      </c>
      <c r="S207" s="102" t="e">
        <f>Raikkonen!Q39</f>
        <v>#DIV/0!</v>
      </c>
      <c r="T207" s="102" t="e">
        <f>Raikkonen!R39</f>
        <v>#DIV/0!</v>
      </c>
      <c r="U207" s="102" t="e">
        <f t="shared" ref="U207" si="161">AVERAGE(E207,I207,M207,Q207)</f>
        <v>#DIV/0!</v>
      </c>
      <c r="V207" s="102" t="e">
        <f t="shared" ref="V207" si="162">AVERAGE(F207,J207,N207,R207)</f>
        <v>#DIV/0!</v>
      </c>
      <c r="W207" s="102" t="e">
        <f t="shared" ref="W207" si="163">AVERAGE(G207,K207,O207,S207)</f>
        <v>#DIV/0!</v>
      </c>
      <c r="X207" s="102" t="e">
        <f t="shared" ref="X207" si="164">AVERAGE(H207,L207,P207,T207)</f>
        <v>#DIV/0!</v>
      </c>
    </row>
    <row r="208" spans="2:24" x14ac:dyDescent="0.25">
      <c r="B208" s="49"/>
      <c r="C208" s="49"/>
      <c r="D208" s="49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</row>
    <row r="209" spans="2:24" x14ac:dyDescent="0.25">
      <c r="B209" s="49"/>
      <c r="C209" s="49"/>
      <c r="D209" s="49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</row>
    <row r="210" spans="2:24" x14ac:dyDescent="0.25">
      <c r="B210" s="142" t="s">
        <v>9</v>
      </c>
      <c r="C210" s="143"/>
      <c r="D210" s="144"/>
      <c r="E210" s="154">
        <f>Raikkonen!C42</f>
        <v>6</v>
      </c>
      <c r="F210" s="154"/>
      <c r="G210" s="154"/>
      <c r="H210" s="154"/>
      <c r="I210" s="154"/>
      <c r="J210" s="154"/>
      <c r="K210" s="154"/>
      <c r="L210" s="154"/>
      <c r="M210" s="154"/>
      <c r="N210" s="154"/>
      <c r="O210" s="154"/>
      <c r="P210" s="154"/>
      <c r="Q210" s="154"/>
      <c r="R210" s="154"/>
      <c r="S210" s="154"/>
      <c r="T210" s="154"/>
      <c r="U210" s="76"/>
      <c r="V210" s="76"/>
      <c r="W210" s="76"/>
      <c r="X210" s="76"/>
    </row>
    <row r="211" spans="2:24" x14ac:dyDescent="0.25">
      <c r="B211" s="142" t="s">
        <v>117</v>
      </c>
      <c r="C211" s="143"/>
      <c r="D211" s="144"/>
      <c r="E211" s="153" t="str">
        <f>Raikkonen!C43</f>
        <v>Baku City</v>
      </c>
      <c r="F211" s="153"/>
      <c r="G211" s="153"/>
      <c r="H211" s="153"/>
      <c r="I211" s="153" t="str">
        <f>Raikkonen!G43</f>
        <v>Shanghai</v>
      </c>
      <c r="J211" s="153"/>
      <c r="K211" s="153"/>
      <c r="L211" s="153"/>
      <c r="M211" s="153" t="str">
        <f>Raikkonen!K43</f>
        <v>Suzuka</v>
      </c>
      <c r="N211" s="153"/>
      <c r="O211" s="153"/>
      <c r="P211" s="153"/>
      <c r="Q211" s="155" t="s">
        <v>120</v>
      </c>
      <c r="R211" s="155"/>
      <c r="S211" s="155"/>
      <c r="T211" s="155"/>
      <c r="U211" s="76"/>
      <c r="V211" s="76"/>
      <c r="W211" s="76"/>
      <c r="X211" s="76"/>
    </row>
    <row r="212" spans="2:24" x14ac:dyDescent="0.25">
      <c r="B212" s="142" t="s">
        <v>118</v>
      </c>
      <c r="C212" s="143"/>
      <c r="D212" s="144"/>
      <c r="E212" s="75" t="s">
        <v>140</v>
      </c>
      <c r="F212" s="48" t="s">
        <v>119</v>
      </c>
      <c r="G212" s="75" t="s">
        <v>121</v>
      </c>
      <c r="H212" s="48" t="s">
        <v>119</v>
      </c>
      <c r="I212" s="75" t="s">
        <v>140</v>
      </c>
      <c r="J212" s="48" t="s">
        <v>119</v>
      </c>
      <c r="K212" s="75" t="s">
        <v>121</v>
      </c>
      <c r="L212" s="48" t="s">
        <v>119</v>
      </c>
      <c r="M212" s="75" t="s">
        <v>140</v>
      </c>
      <c r="N212" s="48" t="s">
        <v>119</v>
      </c>
      <c r="O212" s="75" t="s">
        <v>121</v>
      </c>
      <c r="P212" s="48" t="s">
        <v>119</v>
      </c>
      <c r="Q212" s="75" t="s">
        <v>140</v>
      </c>
      <c r="R212" s="48" t="s">
        <v>119</v>
      </c>
      <c r="S212" s="75" t="s">
        <v>121</v>
      </c>
      <c r="T212" s="48" t="s">
        <v>119</v>
      </c>
      <c r="U212" s="76"/>
      <c r="V212" s="76"/>
      <c r="W212" s="76"/>
      <c r="X212" s="76"/>
    </row>
    <row r="213" spans="2:24" ht="15" hidden="1" customHeight="1" x14ac:dyDescent="0.25">
      <c r="B213" s="156" t="s">
        <v>116</v>
      </c>
      <c r="C213" s="191" t="str">
        <f>Russel!A1</f>
        <v>Russel</v>
      </c>
      <c r="D213" s="78">
        <f>Russel!B40</f>
        <v>5</v>
      </c>
      <c r="E213" s="79" t="e">
        <f>Russel!C40</f>
        <v>#DIV/0!</v>
      </c>
      <c r="F213" s="79" t="e">
        <f>Russel!D40</f>
        <v>#DIV/0!</v>
      </c>
      <c r="G213" s="79" t="e">
        <f>Russel!E40</f>
        <v>#DIV/0!</v>
      </c>
      <c r="H213" s="79" t="e">
        <f>Russel!F40</f>
        <v>#DIV/0!</v>
      </c>
      <c r="I213" s="79" t="e">
        <f>Russel!G40</f>
        <v>#DIV/0!</v>
      </c>
      <c r="J213" s="79" t="e">
        <f>Russel!H40</f>
        <v>#DIV/0!</v>
      </c>
      <c r="K213" s="79" t="e">
        <f>Russel!I40</f>
        <v>#DIV/0!</v>
      </c>
      <c r="L213" s="79" t="e">
        <f>Russel!J40</f>
        <v>#DIV/0!</v>
      </c>
      <c r="M213" s="79" t="e">
        <f>Russel!K40</f>
        <v>#DIV/0!</v>
      </c>
      <c r="N213" s="79" t="e">
        <f>Russel!L40</f>
        <v>#DIV/0!</v>
      </c>
      <c r="O213" s="79" t="e">
        <f>Russel!M40</f>
        <v>#DIV/0!</v>
      </c>
      <c r="P213" s="79" t="e">
        <f>Russel!N40</f>
        <v>#DIV/0!</v>
      </c>
      <c r="Q213" s="79" t="e">
        <f t="shared" ref="Q213:Q219" si="165">AVERAGE(E213,I213,M213)</f>
        <v>#DIV/0!</v>
      </c>
      <c r="R213" s="79" t="e">
        <f t="shared" ref="R213:R219" si="166">AVERAGE(F213,J213,N213)</f>
        <v>#DIV/0!</v>
      </c>
      <c r="S213" s="79" t="e">
        <f t="shared" ref="S213:S219" si="167">AVERAGE(G213,K213,O213)</f>
        <v>#DIV/0!</v>
      </c>
      <c r="T213" s="79" t="e">
        <f t="shared" ref="T213:T219" si="168">AVERAGE(H213,L213,P213)</f>
        <v>#DIV/0!</v>
      </c>
      <c r="U213" s="76"/>
      <c r="V213" s="76"/>
      <c r="W213" s="76"/>
      <c r="X213" s="76"/>
    </row>
    <row r="214" spans="2:24" x14ac:dyDescent="0.25">
      <c r="B214" s="156"/>
      <c r="C214" s="191" t="str">
        <f>Russel!A1</f>
        <v>Russel</v>
      </c>
      <c r="D214" s="78">
        <f>Russel!B41</f>
        <v>6</v>
      </c>
      <c r="E214" s="79" t="e">
        <f>Russel!C41</f>
        <v>#DIV/0!</v>
      </c>
      <c r="F214" s="79" t="e">
        <f>Russel!D41</f>
        <v>#DIV/0!</v>
      </c>
      <c r="G214" s="79" t="e">
        <f>Russel!E41</f>
        <v>#DIV/0!</v>
      </c>
      <c r="H214" s="79" t="e">
        <f>Russel!F41</f>
        <v>#DIV/0!</v>
      </c>
      <c r="I214" s="79" t="e">
        <f>Russel!G41</f>
        <v>#DIV/0!</v>
      </c>
      <c r="J214" s="79" t="e">
        <f>Russel!H41</f>
        <v>#DIV/0!</v>
      </c>
      <c r="K214" s="79" t="e">
        <f>Russel!I41</f>
        <v>#DIV/0!</v>
      </c>
      <c r="L214" s="79" t="e">
        <f>Russel!J41</f>
        <v>#DIV/0!</v>
      </c>
      <c r="M214" s="79" t="e">
        <f>Russel!K41</f>
        <v>#DIV/0!</v>
      </c>
      <c r="N214" s="79" t="e">
        <f>Russel!L41</f>
        <v>#DIV/0!</v>
      </c>
      <c r="O214" s="79" t="e">
        <f>Russel!M41</f>
        <v>#DIV/0!</v>
      </c>
      <c r="P214" s="79" t="e">
        <f>Russel!N41</f>
        <v>#DIV/0!</v>
      </c>
      <c r="Q214" s="79" t="e">
        <f t="shared" ref="Q214:Q215" si="169">AVERAGE(E214,I214,M214)</f>
        <v>#DIV/0!</v>
      </c>
      <c r="R214" s="79" t="e">
        <f t="shared" ref="R214:R215" si="170">AVERAGE(F214,J214,N214)</f>
        <v>#DIV/0!</v>
      </c>
      <c r="S214" s="79" t="e">
        <f t="shared" ref="S214:S215" si="171">AVERAGE(G214,K214,O214)</f>
        <v>#DIV/0!</v>
      </c>
      <c r="T214" s="79" t="e">
        <f t="shared" ref="T214:T215" si="172">AVERAGE(H214,L214,P214)</f>
        <v>#DIV/0!</v>
      </c>
      <c r="U214" s="76"/>
      <c r="V214" s="76"/>
      <c r="W214" s="76"/>
      <c r="X214" s="76"/>
    </row>
    <row r="215" spans="2:24" ht="15" hidden="1" customHeight="1" x14ac:dyDescent="0.25">
      <c r="B215" s="156"/>
      <c r="C215" s="192" t="str">
        <f>Kvyat!A1</f>
        <v>Kvyat</v>
      </c>
      <c r="D215" s="93">
        <f>Kvyat!B40</f>
        <v>5</v>
      </c>
      <c r="E215" s="94" t="e">
        <f>Kvyat!C40</f>
        <v>#DIV/0!</v>
      </c>
      <c r="F215" s="94" t="e">
        <f>Kvyat!D40</f>
        <v>#DIV/0!</v>
      </c>
      <c r="G215" s="94" t="e">
        <f>Kvyat!E40</f>
        <v>#DIV/0!</v>
      </c>
      <c r="H215" s="94" t="e">
        <f>Kvyat!F40</f>
        <v>#DIV/0!</v>
      </c>
      <c r="I215" s="94" t="e">
        <f>Kvyat!G40</f>
        <v>#DIV/0!</v>
      </c>
      <c r="J215" s="94" t="e">
        <f>Kvyat!H40</f>
        <v>#DIV/0!</v>
      </c>
      <c r="K215" s="94" t="e">
        <f>Kvyat!I40</f>
        <v>#DIV/0!</v>
      </c>
      <c r="L215" s="94" t="e">
        <f>Kvyat!J40</f>
        <v>#DIV/0!</v>
      </c>
      <c r="M215" s="94" t="e">
        <f>Kvyat!K40</f>
        <v>#DIV/0!</v>
      </c>
      <c r="N215" s="94" t="e">
        <f>Kvyat!L40</f>
        <v>#DIV/0!</v>
      </c>
      <c r="O215" s="94" t="e">
        <f>Kvyat!M40</f>
        <v>#DIV/0!</v>
      </c>
      <c r="P215" s="94" t="e">
        <f>Kvyat!N40</f>
        <v>#DIV/0!</v>
      </c>
      <c r="Q215" s="95" t="e">
        <f t="shared" si="169"/>
        <v>#DIV/0!</v>
      </c>
      <c r="R215" s="95" t="e">
        <f t="shared" si="170"/>
        <v>#DIV/0!</v>
      </c>
      <c r="S215" s="95" t="e">
        <f t="shared" si="171"/>
        <v>#DIV/0!</v>
      </c>
      <c r="T215" s="95" t="e">
        <f t="shared" si="172"/>
        <v>#DIV/0!</v>
      </c>
      <c r="U215" s="76"/>
      <c r="V215" s="76"/>
      <c r="W215" s="76"/>
      <c r="X215" s="76"/>
    </row>
    <row r="216" spans="2:24" x14ac:dyDescent="0.25">
      <c r="B216" s="156"/>
      <c r="C216" s="192" t="str">
        <f>Kvyat!A1</f>
        <v>Kvyat</v>
      </c>
      <c r="D216" s="93">
        <f>Kvyat!B41</f>
        <v>6</v>
      </c>
      <c r="E216" s="94" t="e">
        <f>Kvyat!C41</f>
        <v>#DIV/0!</v>
      </c>
      <c r="F216" s="94" t="e">
        <f>Kvyat!D41</f>
        <v>#DIV/0!</v>
      </c>
      <c r="G216" s="94" t="e">
        <f>Kvyat!E41</f>
        <v>#DIV/0!</v>
      </c>
      <c r="H216" s="94" t="e">
        <f>Kvyat!F41</f>
        <v>#DIV/0!</v>
      </c>
      <c r="I216" s="94" t="e">
        <f>Kvyat!G41</f>
        <v>#DIV/0!</v>
      </c>
      <c r="J216" s="94" t="e">
        <f>Kvyat!H41</f>
        <v>#DIV/0!</v>
      </c>
      <c r="K216" s="94" t="e">
        <f>Kvyat!I41</f>
        <v>#DIV/0!</v>
      </c>
      <c r="L216" s="94" t="e">
        <f>Kvyat!J41</f>
        <v>#DIV/0!</v>
      </c>
      <c r="M216" s="94" t="e">
        <f>Kvyat!K41</f>
        <v>#DIV/0!</v>
      </c>
      <c r="N216" s="94" t="e">
        <f>Kvyat!L41</f>
        <v>#DIV/0!</v>
      </c>
      <c r="O216" s="94" t="e">
        <f>Kvyat!M41</f>
        <v>#DIV/0!</v>
      </c>
      <c r="P216" s="94" t="e">
        <f>Kvyat!N41</f>
        <v>#DIV/0!</v>
      </c>
      <c r="Q216" s="95" t="e">
        <f t="shared" si="165"/>
        <v>#DIV/0!</v>
      </c>
      <c r="R216" s="95" t="e">
        <f t="shared" si="166"/>
        <v>#DIV/0!</v>
      </c>
      <c r="S216" s="95" t="e">
        <f t="shared" si="167"/>
        <v>#DIV/0!</v>
      </c>
      <c r="T216" s="95" t="e">
        <f t="shared" si="168"/>
        <v>#DIV/0!</v>
      </c>
      <c r="U216" s="76"/>
      <c r="V216" s="76"/>
      <c r="W216" s="76"/>
      <c r="X216" s="76"/>
    </row>
    <row r="217" spans="2:24" x14ac:dyDescent="0.25">
      <c r="B217" s="156"/>
      <c r="C217" s="193" t="str">
        <f>Norris!A1</f>
        <v>Norris</v>
      </c>
      <c r="D217" s="117">
        <f>Norris!B40</f>
        <v>5</v>
      </c>
      <c r="E217" s="118">
        <f>Norris!C40</f>
        <v>9</v>
      </c>
      <c r="F217" s="118" t="e">
        <f>Norris!D40</f>
        <v>#DIV/0!</v>
      </c>
      <c r="G217" s="118">
        <f>Norris!E40</f>
        <v>8</v>
      </c>
      <c r="H217" s="118" t="e">
        <f>Norris!F40</f>
        <v>#DIV/0!</v>
      </c>
      <c r="I217" s="118" t="e">
        <f>Norris!G40</f>
        <v>#DIV/0!</v>
      </c>
      <c r="J217" s="118" t="e">
        <f>Norris!H40</f>
        <v>#DIV/0!</v>
      </c>
      <c r="K217" s="118" t="e">
        <f>Norris!I40</f>
        <v>#DIV/0!</v>
      </c>
      <c r="L217" s="118" t="e">
        <f>Norris!J40</f>
        <v>#DIV/0!</v>
      </c>
      <c r="M217" s="118" t="e">
        <f>Norris!K40</f>
        <v>#DIV/0!</v>
      </c>
      <c r="N217" s="118" t="e">
        <f>Norris!L40</f>
        <v>#DIV/0!</v>
      </c>
      <c r="O217" s="118" t="e">
        <f>Norris!M40</f>
        <v>#DIV/0!</v>
      </c>
      <c r="P217" s="118" t="e">
        <f>Norris!N40</f>
        <v>#DIV/0!</v>
      </c>
      <c r="Q217" s="46" t="e">
        <f t="shared" si="165"/>
        <v>#DIV/0!</v>
      </c>
      <c r="R217" s="46" t="e">
        <f t="shared" si="166"/>
        <v>#DIV/0!</v>
      </c>
      <c r="S217" s="46" t="e">
        <f t="shared" si="167"/>
        <v>#DIV/0!</v>
      </c>
      <c r="T217" s="46" t="e">
        <f t="shared" si="168"/>
        <v>#DIV/0!</v>
      </c>
      <c r="U217" s="76"/>
      <c r="V217" s="76"/>
      <c r="W217" s="76"/>
      <c r="X217" s="76"/>
    </row>
    <row r="218" spans="2:24" x14ac:dyDescent="0.25">
      <c r="B218" s="156"/>
      <c r="C218" s="193" t="str">
        <f>Norris!A1</f>
        <v>Norris</v>
      </c>
      <c r="D218" s="117">
        <f>Norris!B41</f>
        <v>6</v>
      </c>
      <c r="E218" s="118" t="e">
        <f>Norris!C41</f>
        <v>#DIV/0!</v>
      </c>
      <c r="F218" s="118" t="e">
        <f>Norris!D41</f>
        <v>#DIV/0!</v>
      </c>
      <c r="G218" s="118" t="e">
        <f>Norris!E41</f>
        <v>#DIV/0!</v>
      </c>
      <c r="H218" s="118" t="e">
        <f>Norris!F41</f>
        <v>#DIV/0!</v>
      </c>
      <c r="I218" s="118" t="e">
        <f>Norris!G41</f>
        <v>#DIV/0!</v>
      </c>
      <c r="J218" s="118" t="e">
        <f>Norris!H41</f>
        <v>#DIV/0!</v>
      </c>
      <c r="K218" s="118" t="e">
        <f>Norris!I41</f>
        <v>#DIV/0!</v>
      </c>
      <c r="L218" s="118" t="e">
        <f>Norris!J41</f>
        <v>#DIV/0!</v>
      </c>
      <c r="M218" s="118" t="e">
        <f>Norris!K41</f>
        <v>#DIV/0!</v>
      </c>
      <c r="N218" s="118" t="e">
        <f>Norris!L41</f>
        <v>#DIV/0!</v>
      </c>
      <c r="O218" s="118" t="e">
        <f>Norris!M41</f>
        <v>#DIV/0!</v>
      </c>
      <c r="P218" s="118" t="e">
        <f>Norris!N41</f>
        <v>#DIV/0!</v>
      </c>
      <c r="Q218" s="46" t="e">
        <f t="shared" ref="Q218" si="173">AVERAGE(E218,I218,M218)</f>
        <v>#DIV/0!</v>
      </c>
      <c r="R218" s="46" t="e">
        <f t="shared" ref="R218" si="174">AVERAGE(F218,J218,N218)</f>
        <v>#DIV/0!</v>
      </c>
      <c r="S218" s="46" t="e">
        <f t="shared" ref="S218" si="175">AVERAGE(G218,K218,O218)</f>
        <v>#DIV/0!</v>
      </c>
      <c r="T218" s="46" t="e">
        <f t="shared" ref="T218" si="176">AVERAGE(H218,L218,P218)</f>
        <v>#DIV/0!</v>
      </c>
      <c r="U218" s="76"/>
      <c r="V218" s="76"/>
      <c r="W218" s="76"/>
      <c r="X218" s="76"/>
    </row>
    <row r="219" spans="2:24" ht="15" hidden="1" customHeight="1" x14ac:dyDescent="0.25">
      <c r="B219" s="156"/>
      <c r="C219" s="103" t="str">
        <f>Perez!A1</f>
        <v>Perez</v>
      </c>
      <c r="D219" s="90">
        <f>Perez!B40</f>
        <v>3</v>
      </c>
      <c r="E219" s="91">
        <f>Perez!C40</f>
        <v>13</v>
      </c>
      <c r="F219" s="91">
        <f>Perez!D40</f>
        <v>7.0710678118654755</v>
      </c>
      <c r="G219" s="91">
        <f>Perez!E40</f>
        <v>10</v>
      </c>
      <c r="H219" s="91">
        <f>Perez!F40</f>
        <v>1.4142135623730951</v>
      </c>
      <c r="I219" s="91">
        <f>Perez!G40</f>
        <v>20</v>
      </c>
      <c r="J219" s="91">
        <f>Perez!H40</f>
        <v>5.6568542494923806</v>
      </c>
      <c r="K219" s="91">
        <f>Perez!I40</f>
        <v>8.5</v>
      </c>
      <c r="L219" s="91">
        <f>Perez!J40</f>
        <v>3.5355339059327378</v>
      </c>
      <c r="M219" s="91">
        <f>Perez!K40</f>
        <v>18</v>
      </c>
      <c r="N219" s="91" t="e">
        <f>Perez!L40</f>
        <v>#DIV/0!</v>
      </c>
      <c r="O219" s="91">
        <f>Perez!M40</f>
        <v>16</v>
      </c>
      <c r="P219" s="91" t="e">
        <f>Perez!N40</f>
        <v>#DIV/0!</v>
      </c>
      <c r="Q219" s="96">
        <f t="shared" si="165"/>
        <v>17</v>
      </c>
      <c r="R219" s="96" t="e">
        <f t="shared" si="166"/>
        <v>#DIV/0!</v>
      </c>
      <c r="S219" s="96">
        <f t="shared" si="167"/>
        <v>11.5</v>
      </c>
      <c r="T219" s="96" t="e">
        <f t="shared" si="168"/>
        <v>#DIV/0!</v>
      </c>
      <c r="U219" s="76"/>
      <c r="V219" s="76"/>
      <c r="W219" s="76"/>
      <c r="X219" s="76"/>
    </row>
    <row r="220" spans="2:24" x14ac:dyDescent="0.25">
      <c r="B220" s="156"/>
      <c r="C220" s="103" t="str">
        <f>Perez!A1</f>
        <v>Perez</v>
      </c>
      <c r="D220" s="90">
        <f>Perez!B41</f>
        <v>4</v>
      </c>
      <c r="E220" s="91">
        <f>Perez!C41</f>
        <v>20</v>
      </c>
      <c r="F220" s="91" t="e">
        <f>Perez!D41</f>
        <v>#DIV/0!</v>
      </c>
      <c r="G220" s="91">
        <f>Perez!E41</f>
        <v>15</v>
      </c>
      <c r="H220" s="91" t="e">
        <f>Perez!F41</f>
        <v>#DIV/0!</v>
      </c>
      <c r="I220" s="91">
        <f>Perez!G41</f>
        <v>16</v>
      </c>
      <c r="J220" s="91" t="e">
        <f>Perez!H41</f>
        <v>#DIV/0!</v>
      </c>
      <c r="K220" s="91">
        <f>Perez!I41</f>
        <v>9</v>
      </c>
      <c r="L220" s="91" t="e">
        <f>Perez!J41</f>
        <v>#DIV/0!</v>
      </c>
      <c r="M220" s="91">
        <f>Perez!K41</f>
        <v>10</v>
      </c>
      <c r="N220" s="91" t="e">
        <f>Perez!L41</f>
        <v>#DIV/0!</v>
      </c>
      <c r="O220" s="91">
        <f>Perez!M41</f>
        <v>3</v>
      </c>
      <c r="P220" s="91" t="e">
        <f>Perez!N41</f>
        <v>#DIV/0!</v>
      </c>
      <c r="Q220" s="96">
        <f t="shared" ref="Q220" si="177">AVERAGE(E220,I220,M220)</f>
        <v>15.333333333333334</v>
      </c>
      <c r="R220" s="96" t="e">
        <f t="shared" ref="R220" si="178">AVERAGE(F220,J220,N220)</f>
        <v>#DIV/0!</v>
      </c>
      <c r="S220" s="96">
        <f t="shared" ref="S220" si="179">AVERAGE(G220,K220,O220)</f>
        <v>9</v>
      </c>
      <c r="T220" s="96" t="e">
        <f t="shared" ref="T220" si="180">AVERAGE(H220,L220,P220)</f>
        <v>#DIV/0!</v>
      </c>
      <c r="U220" s="76"/>
      <c r="V220" s="76"/>
      <c r="W220" s="76"/>
      <c r="X220" s="76"/>
    </row>
    <row r="221" spans="2:24" ht="15" hidden="1" customHeight="1" x14ac:dyDescent="0.25">
      <c r="B221" s="156"/>
      <c r="C221" s="97" t="str">
        <f>Grosjean!A1</f>
        <v>Grosjean</v>
      </c>
      <c r="D221" s="98">
        <f>Grosjean!B45</f>
        <v>6</v>
      </c>
      <c r="E221" s="99">
        <f>Grosjean!C45</f>
        <v>18</v>
      </c>
      <c r="F221" s="99">
        <f>Grosjean!D45</f>
        <v>5.6568542494923806</v>
      </c>
      <c r="G221" s="99">
        <f>Grosjean!E45</f>
        <v>8.5</v>
      </c>
      <c r="H221" s="99">
        <f>Grosjean!F45</f>
        <v>4.9497474683058327</v>
      </c>
      <c r="I221" s="99">
        <f>Grosjean!G45</f>
        <v>11.5</v>
      </c>
      <c r="J221" s="99">
        <f>Grosjean!H45</f>
        <v>6.3639610306789276</v>
      </c>
      <c r="K221" s="99">
        <f>Grosjean!I45</f>
        <v>8.5</v>
      </c>
      <c r="L221" s="99">
        <f>Grosjean!J45</f>
        <v>2.1213203435596424</v>
      </c>
      <c r="M221" s="99">
        <f>Grosjean!K45</f>
        <v>24</v>
      </c>
      <c r="N221" s="99" t="e">
        <f>Grosjean!L45</f>
        <v>#DIV/0!</v>
      </c>
      <c r="O221" s="99">
        <f>Grosjean!M45</f>
        <v>21</v>
      </c>
      <c r="P221" s="99" t="e">
        <f>Grosjean!N45</f>
        <v>#DIV/0!</v>
      </c>
      <c r="Q221" s="99">
        <f t="shared" ref="Q221:Q222" si="181">AVERAGE(E221,I221,M221)</f>
        <v>17.833333333333332</v>
      </c>
      <c r="R221" s="99" t="e">
        <f t="shared" ref="R221:R222" si="182">AVERAGE(F221,J221,N221)</f>
        <v>#DIV/0!</v>
      </c>
      <c r="S221" s="99">
        <f t="shared" ref="S221:S222" si="183">AVERAGE(G221,K221,O221)</f>
        <v>12.666666666666666</v>
      </c>
      <c r="T221" s="99" t="e">
        <f t="shared" ref="T221:T222" si="184">AVERAGE(H221,L221,P221)</f>
        <v>#DIV/0!</v>
      </c>
      <c r="U221" s="76"/>
      <c r="V221" s="76"/>
      <c r="W221" s="76"/>
      <c r="X221" s="76"/>
    </row>
    <row r="222" spans="2:24" ht="15" hidden="1" customHeight="1" x14ac:dyDescent="0.25">
      <c r="B222" s="156"/>
      <c r="C222" s="97" t="str">
        <f>Grosjean!A1</f>
        <v>Grosjean</v>
      </c>
      <c r="D222" s="98">
        <f>Grosjean!B46</f>
        <v>7</v>
      </c>
      <c r="E222" s="99">
        <f>Grosjean!C46</f>
        <v>11.333333333333334</v>
      </c>
      <c r="F222" s="99">
        <f>Grosjean!D46</f>
        <v>6.6619030600086315</v>
      </c>
      <c r="G222" s="99">
        <f>Grosjean!E46</f>
        <v>5.5333333333333332</v>
      </c>
      <c r="H222" s="99">
        <f>Grosjean!F46</f>
        <v>4.9261208538429777</v>
      </c>
      <c r="I222" s="99">
        <f>Grosjean!G46</f>
        <v>14.4</v>
      </c>
      <c r="J222" s="99">
        <f>Grosjean!H46</f>
        <v>5.679537204486194</v>
      </c>
      <c r="K222" s="99">
        <f>Grosjean!I46</f>
        <v>7.7333333333333334</v>
      </c>
      <c r="L222" s="99">
        <f>Grosjean!J46</f>
        <v>4.5271666741172769</v>
      </c>
      <c r="M222" s="99">
        <f>Grosjean!K46</f>
        <v>12.785714285714286</v>
      </c>
      <c r="N222" s="99">
        <f>Grosjean!L46</f>
        <v>7.8463962470636197</v>
      </c>
      <c r="O222" s="99">
        <f>Grosjean!M46</f>
        <v>9.2307692307692299</v>
      </c>
      <c r="P222" s="99">
        <f>Grosjean!N46</f>
        <v>5.1178420933346214</v>
      </c>
      <c r="Q222" s="99">
        <f t="shared" si="181"/>
        <v>12.83968253968254</v>
      </c>
      <c r="R222" s="99">
        <f t="shared" si="182"/>
        <v>6.7292788371861478</v>
      </c>
      <c r="S222" s="99">
        <f t="shared" si="183"/>
        <v>7.4991452991452983</v>
      </c>
      <c r="T222" s="99">
        <f t="shared" si="184"/>
        <v>4.8570432070982923</v>
      </c>
      <c r="U222" s="76"/>
      <c r="V222" s="76"/>
      <c r="W222" s="76"/>
      <c r="X222" s="76"/>
    </row>
    <row r="223" spans="2:24" x14ac:dyDescent="0.25">
      <c r="B223" s="156"/>
      <c r="C223" s="97" t="str">
        <f>Grosjean!A1</f>
        <v>Grosjean</v>
      </c>
      <c r="D223" s="98">
        <f>Grosjean!B47</f>
        <v>8</v>
      </c>
      <c r="E223" s="99">
        <f>Grosjean!C47</f>
        <v>12.25</v>
      </c>
      <c r="F223" s="99">
        <f>Grosjean!D47</f>
        <v>3.3040379335998349</v>
      </c>
      <c r="G223" s="99">
        <f>Grosjean!E47</f>
        <v>4.75</v>
      </c>
      <c r="H223" s="99">
        <f>Grosjean!F47</f>
        <v>5.5602757725374259</v>
      </c>
      <c r="I223" s="99">
        <f>Grosjean!G47</f>
        <v>14.25</v>
      </c>
      <c r="J223" s="99">
        <f>Grosjean!H47</f>
        <v>3.7749172176353749</v>
      </c>
      <c r="K223" s="99">
        <f>Grosjean!I47</f>
        <v>6</v>
      </c>
      <c r="L223" s="99">
        <f>Grosjean!J47</f>
        <v>2.8284271247461903</v>
      </c>
      <c r="M223" s="99">
        <f>Grosjean!K47</f>
        <v>15.25</v>
      </c>
      <c r="N223" s="99">
        <f>Grosjean!L47</f>
        <v>4.7434164902525691</v>
      </c>
      <c r="O223" s="99">
        <f>Grosjean!M47</f>
        <v>8.375</v>
      </c>
      <c r="P223" s="99">
        <f>Grosjean!N47</f>
        <v>2.9246489410818914</v>
      </c>
      <c r="Q223" s="99">
        <f t="shared" ref="Q223" si="185">AVERAGE(E223,I223,M223)</f>
        <v>13.916666666666666</v>
      </c>
      <c r="R223" s="99">
        <f t="shared" ref="R223" si="186">AVERAGE(F223,J223,N223)</f>
        <v>3.9407905471625928</v>
      </c>
      <c r="S223" s="99">
        <f t="shared" ref="S223" si="187">AVERAGE(G223,K223,O223)</f>
        <v>6.375</v>
      </c>
      <c r="T223" s="99">
        <f t="shared" ref="T223" si="188">AVERAGE(H223,L223,P223)</f>
        <v>3.7711172794551691</v>
      </c>
      <c r="U223" s="76"/>
      <c r="V223" s="76"/>
      <c r="W223" s="76"/>
      <c r="X223" s="76"/>
    </row>
    <row r="224" spans="2:24" ht="15" hidden="1" customHeight="1" x14ac:dyDescent="0.25">
      <c r="B224" s="156"/>
      <c r="C224" s="115" t="str">
        <f>Albon!A1</f>
        <v>Albon</v>
      </c>
      <c r="D224" s="40">
        <f>Albon!B40</f>
        <v>4</v>
      </c>
      <c r="E224" s="41">
        <f>Albon!C40</f>
        <v>7.5</v>
      </c>
      <c r="F224" s="41">
        <f>Albon!D40</f>
        <v>0.70710678118654757</v>
      </c>
      <c r="G224" s="41">
        <f>Albon!E40</f>
        <v>7.5</v>
      </c>
      <c r="H224" s="41">
        <f>Albon!F40</f>
        <v>0.70710678118654757</v>
      </c>
      <c r="I224" s="41">
        <f>Albon!G40</f>
        <v>14.166666666666666</v>
      </c>
      <c r="J224" s="41">
        <f>Albon!H40</f>
        <v>8.3765545820860421</v>
      </c>
      <c r="K224" s="41">
        <f>Albon!I40</f>
        <v>7.166666666666667</v>
      </c>
      <c r="L224" s="41">
        <f>Albon!J40</f>
        <v>2.6394443859772201</v>
      </c>
      <c r="M224" s="41">
        <f>Albon!K40</f>
        <v>19</v>
      </c>
      <c r="N224" s="41">
        <f>Albon!L40</f>
        <v>3.1622776601683795</v>
      </c>
      <c r="O224" s="41">
        <f>Albon!M40</f>
        <v>13.5</v>
      </c>
      <c r="P224" s="41">
        <f>Albon!N40</f>
        <v>4.0414518843273806</v>
      </c>
      <c r="Q224" s="41">
        <f t="shared" ref="Q224" si="189">AVERAGE(E224,I224,M224)</f>
        <v>13.555555555555555</v>
      </c>
      <c r="R224" s="41">
        <f t="shared" ref="R224" si="190">AVERAGE(F224,J224,N224)</f>
        <v>4.0819796744803236</v>
      </c>
      <c r="S224" s="41">
        <f t="shared" ref="S224" si="191">AVERAGE(G224,K224,O224)</f>
        <v>9.3888888888888893</v>
      </c>
      <c r="T224" s="41">
        <f t="shared" ref="T224" si="192">AVERAGE(H224,L224,P224)</f>
        <v>2.4626676838303827</v>
      </c>
      <c r="U224" s="76"/>
      <c r="V224" s="76"/>
      <c r="W224" s="76"/>
      <c r="X224" s="76"/>
    </row>
    <row r="225" spans="2:24" x14ac:dyDescent="0.25">
      <c r="B225" s="156"/>
      <c r="C225" s="115" t="str">
        <f>Albon!A1</f>
        <v>Albon</v>
      </c>
      <c r="D225" s="40">
        <f>Albon!B41</f>
        <v>5</v>
      </c>
      <c r="E225" s="41">
        <f>Albon!C41</f>
        <v>13.888888888888889</v>
      </c>
      <c r="F225" s="41">
        <f>Albon!D41</f>
        <v>4.9356976316536159</v>
      </c>
      <c r="G225" s="41">
        <f>Albon!E41</f>
        <v>7.666666666666667</v>
      </c>
      <c r="H225" s="41">
        <f>Albon!F41</f>
        <v>3.3911649915626341</v>
      </c>
      <c r="I225" s="41">
        <f>Albon!G41</f>
        <v>11.166666666666666</v>
      </c>
      <c r="J225" s="41">
        <f>Albon!H41</f>
        <v>5.9469880331699567</v>
      </c>
      <c r="K225" s="41">
        <f>Albon!I41</f>
        <v>4.5</v>
      </c>
      <c r="L225" s="41">
        <f>Albon!J41</f>
        <v>1.0488088481701516</v>
      </c>
      <c r="M225" s="41">
        <f>Albon!K41</f>
        <v>12.222222222222221</v>
      </c>
      <c r="N225" s="41">
        <f>Albon!L41</f>
        <v>5.6740148435164022</v>
      </c>
      <c r="O225" s="41">
        <f>Albon!M41</f>
        <v>7.125</v>
      </c>
      <c r="P225" s="41">
        <f>Albon!N41</f>
        <v>5.3835065577319448</v>
      </c>
      <c r="Q225" s="41">
        <f t="shared" ref="Q225" si="193">AVERAGE(E225,I225,M225)</f>
        <v>12.425925925925926</v>
      </c>
      <c r="R225" s="41">
        <f t="shared" ref="R225" si="194">AVERAGE(F225,J225,N225)</f>
        <v>5.5189001694466588</v>
      </c>
      <c r="S225" s="41">
        <f t="shared" ref="S225" si="195">AVERAGE(G225,K225,O225)</f>
        <v>6.4305555555555562</v>
      </c>
      <c r="T225" s="41">
        <f t="shared" ref="T225" si="196">AVERAGE(H225,L225,P225)</f>
        <v>3.274493465821577</v>
      </c>
      <c r="U225" s="76"/>
      <c r="V225" s="76"/>
      <c r="W225" s="76"/>
      <c r="X225" s="76"/>
    </row>
    <row r="226" spans="2:24" ht="15" hidden="1" customHeight="1" x14ac:dyDescent="0.25">
      <c r="B226" s="156"/>
      <c r="C226" s="100" t="str">
        <f>Raikkonen!A1</f>
        <v>Raikkonen</v>
      </c>
      <c r="D226" s="101">
        <f>Raikkonen!B45</f>
        <v>2</v>
      </c>
      <c r="E226" s="102">
        <f>Raikkonen!C45</f>
        <v>13.666666666666666</v>
      </c>
      <c r="F226" s="102">
        <f>Raikkonen!D45</f>
        <v>1.5275252316519468</v>
      </c>
      <c r="G226" s="102">
        <f>Raikkonen!E45</f>
        <v>11.666666666666666</v>
      </c>
      <c r="H226" s="102">
        <f>Raikkonen!F45</f>
        <v>4.0414518843273814</v>
      </c>
      <c r="I226" s="102">
        <f>Raikkonen!G45</f>
        <v>14</v>
      </c>
      <c r="J226" s="102" t="e">
        <f>Raikkonen!H45</f>
        <v>#DIV/0!</v>
      </c>
      <c r="K226" s="102">
        <f>Raikkonen!I45</f>
        <v>8</v>
      </c>
      <c r="L226" s="102" t="e">
        <f>Raikkonen!J45</f>
        <v>#DIV/0!</v>
      </c>
      <c r="M226" s="102" t="e">
        <f>Raikkonen!K45</f>
        <v>#DIV/0!</v>
      </c>
      <c r="N226" s="102" t="e">
        <f>Raikkonen!L45</f>
        <v>#DIV/0!</v>
      </c>
      <c r="O226" s="102" t="e">
        <f>Raikkonen!M45</f>
        <v>#DIV/0!</v>
      </c>
      <c r="P226" s="102" t="e">
        <f>Raikkonen!N45</f>
        <v>#DIV/0!</v>
      </c>
      <c r="Q226" s="102" t="e">
        <f t="shared" ref="Q226:Q227" si="197">AVERAGE(E226,I226,M226)</f>
        <v>#DIV/0!</v>
      </c>
      <c r="R226" s="102" t="e">
        <f t="shared" ref="R226" si="198">AVERAGE(F226,J226,N226)</f>
        <v>#DIV/0!</v>
      </c>
      <c r="S226" s="102" t="e">
        <f t="shared" ref="S226" si="199">AVERAGE(G226,K226,O226)</f>
        <v>#DIV/0!</v>
      </c>
      <c r="T226" s="102" t="e">
        <f t="shared" ref="T226:T227" si="200">AVERAGE(H226,L226,P226)</f>
        <v>#DIV/0!</v>
      </c>
      <c r="U226" s="76"/>
      <c r="V226" s="76"/>
      <c r="W226" s="76"/>
      <c r="X226" s="76"/>
    </row>
    <row r="227" spans="2:24" x14ac:dyDescent="0.25">
      <c r="B227" s="156"/>
      <c r="C227" s="100" t="str">
        <f>Raikkonen!A1</f>
        <v>Raikkonen</v>
      </c>
      <c r="D227" s="101">
        <f>Raikkonen!B46</f>
        <v>3</v>
      </c>
      <c r="E227" s="102">
        <f>Raikkonen!C46</f>
        <v>16.75</v>
      </c>
      <c r="F227" s="102">
        <f>Raikkonen!D46</f>
        <v>1.5</v>
      </c>
      <c r="G227" s="102">
        <f>Raikkonen!E46</f>
        <v>11.5</v>
      </c>
      <c r="H227" s="102">
        <f>Raikkonen!F46</f>
        <v>3.6968455021364721</v>
      </c>
      <c r="I227" s="102">
        <f>Raikkonen!G46</f>
        <v>11.6</v>
      </c>
      <c r="J227" s="102">
        <f>Raikkonen!H46</f>
        <v>4.7222875812470395</v>
      </c>
      <c r="K227" s="102">
        <f>Raikkonen!I46</f>
        <v>11.6</v>
      </c>
      <c r="L227" s="102">
        <f>Raikkonen!J46</f>
        <v>6.2289646009589754</v>
      </c>
      <c r="M227" s="102">
        <f>Raikkonen!K46</f>
        <v>14</v>
      </c>
      <c r="N227" s="102">
        <f>Raikkonen!L46</f>
        <v>6.7453687816160208</v>
      </c>
      <c r="O227" s="102">
        <f>Raikkonen!M46</f>
        <v>10.8</v>
      </c>
      <c r="P227" s="102">
        <f>Raikkonen!N46</f>
        <v>7.4296702484026831</v>
      </c>
      <c r="Q227" s="102">
        <f t="shared" si="197"/>
        <v>14.116666666666667</v>
      </c>
      <c r="R227" s="102">
        <f>AVERAGE(F227,J227,N227)</f>
        <v>4.3225521209543531</v>
      </c>
      <c r="S227" s="102">
        <f>AVERAGE(G227,K227,O227)</f>
        <v>11.300000000000002</v>
      </c>
      <c r="T227" s="102">
        <f t="shared" si="200"/>
        <v>5.7851601171660434</v>
      </c>
      <c r="U227" s="76"/>
      <c r="V227" s="76"/>
      <c r="W227" s="76"/>
      <c r="X227" s="76"/>
    </row>
    <row r="228" spans="2:24" x14ac:dyDescent="0.25">
      <c r="B228" s="156"/>
      <c r="C228" s="100" t="str">
        <f>Raikkonen!A1</f>
        <v>Raikkonen</v>
      </c>
      <c r="D228" s="101">
        <f>Raikkonen!B47</f>
        <v>4</v>
      </c>
      <c r="E228" s="102">
        <f>Raikkonen!C47</f>
        <v>14</v>
      </c>
      <c r="F228" s="102" t="e">
        <f>Raikkonen!D47</f>
        <v>#DIV/0!</v>
      </c>
      <c r="G228" s="102">
        <f>Raikkonen!E47</f>
        <v>9</v>
      </c>
      <c r="H228" s="102" t="e">
        <f>Raikkonen!F47</f>
        <v>#DIV/0!</v>
      </c>
      <c r="I228" s="102">
        <f>Raikkonen!G47</f>
        <v>14.333333333333334</v>
      </c>
      <c r="J228" s="102">
        <f>Raikkonen!H47</f>
        <v>4.1633319989322635</v>
      </c>
      <c r="K228" s="102">
        <f>Raikkonen!I47</f>
        <v>8.3333333333333339</v>
      </c>
      <c r="L228" s="102">
        <f>Raikkonen!J47</f>
        <v>4.1633319989322652</v>
      </c>
      <c r="M228" s="102">
        <f>Raikkonen!K47</f>
        <v>13.75</v>
      </c>
      <c r="N228" s="102">
        <f>Raikkonen!L47</f>
        <v>5.5</v>
      </c>
      <c r="O228" s="102">
        <f>Raikkonen!M47</f>
        <v>12.75</v>
      </c>
      <c r="P228" s="102">
        <f>Raikkonen!N47</f>
        <v>5.315072906367325</v>
      </c>
      <c r="Q228" s="102">
        <f t="shared" ref="Q228" si="201">AVERAGE(E228,I228,M228)</f>
        <v>14.027777777777779</v>
      </c>
      <c r="R228" s="102" t="e">
        <f>AVERAGE(F228,J228,N228)</f>
        <v>#DIV/0!</v>
      </c>
      <c r="S228" s="102">
        <f>AVERAGE(G228,K228,O228)</f>
        <v>10.027777777777779</v>
      </c>
      <c r="T228" s="102" t="e">
        <f t="shared" ref="T228" si="202">AVERAGE(H228,L228,P228)</f>
        <v>#DIV/0!</v>
      </c>
      <c r="U228" s="76"/>
      <c r="V228" s="76"/>
      <c r="W228" s="76"/>
      <c r="X228" s="76"/>
    </row>
    <row r="229" spans="2:24" x14ac:dyDescent="0.25">
      <c r="B229" s="49"/>
      <c r="C229" s="49"/>
      <c r="D229" s="49"/>
      <c r="E229" s="76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</row>
    <row r="230" spans="2:24" x14ac:dyDescent="0.25">
      <c r="B230" s="49"/>
      <c r="C230" s="49"/>
      <c r="D230" s="49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6"/>
    </row>
    <row r="231" spans="2:24" x14ac:dyDescent="0.25">
      <c r="B231" s="142" t="s">
        <v>9</v>
      </c>
      <c r="C231" s="143"/>
      <c r="D231" s="144"/>
      <c r="E231" s="154">
        <f>Raikkonen!C50</f>
        <v>7</v>
      </c>
      <c r="F231" s="154"/>
      <c r="G231" s="154"/>
      <c r="H231" s="154"/>
      <c r="I231" s="154"/>
      <c r="J231" s="154"/>
      <c r="K231" s="154"/>
      <c r="L231" s="154"/>
      <c r="M231" s="154"/>
      <c r="N231" s="154"/>
      <c r="O231" s="154"/>
      <c r="P231" s="154"/>
      <c r="Q231" s="154"/>
      <c r="R231" s="154"/>
      <c r="S231" s="154"/>
      <c r="T231" s="154"/>
      <c r="U231" s="76"/>
      <c r="V231" s="76"/>
      <c r="W231" s="76"/>
      <c r="X231" s="76"/>
    </row>
    <row r="232" spans="2:24" x14ac:dyDescent="0.25">
      <c r="B232" s="142" t="s">
        <v>117</v>
      </c>
      <c r="C232" s="143"/>
      <c r="D232" s="144"/>
      <c r="E232" s="153" t="str">
        <f>Raikkonen!C51</f>
        <v>Marina Bay</v>
      </c>
      <c r="F232" s="153"/>
      <c r="G232" s="153"/>
      <c r="H232" s="153"/>
      <c r="I232" s="153" t="str">
        <f>Raikkonen!G51</f>
        <v>Monaco</v>
      </c>
      <c r="J232" s="153"/>
      <c r="K232" s="153"/>
      <c r="L232" s="153"/>
      <c r="M232" s="153" t="str">
        <f>Raikkonen!K51</f>
        <v>Hanoi</v>
      </c>
      <c r="N232" s="153"/>
      <c r="O232" s="153"/>
      <c r="P232" s="153"/>
      <c r="Q232" s="155" t="s">
        <v>120</v>
      </c>
      <c r="R232" s="155"/>
      <c r="S232" s="155"/>
      <c r="T232" s="155"/>
      <c r="U232" s="76"/>
      <c r="V232" s="76"/>
      <c r="W232" s="76"/>
      <c r="X232" s="76"/>
    </row>
    <row r="233" spans="2:24" x14ac:dyDescent="0.25">
      <c r="B233" s="142" t="s">
        <v>118</v>
      </c>
      <c r="C233" s="143"/>
      <c r="D233" s="144"/>
      <c r="E233" s="75" t="s">
        <v>140</v>
      </c>
      <c r="F233" s="48" t="s">
        <v>119</v>
      </c>
      <c r="G233" s="75" t="s">
        <v>121</v>
      </c>
      <c r="H233" s="48" t="s">
        <v>119</v>
      </c>
      <c r="I233" s="75" t="s">
        <v>140</v>
      </c>
      <c r="J233" s="48" t="s">
        <v>119</v>
      </c>
      <c r="K233" s="75" t="s">
        <v>121</v>
      </c>
      <c r="L233" s="48" t="s">
        <v>119</v>
      </c>
      <c r="M233" s="75" t="s">
        <v>140</v>
      </c>
      <c r="N233" s="48" t="s">
        <v>119</v>
      </c>
      <c r="O233" s="75" t="s">
        <v>121</v>
      </c>
      <c r="P233" s="48" t="s">
        <v>119</v>
      </c>
      <c r="Q233" s="75" t="s">
        <v>140</v>
      </c>
      <c r="R233" s="48" t="s">
        <v>119</v>
      </c>
      <c r="S233" s="75" t="s">
        <v>121</v>
      </c>
      <c r="T233" s="48" t="s">
        <v>119</v>
      </c>
      <c r="U233" s="76"/>
      <c r="V233" s="76"/>
      <c r="W233" s="76"/>
      <c r="X233" s="76"/>
    </row>
    <row r="234" spans="2:24" ht="15" hidden="1" customHeight="1" x14ac:dyDescent="0.25">
      <c r="B234" s="156" t="s">
        <v>116</v>
      </c>
      <c r="C234" s="191" t="str">
        <f>Russel!A1</f>
        <v>Russel</v>
      </c>
      <c r="D234" s="78">
        <f>Russel!B47</f>
        <v>5</v>
      </c>
      <c r="E234" s="79" t="e">
        <f>Russel!C47</f>
        <v>#DIV/0!</v>
      </c>
      <c r="F234" s="79" t="e">
        <f>Russel!D47</f>
        <v>#DIV/0!</v>
      </c>
      <c r="G234" s="79" t="e">
        <f>Russel!E47</f>
        <v>#DIV/0!</v>
      </c>
      <c r="H234" s="79" t="e">
        <f>Russel!F47</f>
        <v>#DIV/0!</v>
      </c>
      <c r="I234" s="79" t="e">
        <f>Russel!G47</f>
        <v>#DIV/0!</v>
      </c>
      <c r="J234" s="79" t="e">
        <f>Russel!H47</f>
        <v>#DIV/0!</v>
      </c>
      <c r="K234" s="79" t="e">
        <f>Russel!I47</f>
        <v>#DIV/0!</v>
      </c>
      <c r="L234" s="79" t="e">
        <f>Russel!J47</f>
        <v>#DIV/0!</v>
      </c>
      <c r="M234" s="79" t="e">
        <f>Russel!K47</f>
        <v>#DIV/0!</v>
      </c>
      <c r="N234" s="79" t="e">
        <f>Russel!L47</f>
        <v>#DIV/0!</v>
      </c>
      <c r="O234" s="79" t="e">
        <f>Russel!M47</f>
        <v>#DIV/0!</v>
      </c>
      <c r="P234" s="79" t="e">
        <f>Russel!N47</f>
        <v>#DIV/0!</v>
      </c>
      <c r="Q234" s="79" t="e">
        <f t="shared" ref="Q234:Q241" si="203">AVERAGE(E234,I234,M234)</f>
        <v>#DIV/0!</v>
      </c>
      <c r="R234" s="79" t="e">
        <f t="shared" ref="R234:R240" si="204">AVERAGE(F234,J234,N234)</f>
        <v>#DIV/0!</v>
      </c>
      <c r="S234" s="79" t="e">
        <f t="shared" ref="S234:S240" si="205">AVERAGE(G234,K234,O234)</f>
        <v>#DIV/0!</v>
      </c>
      <c r="T234" s="79" t="e">
        <f t="shared" ref="T234:T241" si="206">AVERAGE(H234,L234,P234)</f>
        <v>#DIV/0!</v>
      </c>
      <c r="U234" s="76"/>
      <c r="V234" s="76"/>
      <c r="W234" s="76"/>
      <c r="X234" s="76"/>
    </row>
    <row r="235" spans="2:24" x14ac:dyDescent="0.25">
      <c r="B235" s="156"/>
      <c r="C235" s="191" t="str">
        <f>Russel!A1</f>
        <v>Russel</v>
      </c>
      <c r="D235" s="78">
        <f>Russel!B48</f>
        <v>6</v>
      </c>
      <c r="E235" s="79" t="e">
        <f>Russel!C48</f>
        <v>#DIV/0!</v>
      </c>
      <c r="F235" s="79" t="e">
        <f>Russel!D48</f>
        <v>#DIV/0!</v>
      </c>
      <c r="G235" s="79" t="e">
        <f>Russel!E48</f>
        <v>#DIV/0!</v>
      </c>
      <c r="H235" s="79" t="e">
        <f>Russel!F48</f>
        <v>#DIV/0!</v>
      </c>
      <c r="I235" s="79" t="e">
        <f>Russel!G48</f>
        <v>#DIV/0!</v>
      </c>
      <c r="J235" s="79" t="e">
        <f>Russel!H48</f>
        <v>#DIV/0!</v>
      </c>
      <c r="K235" s="79" t="e">
        <f>Russel!I48</f>
        <v>#DIV/0!</v>
      </c>
      <c r="L235" s="79" t="e">
        <f>Russel!J48</f>
        <v>#DIV/0!</v>
      </c>
      <c r="M235" s="79" t="e">
        <f>Russel!K48</f>
        <v>#DIV/0!</v>
      </c>
      <c r="N235" s="79" t="e">
        <f>Russel!L48</f>
        <v>#DIV/0!</v>
      </c>
      <c r="O235" s="79" t="e">
        <f>Russel!M48</f>
        <v>#DIV/0!</v>
      </c>
      <c r="P235" s="79" t="e">
        <f>Russel!N48</f>
        <v>#DIV/0!</v>
      </c>
      <c r="Q235" s="79" t="e">
        <f t="shared" ref="Q235:Q236" si="207">AVERAGE(E235,I235,M235)</f>
        <v>#DIV/0!</v>
      </c>
      <c r="R235" s="79" t="e">
        <f t="shared" ref="R235:R236" si="208">AVERAGE(F235,J235,N235)</f>
        <v>#DIV/0!</v>
      </c>
      <c r="S235" s="79" t="e">
        <f t="shared" ref="S235:S236" si="209">AVERAGE(G235,K235,O235)</f>
        <v>#DIV/0!</v>
      </c>
      <c r="T235" s="79" t="e">
        <f t="shared" ref="T235:T236" si="210">AVERAGE(H235,L235,P235)</f>
        <v>#DIV/0!</v>
      </c>
      <c r="U235" s="76"/>
      <c r="V235" s="76"/>
      <c r="W235" s="76"/>
      <c r="X235" s="76"/>
    </row>
    <row r="236" spans="2:24" ht="15" hidden="1" customHeight="1" x14ac:dyDescent="0.25">
      <c r="B236" s="156"/>
      <c r="C236" s="192" t="str">
        <f>Kvyat!A1</f>
        <v>Kvyat</v>
      </c>
      <c r="D236" s="93">
        <f>Kvyat!B47</f>
        <v>5</v>
      </c>
      <c r="E236" s="94" t="e">
        <f>Kvyat!C47</f>
        <v>#DIV/0!</v>
      </c>
      <c r="F236" s="94" t="e">
        <f>Kvyat!D47</f>
        <v>#DIV/0!</v>
      </c>
      <c r="G236" s="94" t="e">
        <f>Kvyat!E47</f>
        <v>#DIV/0!</v>
      </c>
      <c r="H236" s="94" t="e">
        <f>Kvyat!F47</f>
        <v>#DIV/0!</v>
      </c>
      <c r="I236" s="94" t="e">
        <f>Kvyat!G47</f>
        <v>#DIV/0!</v>
      </c>
      <c r="J236" s="94" t="e">
        <f>Kvyat!H47</f>
        <v>#DIV/0!</v>
      </c>
      <c r="K236" s="94" t="e">
        <f>Kvyat!I47</f>
        <v>#DIV/0!</v>
      </c>
      <c r="L236" s="94" t="e">
        <f>Kvyat!J47</f>
        <v>#DIV/0!</v>
      </c>
      <c r="M236" s="94" t="e">
        <f>Kvyat!K47</f>
        <v>#DIV/0!</v>
      </c>
      <c r="N236" s="94" t="e">
        <f>Kvyat!L47</f>
        <v>#DIV/0!</v>
      </c>
      <c r="O236" s="94" t="e">
        <f>Kvyat!M47</f>
        <v>#DIV/0!</v>
      </c>
      <c r="P236" s="94" t="e">
        <f>Kvyat!N47</f>
        <v>#DIV/0!</v>
      </c>
      <c r="Q236" s="95" t="e">
        <f t="shared" si="207"/>
        <v>#DIV/0!</v>
      </c>
      <c r="R236" s="95" t="e">
        <f t="shared" si="208"/>
        <v>#DIV/0!</v>
      </c>
      <c r="S236" s="95" t="e">
        <f t="shared" si="209"/>
        <v>#DIV/0!</v>
      </c>
      <c r="T236" s="95" t="e">
        <f t="shared" si="210"/>
        <v>#DIV/0!</v>
      </c>
      <c r="U236" s="76"/>
      <c r="V236" s="76"/>
      <c r="W236" s="76"/>
      <c r="X236" s="76"/>
    </row>
    <row r="237" spans="2:24" x14ac:dyDescent="0.25">
      <c r="B237" s="156"/>
      <c r="C237" s="192" t="str">
        <f>Kvyat!A1</f>
        <v>Kvyat</v>
      </c>
      <c r="D237" s="93">
        <f>Kvyat!B48</f>
        <v>6</v>
      </c>
      <c r="E237" s="94" t="e">
        <f>Kvyat!C48</f>
        <v>#DIV/0!</v>
      </c>
      <c r="F237" s="94" t="e">
        <f>Kvyat!D48</f>
        <v>#DIV/0!</v>
      </c>
      <c r="G237" s="94" t="e">
        <f>Kvyat!E48</f>
        <v>#DIV/0!</v>
      </c>
      <c r="H237" s="94" t="e">
        <f>Kvyat!F48</f>
        <v>#DIV/0!</v>
      </c>
      <c r="I237" s="94" t="e">
        <f>Kvyat!G48</f>
        <v>#DIV/0!</v>
      </c>
      <c r="J237" s="94" t="e">
        <f>Kvyat!H48</f>
        <v>#DIV/0!</v>
      </c>
      <c r="K237" s="94" t="e">
        <f>Kvyat!I48</f>
        <v>#DIV/0!</v>
      </c>
      <c r="L237" s="94" t="e">
        <f>Kvyat!J48</f>
        <v>#DIV/0!</v>
      </c>
      <c r="M237" s="94" t="e">
        <f>Kvyat!K48</f>
        <v>#DIV/0!</v>
      </c>
      <c r="N237" s="94" t="e">
        <f>Kvyat!L48</f>
        <v>#DIV/0!</v>
      </c>
      <c r="O237" s="94" t="e">
        <f>Kvyat!M48</f>
        <v>#DIV/0!</v>
      </c>
      <c r="P237" s="94" t="e">
        <f>Kvyat!N48</f>
        <v>#DIV/0!</v>
      </c>
      <c r="Q237" s="95" t="e">
        <f t="shared" si="203"/>
        <v>#DIV/0!</v>
      </c>
      <c r="R237" s="95" t="e">
        <f t="shared" si="204"/>
        <v>#DIV/0!</v>
      </c>
      <c r="S237" s="95" t="e">
        <f t="shared" si="205"/>
        <v>#DIV/0!</v>
      </c>
      <c r="T237" s="95" t="e">
        <f t="shared" si="206"/>
        <v>#DIV/0!</v>
      </c>
      <c r="U237" s="76"/>
      <c r="V237" s="76"/>
      <c r="W237" s="76"/>
      <c r="X237" s="76"/>
    </row>
    <row r="238" spans="2:24" x14ac:dyDescent="0.25">
      <c r="B238" s="156"/>
      <c r="C238" s="193" t="str">
        <f>Norris!A1</f>
        <v>Norris</v>
      </c>
      <c r="D238" s="117">
        <f>Norris!B47</f>
        <v>5</v>
      </c>
      <c r="E238" s="118" t="e">
        <f>Norris!C47</f>
        <v>#DIV/0!</v>
      </c>
      <c r="F238" s="118" t="e">
        <f>Norris!D47</f>
        <v>#DIV/0!</v>
      </c>
      <c r="G238" s="118" t="e">
        <f>Norris!E47</f>
        <v>#DIV/0!</v>
      </c>
      <c r="H238" s="118" t="e">
        <f>Norris!F47</f>
        <v>#DIV/0!</v>
      </c>
      <c r="I238" s="118" t="e">
        <f>Norris!G47</f>
        <v>#DIV/0!</v>
      </c>
      <c r="J238" s="118" t="e">
        <f>Norris!H47</f>
        <v>#DIV/0!</v>
      </c>
      <c r="K238" s="118" t="e">
        <f>Norris!I47</f>
        <v>#DIV/0!</v>
      </c>
      <c r="L238" s="118" t="e">
        <f>Norris!J47</f>
        <v>#DIV/0!</v>
      </c>
      <c r="M238" s="118" t="e">
        <f>Norris!K47</f>
        <v>#DIV/0!</v>
      </c>
      <c r="N238" s="118" t="e">
        <f>Norris!L47</f>
        <v>#DIV/0!</v>
      </c>
      <c r="O238" s="118" t="e">
        <f>Norris!M47</f>
        <v>#DIV/0!</v>
      </c>
      <c r="P238" s="118" t="e">
        <f>Norris!N47</f>
        <v>#DIV/0!</v>
      </c>
      <c r="Q238" s="46" t="e">
        <f t="shared" si="203"/>
        <v>#DIV/0!</v>
      </c>
      <c r="R238" s="46" t="e">
        <f t="shared" si="204"/>
        <v>#DIV/0!</v>
      </c>
      <c r="S238" s="46" t="e">
        <f t="shared" si="205"/>
        <v>#DIV/0!</v>
      </c>
      <c r="T238" s="46" t="e">
        <f t="shared" si="206"/>
        <v>#DIV/0!</v>
      </c>
      <c r="U238" s="76"/>
      <c r="V238" s="76"/>
      <c r="W238" s="76"/>
      <c r="X238" s="76"/>
    </row>
    <row r="239" spans="2:24" x14ac:dyDescent="0.25">
      <c r="B239" s="156"/>
      <c r="C239" s="193" t="str">
        <f>Norris!A1</f>
        <v>Norris</v>
      </c>
      <c r="D239" s="117">
        <f>Norris!B48</f>
        <v>6</v>
      </c>
      <c r="E239" s="118" t="e">
        <f>Norris!C48</f>
        <v>#DIV/0!</v>
      </c>
      <c r="F239" s="118" t="e">
        <f>Norris!D48</f>
        <v>#DIV/0!</v>
      </c>
      <c r="G239" s="118" t="e">
        <f>Norris!E48</f>
        <v>#DIV/0!</v>
      </c>
      <c r="H239" s="118" t="e">
        <f>Norris!F48</f>
        <v>#DIV/0!</v>
      </c>
      <c r="I239" s="118" t="e">
        <f>Norris!G48</f>
        <v>#DIV/0!</v>
      </c>
      <c r="J239" s="118" t="e">
        <f>Norris!H48</f>
        <v>#DIV/0!</v>
      </c>
      <c r="K239" s="118" t="e">
        <f>Norris!I48</f>
        <v>#DIV/0!</v>
      </c>
      <c r="L239" s="118" t="e">
        <f>Norris!J48</f>
        <v>#DIV/0!</v>
      </c>
      <c r="M239" s="118" t="e">
        <f>Norris!K48</f>
        <v>#DIV/0!</v>
      </c>
      <c r="N239" s="118" t="e">
        <f>Norris!L48</f>
        <v>#DIV/0!</v>
      </c>
      <c r="O239" s="118" t="e">
        <f>Norris!M48</f>
        <v>#DIV/0!</v>
      </c>
      <c r="P239" s="118" t="e">
        <f>Norris!N48</f>
        <v>#DIV/0!</v>
      </c>
      <c r="Q239" s="46" t="e">
        <f t="shared" ref="Q239" si="211">AVERAGE(E239,I239,M239)</f>
        <v>#DIV/0!</v>
      </c>
      <c r="R239" s="46" t="e">
        <f t="shared" ref="R239" si="212">AVERAGE(F239,J239,N239)</f>
        <v>#DIV/0!</v>
      </c>
      <c r="S239" s="46" t="e">
        <f t="shared" ref="S239" si="213">AVERAGE(G239,K239,O239)</f>
        <v>#DIV/0!</v>
      </c>
      <c r="T239" s="46" t="e">
        <f t="shared" ref="T239" si="214">AVERAGE(H239,L239,P239)</f>
        <v>#DIV/0!</v>
      </c>
      <c r="U239" s="76"/>
      <c r="V239" s="76"/>
      <c r="W239" s="76"/>
      <c r="X239" s="76"/>
    </row>
    <row r="240" spans="2:24" ht="15" hidden="1" customHeight="1" x14ac:dyDescent="0.25">
      <c r="B240" s="156"/>
      <c r="C240" s="103" t="str">
        <f>Perez!A1</f>
        <v>Perez</v>
      </c>
      <c r="D240" s="90">
        <f>Perez!B47</f>
        <v>3</v>
      </c>
      <c r="E240" s="91">
        <f>Perez!C47</f>
        <v>20.5</v>
      </c>
      <c r="F240" s="91">
        <f>Perez!D47</f>
        <v>0.70710678118654757</v>
      </c>
      <c r="G240" s="91">
        <f>Perez!E47</f>
        <v>16.5</v>
      </c>
      <c r="H240" s="91">
        <f>Perez!F47</f>
        <v>2.1213203435596424</v>
      </c>
      <c r="I240" s="91">
        <f>Perez!G47</f>
        <v>17.333333333333332</v>
      </c>
      <c r="J240" s="91">
        <f>Perez!H47</f>
        <v>4.0414518843273779</v>
      </c>
      <c r="K240" s="91">
        <f>Perez!I47</f>
        <v>17</v>
      </c>
      <c r="L240" s="91">
        <f>Perez!J47</f>
        <v>4.5825756949558398</v>
      </c>
      <c r="M240" s="91" t="e">
        <f>Perez!K47</f>
        <v>#DIV/0!</v>
      </c>
      <c r="N240" s="91" t="e">
        <f>Perez!L47</f>
        <v>#DIV/0!</v>
      </c>
      <c r="O240" s="91" t="e">
        <f>Perez!M47</f>
        <v>#DIV/0!</v>
      </c>
      <c r="P240" s="91" t="e">
        <f>Perez!N47</f>
        <v>#DIV/0!</v>
      </c>
      <c r="Q240" s="96" t="e">
        <f t="shared" si="203"/>
        <v>#DIV/0!</v>
      </c>
      <c r="R240" s="96" t="e">
        <f t="shared" si="204"/>
        <v>#DIV/0!</v>
      </c>
      <c r="S240" s="96" t="e">
        <f t="shared" si="205"/>
        <v>#DIV/0!</v>
      </c>
      <c r="T240" s="96" t="e">
        <f t="shared" si="206"/>
        <v>#DIV/0!</v>
      </c>
      <c r="U240" s="76"/>
      <c r="V240" s="76"/>
      <c r="W240" s="76"/>
      <c r="X240" s="76"/>
    </row>
    <row r="241" spans="2:24" x14ac:dyDescent="0.25">
      <c r="B241" s="156"/>
      <c r="C241" s="103" t="str">
        <f>Perez!A1</f>
        <v>Perez</v>
      </c>
      <c r="D241" s="90">
        <f>Perez!B48</f>
        <v>4</v>
      </c>
      <c r="E241" s="91">
        <f>Perez!C48</f>
        <v>15</v>
      </c>
      <c r="F241" s="91" t="e">
        <f>Perez!D48</f>
        <v>#DIV/0!</v>
      </c>
      <c r="G241" s="91">
        <f>Perez!E48</f>
        <v>14</v>
      </c>
      <c r="H241" s="91" t="e">
        <f>Perez!F48</f>
        <v>#DIV/0!</v>
      </c>
      <c r="I241" s="91" t="e">
        <f>Perez!G48</f>
        <v>#DIV/0!</v>
      </c>
      <c r="J241" s="91" t="e">
        <f>Perez!H48</f>
        <v>#DIV/0!</v>
      </c>
      <c r="K241" s="91" t="e">
        <f>Perez!I48</f>
        <v>#DIV/0!</v>
      </c>
      <c r="L241" s="91" t="e">
        <f>Perez!J48</f>
        <v>#DIV/0!</v>
      </c>
      <c r="M241" s="91" t="e">
        <f>Perez!K48</f>
        <v>#DIV/0!</v>
      </c>
      <c r="N241" s="91" t="e">
        <f>Perez!L48</f>
        <v>#DIV/0!</v>
      </c>
      <c r="O241" s="91" t="e">
        <f>Perez!M48</f>
        <v>#DIV/0!</v>
      </c>
      <c r="P241" s="91" t="e">
        <f>Perez!N48</f>
        <v>#DIV/0!</v>
      </c>
      <c r="Q241" s="96" t="e">
        <f t="shared" si="203"/>
        <v>#DIV/0!</v>
      </c>
      <c r="R241" s="96" t="e">
        <f>AVERAGE(F241,J241,N241)</f>
        <v>#DIV/0!</v>
      </c>
      <c r="S241" s="96" t="e">
        <f>AVERAGE(G241,K241,O241)</f>
        <v>#DIV/0!</v>
      </c>
      <c r="T241" s="96" t="e">
        <f t="shared" si="206"/>
        <v>#DIV/0!</v>
      </c>
      <c r="U241" s="76"/>
      <c r="V241" s="76"/>
      <c r="W241" s="76"/>
      <c r="X241" s="76"/>
    </row>
    <row r="242" spans="2:24" ht="15" hidden="1" customHeight="1" x14ac:dyDescent="0.25">
      <c r="B242" s="156"/>
      <c r="C242" s="97" t="str">
        <f>Grosjean!A1</f>
        <v>Grosjean</v>
      </c>
      <c r="D242" s="98">
        <f>Grosjean!B53</f>
        <v>6</v>
      </c>
      <c r="E242" s="99">
        <f>Grosjean!C53</f>
        <v>11.5</v>
      </c>
      <c r="F242" s="99">
        <f>Grosjean!D53</f>
        <v>0.70710678118654757</v>
      </c>
      <c r="G242" s="99">
        <f>Grosjean!E53</f>
        <v>8</v>
      </c>
      <c r="H242" s="99">
        <f>Grosjean!F53</f>
        <v>4.2426406871192848</v>
      </c>
      <c r="I242" s="99">
        <f>Grosjean!G53</f>
        <v>19.666666666666668</v>
      </c>
      <c r="J242" s="99">
        <f>Grosjean!H53</f>
        <v>3.0550504633038997</v>
      </c>
      <c r="K242" s="99">
        <f>Grosjean!I53</f>
        <v>16.666666666666668</v>
      </c>
      <c r="L242" s="99">
        <f>Grosjean!J53</f>
        <v>5.686240703077325</v>
      </c>
      <c r="M242" s="99" t="e">
        <f>Grosjean!K53</f>
        <v>#DIV/0!</v>
      </c>
      <c r="N242" s="99" t="e">
        <f>Grosjean!L53</f>
        <v>#DIV/0!</v>
      </c>
      <c r="O242" s="99" t="e">
        <f>Grosjean!M53</f>
        <v>#DIV/0!</v>
      </c>
      <c r="P242" s="99" t="e">
        <f>Grosjean!N53</f>
        <v>#DIV/0!</v>
      </c>
      <c r="Q242" s="99" t="e">
        <f t="shared" ref="Q242:Q243" si="215">AVERAGE(E242,I242,M242)</f>
        <v>#DIV/0!</v>
      </c>
      <c r="R242" s="99" t="e">
        <f t="shared" ref="R242:R243" si="216">AVERAGE(F242,J242,N242)</f>
        <v>#DIV/0!</v>
      </c>
      <c r="S242" s="99" t="e">
        <f t="shared" ref="S242:S243" si="217">AVERAGE(G242,K242,O242)</f>
        <v>#DIV/0!</v>
      </c>
      <c r="T242" s="99" t="e">
        <f t="shared" ref="T242:T243" si="218">AVERAGE(H242,L242,P242)</f>
        <v>#DIV/0!</v>
      </c>
      <c r="U242" s="76"/>
      <c r="V242" s="76"/>
      <c r="W242" s="76"/>
      <c r="X242" s="76"/>
    </row>
    <row r="243" spans="2:24" x14ac:dyDescent="0.25">
      <c r="B243" s="156"/>
      <c r="C243" s="97" t="str">
        <f>Grosjean!A1</f>
        <v>Grosjean</v>
      </c>
      <c r="D243" s="98">
        <f>Grosjean!B54</f>
        <v>7</v>
      </c>
      <c r="E243" s="99">
        <f>Grosjean!C54</f>
        <v>22.5</v>
      </c>
      <c r="F243" s="99">
        <f>Grosjean!D54</f>
        <v>0.70710678118654757</v>
      </c>
      <c r="G243" s="99">
        <f>Grosjean!E54</f>
        <v>19</v>
      </c>
      <c r="H243" s="99">
        <f>Grosjean!F54</f>
        <v>1.4142135623730951</v>
      </c>
      <c r="I243" s="99">
        <f>Grosjean!G54</f>
        <v>18</v>
      </c>
      <c r="J243" s="99" t="e">
        <f>Grosjean!H54</f>
        <v>#DIV/0!</v>
      </c>
      <c r="K243" s="99">
        <f>Grosjean!I54</f>
        <v>14</v>
      </c>
      <c r="L243" s="99" t="e">
        <f>Grosjean!J54</f>
        <v>#DIV/0!</v>
      </c>
      <c r="M243" s="99" t="e">
        <f>Grosjean!K54</f>
        <v>#DIV/0!</v>
      </c>
      <c r="N243" s="99" t="e">
        <f>Grosjean!L54</f>
        <v>#DIV/0!</v>
      </c>
      <c r="O243" s="99" t="e">
        <f>Grosjean!M54</f>
        <v>#DIV/0!</v>
      </c>
      <c r="P243" s="99" t="e">
        <f>Grosjean!N54</f>
        <v>#DIV/0!</v>
      </c>
      <c r="Q243" s="99" t="e">
        <f t="shared" si="215"/>
        <v>#DIV/0!</v>
      </c>
      <c r="R243" s="99" t="e">
        <f t="shared" si="216"/>
        <v>#DIV/0!</v>
      </c>
      <c r="S243" s="99" t="e">
        <f t="shared" si="217"/>
        <v>#DIV/0!</v>
      </c>
      <c r="T243" s="99" t="e">
        <f t="shared" si="218"/>
        <v>#DIV/0!</v>
      </c>
      <c r="U243" s="76"/>
      <c r="V243" s="76"/>
      <c r="W243" s="76"/>
      <c r="X243" s="76"/>
    </row>
    <row r="244" spans="2:24" x14ac:dyDescent="0.25">
      <c r="B244" s="156"/>
      <c r="C244" s="97" t="str">
        <f>Grosjean!A1</f>
        <v>Grosjean</v>
      </c>
      <c r="D244" s="98">
        <f>Grosjean!B55</f>
        <v>8</v>
      </c>
      <c r="E244" s="99">
        <f>Grosjean!C55</f>
        <v>7</v>
      </c>
      <c r="F244" s="99">
        <f>Grosjean!D55</f>
        <v>1.4142135623730951</v>
      </c>
      <c r="G244" s="99">
        <f>Grosjean!E55</f>
        <v>5.5</v>
      </c>
      <c r="H244" s="99">
        <f>Grosjean!F55</f>
        <v>2.1213203435596424</v>
      </c>
      <c r="I244" s="99">
        <f>Grosjean!G55</f>
        <v>10</v>
      </c>
      <c r="J244" s="99" t="e">
        <f>Grosjean!H55</f>
        <v>#DIV/0!</v>
      </c>
      <c r="K244" s="99">
        <f>Grosjean!I55</f>
        <v>4</v>
      </c>
      <c r="L244" s="99" t="e">
        <f>Grosjean!J55</f>
        <v>#DIV/0!</v>
      </c>
      <c r="M244" s="99" t="e">
        <f>Grosjean!K55</f>
        <v>#DIV/0!</v>
      </c>
      <c r="N244" s="99" t="e">
        <f>Grosjean!L55</f>
        <v>#DIV/0!</v>
      </c>
      <c r="O244" s="99" t="e">
        <f>Grosjean!M55</f>
        <v>#DIV/0!</v>
      </c>
      <c r="P244" s="99" t="e">
        <f>Grosjean!N55</f>
        <v>#DIV/0!</v>
      </c>
      <c r="Q244" s="99" t="e">
        <f t="shared" ref="Q244" si="219">AVERAGE(E244,I244,M244)</f>
        <v>#DIV/0!</v>
      </c>
      <c r="R244" s="99" t="e">
        <f t="shared" ref="R244" si="220">AVERAGE(F244,J244,N244)</f>
        <v>#DIV/0!</v>
      </c>
      <c r="S244" s="99" t="e">
        <f t="shared" ref="S244" si="221">AVERAGE(G244,K244,O244)</f>
        <v>#DIV/0!</v>
      </c>
      <c r="T244" s="99" t="e">
        <f t="shared" ref="T244" si="222">AVERAGE(H244,L244,P244)</f>
        <v>#DIV/0!</v>
      </c>
      <c r="U244" s="76"/>
      <c r="V244" s="76"/>
      <c r="W244" s="76"/>
      <c r="X244" s="76"/>
    </row>
    <row r="245" spans="2:24" x14ac:dyDescent="0.25">
      <c r="B245" s="156"/>
      <c r="C245" s="115" t="str">
        <f>Albon!A1</f>
        <v>Albon</v>
      </c>
      <c r="D245" s="40">
        <f>Albon!B47</f>
        <v>4</v>
      </c>
      <c r="E245" s="41" t="e">
        <f>Albon!C47</f>
        <v>#DIV/0!</v>
      </c>
      <c r="F245" s="41" t="e">
        <f>Albon!D47</f>
        <v>#DIV/0!</v>
      </c>
      <c r="G245" s="41" t="e">
        <f>Albon!E47</f>
        <v>#DIV/0!</v>
      </c>
      <c r="H245" s="41" t="e">
        <f>Albon!F47</f>
        <v>#DIV/0!</v>
      </c>
      <c r="I245" s="41" t="e">
        <f>Albon!G47</f>
        <v>#DIV/0!</v>
      </c>
      <c r="J245" s="41" t="e">
        <f>Albon!H47</f>
        <v>#DIV/0!</v>
      </c>
      <c r="K245" s="41" t="e">
        <f>Albon!I47</f>
        <v>#DIV/0!</v>
      </c>
      <c r="L245" s="41" t="e">
        <f>Albon!J47</f>
        <v>#DIV/0!</v>
      </c>
      <c r="M245" s="41" t="e">
        <f>Albon!K47</f>
        <v>#DIV/0!</v>
      </c>
      <c r="N245" s="41" t="e">
        <f>Albon!L47</f>
        <v>#DIV/0!</v>
      </c>
      <c r="O245" s="41" t="e">
        <f>Albon!M47</f>
        <v>#DIV/0!</v>
      </c>
      <c r="P245" s="41" t="e">
        <f>Albon!N47</f>
        <v>#DIV/0!</v>
      </c>
      <c r="Q245" s="41" t="e">
        <f t="shared" ref="Q245" si="223">AVERAGE(E245,I245,M245)</f>
        <v>#DIV/0!</v>
      </c>
      <c r="R245" s="41" t="e">
        <f t="shared" ref="R245" si="224">AVERAGE(F245,J245,N245)</f>
        <v>#DIV/0!</v>
      </c>
      <c r="S245" s="41" t="e">
        <f t="shared" ref="S245" si="225">AVERAGE(G245,K245,O245)</f>
        <v>#DIV/0!</v>
      </c>
      <c r="T245" s="41" t="e">
        <f t="shared" ref="T245" si="226">AVERAGE(H245,L245,P245)</f>
        <v>#DIV/0!</v>
      </c>
      <c r="U245" s="76"/>
      <c r="V245" s="76"/>
      <c r="W245" s="76"/>
      <c r="X245" s="76"/>
    </row>
    <row r="246" spans="2:24" x14ac:dyDescent="0.25">
      <c r="B246" s="156"/>
      <c r="C246" s="115" t="str">
        <f>Albon!A1</f>
        <v>Albon</v>
      </c>
      <c r="D246" s="40">
        <f>Albon!B48</f>
        <v>5</v>
      </c>
      <c r="E246" s="41">
        <f>Albon!C48</f>
        <v>17.333333333333332</v>
      </c>
      <c r="F246" s="41">
        <f>Albon!D48</f>
        <v>2.3094010767584989</v>
      </c>
      <c r="G246" s="41">
        <f>Albon!E48</f>
        <v>11</v>
      </c>
      <c r="H246" s="41">
        <f>Albon!F48</f>
        <v>1</v>
      </c>
      <c r="I246" s="41">
        <f>Albon!G48</f>
        <v>15.5</v>
      </c>
      <c r="J246" s="41">
        <f>Albon!H48</f>
        <v>2.1213203435596424</v>
      </c>
      <c r="K246" s="41">
        <f>Albon!I48</f>
        <v>12.5</v>
      </c>
      <c r="L246" s="41">
        <f>Albon!J48</f>
        <v>4.9497474683058327</v>
      </c>
      <c r="M246" s="41" t="e">
        <f>Albon!K48</f>
        <v>#DIV/0!</v>
      </c>
      <c r="N246" s="41" t="e">
        <f>Albon!L48</f>
        <v>#DIV/0!</v>
      </c>
      <c r="O246" s="41" t="e">
        <f>Albon!M48</f>
        <v>#DIV/0!</v>
      </c>
      <c r="P246" s="41" t="e">
        <f>Albon!N48</f>
        <v>#DIV/0!</v>
      </c>
      <c r="Q246" s="41" t="e">
        <f t="shared" ref="Q246" si="227">AVERAGE(E246,I246,M246)</f>
        <v>#DIV/0!</v>
      </c>
      <c r="R246" s="41" t="e">
        <f t="shared" ref="R246" si="228">AVERAGE(F246,J246,N246)</f>
        <v>#DIV/0!</v>
      </c>
      <c r="S246" s="41" t="e">
        <f t="shared" ref="S246" si="229">AVERAGE(G246,K246,O246)</f>
        <v>#DIV/0!</v>
      </c>
      <c r="T246" s="41" t="e">
        <f t="shared" ref="T246" si="230">AVERAGE(H246,L246,P246)</f>
        <v>#DIV/0!</v>
      </c>
      <c r="U246" s="76"/>
      <c r="V246" s="76"/>
      <c r="W246" s="76"/>
      <c r="X246" s="76"/>
    </row>
    <row r="247" spans="2:24" ht="15" hidden="1" customHeight="1" x14ac:dyDescent="0.25">
      <c r="B247" s="156"/>
      <c r="C247" s="100" t="str">
        <f>Raikkonen!A1</f>
        <v>Raikkonen</v>
      </c>
      <c r="D247" s="101">
        <f>Raikkonen!B53</f>
        <v>2</v>
      </c>
      <c r="E247" s="102" t="e">
        <f>Raikkonen!C53</f>
        <v>#DIV/0!</v>
      </c>
      <c r="F247" s="102" t="e">
        <f>Raikkonen!D53</f>
        <v>#DIV/0!</v>
      </c>
      <c r="G247" s="102" t="e">
        <f>Raikkonen!E53</f>
        <v>#DIV/0!</v>
      </c>
      <c r="H247" s="102" t="e">
        <f>Raikkonen!F53</f>
        <v>#DIV/0!</v>
      </c>
      <c r="I247" s="102" t="e">
        <f>Raikkonen!G53</f>
        <v>#DIV/0!</v>
      </c>
      <c r="J247" s="102" t="e">
        <f>Raikkonen!H53</f>
        <v>#DIV/0!</v>
      </c>
      <c r="K247" s="102" t="e">
        <f>Raikkonen!I53</f>
        <v>#DIV/0!</v>
      </c>
      <c r="L247" s="102" t="e">
        <f>Raikkonen!J53</f>
        <v>#DIV/0!</v>
      </c>
      <c r="M247" s="102" t="e">
        <f>Raikkonen!K53</f>
        <v>#DIV/0!</v>
      </c>
      <c r="N247" s="102" t="e">
        <f>Raikkonen!L53</f>
        <v>#DIV/0!</v>
      </c>
      <c r="O247" s="102" t="e">
        <f>Raikkonen!M53</f>
        <v>#DIV/0!</v>
      </c>
      <c r="P247" s="102" t="e">
        <f>Raikkonen!N53</f>
        <v>#DIV/0!</v>
      </c>
      <c r="Q247" s="102" t="e">
        <f t="shared" ref="Q247:Q248" si="231">AVERAGE(E247,I247,M247)</f>
        <v>#DIV/0!</v>
      </c>
      <c r="R247" s="102" t="e">
        <f t="shared" ref="R247" si="232">AVERAGE(F247,J247,N247)</f>
        <v>#DIV/0!</v>
      </c>
      <c r="S247" s="102" t="e">
        <f t="shared" ref="S247" si="233">AVERAGE(G247,K247,O247)</f>
        <v>#DIV/0!</v>
      </c>
      <c r="T247" s="102" t="e">
        <f t="shared" ref="T247:T248" si="234">AVERAGE(H247,L247,P247)</f>
        <v>#DIV/0!</v>
      </c>
      <c r="U247" s="76"/>
      <c r="V247" s="76"/>
      <c r="W247" s="76"/>
      <c r="X247" s="76"/>
    </row>
    <row r="248" spans="2:24" x14ac:dyDescent="0.25">
      <c r="B248" s="156"/>
      <c r="C248" s="100" t="str">
        <f>Raikkonen!A1</f>
        <v>Raikkonen</v>
      </c>
      <c r="D248" s="101">
        <f>Raikkonen!B54</f>
        <v>3</v>
      </c>
      <c r="E248" s="102">
        <f>Raikkonen!C54</f>
        <v>18</v>
      </c>
      <c r="F248" s="102">
        <f>Raikkonen!D54</f>
        <v>5.6568542494923806</v>
      </c>
      <c r="G248" s="102">
        <f>Raikkonen!E54</f>
        <v>12</v>
      </c>
      <c r="H248" s="102">
        <f>Raikkonen!F54</f>
        <v>0</v>
      </c>
      <c r="I248" s="102" t="e">
        <f>Raikkonen!G54</f>
        <v>#DIV/0!</v>
      </c>
      <c r="J248" s="102" t="e">
        <f>Raikkonen!H54</f>
        <v>#DIV/0!</v>
      </c>
      <c r="K248" s="102" t="e">
        <f>Raikkonen!I54</f>
        <v>#DIV/0!</v>
      </c>
      <c r="L248" s="102" t="e">
        <f>Raikkonen!J54</f>
        <v>#DIV/0!</v>
      </c>
      <c r="M248" s="102" t="e">
        <f>Raikkonen!K54</f>
        <v>#DIV/0!</v>
      </c>
      <c r="N248" s="102" t="e">
        <f>Raikkonen!L54</f>
        <v>#DIV/0!</v>
      </c>
      <c r="O248" s="102" t="e">
        <f>Raikkonen!M54</f>
        <v>#DIV/0!</v>
      </c>
      <c r="P248" s="102" t="e">
        <f>Raikkonen!N54</f>
        <v>#DIV/0!</v>
      </c>
      <c r="Q248" s="102" t="e">
        <f t="shared" si="231"/>
        <v>#DIV/0!</v>
      </c>
      <c r="R248" s="102" t="e">
        <f>AVERAGE(F248,J248,N248)</f>
        <v>#DIV/0!</v>
      </c>
      <c r="S248" s="102" t="e">
        <f>AVERAGE(G248,K248,O248)</f>
        <v>#DIV/0!</v>
      </c>
      <c r="T248" s="102" t="e">
        <f t="shared" si="234"/>
        <v>#DIV/0!</v>
      </c>
      <c r="U248" s="76"/>
      <c r="V248" s="76"/>
      <c r="W248" s="76"/>
      <c r="X248" s="76"/>
    </row>
    <row r="249" spans="2:24" x14ac:dyDescent="0.25">
      <c r="B249" s="156"/>
      <c r="C249" s="100" t="str">
        <f>Raikkonen!A1</f>
        <v>Raikkonen</v>
      </c>
      <c r="D249" s="101">
        <f>Raikkonen!B55</f>
        <v>4</v>
      </c>
      <c r="E249" s="102" t="e">
        <f>Raikkonen!C55</f>
        <v>#DIV/0!</v>
      </c>
      <c r="F249" s="102" t="e">
        <f>Raikkonen!D55</f>
        <v>#DIV/0!</v>
      </c>
      <c r="G249" s="102" t="e">
        <f>Raikkonen!E55</f>
        <v>#DIV/0!</v>
      </c>
      <c r="H249" s="102" t="e">
        <f>Raikkonen!F55</f>
        <v>#DIV/0!</v>
      </c>
      <c r="I249" s="102" t="e">
        <f>Raikkonen!G55</f>
        <v>#DIV/0!</v>
      </c>
      <c r="J249" s="102" t="e">
        <f>Raikkonen!H55</f>
        <v>#DIV/0!</v>
      </c>
      <c r="K249" s="102" t="e">
        <f>Raikkonen!I55</f>
        <v>#DIV/0!</v>
      </c>
      <c r="L249" s="102" t="e">
        <f>Raikkonen!J55</f>
        <v>#DIV/0!</v>
      </c>
      <c r="M249" s="102" t="e">
        <f>Raikkonen!K55</f>
        <v>#DIV/0!</v>
      </c>
      <c r="N249" s="102" t="e">
        <f>Raikkonen!L55</f>
        <v>#DIV/0!</v>
      </c>
      <c r="O249" s="102" t="e">
        <f>Raikkonen!M55</f>
        <v>#DIV/0!</v>
      </c>
      <c r="P249" s="102" t="e">
        <f>Raikkonen!N55</f>
        <v>#DIV/0!</v>
      </c>
      <c r="Q249" s="102" t="e">
        <f t="shared" ref="Q249" si="235">AVERAGE(E249,I249,M249)</f>
        <v>#DIV/0!</v>
      </c>
      <c r="R249" s="102" t="e">
        <f>AVERAGE(F249,J249,N249)</f>
        <v>#DIV/0!</v>
      </c>
      <c r="S249" s="102" t="e">
        <f>AVERAGE(G249,K249,O249)</f>
        <v>#DIV/0!</v>
      </c>
      <c r="T249" s="102" t="e">
        <f t="shared" ref="T249" si="236">AVERAGE(H249,L249,P249)</f>
        <v>#DIV/0!</v>
      </c>
      <c r="U249" s="76"/>
      <c r="V249" s="76"/>
      <c r="W249" s="76"/>
      <c r="X249" s="76"/>
    </row>
    <row r="267" spans="2:20" x14ac:dyDescent="0.25">
      <c r="B267" s="129" t="s">
        <v>9</v>
      </c>
      <c r="C267" s="130"/>
      <c r="D267" s="131"/>
      <c r="E267" s="125">
        <v>1</v>
      </c>
      <c r="F267" s="125"/>
      <c r="G267" s="125"/>
      <c r="H267" s="125"/>
      <c r="I267" s="125"/>
      <c r="J267" s="125"/>
      <c r="K267" s="125"/>
      <c r="L267" s="125"/>
      <c r="M267" s="125"/>
      <c r="N267" s="125"/>
      <c r="O267" s="125"/>
      <c r="P267" s="125"/>
      <c r="Q267" s="125"/>
      <c r="R267" s="125"/>
      <c r="S267" s="125"/>
      <c r="T267" s="125"/>
    </row>
    <row r="268" spans="2:20" x14ac:dyDescent="0.25">
      <c r="B268" s="129" t="s">
        <v>117</v>
      </c>
      <c r="C268" s="130"/>
      <c r="D268" s="131"/>
      <c r="E268" s="145" t="e">
        <f>#REF!</f>
        <v>#REF!</v>
      </c>
      <c r="F268" s="145"/>
      <c r="G268" s="145"/>
      <c r="H268" s="145"/>
      <c r="I268" s="145" t="e">
        <f>#REF!</f>
        <v>#REF!</v>
      </c>
      <c r="J268" s="145"/>
      <c r="K268" s="145"/>
      <c r="L268" s="145"/>
      <c r="M268" s="145" t="e">
        <f>#REF!</f>
        <v>#REF!</v>
      </c>
      <c r="N268" s="145"/>
      <c r="O268" s="145"/>
      <c r="P268" s="145"/>
      <c r="Q268" s="146" t="s">
        <v>120</v>
      </c>
      <c r="R268" s="146"/>
      <c r="S268" s="146"/>
      <c r="T268" s="146"/>
    </row>
    <row r="269" spans="2:20" x14ac:dyDescent="0.25">
      <c r="B269" s="129" t="s">
        <v>118</v>
      </c>
      <c r="C269" s="130"/>
      <c r="D269" s="131"/>
      <c r="E269" s="29" t="s">
        <v>140</v>
      </c>
      <c r="F269" s="33" t="s">
        <v>119</v>
      </c>
      <c r="G269" s="29" t="s">
        <v>121</v>
      </c>
      <c r="H269" s="33" t="s">
        <v>119</v>
      </c>
      <c r="I269" s="29" t="s">
        <v>140</v>
      </c>
      <c r="J269" s="33" t="s">
        <v>119</v>
      </c>
      <c r="K269" s="29" t="s">
        <v>121</v>
      </c>
      <c r="L269" s="33" t="s">
        <v>119</v>
      </c>
      <c r="M269" s="29" t="s">
        <v>140</v>
      </c>
      <c r="N269" s="33" t="s">
        <v>119</v>
      </c>
      <c r="O269" s="29" t="s">
        <v>121</v>
      </c>
      <c r="P269" s="33" t="s">
        <v>119</v>
      </c>
      <c r="Q269" s="29" t="s">
        <v>140</v>
      </c>
      <c r="R269" s="33" t="s">
        <v>119</v>
      </c>
      <c r="S269" s="29" t="s">
        <v>121</v>
      </c>
      <c r="T269" s="33" t="s">
        <v>119</v>
      </c>
    </row>
    <row r="270" spans="2:20" x14ac:dyDescent="0.25">
      <c r="B270" s="132" t="s">
        <v>116</v>
      </c>
      <c r="C270" s="32" t="e">
        <f>#REF!</f>
        <v>#REF!</v>
      </c>
      <c r="D270" s="28">
        <v>5</v>
      </c>
      <c r="E270" s="33" t="e">
        <f>#REF!</f>
        <v>#REF!</v>
      </c>
      <c r="F270" s="34" t="e">
        <f>#REF!</f>
        <v>#REF!</v>
      </c>
      <c r="G270" s="34" t="e">
        <f>#REF!</f>
        <v>#REF!</v>
      </c>
      <c r="H270" s="34" t="e">
        <f>#REF!</f>
        <v>#REF!</v>
      </c>
      <c r="I270" s="34" t="e">
        <f>#REF!</f>
        <v>#REF!</v>
      </c>
      <c r="J270" s="34" t="e">
        <f>#REF!</f>
        <v>#REF!</v>
      </c>
      <c r="K270" s="34" t="e">
        <f>#REF!</f>
        <v>#REF!</v>
      </c>
      <c r="L270" s="34" t="e">
        <f>#REF!</f>
        <v>#REF!</v>
      </c>
      <c r="M270" s="34" t="e">
        <f>#REF!</f>
        <v>#REF!</v>
      </c>
      <c r="N270" s="34" t="e">
        <f>#REF!</f>
        <v>#REF!</v>
      </c>
      <c r="O270" s="34" t="e">
        <f>#REF!</f>
        <v>#REF!</v>
      </c>
      <c r="P270" s="34" t="e">
        <f>#REF!</f>
        <v>#REF!</v>
      </c>
      <c r="Q270" s="34" t="e">
        <f t="shared" ref="Q270:T274" si="237">AVERAGE(E270,I270,M270)</f>
        <v>#REF!</v>
      </c>
      <c r="R270" s="34" t="e">
        <f t="shared" si="237"/>
        <v>#REF!</v>
      </c>
      <c r="S270" s="34" t="e">
        <f t="shared" si="237"/>
        <v>#REF!</v>
      </c>
      <c r="T270" s="34" t="e">
        <f t="shared" si="237"/>
        <v>#REF!</v>
      </c>
    </row>
    <row r="271" spans="2:20" x14ac:dyDescent="0.25">
      <c r="B271" s="133"/>
      <c r="C271" s="32" t="e">
        <f>#REF!</f>
        <v>#REF!</v>
      </c>
      <c r="D271" s="28">
        <v>5</v>
      </c>
      <c r="E271" s="33" t="e">
        <f>#REF!</f>
        <v>#REF!</v>
      </c>
      <c r="F271" s="34" t="e">
        <f>#REF!</f>
        <v>#REF!</v>
      </c>
      <c r="G271" s="34" t="e">
        <f>#REF!</f>
        <v>#REF!</v>
      </c>
      <c r="H271" s="34" t="e">
        <f>#REF!</f>
        <v>#REF!</v>
      </c>
      <c r="I271" s="34" t="e">
        <f>#REF!</f>
        <v>#REF!</v>
      </c>
      <c r="J271" s="34" t="e">
        <f>#REF!</f>
        <v>#REF!</v>
      </c>
      <c r="K271" s="34" t="e">
        <f>#REF!</f>
        <v>#REF!</v>
      </c>
      <c r="L271" s="34" t="e">
        <f>#REF!</f>
        <v>#REF!</v>
      </c>
      <c r="M271" s="34" t="e">
        <f>#REF!</f>
        <v>#REF!</v>
      </c>
      <c r="N271" s="34" t="e">
        <f>#REF!</f>
        <v>#REF!</v>
      </c>
      <c r="O271" s="34" t="e">
        <f>#REF!</f>
        <v>#REF!</v>
      </c>
      <c r="P271" s="34" t="e">
        <f>#REF!</f>
        <v>#REF!</v>
      </c>
      <c r="Q271" s="34" t="e">
        <f t="shared" si="237"/>
        <v>#REF!</v>
      </c>
      <c r="R271" s="34" t="e">
        <f t="shared" si="237"/>
        <v>#REF!</v>
      </c>
      <c r="S271" s="34" t="e">
        <f t="shared" si="237"/>
        <v>#REF!</v>
      </c>
      <c r="T271" s="34" t="e">
        <f t="shared" si="237"/>
        <v>#REF!</v>
      </c>
    </row>
    <row r="272" spans="2:20" x14ac:dyDescent="0.25">
      <c r="B272" s="133"/>
      <c r="C272" s="30" t="e">
        <f>#REF!</f>
        <v>#REF!</v>
      </c>
      <c r="D272" s="28">
        <v>5</v>
      </c>
      <c r="E272" s="33" t="e">
        <f>#REF!</f>
        <v>#REF!</v>
      </c>
      <c r="F272" s="34" t="e">
        <f>#REF!</f>
        <v>#REF!</v>
      </c>
      <c r="G272" s="34" t="e">
        <f>#REF!</f>
        <v>#REF!</v>
      </c>
      <c r="H272" s="34" t="e">
        <f>#REF!</f>
        <v>#REF!</v>
      </c>
      <c r="I272" s="34" t="e">
        <f>#REF!</f>
        <v>#REF!</v>
      </c>
      <c r="J272" s="34" t="e">
        <f>#REF!</f>
        <v>#REF!</v>
      </c>
      <c r="K272" s="34" t="e">
        <f>#REF!</f>
        <v>#REF!</v>
      </c>
      <c r="L272" s="34" t="e">
        <f>#REF!</f>
        <v>#REF!</v>
      </c>
      <c r="M272" s="34" t="e">
        <f>#REF!</f>
        <v>#REF!</v>
      </c>
      <c r="N272" s="34" t="e">
        <f>#REF!</f>
        <v>#REF!</v>
      </c>
      <c r="O272" s="34" t="e">
        <f>#REF!</f>
        <v>#REF!</v>
      </c>
      <c r="P272" s="34" t="e">
        <f>#REF!</f>
        <v>#REF!</v>
      </c>
      <c r="Q272" s="34" t="e">
        <f t="shared" si="237"/>
        <v>#REF!</v>
      </c>
      <c r="R272" s="34" t="e">
        <f t="shared" si="237"/>
        <v>#REF!</v>
      </c>
      <c r="S272" s="34" t="e">
        <f t="shared" si="237"/>
        <v>#REF!</v>
      </c>
      <c r="T272" s="34" t="e">
        <f t="shared" si="237"/>
        <v>#REF!</v>
      </c>
    </row>
    <row r="273" spans="2:20" x14ac:dyDescent="0.25">
      <c r="B273" s="133"/>
      <c r="C273" s="30" t="e">
        <f>#REF!</f>
        <v>#REF!</v>
      </c>
      <c r="D273" s="28">
        <v>3</v>
      </c>
      <c r="E273" s="33" t="e">
        <f>#REF!</f>
        <v>#REF!</v>
      </c>
      <c r="F273" s="34" t="e">
        <f>#REF!</f>
        <v>#REF!</v>
      </c>
      <c r="G273" s="34" t="e">
        <f>#REF!</f>
        <v>#REF!</v>
      </c>
      <c r="H273" s="34" t="e">
        <f>#REF!</f>
        <v>#REF!</v>
      </c>
      <c r="I273" s="34" t="e">
        <f>#REF!</f>
        <v>#REF!</v>
      </c>
      <c r="J273" s="34" t="e">
        <f>#REF!</f>
        <v>#REF!</v>
      </c>
      <c r="K273" s="34" t="e">
        <f>#REF!</f>
        <v>#REF!</v>
      </c>
      <c r="L273" s="34" t="e">
        <f>#REF!</f>
        <v>#REF!</v>
      </c>
      <c r="M273" s="34" t="e">
        <f>#REF!</f>
        <v>#REF!</v>
      </c>
      <c r="N273" s="34" t="e">
        <f>#REF!</f>
        <v>#REF!</v>
      </c>
      <c r="O273" s="34" t="e">
        <f>#REF!</f>
        <v>#REF!</v>
      </c>
      <c r="P273" s="34" t="e">
        <f>#REF!</f>
        <v>#REF!</v>
      </c>
      <c r="Q273" s="34" t="e">
        <f t="shared" si="237"/>
        <v>#REF!</v>
      </c>
      <c r="R273" s="34" t="e">
        <f t="shared" si="237"/>
        <v>#REF!</v>
      </c>
      <c r="S273" s="34" t="e">
        <f t="shared" si="237"/>
        <v>#REF!</v>
      </c>
      <c r="T273" s="34" t="e">
        <f t="shared" si="237"/>
        <v>#REF!</v>
      </c>
    </row>
    <row r="274" spans="2:20" x14ac:dyDescent="0.25">
      <c r="B274" s="134"/>
      <c r="C274" s="30" t="e">
        <f>#REF!</f>
        <v>#REF!</v>
      </c>
      <c r="D274" s="28">
        <v>6</v>
      </c>
      <c r="E274" s="33" t="e">
        <f>#REF!</f>
        <v>#REF!</v>
      </c>
      <c r="F274" s="34" t="e">
        <f>#REF!</f>
        <v>#REF!</v>
      </c>
      <c r="G274" s="34" t="e">
        <f>#REF!</f>
        <v>#REF!</v>
      </c>
      <c r="H274" s="34" t="e">
        <f>#REF!</f>
        <v>#REF!</v>
      </c>
      <c r="I274" s="34" t="e">
        <f>#REF!</f>
        <v>#REF!</v>
      </c>
      <c r="J274" s="34" t="e">
        <f>#REF!</f>
        <v>#REF!</v>
      </c>
      <c r="K274" s="34" t="e">
        <f>#REF!</f>
        <v>#REF!</v>
      </c>
      <c r="L274" s="34" t="e">
        <f>#REF!</f>
        <v>#REF!</v>
      </c>
      <c r="M274" s="34" t="e">
        <f>#REF!</f>
        <v>#REF!</v>
      </c>
      <c r="N274" s="34" t="e">
        <f>#REF!</f>
        <v>#REF!</v>
      </c>
      <c r="O274" s="34" t="e">
        <f>#REF!</f>
        <v>#REF!</v>
      </c>
      <c r="P274" s="34" t="e">
        <f>#REF!</f>
        <v>#REF!</v>
      </c>
      <c r="Q274" s="34" t="e">
        <f t="shared" si="237"/>
        <v>#REF!</v>
      </c>
      <c r="R274" s="34" t="e">
        <f t="shared" si="237"/>
        <v>#REF!</v>
      </c>
      <c r="S274" s="34" t="e">
        <f t="shared" si="237"/>
        <v>#REF!</v>
      </c>
      <c r="T274" s="34" t="e">
        <f t="shared" si="237"/>
        <v>#REF!</v>
      </c>
    </row>
    <row r="275" spans="2:20" x14ac:dyDescent="0.25">
      <c r="B275" s="31"/>
      <c r="C275" s="31"/>
      <c r="D275" s="27"/>
      <c r="E275" s="27"/>
      <c r="F275" s="27"/>
      <c r="G275" s="27"/>
      <c r="H275" s="27"/>
      <c r="I275" s="27"/>
      <c r="J275" s="27"/>
      <c r="K275" s="27"/>
    </row>
    <row r="276" spans="2:20" x14ac:dyDescent="0.25">
      <c r="B276" s="129" t="s">
        <v>9</v>
      </c>
      <c r="C276" s="130"/>
      <c r="D276" s="131"/>
      <c r="E276" s="125">
        <v>2</v>
      </c>
      <c r="F276" s="125"/>
      <c r="G276" s="125"/>
      <c r="H276" s="125"/>
      <c r="I276" s="125"/>
      <c r="J276" s="125"/>
      <c r="K276" s="125"/>
      <c r="L276" s="125"/>
      <c r="M276" s="125"/>
      <c r="N276" s="125"/>
      <c r="O276" s="125"/>
      <c r="P276" s="125"/>
      <c r="Q276" s="125"/>
      <c r="R276" s="125"/>
      <c r="S276" s="125"/>
      <c r="T276" s="125"/>
    </row>
    <row r="277" spans="2:20" x14ac:dyDescent="0.25">
      <c r="B277" s="129" t="s">
        <v>117</v>
      </c>
      <c r="C277" s="130"/>
      <c r="D277" s="131"/>
      <c r="E277" s="145" t="e">
        <f>#REF!</f>
        <v>#REF!</v>
      </c>
      <c r="F277" s="145"/>
      <c r="G277" s="145"/>
      <c r="H277" s="145"/>
      <c r="I277" s="145" t="e">
        <f>#REF!</f>
        <v>#REF!</v>
      </c>
      <c r="J277" s="145"/>
      <c r="K277" s="145"/>
      <c r="L277" s="145"/>
      <c r="M277" s="145" t="e">
        <f>#REF!</f>
        <v>#REF!</v>
      </c>
      <c r="N277" s="145"/>
      <c r="O277" s="145"/>
      <c r="P277" s="145"/>
      <c r="Q277" s="146" t="s">
        <v>120</v>
      </c>
      <c r="R277" s="146"/>
      <c r="S277" s="146"/>
      <c r="T277" s="146"/>
    </row>
    <row r="278" spans="2:20" x14ac:dyDescent="0.25">
      <c r="B278" s="129" t="s">
        <v>118</v>
      </c>
      <c r="C278" s="130"/>
      <c r="D278" s="131"/>
      <c r="E278" s="29" t="s">
        <v>140</v>
      </c>
      <c r="F278" s="36" t="s">
        <v>119</v>
      </c>
      <c r="G278" s="29" t="s">
        <v>121</v>
      </c>
      <c r="H278" s="36" t="s">
        <v>119</v>
      </c>
      <c r="I278" s="29" t="s">
        <v>140</v>
      </c>
      <c r="J278" s="36" t="s">
        <v>119</v>
      </c>
      <c r="K278" s="29" t="s">
        <v>121</v>
      </c>
      <c r="L278" s="36" t="s">
        <v>119</v>
      </c>
      <c r="M278" s="29" t="s">
        <v>140</v>
      </c>
      <c r="N278" s="36" t="s">
        <v>119</v>
      </c>
      <c r="O278" s="29" t="s">
        <v>121</v>
      </c>
      <c r="P278" s="36" t="s">
        <v>119</v>
      </c>
      <c r="Q278" s="29" t="s">
        <v>140</v>
      </c>
      <c r="R278" s="36" t="s">
        <v>119</v>
      </c>
      <c r="S278" s="29" t="s">
        <v>121</v>
      </c>
      <c r="T278" s="36" t="s">
        <v>119</v>
      </c>
    </row>
    <row r="279" spans="2:20" x14ac:dyDescent="0.25">
      <c r="B279" s="132" t="s">
        <v>116</v>
      </c>
      <c r="C279" s="35" t="e">
        <f>C270</f>
        <v>#REF!</v>
      </c>
      <c r="D279" s="28">
        <v>5</v>
      </c>
      <c r="E279" s="36" t="e">
        <f>#REF!</f>
        <v>#REF!</v>
      </c>
      <c r="F279" s="36" t="e">
        <f>#REF!</f>
        <v>#REF!</v>
      </c>
      <c r="G279" s="36" t="e">
        <f>#REF!</f>
        <v>#REF!</v>
      </c>
      <c r="H279" s="36" t="e">
        <f>#REF!</f>
        <v>#REF!</v>
      </c>
      <c r="I279" s="36" t="e">
        <f>#REF!</f>
        <v>#REF!</v>
      </c>
      <c r="J279" s="36" t="e">
        <f>#REF!</f>
        <v>#REF!</v>
      </c>
      <c r="K279" s="36" t="e">
        <f>#REF!</f>
        <v>#REF!</v>
      </c>
      <c r="L279" s="36" t="e">
        <f>#REF!</f>
        <v>#REF!</v>
      </c>
      <c r="M279" s="36" t="e">
        <f>#REF!</f>
        <v>#REF!</v>
      </c>
      <c r="N279" s="36" t="e">
        <f>#REF!</f>
        <v>#REF!</v>
      </c>
      <c r="O279" s="36" t="e">
        <f>#REF!</f>
        <v>#REF!</v>
      </c>
      <c r="P279" s="36" t="e">
        <f>#REF!</f>
        <v>#REF!</v>
      </c>
      <c r="Q279" s="36" t="e">
        <f t="shared" ref="Q279:Q283" si="238">AVERAGE(E279,I279,M279)</f>
        <v>#REF!</v>
      </c>
      <c r="R279" s="36" t="e">
        <f t="shared" ref="R279:R283" si="239">AVERAGE(F279,J279,N279)</f>
        <v>#REF!</v>
      </c>
      <c r="S279" s="36" t="e">
        <f t="shared" ref="S279:S283" si="240">AVERAGE(G279,K279,O279)</f>
        <v>#REF!</v>
      </c>
      <c r="T279" s="36" t="e">
        <f t="shared" ref="T279:T283" si="241">AVERAGE(H279,L279,P279)</f>
        <v>#REF!</v>
      </c>
    </row>
    <row r="280" spans="2:20" x14ac:dyDescent="0.25">
      <c r="B280" s="133"/>
      <c r="C280" s="35" t="e">
        <f>C271</f>
        <v>#REF!</v>
      </c>
      <c r="D280" s="28">
        <v>5</v>
      </c>
      <c r="E280" s="36" t="e">
        <f>#REF!</f>
        <v>#REF!</v>
      </c>
      <c r="F280" s="36" t="e">
        <f>#REF!</f>
        <v>#REF!</v>
      </c>
      <c r="G280" s="36" t="e">
        <f>#REF!</f>
        <v>#REF!</v>
      </c>
      <c r="H280" s="36" t="e">
        <f>#REF!</f>
        <v>#REF!</v>
      </c>
      <c r="I280" s="36" t="e">
        <f>#REF!</f>
        <v>#REF!</v>
      </c>
      <c r="J280" s="36" t="e">
        <f>#REF!</f>
        <v>#REF!</v>
      </c>
      <c r="K280" s="36" t="e">
        <f>#REF!</f>
        <v>#REF!</v>
      </c>
      <c r="L280" s="36" t="e">
        <f>#REF!</f>
        <v>#REF!</v>
      </c>
      <c r="M280" s="36" t="e">
        <f>#REF!</f>
        <v>#REF!</v>
      </c>
      <c r="N280" s="36" t="e">
        <f>#REF!</f>
        <v>#REF!</v>
      </c>
      <c r="O280" s="36" t="e">
        <f>#REF!</f>
        <v>#REF!</v>
      </c>
      <c r="P280" s="36" t="e">
        <f>#REF!</f>
        <v>#REF!</v>
      </c>
      <c r="Q280" s="36" t="e">
        <f t="shared" si="238"/>
        <v>#REF!</v>
      </c>
      <c r="R280" s="36" t="e">
        <f t="shared" si="239"/>
        <v>#REF!</v>
      </c>
      <c r="S280" s="36" t="e">
        <f t="shared" si="240"/>
        <v>#REF!</v>
      </c>
      <c r="T280" s="36" t="e">
        <f t="shared" si="241"/>
        <v>#REF!</v>
      </c>
    </row>
    <row r="281" spans="2:20" x14ac:dyDescent="0.25">
      <c r="B281" s="133"/>
      <c r="C281" s="35" t="e">
        <f>C272</f>
        <v>#REF!</v>
      </c>
      <c r="D281" s="28">
        <v>5</v>
      </c>
      <c r="E281" s="36" t="e">
        <f>#REF!</f>
        <v>#REF!</v>
      </c>
      <c r="F281" s="36" t="e">
        <f>#REF!</f>
        <v>#REF!</v>
      </c>
      <c r="G281" s="36" t="e">
        <f>#REF!</f>
        <v>#REF!</v>
      </c>
      <c r="H281" s="36" t="e">
        <f>#REF!</f>
        <v>#REF!</v>
      </c>
      <c r="I281" s="36" t="e">
        <f>#REF!</f>
        <v>#REF!</v>
      </c>
      <c r="J281" s="36" t="e">
        <f>#REF!</f>
        <v>#REF!</v>
      </c>
      <c r="K281" s="36" t="e">
        <f>#REF!</f>
        <v>#REF!</v>
      </c>
      <c r="L281" s="36" t="e">
        <f>#REF!</f>
        <v>#REF!</v>
      </c>
      <c r="M281" s="36" t="e">
        <f>#REF!</f>
        <v>#REF!</v>
      </c>
      <c r="N281" s="36" t="e">
        <f>#REF!</f>
        <v>#REF!</v>
      </c>
      <c r="O281" s="36" t="e">
        <f>#REF!</f>
        <v>#REF!</v>
      </c>
      <c r="P281" s="36" t="e">
        <f>#REF!</f>
        <v>#REF!</v>
      </c>
      <c r="Q281" s="36" t="e">
        <f t="shared" si="238"/>
        <v>#REF!</v>
      </c>
      <c r="R281" s="36" t="e">
        <f t="shared" si="239"/>
        <v>#REF!</v>
      </c>
      <c r="S281" s="36" t="e">
        <f t="shared" si="240"/>
        <v>#REF!</v>
      </c>
      <c r="T281" s="36" t="e">
        <f t="shared" si="241"/>
        <v>#REF!</v>
      </c>
    </row>
    <row r="282" spans="2:20" x14ac:dyDescent="0.25">
      <c r="B282" s="133"/>
      <c r="C282" s="35" t="e">
        <f>C273</f>
        <v>#REF!</v>
      </c>
      <c r="D282" s="28">
        <v>3</v>
      </c>
      <c r="E282" s="36" t="e">
        <f>#REF!</f>
        <v>#REF!</v>
      </c>
      <c r="F282" s="36" t="e">
        <f>#REF!</f>
        <v>#REF!</v>
      </c>
      <c r="G282" s="36" t="e">
        <f>#REF!</f>
        <v>#REF!</v>
      </c>
      <c r="H282" s="36" t="e">
        <f>#REF!</f>
        <v>#REF!</v>
      </c>
      <c r="I282" s="36" t="e">
        <f>#REF!</f>
        <v>#REF!</v>
      </c>
      <c r="J282" s="36" t="e">
        <f>#REF!</f>
        <v>#REF!</v>
      </c>
      <c r="K282" s="36" t="e">
        <f>#REF!</f>
        <v>#REF!</v>
      </c>
      <c r="L282" s="36" t="e">
        <f>#REF!</f>
        <v>#REF!</v>
      </c>
      <c r="M282" s="36" t="e">
        <f>#REF!</f>
        <v>#REF!</v>
      </c>
      <c r="N282" s="36" t="e">
        <f>#REF!</f>
        <v>#REF!</v>
      </c>
      <c r="O282" s="36" t="e">
        <f>#REF!</f>
        <v>#REF!</v>
      </c>
      <c r="P282" s="36" t="e">
        <f>#REF!</f>
        <v>#REF!</v>
      </c>
      <c r="Q282" s="36" t="e">
        <f t="shared" si="238"/>
        <v>#REF!</v>
      </c>
      <c r="R282" s="36" t="e">
        <f t="shared" si="239"/>
        <v>#REF!</v>
      </c>
      <c r="S282" s="36" t="e">
        <f t="shared" si="240"/>
        <v>#REF!</v>
      </c>
      <c r="T282" s="36" t="e">
        <f t="shared" si="241"/>
        <v>#REF!</v>
      </c>
    </row>
    <row r="283" spans="2:20" x14ac:dyDescent="0.25">
      <c r="B283" s="134"/>
      <c r="C283" s="35" t="e">
        <f>C274</f>
        <v>#REF!</v>
      </c>
      <c r="D283" s="28">
        <v>6</v>
      </c>
      <c r="E283" s="36" t="e">
        <f>#REF!</f>
        <v>#REF!</v>
      </c>
      <c r="F283" s="36" t="e">
        <f>#REF!</f>
        <v>#REF!</v>
      </c>
      <c r="G283" s="36" t="e">
        <f>#REF!</f>
        <v>#REF!</v>
      </c>
      <c r="H283" s="36" t="e">
        <f>#REF!</f>
        <v>#REF!</v>
      </c>
      <c r="I283" s="36" t="e">
        <f>#REF!</f>
        <v>#REF!</v>
      </c>
      <c r="J283" s="36" t="e">
        <f>#REF!</f>
        <v>#REF!</v>
      </c>
      <c r="K283" s="36" t="e">
        <f>#REF!</f>
        <v>#REF!</v>
      </c>
      <c r="L283" s="36" t="e">
        <f>#REF!</f>
        <v>#REF!</v>
      </c>
      <c r="M283" s="36" t="e">
        <f>#REF!</f>
        <v>#REF!</v>
      </c>
      <c r="N283" s="36" t="e">
        <f>#REF!</f>
        <v>#REF!</v>
      </c>
      <c r="O283" s="36" t="e">
        <f>#REF!</f>
        <v>#REF!</v>
      </c>
      <c r="P283" s="36" t="e">
        <f>#REF!</f>
        <v>#REF!</v>
      </c>
      <c r="Q283" s="36" t="e">
        <f t="shared" si="238"/>
        <v>#REF!</v>
      </c>
      <c r="R283" s="36" t="e">
        <f t="shared" si="239"/>
        <v>#REF!</v>
      </c>
      <c r="S283" s="36" t="e">
        <f t="shared" si="240"/>
        <v>#REF!</v>
      </c>
      <c r="T283" s="36" t="e">
        <f t="shared" si="241"/>
        <v>#REF!</v>
      </c>
    </row>
    <row r="284" spans="2:20" x14ac:dyDescent="0.25">
      <c r="B284" s="31"/>
      <c r="C284" s="31"/>
      <c r="D284" s="27"/>
      <c r="E284" s="27"/>
      <c r="F284" s="27"/>
      <c r="G284" s="27"/>
      <c r="H284" s="27"/>
      <c r="I284" s="27"/>
      <c r="J284" s="27"/>
      <c r="K284" s="27"/>
    </row>
    <row r="285" spans="2:20" x14ac:dyDescent="0.25">
      <c r="B285" s="129" t="s">
        <v>9</v>
      </c>
      <c r="C285" s="130"/>
      <c r="D285" s="131"/>
      <c r="E285" s="125">
        <v>3</v>
      </c>
      <c r="F285" s="125"/>
      <c r="G285" s="125"/>
      <c r="H285" s="125"/>
      <c r="I285" s="125"/>
      <c r="J285" s="125"/>
      <c r="K285" s="125"/>
      <c r="L285" s="125"/>
      <c r="M285" s="125"/>
      <c r="N285" s="125"/>
      <c r="O285" s="125"/>
      <c r="P285" s="125"/>
      <c r="Q285" s="125"/>
      <c r="R285" s="125"/>
      <c r="S285" s="125"/>
      <c r="T285" s="125"/>
    </row>
    <row r="286" spans="2:20" x14ac:dyDescent="0.25">
      <c r="B286" s="129" t="s">
        <v>117</v>
      </c>
      <c r="C286" s="130"/>
      <c r="D286" s="131"/>
      <c r="E286" s="145" t="e">
        <f>#REF!</f>
        <v>#REF!</v>
      </c>
      <c r="F286" s="145"/>
      <c r="G286" s="145"/>
      <c r="H286" s="145"/>
      <c r="I286" s="145" t="e">
        <f>#REF!</f>
        <v>#REF!</v>
      </c>
      <c r="J286" s="145"/>
      <c r="K286" s="145"/>
      <c r="L286" s="145"/>
      <c r="M286" s="145" t="e">
        <f>#REF!</f>
        <v>#REF!</v>
      </c>
      <c r="N286" s="145"/>
      <c r="O286" s="145"/>
      <c r="P286" s="145"/>
      <c r="Q286" s="146" t="s">
        <v>120</v>
      </c>
      <c r="R286" s="146"/>
      <c r="S286" s="146"/>
      <c r="T286" s="146"/>
    </row>
    <row r="287" spans="2:20" x14ac:dyDescent="0.25">
      <c r="B287" s="129" t="s">
        <v>118</v>
      </c>
      <c r="C287" s="130"/>
      <c r="D287" s="131"/>
      <c r="E287" s="29" t="s">
        <v>140</v>
      </c>
      <c r="F287" s="37" t="s">
        <v>119</v>
      </c>
      <c r="G287" s="29" t="s">
        <v>121</v>
      </c>
      <c r="H287" s="37" t="s">
        <v>119</v>
      </c>
      <c r="I287" s="29" t="s">
        <v>140</v>
      </c>
      <c r="J287" s="37" t="s">
        <v>119</v>
      </c>
      <c r="K287" s="29" t="s">
        <v>121</v>
      </c>
      <c r="L287" s="37" t="s">
        <v>119</v>
      </c>
      <c r="M287" s="29" t="s">
        <v>140</v>
      </c>
      <c r="N287" s="37" t="s">
        <v>119</v>
      </c>
      <c r="O287" s="29" t="s">
        <v>121</v>
      </c>
      <c r="P287" s="37" t="s">
        <v>119</v>
      </c>
      <c r="Q287" s="29" t="s">
        <v>140</v>
      </c>
      <c r="R287" s="37" t="s">
        <v>119</v>
      </c>
      <c r="S287" s="29" t="s">
        <v>121</v>
      </c>
      <c r="T287" s="37" t="s">
        <v>119</v>
      </c>
    </row>
    <row r="288" spans="2:20" x14ac:dyDescent="0.25">
      <c r="B288" s="132" t="s">
        <v>116</v>
      </c>
      <c r="C288" s="38" t="e">
        <f>C279</f>
        <v>#REF!</v>
      </c>
      <c r="D288" s="28">
        <v>5</v>
      </c>
      <c r="E288" s="37" t="e">
        <f>#REF!</f>
        <v>#REF!</v>
      </c>
      <c r="F288" s="37" t="e">
        <f>#REF!</f>
        <v>#REF!</v>
      </c>
      <c r="G288" s="37" t="e">
        <f>#REF!</f>
        <v>#REF!</v>
      </c>
      <c r="H288" s="37" t="e">
        <f>#REF!</f>
        <v>#REF!</v>
      </c>
      <c r="I288" s="37" t="e">
        <f>#REF!</f>
        <v>#REF!</v>
      </c>
      <c r="J288" s="37" t="e">
        <f>#REF!</f>
        <v>#REF!</v>
      </c>
      <c r="K288" s="37" t="e">
        <f>#REF!</f>
        <v>#REF!</v>
      </c>
      <c r="L288" s="37" t="e">
        <f>#REF!</f>
        <v>#REF!</v>
      </c>
      <c r="M288" s="37"/>
      <c r="N288" s="37"/>
      <c r="O288" s="37"/>
      <c r="P288" s="37"/>
      <c r="Q288" s="37" t="e">
        <f t="shared" ref="Q288:Q292" si="242">AVERAGE(E288,I288,M288)</f>
        <v>#REF!</v>
      </c>
      <c r="R288" s="37" t="e">
        <f t="shared" ref="R288:R292" si="243">AVERAGE(F288,J288,N288)</f>
        <v>#REF!</v>
      </c>
      <c r="S288" s="37" t="e">
        <f t="shared" ref="S288:S292" si="244">AVERAGE(G288,K288,O288)</f>
        <v>#REF!</v>
      </c>
      <c r="T288" s="37" t="e">
        <f t="shared" ref="T288:T292" si="245">AVERAGE(H288,L288,P288)</f>
        <v>#REF!</v>
      </c>
    </row>
    <row r="289" spans="2:20" x14ac:dyDescent="0.25">
      <c r="B289" s="133"/>
      <c r="C289" s="38" t="e">
        <f>C280</f>
        <v>#REF!</v>
      </c>
      <c r="D289" s="28">
        <v>5</v>
      </c>
      <c r="E289" s="37" t="e">
        <f>#REF!</f>
        <v>#REF!</v>
      </c>
      <c r="F289" s="37" t="e">
        <f>#REF!</f>
        <v>#REF!</v>
      </c>
      <c r="G289" s="37" t="e">
        <f>#REF!</f>
        <v>#REF!</v>
      </c>
      <c r="H289" s="37" t="e">
        <f>#REF!</f>
        <v>#REF!</v>
      </c>
      <c r="I289" s="37" t="e">
        <f>#REF!</f>
        <v>#REF!</v>
      </c>
      <c r="J289" s="37" t="e">
        <f>#REF!</f>
        <v>#REF!</v>
      </c>
      <c r="K289" s="37" t="e">
        <f>#REF!</f>
        <v>#REF!</v>
      </c>
      <c r="L289" s="37" t="e">
        <f>#REF!</f>
        <v>#REF!</v>
      </c>
      <c r="M289" s="37"/>
      <c r="N289" s="37"/>
      <c r="O289" s="37"/>
      <c r="P289" s="37"/>
      <c r="Q289" s="37" t="e">
        <f t="shared" si="242"/>
        <v>#REF!</v>
      </c>
      <c r="R289" s="37" t="e">
        <f t="shared" si="243"/>
        <v>#REF!</v>
      </c>
      <c r="S289" s="37" t="e">
        <f t="shared" si="244"/>
        <v>#REF!</v>
      </c>
      <c r="T289" s="37" t="e">
        <f t="shared" si="245"/>
        <v>#REF!</v>
      </c>
    </row>
    <row r="290" spans="2:20" x14ac:dyDescent="0.25">
      <c r="B290" s="133"/>
      <c r="C290" s="38" t="e">
        <f>C281</f>
        <v>#REF!</v>
      </c>
      <c r="D290" s="28">
        <v>5</v>
      </c>
      <c r="E290" s="37" t="e">
        <f>#REF!</f>
        <v>#REF!</v>
      </c>
      <c r="F290" s="37" t="e">
        <f>#REF!</f>
        <v>#REF!</v>
      </c>
      <c r="G290" s="37" t="e">
        <f>#REF!</f>
        <v>#REF!</v>
      </c>
      <c r="H290" s="37" t="e">
        <f>#REF!</f>
        <v>#REF!</v>
      </c>
      <c r="I290" s="37" t="e">
        <f>#REF!</f>
        <v>#REF!</v>
      </c>
      <c r="J290" s="37" t="e">
        <f>#REF!</f>
        <v>#REF!</v>
      </c>
      <c r="K290" s="37" t="e">
        <f>#REF!</f>
        <v>#REF!</v>
      </c>
      <c r="L290" s="37" t="e">
        <f>#REF!</f>
        <v>#REF!</v>
      </c>
      <c r="M290" s="37"/>
      <c r="N290" s="37"/>
      <c r="O290" s="37"/>
      <c r="P290" s="37"/>
      <c r="Q290" s="37" t="e">
        <f t="shared" si="242"/>
        <v>#REF!</v>
      </c>
      <c r="R290" s="37" t="e">
        <f t="shared" si="243"/>
        <v>#REF!</v>
      </c>
      <c r="S290" s="37" t="e">
        <f t="shared" si="244"/>
        <v>#REF!</v>
      </c>
      <c r="T290" s="37" t="e">
        <f t="shared" si="245"/>
        <v>#REF!</v>
      </c>
    </row>
    <row r="291" spans="2:20" x14ac:dyDescent="0.25">
      <c r="B291" s="133"/>
      <c r="C291" s="38" t="e">
        <f>C282</f>
        <v>#REF!</v>
      </c>
      <c r="D291" s="28">
        <v>3</v>
      </c>
      <c r="E291" s="37" t="e">
        <f>#REF!</f>
        <v>#REF!</v>
      </c>
      <c r="F291" s="37" t="e">
        <f>#REF!</f>
        <v>#REF!</v>
      </c>
      <c r="G291" s="37" t="e">
        <f>#REF!</f>
        <v>#REF!</v>
      </c>
      <c r="H291" s="37" t="e">
        <f>#REF!</f>
        <v>#REF!</v>
      </c>
      <c r="I291" s="37" t="e">
        <f>#REF!</f>
        <v>#REF!</v>
      </c>
      <c r="J291" s="37" t="e">
        <f>#REF!</f>
        <v>#REF!</v>
      </c>
      <c r="K291" s="37" t="e">
        <f>#REF!</f>
        <v>#REF!</v>
      </c>
      <c r="L291" s="37" t="e">
        <f>#REF!</f>
        <v>#REF!</v>
      </c>
      <c r="M291" s="37"/>
      <c r="N291" s="37"/>
      <c r="O291" s="37"/>
      <c r="P291" s="37"/>
      <c r="Q291" s="37" t="e">
        <f t="shared" si="242"/>
        <v>#REF!</v>
      </c>
      <c r="R291" s="37" t="e">
        <f t="shared" si="243"/>
        <v>#REF!</v>
      </c>
      <c r="S291" s="37" t="e">
        <f t="shared" si="244"/>
        <v>#REF!</v>
      </c>
      <c r="T291" s="37" t="e">
        <f t="shared" si="245"/>
        <v>#REF!</v>
      </c>
    </row>
    <row r="292" spans="2:20" x14ac:dyDescent="0.25">
      <c r="B292" s="134"/>
      <c r="C292" s="38" t="e">
        <f>C283</f>
        <v>#REF!</v>
      </c>
      <c r="D292" s="28">
        <v>6</v>
      </c>
      <c r="E292" s="37" t="e">
        <f>#REF!</f>
        <v>#REF!</v>
      </c>
      <c r="F292" s="37" t="e">
        <f>#REF!</f>
        <v>#REF!</v>
      </c>
      <c r="G292" s="37" t="e">
        <f>#REF!</f>
        <v>#REF!</v>
      </c>
      <c r="H292" s="37" t="e">
        <f>#REF!</f>
        <v>#REF!</v>
      </c>
      <c r="I292" s="37" t="e">
        <f>#REF!</f>
        <v>#REF!</v>
      </c>
      <c r="J292" s="37" t="e">
        <f>#REF!</f>
        <v>#REF!</v>
      </c>
      <c r="K292" s="37" t="e">
        <f>#REF!</f>
        <v>#REF!</v>
      </c>
      <c r="L292" s="37" t="e">
        <f>#REF!</f>
        <v>#REF!</v>
      </c>
      <c r="M292" s="37"/>
      <c r="N292" s="37"/>
      <c r="O292" s="37"/>
      <c r="P292" s="37"/>
      <c r="Q292" s="37" t="e">
        <f t="shared" si="242"/>
        <v>#REF!</v>
      </c>
      <c r="R292" s="37" t="e">
        <f t="shared" si="243"/>
        <v>#REF!</v>
      </c>
      <c r="S292" s="37" t="e">
        <f t="shared" si="244"/>
        <v>#REF!</v>
      </c>
      <c r="T292" s="37" t="e">
        <f t="shared" si="245"/>
        <v>#REF!</v>
      </c>
    </row>
    <row r="293" spans="2:20" x14ac:dyDescent="0.25">
      <c r="B293" s="31"/>
      <c r="C293" s="31"/>
      <c r="D293" s="27"/>
      <c r="E293" s="27"/>
      <c r="F293" s="27"/>
      <c r="G293" s="27"/>
      <c r="H293" s="27"/>
      <c r="I293" s="27"/>
      <c r="J293" s="27"/>
      <c r="K293" s="27"/>
    </row>
    <row r="294" spans="2:20" x14ac:dyDescent="0.25">
      <c r="B294" s="129" t="s">
        <v>9</v>
      </c>
      <c r="C294" s="130"/>
      <c r="D294" s="131"/>
      <c r="E294" s="125">
        <v>4</v>
      </c>
      <c r="F294" s="125"/>
      <c r="G294" s="125"/>
      <c r="H294" s="125"/>
      <c r="I294" s="125"/>
      <c r="J294" s="125"/>
      <c r="K294" s="125"/>
      <c r="L294" s="125"/>
      <c r="M294" s="125"/>
      <c r="N294" s="125"/>
      <c r="O294" s="125"/>
      <c r="P294" s="125"/>
      <c r="Q294" s="125"/>
      <c r="R294" s="125"/>
      <c r="S294" s="125"/>
      <c r="T294" s="125"/>
    </row>
    <row r="295" spans="2:20" x14ac:dyDescent="0.25">
      <c r="B295" s="129" t="s">
        <v>117</v>
      </c>
      <c r="C295" s="130"/>
      <c r="D295" s="131"/>
      <c r="E295" s="145" t="e">
        <f>#REF!</f>
        <v>#REF!</v>
      </c>
      <c r="F295" s="145"/>
      <c r="G295" s="145"/>
      <c r="H295" s="145"/>
      <c r="I295" s="145" t="e">
        <f>#REF!</f>
        <v>#REF!</v>
      </c>
      <c r="J295" s="145"/>
      <c r="K295" s="145"/>
      <c r="L295" s="145"/>
      <c r="M295" s="145" t="e">
        <f>#REF!</f>
        <v>#REF!</v>
      </c>
      <c r="N295" s="145"/>
      <c r="O295" s="145"/>
      <c r="P295" s="145"/>
      <c r="Q295" s="146" t="s">
        <v>120</v>
      </c>
      <c r="R295" s="146"/>
      <c r="S295" s="146"/>
      <c r="T295" s="146"/>
    </row>
    <row r="296" spans="2:20" x14ac:dyDescent="0.25">
      <c r="B296" s="129" t="s">
        <v>118</v>
      </c>
      <c r="C296" s="130"/>
      <c r="D296" s="131"/>
      <c r="E296" s="29" t="s">
        <v>140</v>
      </c>
      <c r="F296" s="37" t="s">
        <v>119</v>
      </c>
      <c r="G296" s="29" t="s">
        <v>121</v>
      </c>
      <c r="H296" s="37" t="s">
        <v>119</v>
      </c>
      <c r="I296" s="29" t="s">
        <v>140</v>
      </c>
      <c r="J296" s="37" t="s">
        <v>119</v>
      </c>
      <c r="K296" s="29" t="s">
        <v>121</v>
      </c>
      <c r="L296" s="37" t="s">
        <v>119</v>
      </c>
      <c r="M296" s="29" t="s">
        <v>140</v>
      </c>
      <c r="N296" s="37" t="s">
        <v>119</v>
      </c>
      <c r="O296" s="29" t="s">
        <v>121</v>
      </c>
      <c r="P296" s="37" t="s">
        <v>119</v>
      </c>
      <c r="Q296" s="29" t="s">
        <v>140</v>
      </c>
      <c r="R296" s="37" t="s">
        <v>119</v>
      </c>
      <c r="S296" s="29" t="s">
        <v>121</v>
      </c>
      <c r="T296" s="37" t="s">
        <v>119</v>
      </c>
    </row>
    <row r="297" spans="2:20" x14ac:dyDescent="0.25">
      <c r="B297" s="141" t="s">
        <v>116</v>
      </c>
      <c r="C297" s="38" t="e">
        <f>C288</f>
        <v>#REF!</v>
      </c>
      <c r="D297" s="28">
        <v>5</v>
      </c>
      <c r="E297" s="37" t="e">
        <f>#REF!</f>
        <v>#REF!</v>
      </c>
      <c r="F297" s="37" t="e">
        <f>#REF!</f>
        <v>#REF!</v>
      </c>
      <c r="G297" s="37" t="e">
        <f>#REF!</f>
        <v>#REF!</v>
      </c>
      <c r="H297" s="37" t="e">
        <f>#REF!</f>
        <v>#REF!</v>
      </c>
      <c r="I297" s="37" t="e">
        <f>#REF!</f>
        <v>#REF!</v>
      </c>
      <c r="J297" s="37" t="e">
        <f>#REF!</f>
        <v>#REF!</v>
      </c>
      <c r="K297" s="37" t="e">
        <f>#REF!</f>
        <v>#REF!</v>
      </c>
      <c r="L297" s="37" t="e">
        <f>#REF!</f>
        <v>#REF!</v>
      </c>
      <c r="M297" s="37" t="e">
        <f>#REF!</f>
        <v>#REF!</v>
      </c>
      <c r="N297" s="37" t="e">
        <f>#REF!</f>
        <v>#REF!</v>
      </c>
      <c r="O297" s="37" t="e">
        <f>#REF!</f>
        <v>#REF!</v>
      </c>
      <c r="P297" s="37" t="e">
        <f>#REF!</f>
        <v>#REF!</v>
      </c>
      <c r="Q297" s="37" t="e">
        <f t="shared" ref="Q297:Q301" si="246">AVERAGE(E297,I297,M297)</f>
        <v>#REF!</v>
      </c>
      <c r="R297" s="37" t="e">
        <f t="shared" ref="R297:R301" si="247">AVERAGE(F297,J297,N297)</f>
        <v>#REF!</v>
      </c>
      <c r="S297" s="37" t="e">
        <f t="shared" ref="S297:S301" si="248">AVERAGE(G297,K297,O297)</f>
        <v>#REF!</v>
      </c>
      <c r="T297" s="37" t="e">
        <f t="shared" ref="T297:T301" si="249">AVERAGE(H297,L297,P297)</f>
        <v>#REF!</v>
      </c>
    </row>
    <row r="298" spans="2:20" x14ac:dyDescent="0.25">
      <c r="B298" s="141"/>
      <c r="C298" s="38" t="e">
        <f>C289</f>
        <v>#REF!</v>
      </c>
      <c r="D298" s="28">
        <v>5</v>
      </c>
      <c r="E298" s="37" t="e">
        <f>#REF!</f>
        <v>#REF!</v>
      </c>
      <c r="F298" s="37" t="e">
        <f>#REF!</f>
        <v>#REF!</v>
      </c>
      <c r="G298" s="37" t="e">
        <f>#REF!</f>
        <v>#REF!</v>
      </c>
      <c r="H298" s="37" t="e">
        <f>#REF!</f>
        <v>#REF!</v>
      </c>
      <c r="I298" s="37" t="e">
        <f>#REF!</f>
        <v>#REF!</v>
      </c>
      <c r="J298" s="37" t="e">
        <f>#REF!</f>
        <v>#REF!</v>
      </c>
      <c r="K298" s="37" t="e">
        <f>#REF!</f>
        <v>#REF!</v>
      </c>
      <c r="L298" s="37" t="e">
        <f>#REF!</f>
        <v>#REF!</v>
      </c>
      <c r="M298" s="37" t="e">
        <f>#REF!</f>
        <v>#REF!</v>
      </c>
      <c r="N298" s="37" t="e">
        <f>#REF!</f>
        <v>#REF!</v>
      </c>
      <c r="O298" s="37" t="e">
        <f>#REF!</f>
        <v>#REF!</v>
      </c>
      <c r="P298" s="37" t="e">
        <f>#REF!</f>
        <v>#REF!</v>
      </c>
      <c r="Q298" s="37" t="e">
        <f t="shared" si="246"/>
        <v>#REF!</v>
      </c>
      <c r="R298" s="37" t="e">
        <f t="shared" si="247"/>
        <v>#REF!</v>
      </c>
      <c r="S298" s="37" t="e">
        <f t="shared" si="248"/>
        <v>#REF!</v>
      </c>
      <c r="T298" s="37" t="e">
        <f t="shared" si="249"/>
        <v>#REF!</v>
      </c>
    </row>
    <row r="299" spans="2:20" x14ac:dyDescent="0.25">
      <c r="B299" s="141"/>
      <c r="C299" s="38" t="e">
        <f>C290</f>
        <v>#REF!</v>
      </c>
      <c r="D299" s="28">
        <v>5</v>
      </c>
      <c r="E299" s="37" t="e">
        <f>#REF!</f>
        <v>#REF!</v>
      </c>
      <c r="F299" s="37" t="e">
        <f>#REF!</f>
        <v>#REF!</v>
      </c>
      <c r="G299" s="37" t="e">
        <f>#REF!</f>
        <v>#REF!</v>
      </c>
      <c r="H299" s="37" t="e">
        <f>#REF!</f>
        <v>#REF!</v>
      </c>
      <c r="I299" s="37" t="e">
        <f>#REF!</f>
        <v>#REF!</v>
      </c>
      <c r="J299" s="37" t="e">
        <f>#REF!</f>
        <v>#REF!</v>
      </c>
      <c r="K299" s="37" t="e">
        <f>#REF!</f>
        <v>#REF!</v>
      </c>
      <c r="L299" s="37" t="e">
        <f>#REF!</f>
        <v>#REF!</v>
      </c>
      <c r="M299" s="37" t="e">
        <f>#REF!</f>
        <v>#REF!</v>
      </c>
      <c r="N299" s="37" t="e">
        <f>#REF!</f>
        <v>#REF!</v>
      </c>
      <c r="O299" s="37" t="e">
        <f>#REF!</f>
        <v>#REF!</v>
      </c>
      <c r="P299" s="37" t="e">
        <f>#REF!</f>
        <v>#REF!</v>
      </c>
      <c r="Q299" s="37" t="e">
        <f t="shared" si="246"/>
        <v>#REF!</v>
      </c>
      <c r="R299" s="37" t="e">
        <f t="shared" si="247"/>
        <v>#REF!</v>
      </c>
      <c r="S299" s="37" t="e">
        <f t="shared" si="248"/>
        <v>#REF!</v>
      </c>
      <c r="T299" s="37" t="e">
        <f t="shared" si="249"/>
        <v>#REF!</v>
      </c>
    </row>
    <row r="300" spans="2:20" x14ac:dyDescent="0.25">
      <c r="B300" s="141"/>
      <c r="C300" s="38" t="e">
        <f>C291</f>
        <v>#REF!</v>
      </c>
      <c r="D300" s="28">
        <v>3</v>
      </c>
      <c r="E300" s="37" t="e">
        <f>#REF!</f>
        <v>#REF!</v>
      </c>
      <c r="F300" s="37" t="e">
        <f>#REF!</f>
        <v>#REF!</v>
      </c>
      <c r="G300" s="37" t="e">
        <f>#REF!</f>
        <v>#REF!</v>
      </c>
      <c r="H300" s="37" t="e">
        <f>#REF!</f>
        <v>#REF!</v>
      </c>
      <c r="I300" s="37" t="e">
        <f>#REF!</f>
        <v>#REF!</v>
      </c>
      <c r="J300" s="37" t="e">
        <f>#REF!</f>
        <v>#REF!</v>
      </c>
      <c r="K300" s="37" t="e">
        <f>#REF!</f>
        <v>#REF!</v>
      </c>
      <c r="L300" s="37" t="e">
        <f>#REF!</f>
        <v>#REF!</v>
      </c>
      <c r="M300" s="37" t="e">
        <f>#REF!</f>
        <v>#REF!</v>
      </c>
      <c r="N300" s="37" t="e">
        <f>#REF!</f>
        <v>#REF!</v>
      </c>
      <c r="O300" s="37" t="e">
        <f>#REF!</f>
        <v>#REF!</v>
      </c>
      <c r="P300" s="37" t="e">
        <f>#REF!</f>
        <v>#REF!</v>
      </c>
      <c r="Q300" s="37" t="e">
        <f t="shared" si="246"/>
        <v>#REF!</v>
      </c>
      <c r="R300" s="37" t="e">
        <f t="shared" si="247"/>
        <v>#REF!</v>
      </c>
      <c r="S300" s="37" t="e">
        <f t="shared" si="248"/>
        <v>#REF!</v>
      </c>
      <c r="T300" s="37" t="e">
        <f t="shared" si="249"/>
        <v>#REF!</v>
      </c>
    </row>
    <row r="301" spans="2:20" x14ac:dyDescent="0.25">
      <c r="B301" s="141"/>
      <c r="C301" s="39" t="e">
        <f>C292</f>
        <v>#REF!</v>
      </c>
      <c r="D301" s="40">
        <v>6</v>
      </c>
      <c r="E301" s="41" t="e">
        <f>#REF!</f>
        <v>#REF!</v>
      </c>
      <c r="F301" s="41" t="e">
        <f>#REF!</f>
        <v>#REF!</v>
      </c>
      <c r="G301" s="41" t="e">
        <f>#REF!</f>
        <v>#REF!</v>
      </c>
      <c r="H301" s="41" t="e">
        <f>#REF!</f>
        <v>#REF!</v>
      </c>
      <c r="I301" s="41" t="e">
        <f>#REF!</f>
        <v>#REF!</v>
      </c>
      <c r="J301" s="41" t="e">
        <f>#REF!</f>
        <v>#REF!</v>
      </c>
      <c r="K301" s="41" t="e">
        <f>#REF!</f>
        <v>#REF!</v>
      </c>
      <c r="L301" s="41" t="e">
        <f>#REF!</f>
        <v>#REF!</v>
      </c>
      <c r="M301" s="41" t="e">
        <f>#REF!</f>
        <v>#REF!</v>
      </c>
      <c r="N301" s="41" t="e">
        <f>#REF!</f>
        <v>#REF!</v>
      </c>
      <c r="O301" s="41" t="e">
        <f>#REF!</f>
        <v>#REF!</v>
      </c>
      <c r="P301" s="41" t="e">
        <f>#REF!</f>
        <v>#REF!</v>
      </c>
      <c r="Q301" s="41" t="e">
        <f t="shared" si="246"/>
        <v>#REF!</v>
      </c>
      <c r="R301" s="41" t="e">
        <f t="shared" si="247"/>
        <v>#REF!</v>
      </c>
      <c r="S301" s="41" t="e">
        <f t="shared" si="248"/>
        <v>#REF!</v>
      </c>
      <c r="T301" s="41" t="e">
        <f t="shared" si="249"/>
        <v>#REF!</v>
      </c>
    </row>
    <row r="302" spans="2:20" x14ac:dyDescent="0.25">
      <c r="B302" s="141"/>
      <c r="C302" s="39" t="e">
        <f>C301</f>
        <v>#REF!</v>
      </c>
      <c r="D302" s="40">
        <v>7</v>
      </c>
      <c r="E302" s="41" t="e">
        <f>#REF!</f>
        <v>#REF!</v>
      </c>
      <c r="F302" s="41" t="e">
        <f>#REF!</f>
        <v>#REF!</v>
      </c>
      <c r="G302" s="41" t="e">
        <f>#REF!</f>
        <v>#REF!</v>
      </c>
      <c r="H302" s="41" t="e">
        <f>#REF!</f>
        <v>#REF!</v>
      </c>
      <c r="I302" s="41" t="e">
        <f>#REF!</f>
        <v>#REF!</v>
      </c>
      <c r="J302" s="41" t="e">
        <f>#REF!</f>
        <v>#REF!</v>
      </c>
      <c r="K302" s="41" t="e">
        <f>#REF!</f>
        <v>#REF!</v>
      </c>
      <c r="L302" s="41" t="e">
        <f>#REF!</f>
        <v>#REF!</v>
      </c>
      <c r="M302" s="41" t="e">
        <f>#REF!</f>
        <v>#REF!</v>
      </c>
      <c r="N302" s="41" t="e">
        <f>#REF!</f>
        <v>#REF!</v>
      </c>
      <c r="O302" s="41" t="e">
        <f>#REF!</f>
        <v>#REF!</v>
      </c>
      <c r="P302" s="41" t="e">
        <f>#REF!</f>
        <v>#REF!</v>
      </c>
      <c r="Q302" s="41" t="e">
        <f t="shared" ref="Q302" si="250">AVERAGE(E302,I302,M302)</f>
        <v>#REF!</v>
      </c>
      <c r="R302" s="41" t="e">
        <f t="shared" ref="R302" si="251">AVERAGE(F302,J302,N302)</f>
        <v>#REF!</v>
      </c>
      <c r="S302" s="41" t="e">
        <f t="shared" ref="S302" si="252">AVERAGE(G302,K302,O302)</f>
        <v>#REF!</v>
      </c>
      <c r="T302" s="41" t="e">
        <f t="shared" ref="T302" si="253">AVERAGE(H302,L302,P302)</f>
        <v>#REF!</v>
      </c>
    </row>
    <row r="303" spans="2:20" x14ac:dyDescent="0.25">
      <c r="B303" s="141"/>
      <c r="C303" s="45" t="e">
        <f>Raikkonen!#REF!</f>
        <v>#REF!</v>
      </c>
      <c r="D303" s="45">
        <v>2</v>
      </c>
      <c r="E303" s="46" t="e">
        <f>Raikkonen!#REF!</f>
        <v>#REF!</v>
      </c>
      <c r="F303" s="46" t="e">
        <f>Raikkonen!#REF!</f>
        <v>#REF!</v>
      </c>
      <c r="G303" s="46" t="e">
        <f>Raikkonen!#REF!</f>
        <v>#REF!</v>
      </c>
      <c r="H303" s="46" t="e">
        <f>Raikkonen!#REF!</f>
        <v>#REF!</v>
      </c>
      <c r="I303" s="46" t="e">
        <f>Raikkonen!#REF!</f>
        <v>#REF!</v>
      </c>
      <c r="J303" s="46" t="e">
        <f>Raikkonen!#REF!</f>
        <v>#REF!</v>
      </c>
      <c r="K303" s="46" t="e">
        <f>Raikkonen!#REF!</f>
        <v>#REF!</v>
      </c>
      <c r="L303" s="46" t="e">
        <f>Raikkonen!#REF!</f>
        <v>#REF!</v>
      </c>
      <c r="M303" s="46" t="e">
        <f>Raikkonen!#REF!</f>
        <v>#REF!</v>
      </c>
      <c r="N303" s="46" t="e">
        <f>Raikkonen!#REF!</f>
        <v>#REF!</v>
      </c>
      <c r="O303" s="46" t="e">
        <f>Raikkonen!#REF!</f>
        <v>#REF!</v>
      </c>
      <c r="P303" s="46" t="e">
        <f>Raikkonen!#REF!</f>
        <v>#REF!</v>
      </c>
      <c r="Q303" s="46" t="e">
        <f t="shared" ref="Q303:Q305" si="254">AVERAGE(E303,I303,M303)</f>
        <v>#REF!</v>
      </c>
      <c r="R303" s="46" t="e">
        <f t="shared" ref="R303:R305" si="255">AVERAGE(F303,J303,N303)</f>
        <v>#REF!</v>
      </c>
      <c r="S303" s="46" t="e">
        <f t="shared" ref="S303:S305" si="256">AVERAGE(G303,K303,O303)</f>
        <v>#REF!</v>
      </c>
      <c r="T303" s="46" t="e">
        <f t="shared" ref="T303:T305" si="257">AVERAGE(H303,L303,P303)</f>
        <v>#REF!</v>
      </c>
    </row>
    <row r="304" spans="2:20" x14ac:dyDescent="0.25">
      <c r="B304" s="141"/>
      <c r="C304" s="45" t="e">
        <f>C303</f>
        <v>#REF!</v>
      </c>
      <c r="D304" s="45">
        <v>3</v>
      </c>
      <c r="E304" s="46" t="e">
        <f>Raikkonen!#REF!</f>
        <v>#REF!</v>
      </c>
      <c r="F304" s="46" t="e">
        <f>Raikkonen!#REF!</f>
        <v>#REF!</v>
      </c>
      <c r="G304" s="46" t="e">
        <f>Raikkonen!#REF!</f>
        <v>#REF!</v>
      </c>
      <c r="H304" s="46" t="e">
        <f>Raikkonen!#REF!</f>
        <v>#REF!</v>
      </c>
      <c r="I304" s="46" t="e">
        <f>Raikkonen!#REF!</f>
        <v>#REF!</v>
      </c>
      <c r="J304" s="46" t="e">
        <f>Raikkonen!#REF!</f>
        <v>#REF!</v>
      </c>
      <c r="K304" s="46" t="e">
        <f>Raikkonen!#REF!</f>
        <v>#REF!</v>
      </c>
      <c r="L304" s="46" t="e">
        <f>Raikkonen!#REF!</f>
        <v>#REF!</v>
      </c>
      <c r="M304" s="46" t="e">
        <f>Raikkonen!#REF!</f>
        <v>#REF!</v>
      </c>
      <c r="N304" s="46" t="e">
        <f>Raikkonen!#REF!</f>
        <v>#REF!</v>
      </c>
      <c r="O304" s="46" t="e">
        <f>Raikkonen!#REF!</f>
        <v>#REF!</v>
      </c>
      <c r="P304" s="46" t="e">
        <f>Raikkonen!#REF!</f>
        <v>#REF!</v>
      </c>
      <c r="Q304" s="46" t="e">
        <f t="shared" si="254"/>
        <v>#REF!</v>
      </c>
      <c r="R304" s="46" t="e">
        <f t="shared" si="255"/>
        <v>#REF!</v>
      </c>
      <c r="S304" s="46" t="e">
        <f t="shared" si="256"/>
        <v>#REF!</v>
      </c>
      <c r="T304" s="46" t="e">
        <f t="shared" si="257"/>
        <v>#REF!</v>
      </c>
    </row>
    <row r="305" spans="2:24" x14ac:dyDescent="0.25">
      <c r="B305" s="141"/>
      <c r="C305" s="47" t="s">
        <v>176</v>
      </c>
      <c r="D305" s="47">
        <v>4</v>
      </c>
      <c r="E305" s="44" t="e">
        <f>#REF!</f>
        <v>#REF!</v>
      </c>
      <c r="F305" s="44" t="e">
        <f>#REF!</f>
        <v>#REF!</v>
      </c>
      <c r="G305" s="44" t="e">
        <f>#REF!</f>
        <v>#REF!</v>
      </c>
      <c r="H305" s="44" t="e">
        <f>#REF!</f>
        <v>#REF!</v>
      </c>
      <c r="I305" s="44" t="e">
        <f>#REF!</f>
        <v>#REF!</v>
      </c>
      <c r="J305" s="44" t="e">
        <f>#REF!</f>
        <v>#REF!</v>
      </c>
      <c r="K305" s="44" t="e">
        <f>#REF!</f>
        <v>#REF!</v>
      </c>
      <c r="L305" s="44" t="e">
        <f>#REF!</f>
        <v>#REF!</v>
      </c>
      <c r="M305" s="44" t="e">
        <f>#REF!</f>
        <v>#REF!</v>
      </c>
      <c r="N305" s="44" t="e">
        <f>#REF!</f>
        <v>#REF!</v>
      </c>
      <c r="O305" s="44" t="e">
        <f>#REF!</f>
        <v>#REF!</v>
      </c>
      <c r="P305" s="44" t="e">
        <f>#REF!</f>
        <v>#REF!</v>
      </c>
      <c r="Q305" s="44" t="e">
        <f t="shared" si="254"/>
        <v>#REF!</v>
      </c>
      <c r="R305" s="44" t="e">
        <f t="shared" si="255"/>
        <v>#REF!</v>
      </c>
      <c r="S305" s="44" t="e">
        <f t="shared" si="256"/>
        <v>#REF!</v>
      </c>
      <c r="T305" s="44" t="e">
        <f t="shared" si="257"/>
        <v>#REF!</v>
      </c>
    </row>
    <row r="306" spans="2:24" x14ac:dyDescent="0.25">
      <c r="B306" s="31"/>
      <c r="C306" s="31"/>
      <c r="D306" s="27"/>
      <c r="E306" s="27"/>
      <c r="F306" s="27"/>
      <c r="G306" s="27"/>
      <c r="H306" s="27"/>
      <c r="I306" s="27"/>
      <c r="J306" s="27"/>
      <c r="K306" s="27"/>
    </row>
    <row r="307" spans="2:24" x14ac:dyDescent="0.25">
      <c r="B307" s="129" t="s">
        <v>9</v>
      </c>
      <c r="C307" s="130"/>
      <c r="D307" s="131"/>
      <c r="E307" s="150">
        <v>5</v>
      </c>
      <c r="F307" s="151"/>
      <c r="G307" s="151"/>
      <c r="H307" s="151"/>
      <c r="I307" s="151"/>
      <c r="J307" s="151"/>
      <c r="K307" s="151"/>
      <c r="L307" s="151"/>
      <c r="M307" s="151"/>
      <c r="N307" s="151"/>
      <c r="O307" s="151"/>
      <c r="P307" s="151"/>
      <c r="Q307" s="151"/>
      <c r="R307" s="151"/>
      <c r="S307" s="151"/>
      <c r="T307" s="151"/>
      <c r="U307" s="151"/>
      <c r="V307" s="151"/>
      <c r="W307" s="151"/>
      <c r="X307" s="152"/>
    </row>
    <row r="308" spans="2:24" x14ac:dyDescent="0.25">
      <c r="B308" s="129" t="s">
        <v>117</v>
      </c>
      <c r="C308" s="130"/>
      <c r="D308" s="131"/>
      <c r="E308" s="145" t="e">
        <f>#REF!</f>
        <v>#REF!</v>
      </c>
      <c r="F308" s="145"/>
      <c r="G308" s="145"/>
      <c r="H308" s="145"/>
      <c r="I308" s="145" t="e">
        <f>#REF!</f>
        <v>#REF!</v>
      </c>
      <c r="J308" s="145"/>
      <c r="K308" s="145"/>
      <c r="L308" s="145"/>
      <c r="M308" s="147" t="e">
        <f>#REF!</f>
        <v>#REF!</v>
      </c>
      <c r="N308" s="148"/>
      <c r="O308" s="148"/>
      <c r="P308" s="149"/>
      <c r="Q308" s="147" t="e">
        <f>#REF!</f>
        <v>#REF!</v>
      </c>
      <c r="R308" s="148"/>
      <c r="S308" s="148"/>
      <c r="T308" s="149"/>
      <c r="U308" s="146" t="s">
        <v>120</v>
      </c>
      <c r="V308" s="146"/>
      <c r="W308" s="146"/>
      <c r="X308" s="146"/>
    </row>
    <row r="309" spans="2:24" x14ac:dyDescent="0.25">
      <c r="B309" s="129" t="s">
        <v>118</v>
      </c>
      <c r="C309" s="130"/>
      <c r="D309" s="131"/>
      <c r="E309" s="29" t="s">
        <v>140</v>
      </c>
      <c r="F309" s="37" t="s">
        <v>119</v>
      </c>
      <c r="G309" s="29" t="s">
        <v>121</v>
      </c>
      <c r="H309" s="37" t="s">
        <v>119</v>
      </c>
      <c r="I309" s="29" t="s">
        <v>140</v>
      </c>
      <c r="J309" s="37" t="s">
        <v>119</v>
      </c>
      <c r="K309" s="29" t="s">
        <v>121</v>
      </c>
      <c r="L309" s="37" t="s">
        <v>119</v>
      </c>
      <c r="M309" s="29" t="s">
        <v>140</v>
      </c>
      <c r="N309" s="37" t="s">
        <v>119</v>
      </c>
      <c r="O309" s="29" t="s">
        <v>121</v>
      </c>
      <c r="P309" s="37" t="s">
        <v>119</v>
      </c>
      <c r="Q309" s="29" t="s">
        <v>140</v>
      </c>
      <c r="R309" s="37" t="s">
        <v>119</v>
      </c>
      <c r="S309" s="29" t="s">
        <v>121</v>
      </c>
      <c r="T309" s="37" t="s">
        <v>119</v>
      </c>
      <c r="U309" s="29" t="s">
        <v>140</v>
      </c>
      <c r="V309" s="37" t="s">
        <v>119</v>
      </c>
      <c r="W309" s="29" t="s">
        <v>121</v>
      </c>
      <c r="X309" s="37" t="s">
        <v>119</v>
      </c>
    </row>
    <row r="310" spans="2:24" x14ac:dyDescent="0.25">
      <c r="B310" s="141" t="s">
        <v>116</v>
      </c>
      <c r="C310" s="43" t="e">
        <f>C297</f>
        <v>#REF!</v>
      </c>
      <c r="D310" s="28">
        <v>5</v>
      </c>
      <c r="E310" s="37" t="e">
        <f>#REF!</f>
        <v>#REF!</v>
      </c>
      <c r="F310" s="37" t="e">
        <f>#REF!</f>
        <v>#REF!</v>
      </c>
      <c r="G310" s="37" t="e">
        <f>#REF!</f>
        <v>#REF!</v>
      </c>
      <c r="H310" s="37" t="e">
        <f>#REF!</f>
        <v>#REF!</v>
      </c>
      <c r="I310" s="37" t="e">
        <f>#REF!</f>
        <v>#REF!</v>
      </c>
      <c r="J310" s="37" t="e">
        <f>#REF!</f>
        <v>#REF!</v>
      </c>
      <c r="K310" s="37" t="e">
        <f>#REF!</f>
        <v>#REF!</v>
      </c>
      <c r="L310" s="37" t="e">
        <f>#REF!</f>
        <v>#REF!</v>
      </c>
      <c r="M310" s="37" t="e">
        <f>#REF!</f>
        <v>#REF!</v>
      </c>
      <c r="N310" s="37" t="e">
        <f>#REF!</f>
        <v>#REF!</v>
      </c>
      <c r="O310" s="37" t="e">
        <f>#REF!</f>
        <v>#REF!</v>
      </c>
      <c r="P310" s="37" t="e">
        <f>#REF!</f>
        <v>#REF!</v>
      </c>
      <c r="Q310" s="37" t="e">
        <f>#REF!</f>
        <v>#REF!</v>
      </c>
      <c r="R310" s="37" t="e">
        <f>#REF!</f>
        <v>#REF!</v>
      </c>
      <c r="S310" s="37" t="e">
        <f>#REF!</f>
        <v>#REF!</v>
      </c>
      <c r="T310" s="37" t="e">
        <f>#REF!</f>
        <v>#REF!</v>
      </c>
      <c r="U310" s="37" t="e">
        <f t="shared" ref="U310:X315" si="258">AVERAGE(E310,I310,Q310)</f>
        <v>#REF!</v>
      </c>
      <c r="V310" s="37" t="e">
        <f t="shared" si="258"/>
        <v>#REF!</v>
      </c>
      <c r="W310" s="37" t="e">
        <f t="shared" si="258"/>
        <v>#REF!</v>
      </c>
      <c r="X310" s="37" t="e">
        <f t="shared" si="258"/>
        <v>#REF!</v>
      </c>
    </row>
    <row r="311" spans="2:24" x14ac:dyDescent="0.25">
      <c r="B311" s="141"/>
      <c r="C311" s="43" t="e">
        <f>C298</f>
        <v>#REF!</v>
      </c>
      <c r="D311" s="28">
        <v>5</v>
      </c>
      <c r="E311" s="37" t="e">
        <f>#REF!</f>
        <v>#REF!</v>
      </c>
      <c r="F311" s="37" t="e">
        <f>#REF!</f>
        <v>#REF!</v>
      </c>
      <c r="G311" s="37" t="e">
        <f>#REF!</f>
        <v>#REF!</v>
      </c>
      <c r="H311" s="37" t="e">
        <f>#REF!</f>
        <v>#REF!</v>
      </c>
      <c r="I311" s="37" t="e">
        <f>#REF!</f>
        <v>#REF!</v>
      </c>
      <c r="J311" s="37" t="e">
        <f>#REF!</f>
        <v>#REF!</v>
      </c>
      <c r="K311" s="37" t="e">
        <f>#REF!</f>
        <v>#REF!</v>
      </c>
      <c r="L311" s="37" t="e">
        <f>#REF!</f>
        <v>#REF!</v>
      </c>
      <c r="M311" s="37" t="e">
        <f>#REF!</f>
        <v>#REF!</v>
      </c>
      <c r="N311" s="37" t="e">
        <f>#REF!</f>
        <v>#REF!</v>
      </c>
      <c r="O311" s="37" t="e">
        <f>#REF!</f>
        <v>#REF!</v>
      </c>
      <c r="P311" s="37" t="e">
        <f>#REF!</f>
        <v>#REF!</v>
      </c>
      <c r="Q311" s="37" t="e">
        <f>#REF!</f>
        <v>#REF!</v>
      </c>
      <c r="R311" s="37" t="e">
        <f>#REF!</f>
        <v>#REF!</v>
      </c>
      <c r="S311" s="37" t="e">
        <f>#REF!</f>
        <v>#REF!</v>
      </c>
      <c r="T311" s="37" t="e">
        <f>#REF!</f>
        <v>#REF!</v>
      </c>
      <c r="U311" s="37" t="e">
        <f t="shared" si="258"/>
        <v>#REF!</v>
      </c>
      <c r="V311" s="37" t="e">
        <f t="shared" si="258"/>
        <v>#REF!</v>
      </c>
      <c r="W311" s="37" t="e">
        <f t="shared" si="258"/>
        <v>#REF!</v>
      </c>
      <c r="X311" s="37" t="e">
        <f t="shared" si="258"/>
        <v>#REF!</v>
      </c>
    </row>
    <row r="312" spans="2:24" x14ac:dyDescent="0.25">
      <c r="B312" s="141"/>
      <c r="C312" s="43" t="e">
        <f>C299</f>
        <v>#REF!</v>
      </c>
      <c r="D312" s="28">
        <v>5</v>
      </c>
      <c r="E312" s="37" t="e">
        <f>#REF!</f>
        <v>#REF!</v>
      </c>
      <c r="F312" s="37" t="e">
        <f>#REF!</f>
        <v>#REF!</v>
      </c>
      <c r="G312" s="37" t="e">
        <f>#REF!</f>
        <v>#REF!</v>
      </c>
      <c r="H312" s="37" t="e">
        <f>#REF!</f>
        <v>#REF!</v>
      </c>
      <c r="I312" s="37" t="e">
        <f>#REF!</f>
        <v>#REF!</v>
      </c>
      <c r="J312" s="37" t="e">
        <f>#REF!</f>
        <v>#REF!</v>
      </c>
      <c r="K312" s="37" t="e">
        <f>#REF!</f>
        <v>#REF!</v>
      </c>
      <c r="L312" s="37" t="e">
        <f>#REF!</f>
        <v>#REF!</v>
      </c>
      <c r="M312" s="37" t="e">
        <f>#REF!</f>
        <v>#REF!</v>
      </c>
      <c r="N312" s="37" t="e">
        <f>#REF!</f>
        <v>#REF!</v>
      </c>
      <c r="O312" s="37" t="e">
        <f>#REF!</f>
        <v>#REF!</v>
      </c>
      <c r="P312" s="37" t="e">
        <f>#REF!</f>
        <v>#REF!</v>
      </c>
      <c r="Q312" s="37" t="e">
        <f>#REF!</f>
        <v>#REF!</v>
      </c>
      <c r="R312" s="37" t="e">
        <f>#REF!</f>
        <v>#REF!</v>
      </c>
      <c r="S312" s="37" t="e">
        <f>#REF!</f>
        <v>#REF!</v>
      </c>
      <c r="T312" s="37" t="e">
        <f>#REF!</f>
        <v>#REF!</v>
      </c>
      <c r="U312" s="37" t="e">
        <f t="shared" si="258"/>
        <v>#REF!</v>
      </c>
      <c r="V312" s="37" t="e">
        <f t="shared" si="258"/>
        <v>#REF!</v>
      </c>
      <c r="W312" s="37" t="e">
        <f t="shared" si="258"/>
        <v>#REF!</v>
      </c>
      <c r="X312" s="37" t="e">
        <f t="shared" si="258"/>
        <v>#REF!</v>
      </c>
    </row>
    <row r="313" spans="2:24" x14ac:dyDescent="0.25">
      <c r="B313" s="141"/>
      <c r="C313" s="52" t="e">
        <f>C300</f>
        <v>#REF!</v>
      </c>
      <c r="D313" s="53">
        <v>3</v>
      </c>
      <c r="E313" s="54" t="e">
        <f>#REF!</f>
        <v>#REF!</v>
      </c>
      <c r="F313" s="54" t="e">
        <f>#REF!</f>
        <v>#REF!</v>
      </c>
      <c r="G313" s="54" t="e">
        <f>#REF!</f>
        <v>#REF!</v>
      </c>
      <c r="H313" s="54" t="e">
        <f>#REF!</f>
        <v>#REF!</v>
      </c>
      <c r="I313" s="54" t="e">
        <f>#REF!</f>
        <v>#REF!</v>
      </c>
      <c r="J313" s="54" t="e">
        <f>#REF!</f>
        <v>#REF!</v>
      </c>
      <c r="K313" s="54" t="e">
        <f>#REF!</f>
        <v>#REF!</v>
      </c>
      <c r="L313" s="54" t="e">
        <f>#REF!</f>
        <v>#REF!</v>
      </c>
      <c r="M313" s="54" t="e">
        <f>#REF!</f>
        <v>#REF!</v>
      </c>
      <c r="N313" s="54" t="e">
        <f>#REF!</f>
        <v>#REF!</v>
      </c>
      <c r="O313" s="54" t="e">
        <f>#REF!</f>
        <v>#REF!</v>
      </c>
      <c r="P313" s="54" t="e">
        <f>#REF!</f>
        <v>#REF!</v>
      </c>
      <c r="Q313" s="54" t="e">
        <f>#REF!</f>
        <v>#REF!</v>
      </c>
      <c r="R313" s="54" t="e">
        <f>#REF!</f>
        <v>#REF!</v>
      </c>
      <c r="S313" s="54" t="e">
        <f>#REF!</f>
        <v>#REF!</v>
      </c>
      <c r="T313" s="54" t="e">
        <f>#REF!</f>
        <v>#REF!</v>
      </c>
      <c r="U313" s="54" t="e">
        <f t="shared" si="258"/>
        <v>#REF!</v>
      </c>
      <c r="V313" s="54" t="e">
        <f t="shared" si="258"/>
        <v>#REF!</v>
      </c>
      <c r="W313" s="54" t="e">
        <f t="shared" si="258"/>
        <v>#REF!</v>
      </c>
      <c r="X313" s="54" t="e">
        <f t="shared" si="258"/>
        <v>#REF!</v>
      </c>
    </row>
    <row r="314" spans="2:24" x14ac:dyDescent="0.25">
      <c r="B314" s="141"/>
      <c r="C314" s="52" t="e">
        <f>C313</f>
        <v>#REF!</v>
      </c>
      <c r="D314" s="53">
        <f>D313+1</f>
        <v>4</v>
      </c>
      <c r="E314" s="54" t="e">
        <f>#REF!</f>
        <v>#REF!</v>
      </c>
      <c r="F314" s="54" t="e">
        <f>#REF!</f>
        <v>#REF!</v>
      </c>
      <c r="G314" s="54" t="e">
        <f>#REF!</f>
        <v>#REF!</v>
      </c>
      <c r="H314" s="54" t="e">
        <f>#REF!</f>
        <v>#REF!</v>
      </c>
      <c r="I314" s="54" t="e">
        <f>#REF!</f>
        <v>#REF!</v>
      </c>
      <c r="J314" s="54" t="e">
        <f>#REF!</f>
        <v>#REF!</v>
      </c>
      <c r="K314" s="54" t="e">
        <f>#REF!</f>
        <v>#REF!</v>
      </c>
      <c r="L314" s="54" t="e">
        <f>#REF!</f>
        <v>#REF!</v>
      </c>
      <c r="M314" s="54" t="e">
        <f>#REF!</f>
        <v>#REF!</v>
      </c>
      <c r="N314" s="54" t="e">
        <f>#REF!</f>
        <v>#REF!</v>
      </c>
      <c r="O314" s="54" t="e">
        <f>#REF!</f>
        <v>#REF!</v>
      </c>
      <c r="P314" s="54" t="e">
        <f>#REF!</f>
        <v>#REF!</v>
      </c>
      <c r="Q314" s="54" t="e">
        <f>#REF!</f>
        <v>#REF!</v>
      </c>
      <c r="R314" s="54" t="e">
        <f>#REF!</f>
        <v>#REF!</v>
      </c>
      <c r="S314" s="54" t="e">
        <f>#REF!</f>
        <v>#REF!</v>
      </c>
      <c r="T314" s="54" t="e">
        <f>#REF!</f>
        <v>#REF!</v>
      </c>
      <c r="U314" s="54" t="e">
        <f t="shared" ref="U314" si="259">AVERAGE(E314,I314,Q314)</f>
        <v>#REF!</v>
      </c>
      <c r="V314" s="54" t="e">
        <f t="shared" ref="V314" si="260">AVERAGE(F314,J314,R314)</f>
        <v>#REF!</v>
      </c>
      <c r="W314" s="54" t="e">
        <f t="shared" ref="W314" si="261">AVERAGE(G314,K314,S314)</f>
        <v>#REF!</v>
      </c>
      <c r="X314" s="54" t="e">
        <f t="shared" ref="X314" si="262">AVERAGE(H314,L314,T314)</f>
        <v>#REF!</v>
      </c>
    </row>
    <row r="315" spans="2:24" x14ac:dyDescent="0.25">
      <c r="B315" s="141"/>
      <c r="C315" s="39" t="e">
        <f>C301</f>
        <v>#REF!</v>
      </c>
      <c r="D315" s="40">
        <v>6</v>
      </c>
      <c r="E315" s="41" t="e">
        <f>#REF!</f>
        <v>#REF!</v>
      </c>
      <c r="F315" s="41" t="e">
        <f>#REF!</f>
        <v>#REF!</v>
      </c>
      <c r="G315" s="41" t="e">
        <f>#REF!</f>
        <v>#REF!</v>
      </c>
      <c r="H315" s="41" t="e">
        <f>#REF!</f>
        <v>#REF!</v>
      </c>
      <c r="I315" s="41" t="e">
        <f>#REF!</f>
        <v>#REF!</v>
      </c>
      <c r="J315" s="41" t="e">
        <f>#REF!</f>
        <v>#REF!</v>
      </c>
      <c r="K315" s="41" t="e">
        <f>#REF!</f>
        <v>#REF!</v>
      </c>
      <c r="L315" s="41" t="e">
        <f>#REF!</f>
        <v>#REF!</v>
      </c>
      <c r="M315" s="41" t="e">
        <f>#REF!</f>
        <v>#REF!</v>
      </c>
      <c r="N315" s="41" t="e">
        <f>#REF!</f>
        <v>#REF!</v>
      </c>
      <c r="O315" s="41" t="e">
        <f>#REF!</f>
        <v>#REF!</v>
      </c>
      <c r="P315" s="41" t="e">
        <f>#REF!</f>
        <v>#REF!</v>
      </c>
      <c r="Q315" s="41" t="e">
        <f>#REF!</f>
        <v>#REF!</v>
      </c>
      <c r="R315" s="41" t="e">
        <f>#REF!</f>
        <v>#REF!</v>
      </c>
      <c r="S315" s="41" t="e">
        <f>#REF!</f>
        <v>#REF!</v>
      </c>
      <c r="T315" s="41" t="e">
        <f>#REF!</f>
        <v>#REF!</v>
      </c>
      <c r="U315" s="41" t="e">
        <f t="shared" si="258"/>
        <v>#REF!</v>
      </c>
      <c r="V315" s="41" t="e">
        <f t="shared" si="258"/>
        <v>#REF!</v>
      </c>
      <c r="W315" s="41" t="e">
        <f t="shared" si="258"/>
        <v>#REF!</v>
      </c>
      <c r="X315" s="41" t="e">
        <f t="shared" si="258"/>
        <v>#REF!</v>
      </c>
    </row>
    <row r="316" spans="2:24" x14ac:dyDescent="0.25">
      <c r="B316" s="141"/>
      <c r="C316" s="39" t="e">
        <f>C301</f>
        <v>#REF!</v>
      </c>
      <c r="D316" s="40">
        <v>7</v>
      </c>
      <c r="E316" s="41" t="e">
        <f>#REF!</f>
        <v>#REF!</v>
      </c>
      <c r="F316" s="41" t="e">
        <f>#REF!</f>
        <v>#REF!</v>
      </c>
      <c r="G316" s="41" t="e">
        <f>#REF!</f>
        <v>#REF!</v>
      </c>
      <c r="H316" s="41" t="e">
        <f>#REF!</f>
        <v>#REF!</v>
      </c>
      <c r="I316" s="41" t="e">
        <f>#REF!</f>
        <v>#REF!</v>
      </c>
      <c r="J316" s="41" t="e">
        <f>#REF!</f>
        <v>#REF!</v>
      </c>
      <c r="K316" s="41" t="e">
        <f>#REF!</f>
        <v>#REF!</v>
      </c>
      <c r="L316" s="41" t="e">
        <f>#REF!</f>
        <v>#REF!</v>
      </c>
      <c r="M316" s="41" t="e">
        <f>#REF!</f>
        <v>#REF!</v>
      </c>
      <c r="N316" s="41" t="e">
        <f>#REF!</f>
        <v>#REF!</v>
      </c>
      <c r="O316" s="41" t="e">
        <f>#REF!</f>
        <v>#REF!</v>
      </c>
      <c r="P316" s="41" t="e">
        <f>#REF!</f>
        <v>#REF!</v>
      </c>
      <c r="Q316" s="41" t="e">
        <f>#REF!</f>
        <v>#REF!</v>
      </c>
      <c r="R316" s="41" t="e">
        <f>#REF!</f>
        <v>#REF!</v>
      </c>
      <c r="S316" s="41" t="e">
        <f>#REF!</f>
        <v>#REF!</v>
      </c>
      <c r="T316" s="41" t="e">
        <f>#REF!</f>
        <v>#REF!</v>
      </c>
      <c r="U316" s="41" t="e">
        <f t="shared" ref="U316:U317" si="263">AVERAGE(E316,I316,Q316)</f>
        <v>#REF!</v>
      </c>
      <c r="V316" s="41" t="e">
        <f t="shared" ref="V316:V317" si="264">AVERAGE(F316,J316,R316)</f>
        <v>#REF!</v>
      </c>
      <c r="W316" s="41" t="e">
        <f t="shared" ref="W316:W317" si="265">AVERAGE(G316,K316,S316)</f>
        <v>#REF!</v>
      </c>
      <c r="X316" s="41" t="e">
        <f t="shared" ref="X316:X317" si="266">AVERAGE(H316,L316,T316)</f>
        <v>#REF!</v>
      </c>
    </row>
    <row r="317" spans="2:24" x14ac:dyDescent="0.25">
      <c r="B317" s="141"/>
      <c r="C317" s="45" t="e">
        <f>Raikkonen!#REF!</f>
        <v>#REF!</v>
      </c>
      <c r="D317" s="45">
        <v>2</v>
      </c>
      <c r="E317" s="46" t="e">
        <f>Raikkonen!#REF!</f>
        <v>#REF!</v>
      </c>
      <c r="F317" s="46" t="e">
        <f>Raikkonen!#REF!</f>
        <v>#REF!</v>
      </c>
      <c r="G317" s="46" t="e">
        <f>Raikkonen!#REF!</f>
        <v>#REF!</v>
      </c>
      <c r="H317" s="46" t="e">
        <f>Raikkonen!#REF!</f>
        <v>#REF!</v>
      </c>
      <c r="I317" s="46" t="e">
        <f>Raikkonen!#REF!</f>
        <v>#REF!</v>
      </c>
      <c r="J317" s="46" t="e">
        <f>Raikkonen!#REF!</f>
        <v>#REF!</v>
      </c>
      <c r="K317" s="46" t="e">
        <f>Raikkonen!#REF!</f>
        <v>#REF!</v>
      </c>
      <c r="L317" s="46" t="e">
        <f>Raikkonen!#REF!</f>
        <v>#REF!</v>
      </c>
      <c r="M317" s="46" t="e">
        <f>Raikkonen!#REF!</f>
        <v>#REF!</v>
      </c>
      <c r="N317" s="46" t="e">
        <f>Raikkonen!#REF!</f>
        <v>#REF!</v>
      </c>
      <c r="O317" s="46" t="e">
        <f>Raikkonen!#REF!</f>
        <v>#REF!</v>
      </c>
      <c r="P317" s="46" t="e">
        <f>Raikkonen!#REF!</f>
        <v>#REF!</v>
      </c>
      <c r="Q317" s="46" t="e">
        <f>Raikkonen!#REF!</f>
        <v>#REF!</v>
      </c>
      <c r="R317" s="46" t="e">
        <f>Raikkonen!#REF!</f>
        <v>#REF!</v>
      </c>
      <c r="S317" s="46" t="e">
        <f>Raikkonen!#REF!</f>
        <v>#REF!</v>
      </c>
      <c r="T317" s="46" t="e">
        <f>Raikkonen!#REF!</f>
        <v>#REF!</v>
      </c>
      <c r="U317" s="46" t="e">
        <f t="shared" si="263"/>
        <v>#REF!</v>
      </c>
      <c r="V317" s="46" t="e">
        <f t="shared" si="264"/>
        <v>#REF!</v>
      </c>
      <c r="W317" s="46" t="e">
        <f t="shared" si="265"/>
        <v>#REF!</v>
      </c>
      <c r="X317" s="46" t="e">
        <f t="shared" si="266"/>
        <v>#REF!</v>
      </c>
    </row>
    <row r="318" spans="2:24" x14ac:dyDescent="0.25">
      <c r="B318" s="141"/>
      <c r="C318" s="45" t="e">
        <f>C317</f>
        <v>#REF!</v>
      </c>
      <c r="D318" s="45">
        <v>3</v>
      </c>
      <c r="E318" s="46" t="e">
        <f>Raikkonen!#REF!</f>
        <v>#REF!</v>
      </c>
      <c r="F318" s="46" t="e">
        <f>Raikkonen!#REF!</f>
        <v>#REF!</v>
      </c>
      <c r="G318" s="46" t="e">
        <f>Raikkonen!#REF!</f>
        <v>#REF!</v>
      </c>
      <c r="H318" s="46" t="e">
        <f>Raikkonen!#REF!</f>
        <v>#REF!</v>
      </c>
      <c r="I318" s="46" t="e">
        <f>Raikkonen!#REF!</f>
        <v>#REF!</v>
      </c>
      <c r="J318" s="46" t="e">
        <f>Raikkonen!#REF!</f>
        <v>#REF!</v>
      </c>
      <c r="K318" s="46" t="e">
        <f>Raikkonen!#REF!</f>
        <v>#REF!</v>
      </c>
      <c r="L318" s="46" t="e">
        <f>Raikkonen!#REF!</f>
        <v>#REF!</v>
      </c>
      <c r="M318" s="46" t="e">
        <f>Raikkonen!#REF!</f>
        <v>#REF!</v>
      </c>
      <c r="N318" s="46" t="e">
        <f>Raikkonen!#REF!</f>
        <v>#REF!</v>
      </c>
      <c r="O318" s="46" t="e">
        <f>Raikkonen!#REF!</f>
        <v>#REF!</v>
      </c>
      <c r="P318" s="46" t="e">
        <f>Raikkonen!#REF!</f>
        <v>#REF!</v>
      </c>
      <c r="Q318" s="46" t="e">
        <f>Raikkonen!#REF!</f>
        <v>#REF!</v>
      </c>
      <c r="R318" s="46" t="e">
        <f>Raikkonen!#REF!</f>
        <v>#REF!</v>
      </c>
      <c r="S318" s="46" t="e">
        <f>Raikkonen!#REF!</f>
        <v>#REF!</v>
      </c>
      <c r="T318" s="46" t="e">
        <f>Raikkonen!#REF!</f>
        <v>#REF!</v>
      </c>
      <c r="U318" s="46" t="e">
        <f t="shared" ref="U318" si="267">AVERAGE(E318,I318,Q318)</f>
        <v>#REF!</v>
      </c>
      <c r="V318" s="46" t="e">
        <f t="shared" ref="V318" si="268">AVERAGE(F318,J318,R318)</f>
        <v>#REF!</v>
      </c>
      <c r="W318" s="46" t="e">
        <f t="shared" ref="W318" si="269">AVERAGE(G318,K318,S318)</f>
        <v>#REF!</v>
      </c>
      <c r="X318" s="46" t="e">
        <f t="shared" ref="X318" si="270">AVERAGE(H318,L318,T318)</f>
        <v>#REF!</v>
      </c>
    </row>
    <row r="319" spans="2:24" s="49" customFormat="1" x14ac:dyDescent="0.25">
      <c r="B319" s="141"/>
      <c r="C319" s="47" t="s">
        <v>176</v>
      </c>
      <c r="D319" s="47">
        <v>4</v>
      </c>
      <c r="E319" s="48" t="e">
        <f>#REF!</f>
        <v>#REF!</v>
      </c>
      <c r="F319" s="48" t="e">
        <f>#REF!</f>
        <v>#REF!</v>
      </c>
      <c r="G319" s="48" t="e">
        <f>#REF!</f>
        <v>#REF!</v>
      </c>
      <c r="H319" s="48" t="e">
        <f>#REF!</f>
        <v>#REF!</v>
      </c>
      <c r="I319" s="48" t="e">
        <f>#REF!</f>
        <v>#REF!</v>
      </c>
      <c r="J319" s="48" t="e">
        <f>#REF!</f>
        <v>#REF!</v>
      </c>
      <c r="K319" s="48" t="e">
        <f>#REF!</f>
        <v>#REF!</v>
      </c>
      <c r="L319" s="48" t="e">
        <f>#REF!</f>
        <v>#REF!</v>
      </c>
      <c r="M319" s="48" t="e">
        <f>#REF!</f>
        <v>#REF!</v>
      </c>
      <c r="N319" s="48" t="e">
        <f>#REF!</f>
        <v>#REF!</v>
      </c>
      <c r="O319" s="48" t="e">
        <f>#REF!</f>
        <v>#REF!</v>
      </c>
      <c r="P319" s="48" t="e">
        <f>#REF!</f>
        <v>#REF!</v>
      </c>
      <c r="Q319" s="48" t="e">
        <f>#REF!</f>
        <v>#REF!</v>
      </c>
      <c r="R319" s="48" t="e">
        <f>#REF!</f>
        <v>#REF!</v>
      </c>
      <c r="S319" s="48" t="e">
        <f>#REF!</f>
        <v>#REF!</v>
      </c>
      <c r="T319" s="48" t="e">
        <f>#REF!</f>
        <v>#REF!</v>
      </c>
      <c r="U319" s="48" t="e">
        <f t="shared" ref="U319" si="271">AVERAGE(E319,I319,Q319)</f>
        <v>#REF!</v>
      </c>
      <c r="V319" s="48" t="e">
        <f t="shared" ref="V319" si="272">AVERAGE(F319,J319,R319)</f>
        <v>#REF!</v>
      </c>
      <c r="W319" s="48" t="e">
        <f t="shared" ref="W319" si="273">AVERAGE(G319,K319,S319)</f>
        <v>#REF!</v>
      </c>
      <c r="X319" s="48" t="e">
        <f t="shared" ref="X319" si="274">AVERAGE(H319,L319,T319)</f>
        <v>#REF!</v>
      </c>
    </row>
    <row r="321" spans="2:20" x14ac:dyDescent="0.25">
      <c r="B321" s="129" t="s">
        <v>9</v>
      </c>
      <c r="C321" s="130"/>
      <c r="D321" s="131"/>
      <c r="E321" s="125">
        <v>6</v>
      </c>
      <c r="F321" s="125"/>
      <c r="G321" s="125"/>
      <c r="H321" s="125"/>
      <c r="I321" s="125"/>
      <c r="J321" s="125"/>
      <c r="K321" s="125"/>
      <c r="L321" s="125"/>
      <c r="M321" s="125"/>
      <c r="N321" s="125"/>
      <c r="O321" s="125"/>
      <c r="P321" s="125"/>
      <c r="Q321" s="125"/>
      <c r="R321" s="125"/>
      <c r="S321" s="125"/>
      <c r="T321" s="125"/>
    </row>
    <row r="322" spans="2:20" x14ac:dyDescent="0.25">
      <c r="B322" s="129" t="s">
        <v>117</v>
      </c>
      <c r="C322" s="130"/>
      <c r="D322" s="131"/>
      <c r="E322" s="145" t="e">
        <f>#REF!</f>
        <v>#REF!</v>
      </c>
      <c r="F322" s="145"/>
      <c r="G322" s="145"/>
      <c r="H322" s="145"/>
      <c r="I322" s="145" t="e">
        <f>#REF!</f>
        <v>#REF!</v>
      </c>
      <c r="J322" s="145"/>
      <c r="K322" s="145"/>
      <c r="L322" s="145"/>
      <c r="M322" s="147" t="e">
        <f>#REF!</f>
        <v>#REF!</v>
      </c>
      <c r="N322" s="148"/>
      <c r="O322" s="148"/>
      <c r="P322" s="149"/>
      <c r="Q322" s="146" t="s">
        <v>120</v>
      </c>
      <c r="R322" s="146"/>
      <c r="S322" s="146"/>
      <c r="T322" s="146"/>
    </row>
    <row r="323" spans="2:20" x14ac:dyDescent="0.25">
      <c r="B323" s="129" t="s">
        <v>118</v>
      </c>
      <c r="C323" s="130"/>
      <c r="D323" s="131"/>
      <c r="E323" s="29" t="s">
        <v>140</v>
      </c>
      <c r="F323" s="42" t="s">
        <v>119</v>
      </c>
      <c r="G323" s="29" t="s">
        <v>121</v>
      </c>
      <c r="H323" s="42" t="s">
        <v>119</v>
      </c>
      <c r="I323" s="29" t="s">
        <v>140</v>
      </c>
      <c r="J323" s="42" t="s">
        <v>119</v>
      </c>
      <c r="K323" s="29" t="s">
        <v>121</v>
      </c>
      <c r="L323" s="42" t="s">
        <v>119</v>
      </c>
      <c r="M323" s="29" t="s">
        <v>140</v>
      </c>
      <c r="N323" s="42" t="s">
        <v>119</v>
      </c>
      <c r="O323" s="29" t="s">
        <v>121</v>
      </c>
      <c r="P323" s="42" t="s">
        <v>119</v>
      </c>
      <c r="Q323" s="29" t="s">
        <v>140</v>
      </c>
      <c r="R323" s="42" t="s">
        <v>119</v>
      </c>
      <c r="S323" s="29" t="s">
        <v>121</v>
      </c>
      <c r="T323" s="42" t="s">
        <v>119</v>
      </c>
    </row>
    <row r="324" spans="2:20" x14ac:dyDescent="0.25">
      <c r="B324" s="141" t="s">
        <v>116</v>
      </c>
      <c r="C324" s="43" t="e">
        <f>C310</f>
        <v>#REF!</v>
      </c>
      <c r="D324" s="28">
        <v>5</v>
      </c>
      <c r="E324" s="42" t="e">
        <f>#REF!</f>
        <v>#REF!</v>
      </c>
      <c r="F324" s="42" t="e">
        <f>#REF!</f>
        <v>#REF!</v>
      </c>
      <c r="G324" s="42" t="e">
        <f>#REF!</f>
        <v>#REF!</v>
      </c>
      <c r="H324" s="42" t="e">
        <f>#REF!</f>
        <v>#REF!</v>
      </c>
      <c r="I324" s="42" t="e">
        <f>#REF!</f>
        <v>#REF!</v>
      </c>
      <c r="J324" s="42" t="e">
        <f>#REF!</f>
        <v>#REF!</v>
      </c>
      <c r="K324" s="42" t="e">
        <f>#REF!</f>
        <v>#REF!</v>
      </c>
      <c r="L324" s="42" t="e">
        <f>#REF!</f>
        <v>#REF!</v>
      </c>
      <c r="M324" s="42" t="e">
        <f>#REF!</f>
        <v>#REF!</v>
      </c>
      <c r="N324" s="42" t="e">
        <f>#REF!</f>
        <v>#REF!</v>
      </c>
      <c r="O324" s="42" t="e">
        <f>#REF!</f>
        <v>#REF!</v>
      </c>
      <c r="P324" s="42" t="e">
        <f>#REF!</f>
        <v>#REF!</v>
      </c>
      <c r="Q324" s="42" t="e">
        <f t="shared" ref="Q324:Q331" si="275">AVERAGE(E324,I324,M324)</f>
        <v>#REF!</v>
      </c>
      <c r="R324" s="42" t="e">
        <f t="shared" ref="R324:R331" si="276">AVERAGE(F324,J324,N324)</f>
        <v>#REF!</v>
      </c>
      <c r="S324" s="42" t="e">
        <f t="shared" ref="S324:S331" si="277">AVERAGE(G324,K324,O324)</f>
        <v>#REF!</v>
      </c>
      <c r="T324" s="42" t="e">
        <f t="shared" ref="T324:T331" si="278">AVERAGE(H324,L324,P324)</f>
        <v>#REF!</v>
      </c>
    </row>
    <row r="325" spans="2:20" x14ac:dyDescent="0.25">
      <c r="B325" s="141"/>
      <c r="C325" s="43" t="e">
        <f>C311</f>
        <v>#REF!</v>
      </c>
      <c r="D325" s="28">
        <v>5</v>
      </c>
      <c r="E325" s="42" t="e">
        <f>#REF!</f>
        <v>#REF!</v>
      </c>
      <c r="F325" s="42" t="e">
        <f>#REF!</f>
        <v>#REF!</v>
      </c>
      <c r="G325" s="42" t="e">
        <f>#REF!</f>
        <v>#REF!</v>
      </c>
      <c r="H325" s="42" t="e">
        <f>#REF!</f>
        <v>#REF!</v>
      </c>
      <c r="I325" s="42" t="e">
        <f>#REF!</f>
        <v>#REF!</v>
      </c>
      <c r="J325" s="42" t="e">
        <f>#REF!</f>
        <v>#REF!</v>
      </c>
      <c r="K325" s="42" t="e">
        <f>#REF!</f>
        <v>#REF!</v>
      </c>
      <c r="L325" s="42" t="e">
        <f>#REF!</f>
        <v>#REF!</v>
      </c>
      <c r="M325" s="42" t="e">
        <f>#REF!</f>
        <v>#REF!</v>
      </c>
      <c r="N325" s="42" t="e">
        <f>#REF!</f>
        <v>#REF!</v>
      </c>
      <c r="O325" s="42" t="e">
        <f>#REF!</f>
        <v>#REF!</v>
      </c>
      <c r="P325" s="42" t="e">
        <f>#REF!</f>
        <v>#REF!</v>
      </c>
      <c r="Q325" s="42" t="e">
        <f t="shared" si="275"/>
        <v>#REF!</v>
      </c>
      <c r="R325" s="42" t="e">
        <f t="shared" si="276"/>
        <v>#REF!</v>
      </c>
      <c r="S325" s="42" t="e">
        <f t="shared" si="277"/>
        <v>#REF!</v>
      </c>
      <c r="T325" s="42" t="e">
        <f t="shared" si="278"/>
        <v>#REF!</v>
      </c>
    </row>
    <row r="326" spans="2:20" x14ac:dyDescent="0.25">
      <c r="B326" s="141"/>
      <c r="C326" s="43" t="e">
        <f>C312</f>
        <v>#REF!</v>
      </c>
      <c r="D326" s="28">
        <v>5</v>
      </c>
      <c r="E326" s="42" t="e">
        <f>#REF!</f>
        <v>#REF!</v>
      </c>
      <c r="F326" s="42" t="e">
        <f>#REF!</f>
        <v>#REF!</v>
      </c>
      <c r="G326" s="42" t="e">
        <f>#REF!</f>
        <v>#REF!</v>
      </c>
      <c r="H326" s="42" t="e">
        <f>#REF!</f>
        <v>#REF!</v>
      </c>
      <c r="I326" s="42" t="e">
        <f>#REF!</f>
        <v>#REF!</v>
      </c>
      <c r="J326" s="42" t="e">
        <f>#REF!</f>
        <v>#REF!</v>
      </c>
      <c r="K326" s="42" t="e">
        <f>#REF!</f>
        <v>#REF!</v>
      </c>
      <c r="L326" s="42" t="e">
        <f>#REF!</f>
        <v>#REF!</v>
      </c>
      <c r="M326" s="42" t="e">
        <f>#REF!</f>
        <v>#REF!</v>
      </c>
      <c r="N326" s="42" t="e">
        <f>#REF!</f>
        <v>#REF!</v>
      </c>
      <c r="O326" s="42" t="e">
        <f>#REF!</f>
        <v>#REF!</v>
      </c>
      <c r="P326" s="42" t="e">
        <f>#REF!</f>
        <v>#REF!</v>
      </c>
      <c r="Q326" s="42" t="e">
        <f t="shared" si="275"/>
        <v>#REF!</v>
      </c>
      <c r="R326" s="42" t="e">
        <f t="shared" si="276"/>
        <v>#REF!</v>
      </c>
      <c r="S326" s="42" t="e">
        <f t="shared" si="277"/>
        <v>#REF!</v>
      </c>
      <c r="T326" s="42" t="e">
        <f t="shared" si="278"/>
        <v>#REF!</v>
      </c>
    </row>
    <row r="327" spans="2:20" x14ac:dyDescent="0.25">
      <c r="B327" s="141"/>
      <c r="C327" s="43" t="e">
        <f>C313</f>
        <v>#REF!</v>
      </c>
      <c r="D327" s="28">
        <v>3</v>
      </c>
      <c r="E327" s="42" t="e">
        <f>#REF!</f>
        <v>#REF!</v>
      </c>
      <c r="F327" s="42" t="e">
        <f>#REF!</f>
        <v>#REF!</v>
      </c>
      <c r="G327" s="42" t="e">
        <f>#REF!</f>
        <v>#REF!</v>
      </c>
      <c r="H327" s="42" t="e">
        <f>#REF!</f>
        <v>#REF!</v>
      </c>
      <c r="I327" s="42" t="e">
        <f>#REF!</f>
        <v>#REF!</v>
      </c>
      <c r="J327" s="42" t="e">
        <f>#REF!</f>
        <v>#REF!</v>
      </c>
      <c r="K327" s="42" t="e">
        <f>#REF!</f>
        <v>#REF!</v>
      </c>
      <c r="L327" s="42" t="e">
        <f>#REF!</f>
        <v>#REF!</v>
      </c>
      <c r="M327" s="42" t="e">
        <f>#REF!</f>
        <v>#REF!</v>
      </c>
      <c r="N327" s="42" t="e">
        <f>#REF!</f>
        <v>#REF!</v>
      </c>
      <c r="O327" s="42" t="e">
        <f>#REF!</f>
        <v>#REF!</v>
      </c>
      <c r="P327" s="42" t="e">
        <f>#REF!</f>
        <v>#REF!</v>
      </c>
      <c r="Q327" s="42" t="e">
        <f t="shared" si="275"/>
        <v>#REF!</v>
      </c>
      <c r="R327" s="42" t="e">
        <f t="shared" si="276"/>
        <v>#REF!</v>
      </c>
      <c r="S327" s="42" t="e">
        <f t="shared" si="277"/>
        <v>#REF!</v>
      </c>
      <c r="T327" s="42" t="e">
        <f t="shared" si="278"/>
        <v>#REF!</v>
      </c>
    </row>
    <row r="328" spans="2:20" x14ac:dyDescent="0.25">
      <c r="B328" s="141"/>
      <c r="C328" s="39" t="e">
        <f t="shared" ref="C328:C330" si="279">C315</f>
        <v>#REF!</v>
      </c>
      <c r="D328" s="40">
        <v>6</v>
      </c>
      <c r="E328" s="41" t="e">
        <f>#REF!</f>
        <v>#REF!</v>
      </c>
      <c r="F328" s="41" t="e">
        <f>#REF!</f>
        <v>#REF!</v>
      </c>
      <c r="G328" s="41" t="e">
        <f>#REF!</f>
        <v>#REF!</v>
      </c>
      <c r="H328" s="41" t="e">
        <f>#REF!</f>
        <v>#REF!</v>
      </c>
      <c r="I328" s="41" t="e">
        <f>#REF!</f>
        <v>#REF!</v>
      </c>
      <c r="J328" s="41" t="e">
        <f>#REF!</f>
        <v>#REF!</v>
      </c>
      <c r="K328" s="41" t="e">
        <f>#REF!</f>
        <v>#REF!</v>
      </c>
      <c r="L328" s="41" t="e">
        <f>#REF!</f>
        <v>#REF!</v>
      </c>
      <c r="M328" s="41" t="e">
        <f>#REF!</f>
        <v>#REF!</v>
      </c>
      <c r="N328" s="41" t="e">
        <f>#REF!</f>
        <v>#REF!</v>
      </c>
      <c r="O328" s="41" t="e">
        <f>#REF!</f>
        <v>#REF!</v>
      </c>
      <c r="P328" s="41" t="e">
        <f>#REF!</f>
        <v>#REF!</v>
      </c>
      <c r="Q328" s="42" t="e">
        <f t="shared" si="275"/>
        <v>#REF!</v>
      </c>
      <c r="R328" s="42" t="e">
        <f t="shared" si="276"/>
        <v>#REF!</v>
      </c>
      <c r="S328" s="42" t="e">
        <f t="shared" si="277"/>
        <v>#REF!</v>
      </c>
      <c r="T328" s="42" t="e">
        <f t="shared" si="278"/>
        <v>#REF!</v>
      </c>
    </row>
    <row r="329" spans="2:20" x14ac:dyDescent="0.25">
      <c r="B329" s="141"/>
      <c r="C329" s="39" t="e">
        <f t="shared" si="279"/>
        <v>#REF!</v>
      </c>
      <c r="D329" s="40">
        <v>7</v>
      </c>
      <c r="E329" s="41" t="e">
        <f>#REF!</f>
        <v>#REF!</v>
      </c>
      <c r="F329" s="41" t="e">
        <f>#REF!</f>
        <v>#REF!</v>
      </c>
      <c r="G329" s="41" t="e">
        <f>#REF!</f>
        <v>#REF!</v>
      </c>
      <c r="H329" s="41" t="e">
        <f>#REF!</f>
        <v>#REF!</v>
      </c>
      <c r="I329" s="41" t="e">
        <f>#REF!</f>
        <v>#REF!</v>
      </c>
      <c r="J329" s="41" t="e">
        <f>#REF!</f>
        <v>#REF!</v>
      </c>
      <c r="K329" s="41" t="e">
        <f>#REF!</f>
        <v>#REF!</v>
      </c>
      <c r="L329" s="41" t="e">
        <f>#REF!</f>
        <v>#REF!</v>
      </c>
      <c r="M329" s="41" t="e">
        <f>#REF!</f>
        <v>#REF!</v>
      </c>
      <c r="N329" s="41" t="e">
        <f>#REF!</f>
        <v>#REF!</v>
      </c>
      <c r="O329" s="41" t="e">
        <f>#REF!</f>
        <v>#REF!</v>
      </c>
      <c r="P329" s="41" t="e">
        <f>#REF!</f>
        <v>#REF!</v>
      </c>
      <c r="Q329" s="42" t="e">
        <f t="shared" si="275"/>
        <v>#REF!</v>
      </c>
      <c r="R329" s="42" t="e">
        <f t="shared" si="276"/>
        <v>#REF!</v>
      </c>
      <c r="S329" s="42" t="e">
        <f t="shared" si="277"/>
        <v>#REF!</v>
      </c>
      <c r="T329" s="42" t="e">
        <f t="shared" si="278"/>
        <v>#REF!</v>
      </c>
    </row>
    <row r="330" spans="2:20" x14ac:dyDescent="0.25">
      <c r="B330" s="141"/>
      <c r="C330" s="51" t="e">
        <f t="shared" si="279"/>
        <v>#REF!</v>
      </c>
      <c r="D330" s="45">
        <v>2</v>
      </c>
      <c r="E330" s="46" t="e">
        <f>Raikkonen!#REF!</f>
        <v>#REF!</v>
      </c>
      <c r="F330" s="46" t="e">
        <f>Raikkonen!#REF!</f>
        <v>#REF!</v>
      </c>
      <c r="G330" s="46" t="e">
        <f>Raikkonen!#REF!</f>
        <v>#REF!</v>
      </c>
      <c r="H330" s="46" t="e">
        <f>Raikkonen!#REF!</f>
        <v>#REF!</v>
      </c>
      <c r="I330" s="46" t="e">
        <f>Raikkonen!#REF!</f>
        <v>#REF!</v>
      </c>
      <c r="J330" s="46" t="e">
        <f>Raikkonen!#REF!</f>
        <v>#REF!</v>
      </c>
      <c r="K330" s="46" t="e">
        <f>Raikkonen!#REF!</f>
        <v>#REF!</v>
      </c>
      <c r="L330" s="46" t="e">
        <f>Raikkonen!#REF!</f>
        <v>#REF!</v>
      </c>
      <c r="M330" s="46" t="e">
        <f>Raikkonen!#REF!</f>
        <v>#REF!</v>
      </c>
      <c r="N330" s="46" t="e">
        <f>Raikkonen!#REF!</f>
        <v>#REF!</v>
      </c>
      <c r="O330" s="46" t="e">
        <f>Raikkonen!#REF!</f>
        <v>#REF!</v>
      </c>
      <c r="P330" s="46" t="e">
        <f>Raikkonen!#REF!</f>
        <v>#REF!</v>
      </c>
      <c r="Q330" s="42" t="e">
        <f t="shared" si="275"/>
        <v>#REF!</v>
      </c>
      <c r="R330" s="42" t="e">
        <f t="shared" si="276"/>
        <v>#REF!</v>
      </c>
      <c r="S330" s="42" t="e">
        <f t="shared" si="277"/>
        <v>#REF!</v>
      </c>
      <c r="T330" s="42" t="e">
        <f t="shared" si="278"/>
        <v>#REF!</v>
      </c>
    </row>
    <row r="331" spans="2:20" x14ac:dyDescent="0.25">
      <c r="B331" s="141"/>
      <c r="C331" s="51" t="e">
        <f>C330</f>
        <v>#REF!</v>
      </c>
      <c r="D331" s="45">
        <v>3</v>
      </c>
      <c r="E331" s="46" t="e">
        <f>Raikkonen!#REF!</f>
        <v>#REF!</v>
      </c>
      <c r="F331" s="46" t="e">
        <f>Raikkonen!#REF!</f>
        <v>#REF!</v>
      </c>
      <c r="G331" s="46" t="e">
        <f>Raikkonen!#REF!</f>
        <v>#REF!</v>
      </c>
      <c r="H331" s="46" t="e">
        <f>Raikkonen!#REF!</f>
        <v>#REF!</v>
      </c>
      <c r="I331" s="46" t="e">
        <f>Raikkonen!#REF!</f>
        <v>#REF!</v>
      </c>
      <c r="J331" s="46" t="e">
        <f>Raikkonen!#REF!</f>
        <v>#REF!</v>
      </c>
      <c r="K331" s="46" t="e">
        <f>Raikkonen!#REF!</f>
        <v>#REF!</v>
      </c>
      <c r="L331" s="46" t="e">
        <f>Raikkonen!#REF!</f>
        <v>#REF!</v>
      </c>
      <c r="M331" s="46" t="e">
        <f>Raikkonen!#REF!</f>
        <v>#REF!</v>
      </c>
      <c r="N331" s="46" t="e">
        <f>Raikkonen!#REF!</f>
        <v>#REF!</v>
      </c>
      <c r="O331" s="46" t="e">
        <f>Raikkonen!#REF!</f>
        <v>#REF!</v>
      </c>
      <c r="P331" s="46" t="e">
        <f>Raikkonen!#REF!</f>
        <v>#REF!</v>
      </c>
      <c r="Q331" s="42" t="e">
        <f t="shared" si="275"/>
        <v>#REF!</v>
      </c>
      <c r="R331" s="42" t="e">
        <f t="shared" si="276"/>
        <v>#REF!</v>
      </c>
      <c r="S331" s="42" t="e">
        <f t="shared" si="277"/>
        <v>#REF!</v>
      </c>
      <c r="T331" s="42" t="e">
        <f t="shared" si="278"/>
        <v>#REF!</v>
      </c>
    </row>
    <row r="332" spans="2:20" s="49" customFormat="1" x14ac:dyDescent="0.25">
      <c r="B332" s="141"/>
      <c r="C332" s="50" t="s">
        <v>176</v>
      </c>
      <c r="D332" s="47">
        <f>D319</f>
        <v>4</v>
      </c>
      <c r="E332" s="48" t="e">
        <f>#REF!</f>
        <v>#REF!</v>
      </c>
      <c r="F332" s="48" t="e">
        <f>#REF!</f>
        <v>#REF!</v>
      </c>
      <c r="G332" s="48" t="e">
        <f>#REF!</f>
        <v>#REF!</v>
      </c>
      <c r="H332" s="48" t="e">
        <f>#REF!</f>
        <v>#REF!</v>
      </c>
      <c r="I332" s="48" t="e">
        <f>#REF!</f>
        <v>#REF!</v>
      </c>
      <c r="J332" s="48" t="e">
        <f>#REF!</f>
        <v>#REF!</v>
      </c>
      <c r="K332" s="48" t="e">
        <f>#REF!</f>
        <v>#REF!</v>
      </c>
      <c r="L332" s="48" t="e">
        <f>#REF!</f>
        <v>#REF!</v>
      </c>
      <c r="M332" s="48" t="e">
        <f>#REF!</f>
        <v>#REF!</v>
      </c>
      <c r="N332" s="48" t="e">
        <f>#REF!</f>
        <v>#REF!</v>
      </c>
      <c r="O332" s="48" t="e">
        <f>#REF!</f>
        <v>#REF!</v>
      </c>
      <c r="P332" s="48" t="e">
        <f>#REF!</f>
        <v>#REF!</v>
      </c>
      <c r="Q332" s="48" t="e">
        <f t="shared" ref="Q332" si="280">AVERAGE(E332,I332,M332)</f>
        <v>#REF!</v>
      </c>
      <c r="R332" s="48" t="e">
        <f t="shared" ref="R332" si="281">AVERAGE(F332,J332,N332)</f>
        <v>#REF!</v>
      </c>
      <c r="S332" s="48" t="e">
        <f t="shared" ref="S332" si="282">AVERAGE(G332,K332,O332)</f>
        <v>#REF!</v>
      </c>
      <c r="T332" s="48" t="e">
        <f t="shared" ref="T332" si="283">AVERAGE(H332,L332,P332)</f>
        <v>#REF!</v>
      </c>
    </row>
  </sheetData>
  <mergeCells count="191">
    <mergeCell ref="U190:X190"/>
    <mergeCell ref="E189:X189"/>
    <mergeCell ref="B231:D231"/>
    <mergeCell ref="E231:T231"/>
    <mergeCell ref="B232:D232"/>
    <mergeCell ref="E232:H232"/>
    <mergeCell ref="I232:L232"/>
    <mergeCell ref="M232:P232"/>
    <mergeCell ref="Q232:T232"/>
    <mergeCell ref="B210:D210"/>
    <mergeCell ref="E210:T210"/>
    <mergeCell ref="B211:D211"/>
    <mergeCell ref="E211:H211"/>
    <mergeCell ref="I211:L211"/>
    <mergeCell ref="M211:P211"/>
    <mergeCell ref="Q211:T211"/>
    <mergeCell ref="B192:B207"/>
    <mergeCell ref="B213:B228"/>
    <mergeCell ref="E276:T276"/>
    <mergeCell ref="B277:D277"/>
    <mergeCell ref="E277:H277"/>
    <mergeCell ref="I277:L277"/>
    <mergeCell ref="M277:P277"/>
    <mergeCell ref="Q277:T277"/>
    <mergeCell ref="B278:D278"/>
    <mergeCell ref="B279:B283"/>
    <mergeCell ref="Q148:T148"/>
    <mergeCell ref="B149:D149"/>
    <mergeCell ref="B190:D190"/>
    <mergeCell ref="E190:H190"/>
    <mergeCell ref="I190:L190"/>
    <mergeCell ref="M190:P190"/>
    <mergeCell ref="Q190:T190"/>
    <mergeCell ref="B191:D191"/>
    <mergeCell ref="B168:D168"/>
    <mergeCell ref="E168:T168"/>
    <mergeCell ref="B169:D169"/>
    <mergeCell ref="E169:H169"/>
    <mergeCell ref="I169:L169"/>
    <mergeCell ref="M169:P169"/>
    <mergeCell ref="Q169:T169"/>
    <mergeCell ref="B170:D170"/>
    <mergeCell ref="B324:B332"/>
    <mergeCell ref="B267:D267"/>
    <mergeCell ref="B268:D268"/>
    <mergeCell ref="B270:B274"/>
    <mergeCell ref="B269:D269"/>
    <mergeCell ref="B295:D295"/>
    <mergeCell ref="B285:D285"/>
    <mergeCell ref="B126:D126"/>
    <mergeCell ref="B127:D127"/>
    <mergeCell ref="B147:D147"/>
    <mergeCell ref="B323:D323"/>
    <mergeCell ref="B129:B144"/>
    <mergeCell ref="B150:B165"/>
    <mergeCell ref="B171:B186"/>
    <mergeCell ref="B234:B249"/>
    <mergeCell ref="B57:D57"/>
    <mergeCell ref="B58:B66"/>
    <mergeCell ref="C58:D58"/>
    <mergeCell ref="C59:D59"/>
    <mergeCell ref="C60:D60"/>
    <mergeCell ref="C61:D61"/>
    <mergeCell ref="C62:D62"/>
    <mergeCell ref="C63:C66"/>
    <mergeCell ref="B106:D106"/>
    <mergeCell ref="C84:D84"/>
    <mergeCell ref="C83:D83"/>
    <mergeCell ref="B108:B123"/>
    <mergeCell ref="B90:D90"/>
    <mergeCell ref="B91:B99"/>
    <mergeCell ref="C91:D91"/>
    <mergeCell ref="C92:D92"/>
    <mergeCell ref="C93:D93"/>
    <mergeCell ref="C94:D94"/>
    <mergeCell ref="C95:D95"/>
    <mergeCell ref="C96:C99"/>
    <mergeCell ref="E267:T267"/>
    <mergeCell ref="E268:H268"/>
    <mergeCell ref="I268:L268"/>
    <mergeCell ref="M268:P268"/>
    <mergeCell ref="E126:T126"/>
    <mergeCell ref="E127:H127"/>
    <mergeCell ref="I127:L127"/>
    <mergeCell ref="M127:P127"/>
    <mergeCell ref="Q127:T127"/>
    <mergeCell ref="E147:T147"/>
    <mergeCell ref="Q268:T268"/>
    <mergeCell ref="E106:H106"/>
    <mergeCell ref="I106:L106"/>
    <mergeCell ref="M106:P106"/>
    <mergeCell ref="Q106:T106"/>
    <mergeCell ref="B107:D107"/>
    <mergeCell ref="B128:D128"/>
    <mergeCell ref="B148:D148"/>
    <mergeCell ref="E148:H148"/>
    <mergeCell ref="I148:L148"/>
    <mergeCell ref="M148:P148"/>
    <mergeCell ref="E321:T321"/>
    <mergeCell ref="B321:D321"/>
    <mergeCell ref="B322:D322"/>
    <mergeCell ref="E322:H322"/>
    <mergeCell ref="I322:L322"/>
    <mergeCell ref="M322:P322"/>
    <mergeCell ref="Q322:T322"/>
    <mergeCell ref="B310:B319"/>
    <mergeCell ref="B2:D2"/>
    <mergeCell ref="C7:D7"/>
    <mergeCell ref="C8:C11"/>
    <mergeCell ref="B3:B11"/>
    <mergeCell ref="C3:D3"/>
    <mergeCell ref="C4:D4"/>
    <mergeCell ref="C5:D5"/>
    <mergeCell ref="C6:D6"/>
    <mergeCell ref="C29:D29"/>
    <mergeCell ref="B13:D13"/>
    <mergeCell ref="B14:B22"/>
    <mergeCell ref="C14:D14"/>
    <mergeCell ref="C15:D15"/>
    <mergeCell ref="C16:D16"/>
    <mergeCell ref="C17:D17"/>
    <mergeCell ref="C18:D18"/>
    <mergeCell ref="C19:C22"/>
    <mergeCell ref="B24:D24"/>
    <mergeCell ref="B25:B33"/>
    <mergeCell ref="C25:D25"/>
    <mergeCell ref="C26:D26"/>
    <mergeCell ref="C27:D27"/>
    <mergeCell ref="C28:D28"/>
    <mergeCell ref="C30:C33"/>
    <mergeCell ref="B35:D35"/>
    <mergeCell ref="B36:B44"/>
    <mergeCell ref="C36:D36"/>
    <mergeCell ref="C37:D37"/>
    <mergeCell ref="C38:D38"/>
    <mergeCell ref="C39:D39"/>
    <mergeCell ref="C40:D40"/>
    <mergeCell ref="C41:C44"/>
    <mergeCell ref="C47:D47"/>
    <mergeCell ref="B46:D46"/>
    <mergeCell ref="B47:B55"/>
    <mergeCell ref="C51:D51"/>
    <mergeCell ref="C52:C55"/>
    <mergeCell ref="C48:D48"/>
    <mergeCell ref="C49:D49"/>
    <mergeCell ref="C50:D50"/>
    <mergeCell ref="E285:T285"/>
    <mergeCell ref="B286:D286"/>
    <mergeCell ref="E286:H286"/>
    <mergeCell ref="I286:L286"/>
    <mergeCell ref="M286:P286"/>
    <mergeCell ref="Q286:T286"/>
    <mergeCell ref="M308:P308"/>
    <mergeCell ref="E307:X307"/>
    <mergeCell ref="B296:D296"/>
    <mergeCell ref="B307:D307"/>
    <mergeCell ref="B308:D308"/>
    <mergeCell ref="E308:H308"/>
    <mergeCell ref="I308:L308"/>
    <mergeCell ref="Q308:T308"/>
    <mergeCell ref="U308:X308"/>
    <mergeCell ref="B297:B305"/>
    <mergeCell ref="E294:T294"/>
    <mergeCell ref="E295:H295"/>
    <mergeCell ref="I295:L295"/>
    <mergeCell ref="M295:P295"/>
    <mergeCell ref="Q295:T295"/>
    <mergeCell ref="E105:T105"/>
    <mergeCell ref="C85:C88"/>
    <mergeCell ref="B309:D309"/>
    <mergeCell ref="B287:D287"/>
    <mergeCell ref="B288:B292"/>
    <mergeCell ref="B294:D294"/>
    <mergeCell ref="B276:D276"/>
    <mergeCell ref="B68:D68"/>
    <mergeCell ref="B69:B77"/>
    <mergeCell ref="C69:D69"/>
    <mergeCell ref="C70:D70"/>
    <mergeCell ref="C71:D71"/>
    <mergeCell ref="C72:D72"/>
    <mergeCell ref="C73:D73"/>
    <mergeCell ref="C74:C77"/>
    <mergeCell ref="B105:D105"/>
    <mergeCell ref="B212:D212"/>
    <mergeCell ref="B189:D189"/>
    <mergeCell ref="B233:D233"/>
    <mergeCell ref="B79:D79"/>
    <mergeCell ref="B80:B88"/>
    <mergeCell ref="C80:D80"/>
    <mergeCell ref="C81:D81"/>
    <mergeCell ref="C82:D82"/>
  </mergeCells>
  <conditionalFormatting sqref="E310:E313 E315:E316">
    <cfRule type="colorScale" priority="10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0:G313 G315:G316">
    <cfRule type="colorScale" priority="10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2:I313 I315:I316">
    <cfRule type="colorScale" priority="1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2:K313 K315:K316">
    <cfRule type="colorScale" priority="10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2:M313 M315:M316">
    <cfRule type="colorScale" priority="10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2:O313 O315:O316">
    <cfRule type="colorScale" priority="10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2:Q313 Q315:Q316">
    <cfRule type="colorScale" priority="10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2:S313 S315:S316">
    <cfRule type="colorScale" priority="10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7">
    <cfRule type="colorScale" priority="10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7">
    <cfRule type="colorScale" priority="10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7">
    <cfRule type="colorScale" priority="1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7">
    <cfRule type="colorScale" priority="10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7">
    <cfRule type="colorScale" priority="1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7">
    <cfRule type="colorScale" priority="1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7">
    <cfRule type="colorScale" priority="10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7">
    <cfRule type="colorScale" priority="10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4">
    <cfRule type="colorScale" priority="10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4">
    <cfRule type="colorScale" priority="1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5">
    <cfRule type="colorScale" priority="1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5">
    <cfRule type="colorScale" priority="10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6">
    <cfRule type="colorScale" priority="10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6">
    <cfRule type="colorScale" priority="10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7">
    <cfRule type="colorScale" priority="10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7">
    <cfRule type="colorScale" priority="10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8">
    <cfRule type="colorScale" priority="10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8">
    <cfRule type="colorScale" priority="10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9">
    <cfRule type="colorScale" priority="10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9">
    <cfRule type="colorScale" priority="10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0">
    <cfRule type="colorScale" priority="10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0">
    <cfRule type="colorScale" priority="10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4:E330">
    <cfRule type="colorScale" priority="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4:G330">
    <cfRule type="colorScale" priority="9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4:I330">
    <cfRule type="colorScale" priority="9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4:K330">
    <cfRule type="colorScale" priority="9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4:M330">
    <cfRule type="colorScale" priority="9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4:O330">
    <cfRule type="colorScale" priority="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97:E301">
    <cfRule type="colorScale" priority="9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6:G301">
    <cfRule type="colorScale" priority="9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6:I301">
    <cfRule type="colorScale" priority="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6:K301">
    <cfRule type="colorScale" priority="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7:M301">
    <cfRule type="colorScale" priority="9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97:O301">
    <cfRule type="colorScale" priority="9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8:E292">
    <cfRule type="colorScale" priority="9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8:G292">
    <cfRule type="colorScale" priority="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8:I292">
    <cfRule type="colorScale" priority="9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8:K292">
    <cfRule type="colorScale" priority="9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79:E283">
    <cfRule type="colorScale" priority="9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9:G283">
    <cfRule type="colorScale" priority="9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9:I283">
    <cfRule type="colorScale" priority="9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79:K283">
    <cfRule type="colorScale" priority="9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9:M283">
    <cfRule type="colorScale" priority="9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79:O283">
    <cfRule type="colorScale" priority="9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70:E274">
    <cfRule type="colorScale" priority="9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0:G274">
    <cfRule type="colorScale" priority="9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0:I274">
    <cfRule type="colorScale" priority="9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70:K274">
    <cfRule type="colorScale" priority="9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0:M274">
    <cfRule type="colorScale" priority="9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70:O274">
    <cfRule type="colorScale" priority="9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70:Q274">
    <cfRule type="colorScale" priority="9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70:S274">
    <cfRule type="colorScale" priority="9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9:Q283">
    <cfRule type="colorScale" priority="9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79:S283">
    <cfRule type="colorScale" priority="9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88:Q292">
    <cfRule type="colorScale" priority="9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88:S292">
    <cfRule type="colorScale" priority="9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97:S301">
    <cfRule type="colorScale" priority="9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97:Q301">
    <cfRule type="colorScale" priority="9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10:U313 U315:U317">
    <cfRule type="colorScale" priority="9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0:W313 W315:W317">
    <cfRule type="colorScale" priority="9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0:E313 E315:E317">
    <cfRule type="colorScale" priority="9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0:G313 G315:G317">
    <cfRule type="colorScale" priority="9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0:I313 I315:I317">
    <cfRule type="colorScale" priority="9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0:K313 K315:K317">
    <cfRule type="colorScale" priority="9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0:M313 M315:M317">
    <cfRule type="colorScale" priority="9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0:O313 O315:O317">
    <cfRule type="colorScale" priority="9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0:Q313 Q315:Q317">
    <cfRule type="colorScale" priority="9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0:S313 S315:S317">
    <cfRule type="colorScale" priority="9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1">
    <cfRule type="colorScale" priority="9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1">
    <cfRule type="colorScale" priority="9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1">
    <cfRule type="colorScale" priority="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1">
    <cfRule type="colorScale" priority="9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1">
    <cfRule type="colorScale" priority="9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1">
    <cfRule type="colorScale" priority="9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1">
    <cfRule type="colorScale" priority="9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1">
    <cfRule type="colorScale" priority="9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8">
    <cfRule type="colorScale" priority="9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8">
    <cfRule type="colorScale" priority="9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8">
    <cfRule type="colorScale" priority="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8">
    <cfRule type="colorScale" priority="9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8">
    <cfRule type="colorScale" priority="9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8">
    <cfRule type="colorScale" priority="9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8">
    <cfRule type="colorScale" priority="9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8">
    <cfRule type="colorScale" priority="9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18">
    <cfRule type="colorScale" priority="9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8">
    <cfRule type="colorScale" priority="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8">
    <cfRule type="colorScale" priority="9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8">
    <cfRule type="colorScale" priority="9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8">
    <cfRule type="colorScale" priority="9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8">
    <cfRule type="colorScale" priority="9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8">
    <cfRule type="colorScale" priority="9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8">
    <cfRule type="colorScale" priority="9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8">
    <cfRule type="colorScale" priority="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8">
    <cfRule type="colorScale" priority="9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0:E313 E315:E318">
    <cfRule type="colorScale" priority="9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0:G313 G315:G318">
    <cfRule type="colorScale" priority="9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0:I313 I315:I318">
    <cfRule type="colorScale" priority="9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0:K313 K315:K318">
    <cfRule type="colorScale" priority="9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0:M313 M315:M318">
    <cfRule type="colorScale" priority="9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0:O313 O315:O318">
    <cfRule type="colorScale" priority="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0:Q313 Q315:Q318">
    <cfRule type="colorScale" priority="9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0:S313 S315:S318">
    <cfRule type="colorScale" priority="9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10:U313 U315:U318">
    <cfRule type="colorScale" priority="9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0:W313 W315:W318">
    <cfRule type="colorScale" priority="9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4:E331">
    <cfRule type="colorScale" priority="9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4:G331">
    <cfRule type="colorScale" priority="9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4:I331">
    <cfRule type="colorScale" priority="9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4:K331">
    <cfRule type="colorScale" priority="9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4:M331">
    <cfRule type="colorScale" priority="9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4:O331">
    <cfRule type="colorScale" priority="9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24">
    <cfRule type="colorScale" priority="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24">
    <cfRule type="colorScale" priority="8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25">
    <cfRule type="colorScale" priority="8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25">
    <cfRule type="colorScale" priority="8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26">
    <cfRule type="colorScale" priority="8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26">
    <cfRule type="colorScale" priority="8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27">
    <cfRule type="colorScale" priority="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27">
    <cfRule type="colorScale" priority="8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28">
    <cfRule type="colorScale" priority="8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28">
    <cfRule type="colorScale" priority="8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29">
    <cfRule type="colorScale" priority="8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29">
    <cfRule type="colorScale" priority="8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0">
    <cfRule type="colorScale" priority="8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0">
    <cfRule type="colorScale" priority="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1">
    <cfRule type="colorScale" priority="8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1">
    <cfRule type="colorScale" priority="8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24:Q331">
    <cfRule type="colorScale" priority="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24:S331">
    <cfRule type="colorScale" priority="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9">
    <cfRule type="colorScale" priority="8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9">
    <cfRule type="colorScale" priority="8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9">
    <cfRule type="colorScale" priority="8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9">
    <cfRule type="colorScale" priority="8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9">
    <cfRule type="colorScale" priority="8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9">
    <cfRule type="colorScale" priority="8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9">
    <cfRule type="colorScale" priority="8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9">
    <cfRule type="colorScale" priority="8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19">
    <cfRule type="colorScale" priority="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9">
    <cfRule type="colorScale" priority="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9">
    <cfRule type="colorScale" priority="8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9">
    <cfRule type="colorScale" priority="8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9">
    <cfRule type="colorScale" priority="8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9">
    <cfRule type="colorScale" priority="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9">
    <cfRule type="colorScale" priority="8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9">
    <cfRule type="colorScale" priority="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9">
    <cfRule type="colorScale" priority="8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9">
    <cfRule type="colorScale" priority="8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9">
    <cfRule type="colorScale" priority="8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9">
    <cfRule type="colorScale" priority="8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9">
    <cfRule type="colorScale" priority="8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9">
    <cfRule type="colorScale" priority="8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9">
    <cfRule type="colorScale" priority="8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9">
    <cfRule type="colorScale" priority="8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9">
    <cfRule type="colorScale" priority="8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9">
    <cfRule type="colorScale" priority="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19">
    <cfRule type="colorScale" priority="8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9">
    <cfRule type="colorScale" priority="8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0:E313 E315:E319">
    <cfRule type="colorScale" priority="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0:G313 G315:G319">
    <cfRule type="colorScale" priority="8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0:I313 I315:I319">
    <cfRule type="colorScale" priority="8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0:K313 K315:K319">
    <cfRule type="colorScale" priority="8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0:M313 M315:M319">
    <cfRule type="colorScale" priority="8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0:O313 O315:O319">
    <cfRule type="colorScale" priority="8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0:Q313 Q315:Q319">
    <cfRule type="colorScale" priority="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0:S313 S315:S319">
    <cfRule type="colorScale" priority="8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10:U313 U315:U319">
    <cfRule type="colorScale" priority="8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0:W313 W315:W319">
    <cfRule type="colorScale" priority="8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2">
    <cfRule type="colorScale" priority="8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2">
    <cfRule type="colorScale" priority="8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2">
    <cfRule type="colorScale" priority="8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2">
    <cfRule type="colorScale" priority="8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2">
    <cfRule type="colorScale" priority="8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2">
    <cfRule type="colorScale" priority="8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2">
    <cfRule type="colorScale" priority="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2">
    <cfRule type="colorScale" priority="8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2">
    <cfRule type="colorScale" priority="8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2">
    <cfRule type="colorScale" priority="8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2">
    <cfRule type="colorScale" priority="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2">
    <cfRule type="colorScale" priority="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2">
    <cfRule type="colorScale" priority="8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2">
    <cfRule type="colorScale" priority="8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2">
    <cfRule type="colorScale" priority="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2">
    <cfRule type="colorScale" priority="8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2">
    <cfRule type="colorScale" priority="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2">
    <cfRule type="colorScale" priority="8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4:E332">
    <cfRule type="colorScale" priority="8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4:G332">
    <cfRule type="colorScale" priority="8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4:I332">
    <cfRule type="colorScale" priority="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4:K332">
    <cfRule type="colorScale" priority="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4:M332">
    <cfRule type="colorScale" priority="8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4:O332">
    <cfRule type="colorScale" priority="8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24:Q332">
    <cfRule type="colorScale" priority="8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24:S332">
    <cfRule type="colorScale" priority="8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2">
    <cfRule type="colorScale" priority="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2">
    <cfRule type="colorScale" priority="8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2">
    <cfRule type="colorScale" priority="8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2">
    <cfRule type="colorScale" priority="8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2">
    <cfRule type="colorScale" priority="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2">
    <cfRule type="colorScale" priority="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2">
    <cfRule type="colorScale" priority="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02">
    <cfRule type="colorScale" priority="8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97:E302">
    <cfRule type="colorScale" priority="8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3">
    <cfRule type="colorScale" priority="8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3">
    <cfRule type="colorScale" priority="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3">
    <cfRule type="colorScale" priority="8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3">
    <cfRule type="colorScale" priority="8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3">
    <cfRule type="colorScale" priority="8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3">
    <cfRule type="colorScale" priority="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3"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03">
    <cfRule type="colorScale" priority="7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3">
    <cfRule type="colorScale" priority="7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4">
    <cfRule type="colorScale" priority="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4">
    <cfRule type="colorScale" priority="7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4">
    <cfRule type="colorScale" priority="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4">
    <cfRule type="colorScale" priority="7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4">
    <cfRule type="colorScale" priority="7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4">
    <cfRule type="colorScale" priority="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4">
    <cfRule type="colorScale" priority="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04">
    <cfRule type="colorScale" priority="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4">
    <cfRule type="colorScale" priority="7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5">
    <cfRule type="colorScale" priority="7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5">
    <cfRule type="colorScale" priority="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5">
    <cfRule type="colorScale" priority="7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5"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5">
    <cfRule type="colorScale" priority="7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5">
    <cfRule type="colorScale" priority="7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5">
    <cfRule type="colorScale" priority="7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05">
    <cfRule type="colorScale" priority="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5"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97:E305">
    <cfRule type="colorScale" priority="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7:G305">
    <cfRule type="colorScale" priority="7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7:I305">
    <cfRule type="colorScale" priority="7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7:K305">
    <cfRule type="colorScale" priority="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7:M305">
    <cfRule type="colorScale" priority="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97:O305">
    <cfRule type="colorScale" priority="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97:Q305">
    <cfRule type="colorScale" priority="7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97:S305">
    <cfRule type="colorScale" priority="7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4">
    <cfRule type="colorScale" priority="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4"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4">
    <cfRule type="colorScale" priority="7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4">
    <cfRule type="colorScale" priority="7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4">
    <cfRule type="colorScale" priority="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4">
    <cfRule type="colorScale" priority="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4"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4">
    <cfRule type="colorScale" priority="7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14">
    <cfRule type="colorScale" priority="7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4">
    <cfRule type="colorScale" priority="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4">
    <cfRule type="colorScale" priority="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4"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4">
    <cfRule type="colorScale" priority="7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4">
    <cfRule type="colorScale" priority="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4">
    <cfRule type="colorScale" priority="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4">
    <cfRule type="colorScale" priority="7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4"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4">
    <cfRule type="colorScale" priority="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4">
    <cfRule type="colorScale" priority="7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4">
    <cfRule type="colorScale" priority="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4">
    <cfRule type="colorScale" priority="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4"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4">
    <cfRule type="colorScale" priority="7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4">
    <cfRule type="colorScale" priority="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4">
    <cfRule type="colorScale" priority="7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4">
    <cfRule type="colorScale" priority="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14"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4">
    <cfRule type="colorScale" priority="7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4">
    <cfRule type="colorScale" priority="7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4">
    <cfRule type="colorScale" priority="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4">
    <cfRule type="colorScale" priority="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4"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4">
    <cfRule type="colorScale" priority="7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4">
    <cfRule type="colorScale" priority="7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4">
    <cfRule type="colorScale" priority="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4">
    <cfRule type="colorScale" priority="7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14"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4">
    <cfRule type="colorScale" priority="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0:E319">
    <cfRule type="colorScale" priority="7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0:G319">
    <cfRule type="colorScale" priority="7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0:I319">
    <cfRule type="colorScale" priority="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0:K319"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0:M319">
    <cfRule type="colorScale" priority="7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0:O319">
    <cfRule type="colorScale" priority="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0:Q319">
    <cfRule type="colorScale" priority="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0:S319">
    <cfRule type="colorScale" priority="7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10:U319"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0:W319">
    <cfRule type="colorScale" priority="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8:E112 E114:E117 E121:E122 E119">
    <cfRule type="colorScale" priority="6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8:G112 G114:G117 G121:G122 G119">
    <cfRule type="colorScale" priority="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8:I112 I114:I117 I121:I122 I119"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8:K112 K114:K117 K121:K122 K119">
    <cfRule type="colorScale" priority="6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8:M112 M114:M117 M121:M122 M119">
    <cfRule type="colorScale" priority="6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8:O112 O114:O117 O121:O122 O119">
    <cfRule type="colorScale" priority="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8:Q112 Q114:Q117 Q121:Q122 Q119">
    <cfRule type="colorScale" priority="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8:S112 S114:S117 S121:S122 S119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:E133 E135:E138 E142:E143 E140">
    <cfRule type="colorScale" priority="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9:G133 G135:G138 G142:G143 G140">
    <cfRule type="colorScale" priority="6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9:I133 I135:I138 I142:I143 I140">
    <cfRule type="colorScale" priority="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9:K133 K135:K138 K142:K143 K140">
    <cfRule type="colorScale" priority="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9:M133 M135:M138 M142:M143 M140"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9:O133 O135:O138 O142:O143 O140">
    <cfRule type="colorScale" priority="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9:Q133 Q135:Q138 Q142:Q143 Q140">
    <cfRule type="colorScale" priority="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9:S133 S135:S138 S142:S143 S140">
    <cfRule type="colorScale" priority="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0:E154 E156:E159 E163:E164 E161">
    <cfRule type="colorScale" priority="6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0:G154 G156:G159 G163:G164 G161"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0:I154 I156:I159 I163:I164 I161">
    <cfRule type="colorScale" priority="6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0:K154 K156:K159 K163:K164 K161">
    <cfRule type="colorScale" priority="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0:M154 M156:M159 M163:M164 M161">
    <cfRule type="colorScale" priority="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0:O154 O156:O159 O163:O164 O161"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50:Q153 Q156:Q159 Q163:Q164 Q161">
    <cfRule type="colorScale" priority="6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0:S153 S156:S159 S163:S164 S161">
    <cfRule type="colorScale" priority="6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54">
    <cfRule type="colorScale" priority="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4">
    <cfRule type="colorScale" priority="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50:Q154 Q156:Q159 Q163:Q164 Q161"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0:S154 S156:S159 S163:S164 S161">
    <cfRule type="colorScale" priority="6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1:E175 E177:E180 E184:E185 E182">
    <cfRule type="colorScale" priority="6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1:G175 G177:G180 G184:G185 G182">
    <cfRule type="colorScale" priority="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1:I175 I177:I180 I184:I185 I182">
    <cfRule type="colorScale" priority="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1:K175 K177:K180 K184:K185 K182"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1:M175 M177:M180 M184:M185 M182">
    <cfRule type="colorScale" priority="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1:O175 O177:O180 O184:O185 O182">
    <cfRule type="colorScale" priority="6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1:Q175 Q177:Q180 Q184:Q185 Q182">
    <cfRule type="colorScale" priority="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1:S175 S177:S180 S184:S185 S182">
    <cfRule type="colorScale" priority="6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2:E175 E177:E180 E184:E185 E182">
    <cfRule type="colorScale" priority="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2:G175 G177:G180 G184:G185 G182">
    <cfRule type="colorScale" priority="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2:I175 I177:I180 I184:I185 I182"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2:K175 K177:K180 K184:K185 K182">
    <cfRule type="colorScale" priority="5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2:M175 M177:M180 M184:M185 M182">
    <cfRule type="colorScale" priority="5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2:O175 O177:O180 O184:O185 O182">
    <cfRule type="colorScale" priority="5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2:E196 E198:E201 E205:E206 E203">
    <cfRule type="colorScale" priority="5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2:G196 G198:G201 G205:G206 G203">
    <cfRule type="colorScale" priority="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2:I196 I198:I201 I205:I206 I203">
    <cfRule type="colorScale" priority="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2:K196 K198:K201 K205:K206 K203">
    <cfRule type="colorScale" priority="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2:M196 M198:M201 M205:M206 M203"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2:O196 O198:O201 O205:O206 O203">
    <cfRule type="colorScale" priority="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92:Q196 Q198:Q201 Q205:Q206 Q203">
    <cfRule type="colorScale" priority="5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2:S196 S198:S201 S205:S206 S203">
    <cfRule type="colorScale" priority="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92:U196 U198:U201 U205:U206 U203">
    <cfRule type="colorScale" priority="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92:W196 W198:W201 W205:W206 W203">
    <cfRule type="colorScale" priority="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4:E217 E219:E222 E226:E227 E224"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4:G217 G219:G222 G226:G227 G224">
    <cfRule type="colorScale" priority="5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7">
    <cfRule type="colorScale" priority="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4:I217 I219:I222 I226:I227 I224">
    <cfRule type="colorScale" priority="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4:K217 K219:K222 K226:K227 K224">
    <cfRule type="colorScale" priority="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4:M217 M219:M222 M226:M227 M224">
    <cfRule type="colorScale" priority="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4:O217 O219:O222 O226:O227 O224"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14:Q217 Q219:Q222 Q226:Q227 Q224">
    <cfRule type="colorScale" priority="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4:S217 S219:S222 S226:S227 S224">
    <cfRule type="colorScale" priority="5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4:E238 E240:E243 E247:E248 E245"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4:G238 G240:G243 G247:G248 G245">
    <cfRule type="colorScale" priority="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4:I238 I240:I243 I247:I248 I245">
    <cfRule type="colorScale" priority="5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4:K238 K240:K243 K247:K248 K245">
    <cfRule type="colorScale" priority="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4:M238 M240:M243 M247:M248 M245">
    <cfRule type="colorScale" priority="5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4:O238 O240:O243 O247:O248 O245"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4:Q238 Q240:Q243 Q247:Q248 Q245">
    <cfRule type="colorScale" priority="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4:S238 S240:S243 S247:S248 S245">
    <cfRule type="colorScale" priority="5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3:E196 E198:E201 E205:E206 E203">
    <cfRule type="colorScale" priority="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3:G196 G198:G201 G205:G206 G203">
    <cfRule type="colorScale" priority="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3:I196 I198:I201 I205:I206 I203"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3:K196 K198:K201 K205:K206 K203">
    <cfRule type="colorScale" priority="5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3:M196 M198:M201 M205:M206 M203">
    <cfRule type="colorScale" priority="5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3:O196 O198:O201 O205:O206 O203">
    <cfRule type="colorScale" priority="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93:Q196 Q198:Q201 Q205:Q206 Q203">
    <cfRule type="colorScale" priority="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3:S196 S198:S201 S205:S206 S203"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93:U196 U198:U201 U205:U206 U203">
    <cfRule type="colorScale" priority="5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93:W196 W198:W201 W205:W206 W203">
    <cfRule type="colorScale" priority="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2:Q175 Q177:Q180 Q184:Q185 Q182">
    <cfRule type="colorScale" priority="5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2:S175 S177:S180 S184:S185 S182"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4">
    <cfRule type="colorScale" priority="5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4">
    <cfRule type="colorScale" priority="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4">
    <cfRule type="colorScale" priority="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4"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4">
    <cfRule type="colorScale" priority="5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4">
    <cfRule type="colorScale" priority="5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34">
    <cfRule type="colorScale" priority="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34">
    <cfRule type="colorScale" priority="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3"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3">
    <cfRule type="colorScale" priority="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3">
    <cfRule type="colorScale" priority="5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3">
    <cfRule type="colorScale" priority="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3">
    <cfRule type="colorScale" priority="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3"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3">
    <cfRule type="colorScale" priority="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3">
    <cfRule type="colorScale" priority="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5">
    <cfRule type="colorScale" priority="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5">
    <cfRule type="colorScale" priority="5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5"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5">
    <cfRule type="colorScale" priority="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5">
    <cfRule type="colorScale" priority="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5">
    <cfRule type="colorScale" priority="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55">
    <cfRule type="colorScale" priority="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5"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55">
    <cfRule type="colorScale" priority="5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5">
    <cfRule type="colorScale" priority="5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6">
    <cfRule type="colorScale" priority="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6">
    <cfRule type="colorScale" priority="5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6"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6">
    <cfRule type="colorScale" priority="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6">
    <cfRule type="colorScale" priority="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6">
    <cfRule type="colorScale" priority="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6">
    <cfRule type="colorScale" priority="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6"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6">
    <cfRule type="colorScale" priority="5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6">
    <cfRule type="colorScale" priority="5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6">
    <cfRule type="colorScale" priority="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6">
    <cfRule type="colorScale" priority="5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6"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6">
    <cfRule type="colorScale" priority="5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6">
    <cfRule type="colorScale" priority="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6">
    <cfRule type="colorScale" priority="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7">
    <cfRule type="colorScale" priority="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7"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7">
    <cfRule type="colorScale" priority="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7">
    <cfRule type="colorScale" priority="4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7">
    <cfRule type="colorScale" priority="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7">
    <cfRule type="colorScale" priority="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97"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7">
    <cfRule type="colorScale" priority="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97">
    <cfRule type="colorScale" priority="4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97">
    <cfRule type="colorScale" priority="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7">
    <cfRule type="colorScale" priority="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7"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7">
    <cfRule type="colorScale" priority="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7">
    <cfRule type="colorScale" priority="4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7">
    <cfRule type="colorScale" priority="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7">
    <cfRule type="colorScale" priority="4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97"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7">
    <cfRule type="colorScale" priority="4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97">
    <cfRule type="colorScale" priority="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97">
    <cfRule type="colorScale" priority="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8">
    <cfRule type="colorScale" priority="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8"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8">
    <cfRule type="colorScale" priority="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8">
    <cfRule type="colorScale" priority="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8">
    <cfRule type="colorScale" priority="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8">
    <cfRule type="colorScale" priority="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18"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8">
    <cfRule type="colorScale" priority="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9">
    <cfRule type="colorScale" priority="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9">
    <cfRule type="colorScale" priority="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9">
    <cfRule type="colorScale" priority="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9"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9">
    <cfRule type="colorScale" priority="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9">
    <cfRule type="colorScale" priority="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9">
    <cfRule type="colorScale" priority="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9">
    <cfRule type="colorScale" priority="4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3:G201 G205:G206 G203"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3:E201 E205:E206 E203"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3:I201 I205:I206 I203">
    <cfRule type="colorScale" priority="4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3:K201 K205:K206 K203">
    <cfRule type="colorScale" priority="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3:M201 M205:M206 M203">
    <cfRule type="colorScale" priority="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3:O201 O205:O206 O203"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93:Q201 Q205:Q206 Q203">
    <cfRule type="colorScale" priority="4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3:S201 S205:S206 S203">
    <cfRule type="colorScale" priority="4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93:U201 U205:U206 U203">
    <cfRule type="colorScale" priority="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93:W201 W205:W206 W203"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0">
    <cfRule type="colorScale" priority="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0">
    <cfRule type="colorScale" priority="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0">
    <cfRule type="colorScale" priority="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0">
    <cfRule type="colorScale" priority="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0"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0">
    <cfRule type="colorScale" priority="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0">
    <cfRule type="colorScale" priority="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0"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:E117 E119:E122">
    <cfRule type="colorScale" priority="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9:G117 G119:G122"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9:I117 I119:I122">
    <cfRule type="colorScale" priority="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9:K117 K119:K122">
    <cfRule type="colorScale" priority="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9:M117 M119:M122">
    <cfRule type="colorScale" priority="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9:O117 O119:O122">
    <cfRule type="colorScale" priority="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9:Q117 Q119:Q122"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9:S117 S119:S122">
    <cfRule type="colorScale" priority="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1">
    <cfRule type="colorScale" priority="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1">
    <cfRule type="colorScale" priority="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1">
    <cfRule type="colorScale" priority="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1"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1">
    <cfRule type="colorScale" priority="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1">
    <cfRule type="colorScale" priority="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41">
    <cfRule type="colorScale" priority="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1">
    <cfRule type="colorScale" priority="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0:E138 E140:E143"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0:G138 G140:G143">
    <cfRule type="colorScale" priority="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0:I138 I140:I143">
    <cfRule type="colorScale" priority="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0:K138 K140:K143">
    <cfRule type="colorScale" priority="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0:M138 M140:M143">
    <cfRule type="colorScale" priority="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0:O138 O140:O143"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30:Q138 Q140:Q143">
    <cfRule type="colorScale" priority="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30:S138 S140:S143">
    <cfRule type="colorScale" priority="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2">
    <cfRule type="colorScale" priority="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2">
    <cfRule type="colorScale" priority="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2"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2">
    <cfRule type="colorScale" priority="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2">
    <cfRule type="colorScale" priority="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2">
    <cfRule type="colorScale" priority="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2">
    <cfRule type="colorScale" priority="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2"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2">
    <cfRule type="colorScale" priority="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2">
    <cfRule type="colorScale" priority="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1:E159 E161:E164">
    <cfRule type="colorScale" priority="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1:G159 G161:G164">
    <cfRule type="colorScale" priority="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1:I159 I161:I164"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1:K159 K161:K164">
    <cfRule type="colorScale" priority="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51:Q159 Q161:Q164">
    <cfRule type="colorScale" priority="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1:S159 S161:S164">
    <cfRule type="colorScale" priority="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3">
    <cfRule type="colorScale" priority="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3"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3">
    <cfRule type="colorScale" priority="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3">
    <cfRule type="colorScale" priority="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3">
    <cfRule type="colorScale" priority="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3">
    <cfRule type="colorScale" priority="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3"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3">
    <cfRule type="colorScale" priority="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3">
    <cfRule type="colorScale" priority="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3">
    <cfRule type="colorScale" priority="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3">
    <cfRule type="colorScale" priority="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3"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3">
    <cfRule type="colorScale" priority="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3">
    <cfRule type="colorScale" priority="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3">
    <cfRule type="colorScale" priority="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3">
    <cfRule type="colorScale" priority="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2:E180 E182:E185"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2:G180 G182:G185">
    <cfRule type="colorScale" priority="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2:I180 I182:I185">
    <cfRule type="colorScale" priority="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2:K180 K182:K185">
    <cfRule type="colorScale" priority="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2:M180 M182:M185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2:O180 O182:O185"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2:Q180 Q182:Q185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4"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4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4"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4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4"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4">
    <cfRule type="colorScale" priority="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04"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4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04">
    <cfRule type="colorScale" priority="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04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4"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4">
    <cfRule type="colorScale" priority="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4"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4"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4"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4">
    <cfRule type="colorScale" priority="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04"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4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04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04"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4"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4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4"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4">
    <cfRule type="colorScale" priority="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4"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4"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04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4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04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04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3:E201 E203:E206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3:G201 G203:G206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3:I201 I203:I206"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3:K201 K203:K206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3:M201 M203:M206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3:O201 O203:O206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93:Q201 Q203:Q206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3:S201 S203:S206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93:W201 W203:W206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5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5"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5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25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5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5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5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5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46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6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46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46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6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6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46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6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4:E222 E224:E227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4:G222 G224:G227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2:M222 M224:M227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2:O222 O224:O227"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12:Q222 Q224:Q227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2:S222 S224:S227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8"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8"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8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8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8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8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8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8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8"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8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8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8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8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8"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8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8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9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9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9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9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9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9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39"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39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9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9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9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9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9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9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39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39"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0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0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0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0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0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0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0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0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0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0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0"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0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0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0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0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0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1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1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1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1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1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1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1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1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1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1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1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1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1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1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1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1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1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1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1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1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1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1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1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2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2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2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2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2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2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02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2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02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02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2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2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2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2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2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2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02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2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02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02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2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2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2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2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2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2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02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2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02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02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2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2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2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2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2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2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02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2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02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3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3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3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23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3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3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3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3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3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3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3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3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3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3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44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4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44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44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4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4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44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4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4:E227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4:G227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4:I227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4:K227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4:M227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4:O227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14:Q227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4:S227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5:E248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5:G248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5:I248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5:K248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2:E185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2:G185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2:I185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2:K185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2:M185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2:O185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2:Q185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2:S185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1:E164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1:G164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3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3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3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3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3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3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3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3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3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3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3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3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3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3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3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3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4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4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4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4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4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4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44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4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4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4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4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4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4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4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44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4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5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5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5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5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5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5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5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5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5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5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5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5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5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5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5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5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5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5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6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6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6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6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6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6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6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6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6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6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6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6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6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6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6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6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6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6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6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6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6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6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6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6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6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6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7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7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7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7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7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7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07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7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07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07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7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7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7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7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7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7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07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7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0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07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7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7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7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07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7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07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07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7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7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7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7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7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7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07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7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0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2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8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2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4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4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4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4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4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4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3:M20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3:O20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68BA0-8738-49EF-838B-12AB78B9CDAD}">
  <dimension ref="B1:O43"/>
  <sheetViews>
    <sheetView zoomScaleNormal="100" workbookViewId="0">
      <pane xSplit="5" ySplit="3" topLeftCell="F6" activePane="bottomRight" state="frozen"/>
      <selection pane="topRight" activeCell="F1" sqref="F1"/>
      <selection pane="bottomLeft" activeCell="A4" sqref="A4"/>
      <selection pane="bottomRight" activeCell="G39" sqref="G39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85" t="s">
        <v>0</v>
      </c>
      <c r="G2" s="186"/>
      <c r="H2" s="186"/>
      <c r="I2" s="186"/>
      <c r="J2" s="186"/>
      <c r="K2" s="186"/>
      <c r="L2" s="186"/>
      <c r="M2" s="186"/>
      <c r="N2" s="186"/>
      <c r="O2" s="187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80" t="s">
        <v>1</v>
      </c>
      <c r="C4" s="183">
        <v>0</v>
      </c>
      <c r="D4" s="183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81"/>
      <c r="C5" s="127"/>
      <c r="D5" s="127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81"/>
      <c r="C6" s="127"/>
      <c r="D6" s="127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81"/>
      <c r="C7" s="127"/>
      <c r="D7" s="127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82"/>
      <c r="C8" s="184"/>
      <c r="D8" s="184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80" t="s">
        <v>17</v>
      </c>
      <c r="C9" s="183">
        <v>1</v>
      </c>
      <c r="D9" s="183" t="s">
        <v>25</v>
      </c>
      <c r="E9" s="9" t="s">
        <v>11</v>
      </c>
      <c r="F9" s="18"/>
      <c r="G9" s="3"/>
      <c r="H9" s="3">
        <v>7</v>
      </c>
      <c r="I9" s="3">
        <v>7</v>
      </c>
      <c r="J9" s="3">
        <v>7</v>
      </c>
      <c r="K9" s="3">
        <v>8</v>
      </c>
      <c r="L9" s="3">
        <v>8</v>
      </c>
      <c r="M9" s="3">
        <v>8</v>
      </c>
      <c r="N9" s="3">
        <v>8</v>
      </c>
      <c r="O9" s="9"/>
    </row>
    <row r="10" spans="2:15" x14ac:dyDescent="0.25">
      <c r="B10" s="181"/>
      <c r="C10" s="127"/>
      <c r="D10" s="127"/>
      <c r="E10" s="6" t="s">
        <v>12</v>
      </c>
      <c r="F10" s="16"/>
      <c r="G10" s="1"/>
      <c r="H10" s="1">
        <v>4</v>
      </c>
      <c r="I10" s="1">
        <v>4</v>
      </c>
      <c r="J10" s="1">
        <v>4</v>
      </c>
      <c r="K10" s="1">
        <v>5</v>
      </c>
      <c r="L10" s="1">
        <v>5</v>
      </c>
      <c r="M10" s="1">
        <v>6</v>
      </c>
      <c r="N10" s="1">
        <v>6</v>
      </c>
      <c r="O10" s="6"/>
    </row>
    <row r="11" spans="2:15" x14ac:dyDescent="0.25">
      <c r="B11" s="181"/>
      <c r="C11" s="127"/>
      <c r="D11" s="127"/>
      <c r="E11" s="6" t="s">
        <v>13</v>
      </c>
      <c r="F11" s="16"/>
      <c r="G11" s="1"/>
      <c r="H11" s="1">
        <v>4</v>
      </c>
      <c r="I11" s="1">
        <v>4</v>
      </c>
      <c r="J11" s="1">
        <v>4</v>
      </c>
      <c r="K11" s="1">
        <v>5</v>
      </c>
      <c r="L11" s="1">
        <v>5</v>
      </c>
      <c r="M11" s="1">
        <v>6</v>
      </c>
      <c r="N11" s="1">
        <v>6</v>
      </c>
      <c r="O11" s="6"/>
    </row>
    <row r="12" spans="2:15" x14ac:dyDescent="0.25">
      <c r="B12" s="181"/>
      <c r="C12" s="127"/>
      <c r="D12" s="127"/>
      <c r="E12" s="6" t="s">
        <v>14</v>
      </c>
      <c r="F12" s="16"/>
      <c r="G12" s="1"/>
      <c r="H12" s="1">
        <v>3</v>
      </c>
      <c r="I12" s="1">
        <v>4</v>
      </c>
      <c r="J12" s="1">
        <v>5</v>
      </c>
      <c r="K12" s="1">
        <v>5</v>
      </c>
      <c r="L12" s="1">
        <v>6</v>
      </c>
      <c r="M12" s="1">
        <v>6</v>
      </c>
      <c r="N12" s="1">
        <v>6</v>
      </c>
      <c r="O12" s="6"/>
    </row>
    <row r="13" spans="2:15" ht="15.75" thickBot="1" x14ac:dyDescent="0.3">
      <c r="B13" s="182"/>
      <c r="C13" s="184"/>
      <c r="D13" s="184"/>
      <c r="E13" s="8" t="s">
        <v>15</v>
      </c>
      <c r="F13" s="65">
        <v>0</v>
      </c>
      <c r="G13" s="66">
        <v>0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-0.52</v>
      </c>
      <c r="N13" s="66">
        <v>-0.57999999999999996</v>
      </c>
      <c r="O13" s="67"/>
    </row>
    <row r="14" spans="2:15" x14ac:dyDescent="0.25">
      <c r="B14" s="180" t="s">
        <v>19</v>
      </c>
      <c r="C14" s="183">
        <v>2</v>
      </c>
      <c r="D14" s="183" t="s">
        <v>26</v>
      </c>
      <c r="E14" s="9" t="s">
        <v>11</v>
      </c>
      <c r="F14" s="18">
        <v>7</v>
      </c>
      <c r="G14" s="3">
        <v>7</v>
      </c>
      <c r="H14" s="3">
        <v>7</v>
      </c>
      <c r="I14" s="3"/>
      <c r="J14" s="3"/>
      <c r="K14" s="3"/>
      <c r="L14" s="3"/>
      <c r="M14" s="3"/>
      <c r="N14" s="3"/>
      <c r="O14" s="9"/>
    </row>
    <row r="15" spans="2:15" x14ac:dyDescent="0.25">
      <c r="B15" s="181"/>
      <c r="C15" s="127"/>
      <c r="D15" s="127"/>
      <c r="E15" s="6" t="s">
        <v>12</v>
      </c>
      <c r="F15" s="16">
        <v>6</v>
      </c>
      <c r="G15" s="1">
        <v>7</v>
      </c>
      <c r="H15" s="1">
        <v>8</v>
      </c>
      <c r="I15" s="1"/>
      <c r="J15" s="1"/>
      <c r="K15" s="1"/>
      <c r="L15" s="1"/>
      <c r="M15" s="1"/>
      <c r="N15" s="1"/>
      <c r="O15" s="6"/>
    </row>
    <row r="16" spans="2:15" x14ac:dyDescent="0.25">
      <c r="B16" s="181"/>
      <c r="C16" s="127"/>
      <c r="D16" s="127"/>
      <c r="E16" s="6" t="s">
        <v>13</v>
      </c>
      <c r="F16" s="16">
        <v>3</v>
      </c>
      <c r="G16" s="1">
        <v>4</v>
      </c>
      <c r="H16" s="1">
        <v>4</v>
      </c>
      <c r="I16" s="1"/>
      <c r="J16" s="1"/>
      <c r="K16" s="1"/>
      <c r="L16" s="1"/>
      <c r="M16" s="1"/>
      <c r="N16" s="1"/>
      <c r="O16" s="6"/>
    </row>
    <row r="17" spans="2:15" x14ac:dyDescent="0.25">
      <c r="B17" s="181"/>
      <c r="C17" s="127"/>
      <c r="D17" s="127"/>
      <c r="E17" s="6" t="s">
        <v>14</v>
      </c>
      <c r="F17" s="16">
        <v>3</v>
      </c>
      <c r="G17" s="1">
        <v>4</v>
      </c>
      <c r="H17" s="1">
        <v>4</v>
      </c>
      <c r="I17" s="1"/>
      <c r="J17" s="1"/>
      <c r="K17" s="1"/>
      <c r="L17" s="1"/>
      <c r="M17" s="1"/>
      <c r="N17" s="1"/>
      <c r="O17" s="6"/>
    </row>
    <row r="18" spans="2:15" ht="15.75" thickBot="1" x14ac:dyDescent="0.3">
      <c r="B18" s="182"/>
      <c r="C18" s="184"/>
      <c r="D18" s="184"/>
      <c r="E18" s="8" t="s">
        <v>15</v>
      </c>
      <c r="F18" s="65">
        <v>0</v>
      </c>
      <c r="G18" s="66">
        <v>0</v>
      </c>
      <c r="H18" s="66">
        <v>-0.57999999999999996</v>
      </c>
      <c r="I18" s="66"/>
      <c r="J18" s="66"/>
      <c r="K18" s="66"/>
      <c r="L18" s="66"/>
      <c r="M18" s="66"/>
      <c r="N18" s="66"/>
      <c r="O18" s="67"/>
    </row>
    <row r="19" spans="2:15" x14ac:dyDescent="0.25">
      <c r="B19" s="180" t="s">
        <v>20</v>
      </c>
      <c r="C19" s="183">
        <v>3</v>
      </c>
      <c r="D19" s="183" t="s">
        <v>26</v>
      </c>
      <c r="E19" s="9" t="s">
        <v>11</v>
      </c>
      <c r="F19" s="18">
        <v>7</v>
      </c>
      <c r="G19" s="3">
        <v>7</v>
      </c>
      <c r="H19" s="3"/>
      <c r="I19" s="3"/>
      <c r="J19" s="3"/>
      <c r="K19" s="3"/>
      <c r="L19" s="3"/>
      <c r="M19" s="3"/>
      <c r="N19" s="3"/>
      <c r="O19" s="9"/>
    </row>
    <row r="20" spans="2:15" x14ac:dyDescent="0.25">
      <c r="B20" s="181"/>
      <c r="C20" s="127"/>
      <c r="D20" s="127"/>
      <c r="E20" s="6" t="s">
        <v>12</v>
      </c>
      <c r="F20" s="16">
        <v>3</v>
      </c>
      <c r="G20" s="1">
        <v>4</v>
      </c>
      <c r="H20" s="1"/>
      <c r="I20" s="1"/>
      <c r="J20" s="1"/>
      <c r="K20" s="1"/>
      <c r="L20" s="1"/>
      <c r="M20" s="1"/>
      <c r="N20" s="1"/>
      <c r="O20" s="6"/>
    </row>
    <row r="21" spans="2:15" x14ac:dyDescent="0.25">
      <c r="B21" s="181"/>
      <c r="C21" s="127"/>
      <c r="D21" s="127"/>
      <c r="E21" s="6" t="s">
        <v>13</v>
      </c>
      <c r="F21" s="16">
        <v>3</v>
      </c>
      <c r="G21" s="1">
        <v>4</v>
      </c>
      <c r="H21" s="1"/>
      <c r="I21" s="1"/>
      <c r="J21" s="1"/>
      <c r="K21" s="1"/>
      <c r="L21" s="1"/>
      <c r="M21" s="1"/>
      <c r="N21" s="1"/>
      <c r="O21" s="6"/>
    </row>
    <row r="22" spans="2:15" x14ac:dyDescent="0.25">
      <c r="B22" s="181"/>
      <c r="C22" s="127"/>
      <c r="D22" s="127"/>
      <c r="E22" s="6" t="s">
        <v>14</v>
      </c>
      <c r="F22" s="16">
        <v>7</v>
      </c>
      <c r="G22" s="1">
        <v>8</v>
      </c>
      <c r="H22" s="1"/>
      <c r="I22" s="1"/>
      <c r="J22" s="1"/>
      <c r="K22" s="1"/>
      <c r="L22" s="1"/>
      <c r="M22" s="1"/>
      <c r="N22" s="1"/>
      <c r="O22" s="6"/>
    </row>
    <row r="23" spans="2:15" ht="15.75" thickBot="1" x14ac:dyDescent="0.3">
      <c r="B23" s="182"/>
      <c r="C23" s="184"/>
      <c r="D23" s="184"/>
      <c r="E23" s="8" t="s">
        <v>15</v>
      </c>
      <c r="F23" s="17">
        <v>-0.03</v>
      </c>
      <c r="G23" s="7">
        <v>-7.0000000000000007E-2</v>
      </c>
      <c r="H23" s="7"/>
      <c r="I23" s="7"/>
      <c r="J23" s="7"/>
      <c r="K23" s="7"/>
      <c r="L23" s="7"/>
      <c r="M23" s="7"/>
      <c r="N23" s="7"/>
      <c r="O23" s="8"/>
    </row>
    <row r="24" spans="2:15" x14ac:dyDescent="0.25">
      <c r="B24" s="180" t="s">
        <v>18</v>
      </c>
      <c r="C24" s="183">
        <v>4</v>
      </c>
      <c r="D24" s="183" t="s">
        <v>25</v>
      </c>
      <c r="E24" s="9" t="s">
        <v>11</v>
      </c>
      <c r="F24" s="18">
        <v>7</v>
      </c>
      <c r="G24" s="3">
        <v>7</v>
      </c>
      <c r="H24" s="3">
        <v>7</v>
      </c>
      <c r="I24" s="3">
        <v>7</v>
      </c>
      <c r="J24" s="3">
        <v>7</v>
      </c>
      <c r="K24" s="3">
        <v>8</v>
      </c>
      <c r="L24" s="3">
        <v>8</v>
      </c>
      <c r="M24" s="3">
        <v>8</v>
      </c>
      <c r="N24" s="3"/>
      <c r="O24" s="9"/>
    </row>
    <row r="25" spans="2:15" x14ac:dyDescent="0.25">
      <c r="B25" s="181"/>
      <c r="C25" s="127"/>
      <c r="D25" s="127"/>
      <c r="E25" s="6" t="s">
        <v>12</v>
      </c>
      <c r="F25" s="16">
        <v>3</v>
      </c>
      <c r="G25" s="1">
        <v>4</v>
      </c>
      <c r="H25" s="1">
        <v>4</v>
      </c>
      <c r="I25" s="1">
        <v>4</v>
      </c>
      <c r="J25" s="1">
        <v>4</v>
      </c>
      <c r="K25" s="1">
        <v>5</v>
      </c>
      <c r="L25" s="1">
        <v>5</v>
      </c>
      <c r="M25" s="1">
        <v>5</v>
      </c>
      <c r="N25" s="1"/>
      <c r="O25" s="6"/>
    </row>
    <row r="26" spans="2:15" x14ac:dyDescent="0.25">
      <c r="B26" s="181"/>
      <c r="C26" s="127"/>
      <c r="D26" s="127"/>
      <c r="E26" s="6" t="s">
        <v>13</v>
      </c>
      <c r="F26" s="16">
        <v>3</v>
      </c>
      <c r="G26" s="1">
        <v>4</v>
      </c>
      <c r="H26" s="1">
        <v>4</v>
      </c>
      <c r="I26" s="1">
        <v>4</v>
      </c>
      <c r="J26" s="1">
        <v>4</v>
      </c>
      <c r="K26" s="1">
        <v>5</v>
      </c>
      <c r="L26" s="1">
        <v>5</v>
      </c>
      <c r="M26" s="1">
        <v>5</v>
      </c>
      <c r="N26" s="1"/>
      <c r="O26" s="6"/>
    </row>
    <row r="27" spans="2:15" x14ac:dyDescent="0.25">
      <c r="B27" s="181"/>
      <c r="C27" s="127"/>
      <c r="D27" s="127"/>
      <c r="E27" s="6" t="s">
        <v>14</v>
      </c>
      <c r="F27" s="16">
        <v>7</v>
      </c>
      <c r="G27" s="1">
        <v>8</v>
      </c>
      <c r="H27" s="1">
        <v>9</v>
      </c>
      <c r="I27" s="1">
        <v>10</v>
      </c>
      <c r="J27" s="1">
        <v>12</v>
      </c>
      <c r="K27" s="1">
        <v>13</v>
      </c>
      <c r="L27" s="1">
        <v>14</v>
      </c>
      <c r="M27" s="1">
        <v>15</v>
      </c>
      <c r="N27" s="1"/>
      <c r="O27" s="6"/>
    </row>
    <row r="28" spans="2:15" ht="15.75" thickBot="1" x14ac:dyDescent="0.3">
      <c r="B28" s="182"/>
      <c r="C28" s="184"/>
      <c r="D28" s="184"/>
      <c r="E28" s="8" t="s">
        <v>15</v>
      </c>
      <c r="F28" s="65">
        <v>0</v>
      </c>
      <c r="G28" s="65">
        <v>0</v>
      </c>
      <c r="H28" s="65">
        <v>0</v>
      </c>
      <c r="I28" s="65">
        <v>0</v>
      </c>
      <c r="J28" s="65">
        <v>0</v>
      </c>
      <c r="K28" s="65">
        <v>0</v>
      </c>
      <c r="L28" s="66">
        <v>0</v>
      </c>
      <c r="M28" s="66">
        <v>-0.44</v>
      </c>
      <c r="N28" s="66"/>
      <c r="O28" s="67"/>
    </row>
    <row r="29" spans="2:15" x14ac:dyDescent="0.25">
      <c r="B29" s="180" t="s">
        <v>21</v>
      </c>
      <c r="C29" s="183">
        <v>5</v>
      </c>
      <c r="D29" s="183" t="s">
        <v>27</v>
      </c>
      <c r="E29" s="9" t="s">
        <v>11</v>
      </c>
      <c r="F29" s="18">
        <v>7</v>
      </c>
      <c r="G29" s="3">
        <v>7</v>
      </c>
      <c r="H29" s="3">
        <v>7</v>
      </c>
      <c r="I29" s="3">
        <v>7</v>
      </c>
      <c r="J29" s="3">
        <v>7</v>
      </c>
      <c r="K29" s="3"/>
      <c r="L29" s="3"/>
      <c r="M29" s="3"/>
      <c r="N29" s="3"/>
      <c r="O29" s="9"/>
    </row>
    <row r="30" spans="2:15" x14ac:dyDescent="0.25">
      <c r="B30" s="181"/>
      <c r="C30" s="127"/>
      <c r="D30" s="127"/>
      <c r="E30" s="6" t="s">
        <v>12</v>
      </c>
      <c r="F30" s="16">
        <v>3</v>
      </c>
      <c r="G30" s="1">
        <v>4</v>
      </c>
      <c r="H30" s="1">
        <v>4</v>
      </c>
      <c r="I30" s="1">
        <v>4</v>
      </c>
      <c r="J30" s="1">
        <v>4</v>
      </c>
      <c r="K30" s="1"/>
      <c r="L30" s="1"/>
      <c r="M30" s="1"/>
      <c r="N30" s="1"/>
      <c r="O30" s="6"/>
    </row>
    <row r="31" spans="2:15" x14ac:dyDescent="0.25">
      <c r="B31" s="181"/>
      <c r="C31" s="127"/>
      <c r="D31" s="127"/>
      <c r="E31" s="6" t="s">
        <v>13</v>
      </c>
      <c r="F31" s="16">
        <v>5</v>
      </c>
      <c r="G31" s="1">
        <v>6</v>
      </c>
      <c r="H31" s="1">
        <v>6</v>
      </c>
      <c r="I31" s="1">
        <v>7</v>
      </c>
      <c r="J31" s="1">
        <v>7</v>
      </c>
      <c r="K31" s="1"/>
      <c r="L31" s="1"/>
      <c r="M31" s="1"/>
      <c r="N31" s="1"/>
      <c r="O31" s="6"/>
    </row>
    <row r="32" spans="2:15" x14ac:dyDescent="0.25">
      <c r="B32" s="181"/>
      <c r="C32" s="127"/>
      <c r="D32" s="127"/>
      <c r="E32" s="6" t="s">
        <v>14</v>
      </c>
      <c r="F32" s="16">
        <v>3</v>
      </c>
      <c r="G32" s="1">
        <v>4</v>
      </c>
      <c r="H32" s="1">
        <v>4</v>
      </c>
      <c r="I32" s="1">
        <v>4</v>
      </c>
      <c r="J32" s="1">
        <v>4</v>
      </c>
      <c r="K32" s="1"/>
      <c r="L32" s="1"/>
      <c r="M32" s="1"/>
      <c r="N32" s="1"/>
      <c r="O32" s="6"/>
    </row>
    <row r="33" spans="2:15" ht="15.75" thickBot="1" x14ac:dyDescent="0.3">
      <c r="B33" s="182"/>
      <c r="C33" s="184"/>
      <c r="D33" s="184"/>
      <c r="E33" s="8" t="s">
        <v>15</v>
      </c>
      <c r="F33" s="65">
        <v>0</v>
      </c>
      <c r="G33" s="66">
        <v>0</v>
      </c>
      <c r="H33" s="66">
        <v>0</v>
      </c>
      <c r="I33" s="66">
        <v>0</v>
      </c>
      <c r="J33" s="66">
        <v>-0.55000000000000004</v>
      </c>
      <c r="K33" s="66"/>
      <c r="L33" s="66"/>
      <c r="M33" s="66"/>
      <c r="N33" s="66"/>
      <c r="O33" s="67"/>
    </row>
    <row r="34" spans="2:15" x14ac:dyDescent="0.25">
      <c r="B34" s="180" t="s">
        <v>22</v>
      </c>
      <c r="C34" s="183">
        <v>6</v>
      </c>
      <c r="D34" s="183" t="s">
        <v>26</v>
      </c>
      <c r="E34" s="9" t="s">
        <v>11</v>
      </c>
      <c r="F34" s="18">
        <v>11</v>
      </c>
      <c r="G34" s="3">
        <v>12</v>
      </c>
      <c r="H34" s="3"/>
      <c r="I34" s="3"/>
      <c r="J34" s="3"/>
      <c r="K34" s="3"/>
      <c r="L34" s="3"/>
      <c r="M34" s="3"/>
      <c r="N34" s="3"/>
      <c r="O34" s="9"/>
    </row>
    <row r="35" spans="2:15" x14ac:dyDescent="0.25">
      <c r="B35" s="181"/>
      <c r="C35" s="127"/>
      <c r="D35" s="127"/>
      <c r="E35" s="6" t="s">
        <v>12</v>
      </c>
      <c r="F35" s="16">
        <v>3</v>
      </c>
      <c r="G35" s="1">
        <v>4</v>
      </c>
      <c r="H35" s="1"/>
      <c r="I35" s="1"/>
      <c r="J35" s="1"/>
      <c r="K35" s="1"/>
      <c r="L35" s="1"/>
      <c r="M35" s="1"/>
      <c r="N35" s="1"/>
      <c r="O35" s="6"/>
    </row>
    <row r="36" spans="2:15" x14ac:dyDescent="0.25">
      <c r="B36" s="181"/>
      <c r="C36" s="127"/>
      <c r="D36" s="127"/>
      <c r="E36" s="6" t="s">
        <v>13</v>
      </c>
      <c r="F36" s="16">
        <v>3</v>
      </c>
      <c r="G36" s="1">
        <v>4</v>
      </c>
      <c r="H36" s="1"/>
      <c r="I36" s="1"/>
      <c r="J36" s="1"/>
      <c r="K36" s="1"/>
      <c r="L36" s="1"/>
      <c r="M36" s="1"/>
      <c r="N36" s="1"/>
      <c r="O36" s="6"/>
    </row>
    <row r="37" spans="2:15" x14ac:dyDescent="0.25">
      <c r="B37" s="181"/>
      <c r="C37" s="127"/>
      <c r="D37" s="127"/>
      <c r="E37" s="6" t="s">
        <v>14</v>
      </c>
      <c r="F37" s="16">
        <v>3</v>
      </c>
      <c r="G37" s="1">
        <v>4</v>
      </c>
      <c r="H37" s="1"/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182"/>
      <c r="C38" s="184"/>
      <c r="D38" s="184"/>
      <c r="E38" s="8" t="s">
        <v>15</v>
      </c>
      <c r="F38" s="65">
        <v>-0.57999999999999996</v>
      </c>
      <c r="G38" s="66">
        <v>-0.61</v>
      </c>
      <c r="H38" s="66"/>
      <c r="I38" s="66"/>
      <c r="J38" s="66"/>
      <c r="K38" s="66"/>
      <c r="L38" s="66"/>
      <c r="M38" s="66"/>
      <c r="N38" s="66"/>
      <c r="O38" s="67"/>
    </row>
    <row r="39" spans="2:15" x14ac:dyDescent="0.25">
      <c r="B39" s="180" t="s">
        <v>23</v>
      </c>
      <c r="C39" s="183">
        <v>7</v>
      </c>
      <c r="D39" s="183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81"/>
      <c r="C40" s="127"/>
      <c r="D40" s="127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81"/>
      <c r="C41" s="127"/>
      <c r="D41" s="127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81"/>
      <c r="C42" s="127"/>
      <c r="D42" s="127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82"/>
      <c r="C43" s="184"/>
      <c r="D43" s="184"/>
      <c r="E43" s="8" t="s">
        <v>15</v>
      </c>
      <c r="F43" s="65"/>
      <c r="G43" s="66"/>
      <c r="H43" s="66"/>
      <c r="I43" s="66"/>
      <c r="J43" s="66"/>
      <c r="K43" s="66"/>
      <c r="L43" s="66"/>
      <c r="M43" s="66"/>
      <c r="N43" s="66"/>
      <c r="O43" s="67"/>
    </row>
  </sheetData>
  <mergeCells count="25">
    <mergeCell ref="D39:D43"/>
    <mergeCell ref="D4:D8"/>
    <mergeCell ref="B34:B38"/>
    <mergeCell ref="C34:C38"/>
    <mergeCell ref="B39:B43"/>
    <mergeCell ref="C39:C43"/>
    <mergeCell ref="D9:D13"/>
    <mergeCell ref="D14:D18"/>
    <mergeCell ref="D19:D23"/>
    <mergeCell ref="D24:D28"/>
    <mergeCell ref="D29:D33"/>
    <mergeCell ref="D34:D38"/>
    <mergeCell ref="B19:B23"/>
    <mergeCell ref="C19:C23"/>
    <mergeCell ref="B24:B28"/>
    <mergeCell ref="C24:C28"/>
    <mergeCell ref="B29:B33"/>
    <mergeCell ref="C29:C33"/>
    <mergeCell ref="F2:O2"/>
    <mergeCell ref="B4:B8"/>
    <mergeCell ref="C4:C8"/>
    <mergeCell ref="B9:B13"/>
    <mergeCell ref="C9:C13"/>
    <mergeCell ref="B14:B18"/>
    <mergeCell ref="C14:C18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C67C1-28FC-4DA9-865A-E09E71E0A33D}">
  <dimension ref="B1:O43"/>
  <sheetViews>
    <sheetView workbookViewId="0">
      <pane xSplit="5" ySplit="3" topLeftCell="F14" activePane="bottomRight" state="frozen"/>
      <selection pane="topRight" activeCell="F1" sqref="F1"/>
      <selection pane="bottomLeft" activeCell="A4" sqref="A4"/>
      <selection pane="bottomRight" activeCell="M39" sqref="M39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85" t="s">
        <v>0</v>
      </c>
      <c r="G2" s="186"/>
      <c r="H2" s="186"/>
      <c r="I2" s="186"/>
      <c r="J2" s="186"/>
      <c r="K2" s="186"/>
      <c r="L2" s="186"/>
      <c r="M2" s="186"/>
      <c r="N2" s="186"/>
      <c r="O2" s="187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80" t="s">
        <v>1</v>
      </c>
      <c r="C4" s="183">
        <v>0</v>
      </c>
      <c r="D4" s="183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81"/>
      <c r="C5" s="127"/>
      <c r="D5" s="127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81"/>
      <c r="C6" s="127"/>
      <c r="D6" s="127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81"/>
      <c r="C7" s="127"/>
      <c r="D7" s="127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82"/>
      <c r="C8" s="184"/>
      <c r="D8" s="184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80" t="s">
        <v>29</v>
      </c>
      <c r="C9" s="183">
        <v>1</v>
      </c>
      <c r="D9" s="183" t="s">
        <v>26</v>
      </c>
      <c r="E9" s="9" t="s">
        <v>11</v>
      </c>
      <c r="F9" s="18">
        <v>7</v>
      </c>
      <c r="G9" s="3">
        <v>7</v>
      </c>
      <c r="H9" s="3"/>
      <c r="I9" s="3"/>
      <c r="J9" s="3"/>
      <c r="K9" s="3"/>
      <c r="L9" s="3"/>
      <c r="M9" s="3"/>
      <c r="N9" s="3"/>
      <c r="O9" s="9"/>
    </row>
    <row r="10" spans="2:15" x14ac:dyDescent="0.25">
      <c r="B10" s="181"/>
      <c r="C10" s="127"/>
      <c r="D10" s="127"/>
      <c r="E10" s="6" t="s">
        <v>12</v>
      </c>
      <c r="F10" s="16">
        <v>2</v>
      </c>
      <c r="G10" s="1">
        <v>2</v>
      </c>
      <c r="H10" s="1"/>
      <c r="I10" s="1"/>
      <c r="J10" s="1"/>
      <c r="K10" s="1"/>
      <c r="L10" s="1"/>
      <c r="M10" s="1"/>
      <c r="N10" s="1"/>
      <c r="O10" s="6"/>
    </row>
    <row r="11" spans="2:15" x14ac:dyDescent="0.25">
      <c r="B11" s="181"/>
      <c r="C11" s="127"/>
      <c r="D11" s="127"/>
      <c r="E11" s="6" t="s">
        <v>13</v>
      </c>
      <c r="F11" s="16">
        <v>3</v>
      </c>
      <c r="G11" s="1">
        <v>4</v>
      </c>
      <c r="H11" s="1"/>
      <c r="I11" s="1"/>
      <c r="J11" s="1"/>
      <c r="K11" s="1"/>
      <c r="L11" s="1"/>
      <c r="M11" s="1"/>
      <c r="N11" s="1"/>
      <c r="O11" s="6"/>
    </row>
    <row r="12" spans="2:15" x14ac:dyDescent="0.25">
      <c r="B12" s="181"/>
      <c r="C12" s="127"/>
      <c r="D12" s="127"/>
      <c r="E12" s="6" t="s">
        <v>14</v>
      </c>
      <c r="F12" s="16">
        <v>10</v>
      </c>
      <c r="G12" s="1">
        <v>11</v>
      </c>
      <c r="H12" s="1"/>
      <c r="I12" s="1"/>
      <c r="J12" s="1"/>
      <c r="K12" s="1"/>
      <c r="L12" s="1"/>
      <c r="M12" s="1"/>
      <c r="N12" s="1"/>
      <c r="O12" s="6"/>
    </row>
    <row r="13" spans="2:15" ht="15.75" thickBot="1" x14ac:dyDescent="0.3">
      <c r="B13" s="182"/>
      <c r="C13" s="184"/>
      <c r="D13" s="184"/>
      <c r="E13" s="8" t="s">
        <v>15</v>
      </c>
      <c r="F13" s="17">
        <v>0</v>
      </c>
      <c r="G13" s="7">
        <v>-0.13</v>
      </c>
      <c r="H13" s="7"/>
      <c r="I13" s="7"/>
      <c r="J13" s="7"/>
      <c r="K13" s="7"/>
      <c r="L13" s="7"/>
      <c r="M13" s="7"/>
      <c r="N13" s="7"/>
      <c r="O13" s="8"/>
    </row>
    <row r="14" spans="2:15" x14ac:dyDescent="0.25">
      <c r="B14" s="180" t="s">
        <v>30</v>
      </c>
      <c r="C14" s="183">
        <v>2</v>
      </c>
      <c r="D14" s="183" t="s">
        <v>25</v>
      </c>
      <c r="E14" s="9" t="s">
        <v>11</v>
      </c>
      <c r="F14" s="18">
        <v>7</v>
      </c>
      <c r="G14" s="3">
        <v>7</v>
      </c>
      <c r="H14" s="3">
        <v>7</v>
      </c>
      <c r="I14" s="3">
        <v>7</v>
      </c>
      <c r="J14" s="3">
        <v>7</v>
      </c>
      <c r="K14" s="3">
        <v>8</v>
      </c>
      <c r="L14" s="3">
        <v>8</v>
      </c>
      <c r="M14" s="3">
        <v>8</v>
      </c>
      <c r="N14" s="3">
        <v>8</v>
      </c>
      <c r="O14" s="9"/>
    </row>
    <row r="15" spans="2:15" x14ac:dyDescent="0.25">
      <c r="B15" s="181"/>
      <c r="C15" s="127"/>
      <c r="D15" s="127"/>
      <c r="E15" s="6" t="s">
        <v>12</v>
      </c>
      <c r="F15" s="16">
        <v>2</v>
      </c>
      <c r="G15" s="1">
        <v>2</v>
      </c>
      <c r="H15" s="1">
        <v>4</v>
      </c>
      <c r="I15" s="1">
        <v>6</v>
      </c>
      <c r="J15" s="1">
        <v>8</v>
      </c>
      <c r="K15" s="1">
        <v>10</v>
      </c>
      <c r="L15" s="1">
        <v>11</v>
      </c>
      <c r="M15" s="1">
        <v>12</v>
      </c>
      <c r="N15" s="1">
        <v>13</v>
      </c>
      <c r="O15" s="6"/>
    </row>
    <row r="16" spans="2:15" x14ac:dyDescent="0.25">
      <c r="B16" s="181"/>
      <c r="C16" s="127"/>
      <c r="D16" s="127"/>
      <c r="E16" s="6" t="s">
        <v>13</v>
      </c>
      <c r="F16" s="16">
        <v>3</v>
      </c>
      <c r="G16" s="1">
        <v>4</v>
      </c>
      <c r="H16" s="1">
        <v>5</v>
      </c>
      <c r="I16" s="1">
        <v>5</v>
      </c>
      <c r="J16" s="1">
        <v>6</v>
      </c>
      <c r="K16" s="1">
        <v>7</v>
      </c>
      <c r="L16" s="1">
        <v>7</v>
      </c>
      <c r="M16" s="1">
        <v>8</v>
      </c>
      <c r="N16" s="1">
        <v>8</v>
      </c>
      <c r="O16" s="6"/>
    </row>
    <row r="17" spans="2:15" x14ac:dyDescent="0.25">
      <c r="B17" s="181"/>
      <c r="C17" s="127"/>
      <c r="D17" s="127"/>
      <c r="E17" s="6" t="s">
        <v>14</v>
      </c>
      <c r="F17" s="16">
        <v>3</v>
      </c>
      <c r="G17" s="1">
        <v>4</v>
      </c>
      <c r="H17" s="1">
        <v>4</v>
      </c>
      <c r="I17" s="1">
        <v>4</v>
      </c>
      <c r="J17" s="1">
        <v>4</v>
      </c>
      <c r="K17" s="1">
        <v>5</v>
      </c>
      <c r="L17" s="1">
        <v>5</v>
      </c>
      <c r="M17" s="1">
        <v>5</v>
      </c>
      <c r="N17" s="1">
        <v>6</v>
      </c>
      <c r="O17" s="6"/>
    </row>
    <row r="18" spans="2:15" ht="15.75" thickBot="1" x14ac:dyDescent="0.3">
      <c r="B18" s="182"/>
      <c r="C18" s="184"/>
      <c r="D18" s="184"/>
      <c r="E18" s="8" t="s">
        <v>15</v>
      </c>
      <c r="F18" s="1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-0.25</v>
      </c>
      <c r="O18" s="8"/>
    </row>
    <row r="19" spans="2:15" x14ac:dyDescent="0.25">
      <c r="B19" s="180" t="s">
        <v>31</v>
      </c>
      <c r="C19" s="183">
        <v>3</v>
      </c>
      <c r="D19" s="183" t="s">
        <v>27</v>
      </c>
      <c r="E19" s="9" t="s">
        <v>11</v>
      </c>
      <c r="F19" s="18">
        <v>9</v>
      </c>
      <c r="G19" s="3">
        <v>9</v>
      </c>
      <c r="H19" s="3">
        <v>10</v>
      </c>
      <c r="I19" s="3">
        <v>10</v>
      </c>
      <c r="J19" s="3">
        <v>10</v>
      </c>
      <c r="K19" s="3">
        <v>10</v>
      </c>
      <c r="L19" s="3"/>
      <c r="M19" s="3"/>
      <c r="N19" s="3"/>
      <c r="O19" s="9"/>
    </row>
    <row r="20" spans="2:15" x14ac:dyDescent="0.25">
      <c r="B20" s="181"/>
      <c r="C20" s="127"/>
      <c r="D20" s="127"/>
      <c r="E20" s="6" t="s">
        <v>12</v>
      </c>
      <c r="F20" s="16">
        <v>5</v>
      </c>
      <c r="G20" s="1">
        <v>6</v>
      </c>
      <c r="H20" s="1">
        <v>8</v>
      </c>
      <c r="I20" s="1">
        <v>10</v>
      </c>
      <c r="J20" s="1">
        <v>11</v>
      </c>
      <c r="K20" s="1">
        <v>13</v>
      </c>
      <c r="L20" s="1"/>
      <c r="M20" s="1"/>
      <c r="N20" s="1"/>
      <c r="O20" s="6"/>
    </row>
    <row r="21" spans="2:15" x14ac:dyDescent="0.25">
      <c r="B21" s="181"/>
      <c r="C21" s="127"/>
      <c r="D21" s="127"/>
      <c r="E21" s="6" t="s">
        <v>13</v>
      </c>
      <c r="F21" s="16">
        <v>3</v>
      </c>
      <c r="G21" s="1">
        <v>4</v>
      </c>
      <c r="H21" s="1">
        <v>4</v>
      </c>
      <c r="I21" s="1">
        <v>4</v>
      </c>
      <c r="J21" s="1">
        <v>4</v>
      </c>
      <c r="K21" s="1">
        <v>5</v>
      </c>
      <c r="L21" s="1"/>
      <c r="M21" s="1"/>
      <c r="N21" s="1"/>
      <c r="O21" s="6"/>
    </row>
    <row r="22" spans="2:15" x14ac:dyDescent="0.25">
      <c r="B22" s="181"/>
      <c r="C22" s="127"/>
      <c r="D22" s="127"/>
      <c r="E22" s="6" t="s">
        <v>14</v>
      </c>
      <c r="F22" s="16">
        <v>3</v>
      </c>
      <c r="G22" s="1">
        <v>4</v>
      </c>
      <c r="H22" s="1">
        <v>4</v>
      </c>
      <c r="I22" s="1">
        <v>4</v>
      </c>
      <c r="J22" s="1">
        <v>4</v>
      </c>
      <c r="K22" s="1">
        <v>5</v>
      </c>
      <c r="L22" s="1"/>
      <c r="M22" s="1"/>
      <c r="N22" s="1"/>
      <c r="O22" s="6"/>
    </row>
    <row r="23" spans="2:15" ht="15.75" thickBot="1" x14ac:dyDescent="0.3">
      <c r="B23" s="182"/>
      <c r="C23" s="184"/>
      <c r="D23" s="184"/>
      <c r="E23" s="8" t="s">
        <v>15</v>
      </c>
      <c r="F23" s="17">
        <v>0</v>
      </c>
      <c r="G23" s="7">
        <v>0</v>
      </c>
      <c r="H23" s="7">
        <v>0</v>
      </c>
      <c r="I23" s="7">
        <v>0</v>
      </c>
      <c r="J23" s="7">
        <v>-0.13</v>
      </c>
      <c r="K23" s="7">
        <v>-0.19</v>
      </c>
      <c r="L23" s="7"/>
      <c r="M23" s="7"/>
      <c r="N23" s="7"/>
      <c r="O23" s="8"/>
    </row>
    <row r="24" spans="2:15" x14ac:dyDescent="0.25">
      <c r="B24" s="180" t="s">
        <v>32</v>
      </c>
      <c r="C24" s="183">
        <v>4</v>
      </c>
      <c r="D24" s="183" t="s">
        <v>26</v>
      </c>
      <c r="E24" s="9" t="s">
        <v>11</v>
      </c>
      <c r="F24" s="18">
        <v>13</v>
      </c>
      <c r="G24" s="3">
        <v>13</v>
      </c>
      <c r="H24" s="3"/>
      <c r="I24" s="3"/>
      <c r="J24" s="3"/>
      <c r="K24" s="3"/>
      <c r="L24" s="3"/>
      <c r="M24" s="3"/>
      <c r="N24" s="3"/>
      <c r="O24" s="9"/>
    </row>
    <row r="25" spans="2:15" x14ac:dyDescent="0.25">
      <c r="B25" s="181"/>
      <c r="C25" s="127"/>
      <c r="D25" s="127"/>
      <c r="E25" s="6" t="s">
        <v>12</v>
      </c>
      <c r="F25" s="16">
        <v>2</v>
      </c>
      <c r="G25" s="1">
        <v>2</v>
      </c>
      <c r="H25" s="1"/>
      <c r="I25" s="1"/>
      <c r="J25" s="1"/>
      <c r="K25" s="1"/>
      <c r="L25" s="1"/>
      <c r="M25" s="1"/>
      <c r="N25" s="1"/>
      <c r="O25" s="6"/>
    </row>
    <row r="26" spans="2:15" x14ac:dyDescent="0.25">
      <c r="B26" s="181"/>
      <c r="C26" s="127"/>
      <c r="D26" s="127"/>
      <c r="E26" s="6" t="s">
        <v>13</v>
      </c>
      <c r="F26" s="16">
        <v>3</v>
      </c>
      <c r="G26" s="1">
        <v>3</v>
      </c>
      <c r="H26" s="1"/>
      <c r="I26" s="1"/>
      <c r="J26" s="1"/>
      <c r="K26" s="1"/>
      <c r="L26" s="1"/>
      <c r="M26" s="1"/>
      <c r="N26" s="1"/>
      <c r="O26" s="6"/>
    </row>
    <row r="27" spans="2:15" x14ac:dyDescent="0.25">
      <c r="B27" s="181"/>
      <c r="C27" s="127"/>
      <c r="D27" s="127"/>
      <c r="E27" s="6" t="s">
        <v>14</v>
      </c>
      <c r="F27" s="16">
        <v>3</v>
      </c>
      <c r="G27" s="1">
        <v>3</v>
      </c>
      <c r="H27" s="1"/>
      <c r="I27" s="1"/>
      <c r="J27" s="1"/>
      <c r="K27" s="1"/>
      <c r="L27" s="1"/>
      <c r="M27" s="1"/>
      <c r="N27" s="1"/>
      <c r="O27" s="6"/>
    </row>
    <row r="28" spans="2:15" ht="15.75" thickBot="1" x14ac:dyDescent="0.3">
      <c r="B28" s="182"/>
      <c r="C28" s="184"/>
      <c r="D28" s="184"/>
      <c r="E28" s="8" t="s">
        <v>15</v>
      </c>
      <c r="F28" s="17">
        <v>0</v>
      </c>
      <c r="G28" s="17">
        <v>-7.0000000000000007E-2</v>
      </c>
      <c r="H28" s="17"/>
      <c r="I28" s="17"/>
      <c r="J28" s="17"/>
      <c r="K28" s="7"/>
      <c r="L28" s="7"/>
      <c r="M28" s="7"/>
      <c r="N28" s="7"/>
      <c r="O28" s="8"/>
    </row>
    <row r="29" spans="2:15" x14ac:dyDescent="0.25">
      <c r="B29" s="180" t="s">
        <v>33</v>
      </c>
      <c r="C29" s="183">
        <v>5</v>
      </c>
      <c r="D29" s="183" t="s">
        <v>27</v>
      </c>
      <c r="E29" s="9" t="s">
        <v>11</v>
      </c>
      <c r="F29" s="18">
        <v>7</v>
      </c>
      <c r="G29" s="3">
        <v>7</v>
      </c>
      <c r="H29" s="3">
        <v>7</v>
      </c>
      <c r="I29" s="3">
        <v>7</v>
      </c>
      <c r="J29" s="3"/>
      <c r="K29" s="3"/>
      <c r="L29" s="3"/>
      <c r="M29" s="3"/>
      <c r="N29" s="3"/>
      <c r="O29" s="9"/>
    </row>
    <row r="30" spans="2:15" x14ac:dyDescent="0.25">
      <c r="B30" s="181"/>
      <c r="C30" s="127"/>
      <c r="D30" s="127"/>
      <c r="E30" s="6" t="s">
        <v>12</v>
      </c>
      <c r="F30" s="16">
        <v>6</v>
      </c>
      <c r="G30" s="1">
        <v>8</v>
      </c>
      <c r="H30" s="1">
        <v>9</v>
      </c>
      <c r="I30" s="1">
        <v>12</v>
      </c>
      <c r="J30" s="1"/>
      <c r="K30" s="1"/>
      <c r="L30" s="1"/>
      <c r="M30" s="1"/>
      <c r="N30" s="1"/>
      <c r="O30" s="6"/>
    </row>
    <row r="31" spans="2:15" x14ac:dyDescent="0.25">
      <c r="B31" s="181"/>
      <c r="C31" s="127"/>
      <c r="D31" s="127"/>
      <c r="E31" s="6" t="s">
        <v>13</v>
      </c>
      <c r="F31" s="16">
        <v>3</v>
      </c>
      <c r="G31" s="1">
        <v>4</v>
      </c>
      <c r="H31" s="1">
        <v>4</v>
      </c>
      <c r="I31" s="1">
        <v>4</v>
      </c>
      <c r="J31" s="1"/>
      <c r="K31" s="1"/>
      <c r="L31" s="1"/>
      <c r="M31" s="1"/>
      <c r="N31" s="1"/>
      <c r="O31" s="6"/>
    </row>
    <row r="32" spans="2:15" x14ac:dyDescent="0.25">
      <c r="B32" s="181"/>
      <c r="C32" s="127"/>
      <c r="D32" s="127"/>
      <c r="E32" s="6" t="s">
        <v>14</v>
      </c>
      <c r="F32" s="16">
        <v>3</v>
      </c>
      <c r="G32" s="1">
        <v>4</v>
      </c>
      <c r="H32" s="1">
        <v>4</v>
      </c>
      <c r="I32" s="1">
        <v>4</v>
      </c>
      <c r="J32" s="1"/>
      <c r="K32" s="1"/>
      <c r="L32" s="1"/>
      <c r="M32" s="1"/>
      <c r="N32" s="1"/>
      <c r="O32" s="6"/>
    </row>
    <row r="33" spans="2:15" ht="15.75" thickBot="1" x14ac:dyDescent="0.3">
      <c r="B33" s="182"/>
      <c r="C33" s="184"/>
      <c r="D33" s="184"/>
      <c r="E33" s="8" t="s">
        <v>15</v>
      </c>
      <c r="F33" s="17">
        <v>0</v>
      </c>
      <c r="G33" s="7">
        <v>0</v>
      </c>
      <c r="H33" s="7">
        <v>0</v>
      </c>
      <c r="I33" s="7">
        <v>-0.52</v>
      </c>
      <c r="J33" s="7"/>
      <c r="K33" s="7"/>
      <c r="L33" s="7"/>
      <c r="M33" s="7"/>
      <c r="N33" s="7"/>
      <c r="O33" s="8"/>
    </row>
    <row r="34" spans="2:15" x14ac:dyDescent="0.25">
      <c r="B34" s="180" t="s">
        <v>34</v>
      </c>
      <c r="C34" s="183">
        <v>6</v>
      </c>
      <c r="D34" s="183" t="s">
        <v>25</v>
      </c>
      <c r="E34" s="9" t="s">
        <v>11</v>
      </c>
      <c r="F34" s="18">
        <v>9</v>
      </c>
      <c r="G34" s="3">
        <v>10</v>
      </c>
      <c r="H34" s="3">
        <v>10</v>
      </c>
      <c r="I34" s="3">
        <v>10</v>
      </c>
      <c r="J34" s="3">
        <v>10</v>
      </c>
      <c r="K34" s="3">
        <v>10</v>
      </c>
      <c r="L34" s="3">
        <v>10</v>
      </c>
      <c r="M34" s="3">
        <v>12</v>
      </c>
      <c r="N34" s="3"/>
      <c r="O34" s="9"/>
    </row>
    <row r="35" spans="2:15" x14ac:dyDescent="0.25">
      <c r="B35" s="181"/>
      <c r="C35" s="127"/>
      <c r="D35" s="127"/>
      <c r="E35" s="6" t="s">
        <v>12</v>
      </c>
      <c r="F35" s="16">
        <v>6</v>
      </c>
      <c r="G35" s="1">
        <v>7</v>
      </c>
      <c r="H35" s="1">
        <v>8</v>
      </c>
      <c r="I35" s="1">
        <v>9</v>
      </c>
      <c r="J35" s="1">
        <v>10</v>
      </c>
      <c r="K35" s="1">
        <v>12</v>
      </c>
      <c r="L35" s="1">
        <v>14</v>
      </c>
      <c r="M35" s="1">
        <v>15</v>
      </c>
      <c r="N35" s="1"/>
      <c r="O35" s="6"/>
    </row>
    <row r="36" spans="2:15" x14ac:dyDescent="0.25">
      <c r="B36" s="181"/>
      <c r="C36" s="127"/>
      <c r="D36" s="127"/>
      <c r="E36" s="6" t="s">
        <v>13</v>
      </c>
      <c r="F36" s="16">
        <v>3</v>
      </c>
      <c r="G36" s="1">
        <v>4</v>
      </c>
      <c r="H36" s="1">
        <v>4</v>
      </c>
      <c r="I36" s="1">
        <v>4</v>
      </c>
      <c r="J36" s="1">
        <v>4</v>
      </c>
      <c r="K36" s="1">
        <v>5</v>
      </c>
      <c r="L36" s="1">
        <v>5</v>
      </c>
      <c r="M36" s="1">
        <v>5</v>
      </c>
      <c r="N36" s="1"/>
      <c r="O36" s="6"/>
    </row>
    <row r="37" spans="2:15" x14ac:dyDescent="0.25">
      <c r="B37" s="181"/>
      <c r="C37" s="127"/>
      <c r="D37" s="127"/>
      <c r="E37" s="6" t="s">
        <v>14</v>
      </c>
      <c r="F37" s="16">
        <v>3</v>
      </c>
      <c r="G37" s="1">
        <v>4</v>
      </c>
      <c r="H37" s="1">
        <v>4</v>
      </c>
      <c r="I37" s="1">
        <v>4</v>
      </c>
      <c r="J37" s="1">
        <v>4</v>
      </c>
      <c r="K37" s="1">
        <v>5</v>
      </c>
      <c r="L37" s="1">
        <v>5</v>
      </c>
      <c r="M37" s="1">
        <v>5</v>
      </c>
      <c r="N37" s="1"/>
      <c r="O37" s="6"/>
    </row>
    <row r="38" spans="2:15" ht="15.75" thickBot="1" x14ac:dyDescent="0.3">
      <c r="B38" s="182"/>
      <c r="C38" s="184"/>
      <c r="D38" s="184"/>
      <c r="E38" s="8" t="s">
        <v>15</v>
      </c>
      <c r="F38" s="1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-0.19</v>
      </c>
      <c r="M38" s="7">
        <v>-0.19</v>
      </c>
      <c r="N38" s="7"/>
      <c r="O38" s="8"/>
    </row>
    <row r="39" spans="2:15" x14ac:dyDescent="0.25">
      <c r="B39" s="180" t="s">
        <v>35</v>
      </c>
      <c r="C39" s="183">
        <v>7</v>
      </c>
      <c r="D39" s="183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81"/>
      <c r="C40" s="127"/>
      <c r="D40" s="127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81"/>
      <c r="C41" s="127"/>
      <c r="D41" s="127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81"/>
      <c r="C42" s="127"/>
      <c r="D42" s="127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82"/>
      <c r="C43" s="184"/>
      <c r="D43" s="184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B34:B38"/>
    <mergeCell ref="C34:C38"/>
    <mergeCell ref="D34:D38"/>
    <mergeCell ref="B39:B43"/>
    <mergeCell ref="C39:C43"/>
    <mergeCell ref="D39:D43"/>
    <mergeCell ref="B24:B28"/>
    <mergeCell ref="C24:C28"/>
    <mergeCell ref="D24:D28"/>
    <mergeCell ref="B29:B33"/>
    <mergeCell ref="C29:C33"/>
    <mergeCell ref="D29:D33"/>
    <mergeCell ref="B14:B18"/>
    <mergeCell ref="C14:C18"/>
    <mergeCell ref="D14:D18"/>
    <mergeCell ref="B19:B23"/>
    <mergeCell ref="C19:C23"/>
    <mergeCell ref="D19:D23"/>
    <mergeCell ref="F2:O2"/>
    <mergeCell ref="B4:B8"/>
    <mergeCell ref="C4:C8"/>
    <mergeCell ref="D4:D8"/>
    <mergeCell ref="B9:B13"/>
    <mergeCell ref="C9:C13"/>
    <mergeCell ref="D9:D1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169AB-6A82-4517-A556-4971CA85FD89}">
  <dimension ref="B1:O4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K24" sqref="K24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85" t="s">
        <v>0</v>
      </c>
      <c r="G2" s="186"/>
      <c r="H2" s="186"/>
      <c r="I2" s="186"/>
      <c r="J2" s="186"/>
      <c r="K2" s="186"/>
      <c r="L2" s="186"/>
      <c r="M2" s="186"/>
      <c r="N2" s="186"/>
      <c r="O2" s="187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80" t="s">
        <v>1</v>
      </c>
      <c r="C4" s="183">
        <v>0</v>
      </c>
      <c r="D4" s="183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81"/>
      <c r="C5" s="127"/>
      <c r="D5" s="127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81"/>
      <c r="C6" s="127"/>
      <c r="D6" s="127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81"/>
      <c r="C7" s="127"/>
      <c r="D7" s="127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82"/>
      <c r="C8" s="184"/>
      <c r="D8" s="184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80" t="s">
        <v>36</v>
      </c>
      <c r="C9" s="183">
        <v>1</v>
      </c>
      <c r="D9" s="183" t="s">
        <v>26</v>
      </c>
      <c r="E9" s="9" t="s">
        <v>11</v>
      </c>
      <c r="F9" s="18">
        <v>7</v>
      </c>
      <c r="G9" s="3">
        <v>7</v>
      </c>
      <c r="H9" s="3">
        <v>7</v>
      </c>
      <c r="I9" s="3"/>
      <c r="J9" s="3"/>
      <c r="K9" s="3"/>
      <c r="L9" s="3"/>
      <c r="M9" s="3"/>
      <c r="N9" s="3"/>
      <c r="O9" s="9"/>
    </row>
    <row r="10" spans="2:15" x14ac:dyDescent="0.25">
      <c r="B10" s="181"/>
      <c r="C10" s="127"/>
      <c r="D10" s="127"/>
      <c r="E10" s="6" t="s">
        <v>12</v>
      </c>
      <c r="F10" s="16">
        <v>3</v>
      </c>
      <c r="G10" s="1">
        <v>4</v>
      </c>
      <c r="H10" s="1">
        <v>4</v>
      </c>
      <c r="I10" s="1"/>
      <c r="J10" s="1"/>
      <c r="K10" s="1"/>
      <c r="L10" s="1"/>
      <c r="M10" s="1"/>
      <c r="N10" s="1"/>
      <c r="O10" s="6"/>
    </row>
    <row r="11" spans="2:15" x14ac:dyDescent="0.25">
      <c r="B11" s="181"/>
      <c r="C11" s="127"/>
      <c r="D11" s="127"/>
      <c r="E11" s="6" t="s">
        <v>13</v>
      </c>
      <c r="F11" s="16">
        <v>3</v>
      </c>
      <c r="G11" s="1">
        <v>3</v>
      </c>
      <c r="H11" s="1">
        <v>3</v>
      </c>
      <c r="I11" s="1"/>
      <c r="J11" s="1"/>
      <c r="K11" s="1"/>
      <c r="L11" s="1"/>
      <c r="M11" s="1"/>
      <c r="N11" s="1"/>
      <c r="O11" s="6"/>
    </row>
    <row r="12" spans="2:15" x14ac:dyDescent="0.25">
      <c r="B12" s="181"/>
      <c r="C12" s="127"/>
      <c r="D12" s="127"/>
      <c r="E12" s="6" t="s">
        <v>14</v>
      </c>
      <c r="F12" s="16">
        <v>10</v>
      </c>
      <c r="G12" s="1">
        <v>11</v>
      </c>
      <c r="H12" s="1">
        <v>12</v>
      </c>
      <c r="I12" s="1"/>
      <c r="J12" s="1"/>
      <c r="K12" s="1"/>
      <c r="L12" s="1"/>
      <c r="M12" s="1"/>
      <c r="N12" s="1"/>
      <c r="O12" s="6"/>
    </row>
    <row r="13" spans="2:15" ht="15.75" thickBot="1" x14ac:dyDescent="0.3">
      <c r="B13" s="182"/>
      <c r="C13" s="184"/>
      <c r="D13" s="184"/>
      <c r="E13" s="8" t="s">
        <v>15</v>
      </c>
      <c r="F13" s="17">
        <v>-7.0000000000000007E-2</v>
      </c>
      <c r="G13" s="7">
        <v>-0.13</v>
      </c>
      <c r="H13" s="7">
        <v>-0.13</v>
      </c>
      <c r="I13" s="7"/>
      <c r="J13" s="7"/>
      <c r="K13" s="7"/>
      <c r="L13" s="7"/>
      <c r="M13" s="7"/>
      <c r="N13" s="7"/>
      <c r="O13" s="8"/>
    </row>
    <row r="14" spans="2:15" x14ac:dyDescent="0.25">
      <c r="B14" s="180" t="s">
        <v>37</v>
      </c>
      <c r="C14" s="183">
        <v>2</v>
      </c>
      <c r="D14" s="183" t="s">
        <v>25</v>
      </c>
      <c r="E14" s="9" t="s">
        <v>11</v>
      </c>
      <c r="F14" s="18">
        <v>7</v>
      </c>
      <c r="G14" s="3">
        <v>7</v>
      </c>
      <c r="H14" s="3">
        <v>7</v>
      </c>
      <c r="I14" s="3">
        <v>7</v>
      </c>
      <c r="J14" s="3">
        <v>7</v>
      </c>
      <c r="K14" s="3">
        <v>8</v>
      </c>
      <c r="L14" s="3">
        <v>8</v>
      </c>
      <c r="M14" s="3">
        <v>8</v>
      </c>
      <c r="N14" s="3">
        <v>8</v>
      </c>
      <c r="O14" s="9"/>
    </row>
    <row r="15" spans="2:15" x14ac:dyDescent="0.25">
      <c r="B15" s="181"/>
      <c r="C15" s="127"/>
      <c r="D15" s="127"/>
      <c r="E15" s="6" t="s">
        <v>12</v>
      </c>
      <c r="F15" s="16">
        <v>3</v>
      </c>
      <c r="G15" s="1">
        <v>4</v>
      </c>
      <c r="H15" s="1">
        <v>4</v>
      </c>
      <c r="I15" s="1">
        <v>4</v>
      </c>
      <c r="J15" s="1">
        <v>4</v>
      </c>
      <c r="K15" s="1">
        <v>5</v>
      </c>
      <c r="L15" s="1">
        <v>5</v>
      </c>
      <c r="M15" s="1">
        <v>5</v>
      </c>
      <c r="N15" s="1">
        <v>6</v>
      </c>
      <c r="O15" s="6"/>
    </row>
    <row r="16" spans="2:15" x14ac:dyDescent="0.25">
      <c r="B16" s="181"/>
      <c r="C16" s="127"/>
      <c r="D16" s="127"/>
      <c r="E16" s="6" t="s">
        <v>13</v>
      </c>
      <c r="F16" s="16">
        <v>2</v>
      </c>
      <c r="G16" s="1">
        <v>3</v>
      </c>
      <c r="H16" s="1">
        <v>3</v>
      </c>
      <c r="I16" s="1">
        <v>3</v>
      </c>
      <c r="J16" s="1">
        <v>4</v>
      </c>
      <c r="K16" s="1">
        <v>4</v>
      </c>
      <c r="L16" s="1">
        <v>5</v>
      </c>
      <c r="M16" s="1">
        <v>5</v>
      </c>
      <c r="N16" s="1">
        <v>6</v>
      </c>
      <c r="O16" s="6"/>
    </row>
    <row r="17" spans="2:15" x14ac:dyDescent="0.25">
      <c r="B17" s="181"/>
      <c r="C17" s="127"/>
      <c r="D17" s="127"/>
      <c r="E17" s="6" t="s">
        <v>14</v>
      </c>
      <c r="F17" s="16">
        <v>3</v>
      </c>
      <c r="G17" s="1">
        <v>4</v>
      </c>
      <c r="H17" s="1">
        <v>4</v>
      </c>
      <c r="I17" s="1">
        <v>4</v>
      </c>
      <c r="J17" s="1">
        <v>4</v>
      </c>
      <c r="K17" s="1">
        <v>5</v>
      </c>
      <c r="L17" s="1">
        <v>5</v>
      </c>
      <c r="M17" s="1">
        <v>5</v>
      </c>
      <c r="N17" s="1">
        <v>6</v>
      </c>
      <c r="O17" s="6"/>
    </row>
    <row r="18" spans="2:15" ht="15.75" thickBot="1" x14ac:dyDescent="0.3">
      <c r="B18" s="182"/>
      <c r="C18" s="184"/>
      <c r="D18" s="184"/>
      <c r="E18" s="8" t="s">
        <v>15</v>
      </c>
      <c r="F18" s="17">
        <v>0</v>
      </c>
      <c r="G18" s="7">
        <v>-7.0000000000000007E-2</v>
      </c>
      <c r="H18" s="7">
        <v>-0.19</v>
      </c>
      <c r="I18" s="7">
        <v>-0.35</v>
      </c>
      <c r="J18" s="7">
        <v>-0.48</v>
      </c>
      <c r="K18" s="7">
        <v>-0.55000000000000004</v>
      </c>
      <c r="L18" s="7">
        <v>-0.61</v>
      </c>
      <c r="M18" s="7">
        <v>-0.67</v>
      </c>
      <c r="N18" s="7">
        <v>-0.71</v>
      </c>
      <c r="O18" s="8"/>
    </row>
    <row r="19" spans="2:15" x14ac:dyDescent="0.25">
      <c r="B19" s="180" t="s">
        <v>38</v>
      </c>
      <c r="C19" s="183">
        <v>3</v>
      </c>
      <c r="D19" s="183" t="s">
        <v>27</v>
      </c>
      <c r="E19" s="9" t="s">
        <v>11</v>
      </c>
      <c r="F19" s="18">
        <v>9</v>
      </c>
      <c r="G19" s="3">
        <v>10</v>
      </c>
      <c r="H19" s="3">
        <v>11</v>
      </c>
      <c r="I19" s="3">
        <v>12</v>
      </c>
      <c r="J19" s="3">
        <v>13</v>
      </c>
      <c r="K19" s="3">
        <v>15</v>
      </c>
      <c r="L19" s="3"/>
      <c r="M19" s="3"/>
      <c r="N19" s="3"/>
      <c r="O19" s="9"/>
    </row>
    <row r="20" spans="2:15" x14ac:dyDescent="0.25">
      <c r="B20" s="181"/>
      <c r="C20" s="127"/>
      <c r="D20" s="127"/>
      <c r="E20" s="6" t="s">
        <v>12</v>
      </c>
      <c r="F20" s="16">
        <v>3</v>
      </c>
      <c r="G20" s="1">
        <v>4</v>
      </c>
      <c r="H20" s="1">
        <v>4</v>
      </c>
      <c r="I20" s="1">
        <v>4</v>
      </c>
      <c r="J20" s="1">
        <v>4</v>
      </c>
      <c r="K20" s="1">
        <v>5</v>
      </c>
      <c r="L20" s="1"/>
      <c r="M20" s="1"/>
      <c r="N20" s="1"/>
      <c r="O20" s="6"/>
    </row>
    <row r="21" spans="2:15" x14ac:dyDescent="0.25">
      <c r="B21" s="181"/>
      <c r="C21" s="127"/>
      <c r="D21" s="127"/>
      <c r="E21" s="6" t="s">
        <v>13</v>
      </c>
      <c r="F21" s="16">
        <v>3</v>
      </c>
      <c r="G21" s="1">
        <v>4</v>
      </c>
      <c r="H21" s="1">
        <v>4</v>
      </c>
      <c r="I21" s="1">
        <v>4</v>
      </c>
      <c r="J21" s="1">
        <v>4</v>
      </c>
      <c r="K21" s="1">
        <v>5</v>
      </c>
      <c r="L21" s="1"/>
      <c r="M21" s="1"/>
      <c r="N21" s="1"/>
      <c r="O21" s="6"/>
    </row>
    <row r="22" spans="2:15" x14ac:dyDescent="0.25">
      <c r="B22" s="181"/>
      <c r="C22" s="127"/>
      <c r="D22" s="127"/>
      <c r="E22" s="6" t="s">
        <v>14</v>
      </c>
      <c r="F22" s="16">
        <v>4</v>
      </c>
      <c r="G22" s="1">
        <v>4</v>
      </c>
      <c r="H22" s="1">
        <v>4</v>
      </c>
      <c r="I22" s="1">
        <v>4</v>
      </c>
      <c r="J22" s="1">
        <v>5</v>
      </c>
      <c r="K22" s="1">
        <v>5</v>
      </c>
      <c r="L22" s="1"/>
      <c r="M22" s="1"/>
      <c r="N22" s="1"/>
      <c r="O22" s="6"/>
    </row>
    <row r="23" spans="2:15" ht="15.75" thickBot="1" x14ac:dyDescent="0.3">
      <c r="B23" s="182"/>
      <c r="C23" s="184"/>
      <c r="D23" s="184"/>
      <c r="E23" s="8" t="s">
        <v>15</v>
      </c>
      <c r="F23" s="17">
        <v>-7.0000000000000007E-2</v>
      </c>
      <c r="G23" s="7">
        <v>-0.13</v>
      </c>
      <c r="H23" s="7">
        <v>-0.13</v>
      </c>
      <c r="I23" s="7">
        <v>-0.13</v>
      </c>
      <c r="J23" s="7">
        <v>-0.13</v>
      </c>
      <c r="K23" s="7">
        <v>-0.19</v>
      </c>
      <c r="L23" s="7"/>
      <c r="M23" s="7"/>
      <c r="N23" s="7"/>
      <c r="O23" s="8"/>
    </row>
    <row r="24" spans="2:15" x14ac:dyDescent="0.25">
      <c r="B24" s="180" t="s">
        <v>39</v>
      </c>
      <c r="C24" s="183">
        <v>4</v>
      </c>
      <c r="D24" s="183" t="s">
        <v>25</v>
      </c>
      <c r="E24" s="9" t="s">
        <v>11</v>
      </c>
      <c r="F24" s="18">
        <v>7</v>
      </c>
      <c r="G24" s="3">
        <v>7</v>
      </c>
      <c r="H24" s="3">
        <v>7</v>
      </c>
      <c r="I24" s="3">
        <v>7</v>
      </c>
      <c r="J24" s="3">
        <v>7</v>
      </c>
      <c r="K24" s="3">
        <v>8</v>
      </c>
      <c r="L24" s="3">
        <v>8</v>
      </c>
      <c r="M24" s="3">
        <v>8</v>
      </c>
      <c r="N24" s="3"/>
      <c r="O24" s="9"/>
    </row>
    <row r="25" spans="2:15" x14ac:dyDescent="0.25">
      <c r="B25" s="181"/>
      <c r="C25" s="127"/>
      <c r="D25" s="127"/>
      <c r="E25" s="6" t="s">
        <v>12</v>
      </c>
      <c r="F25" s="16">
        <v>2</v>
      </c>
      <c r="G25" s="1">
        <v>2</v>
      </c>
      <c r="H25" s="1">
        <v>3</v>
      </c>
      <c r="I25" s="1">
        <v>5</v>
      </c>
      <c r="J25" s="1">
        <v>6</v>
      </c>
      <c r="K25" s="1">
        <v>8</v>
      </c>
      <c r="L25" s="1">
        <v>10</v>
      </c>
      <c r="M25" s="1">
        <v>11</v>
      </c>
      <c r="N25" s="1"/>
      <c r="O25" s="6"/>
    </row>
    <row r="26" spans="2:15" x14ac:dyDescent="0.25">
      <c r="B26" s="181"/>
      <c r="C26" s="127"/>
      <c r="D26" s="127"/>
      <c r="E26" s="6" t="s">
        <v>13</v>
      </c>
      <c r="F26" s="16">
        <v>3</v>
      </c>
      <c r="G26" s="1">
        <v>4</v>
      </c>
      <c r="H26" s="1">
        <v>4</v>
      </c>
      <c r="I26" s="1">
        <v>4</v>
      </c>
      <c r="J26" s="1">
        <v>4</v>
      </c>
      <c r="K26" s="1">
        <v>5</v>
      </c>
      <c r="L26" s="1">
        <v>5</v>
      </c>
      <c r="M26" s="1">
        <v>5</v>
      </c>
      <c r="N26" s="1"/>
      <c r="O26" s="6"/>
    </row>
    <row r="27" spans="2:15" x14ac:dyDescent="0.25">
      <c r="B27" s="181"/>
      <c r="C27" s="127"/>
      <c r="D27" s="127"/>
      <c r="E27" s="6" t="s">
        <v>14</v>
      </c>
      <c r="F27" s="16">
        <v>3</v>
      </c>
      <c r="G27" s="1">
        <v>3</v>
      </c>
      <c r="H27" s="1">
        <v>3</v>
      </c>
      <c r="I27" s="1">
        <v>4</v>
      </c>
      <c r="J27" s="1">
        <v>4</v>
      </c>
      <c r="K27" s="1">
        <v>5</v>
      </c>
      <c r="L27" s="1">
        <v>5</v>
      </c>
      <c r="M27" s="1">
        <v>6</v>
      </c>
      <c r="N27" s="1"/>
      <c r="O27" s="6"/>
    </row>
    <row r="28" spans="2:15" ht="15.75" thickBot="1" x14ac:dyDescent="0.3">
      <c r="B28" s="182"/>
      <c r="C28" s="184"/>
      <c r="D28" s="184"/>
      <c r="E28" s="8" t="s">
        <v>15</v>
      </c>
      <c r="F28" s="17">
        <v>-7.0000000000000007E-2</v>
      </c>
      <c r="G28" s="17">
        <v>-0.13</v>
      </c>
      <c r="H28" s="17">
        <v>-0.13</v>
      </c>
      <c r="I28" s="17">
        <v>-0.13</v>
      </c>
      <c r="J28" s="17">
        <v>-0.13</v>
      </c>
      <c r="K28" s="7">
        <v>-0.19</v>
      </c>
      <c r="L28" s="7">
        <v>-0.19</v>
      </c>
      <c r="M28" s="7">
        <v>-0.19</v>
      </c>
      <c r="N28" s="7"/>
      <c r="O28" s="8"/>
    </row>
    <row r="29" spans="2:15" x14ac:dyDescent="0.25">
      <c r="B29" s="180" t="s">
        <v>40</v>
      </c>
      <c r="C29" s="183">
        <v>5</v>
      </c>
      <c r="D29" s="183" t="s">
        <v>26</v>
      </c>
      <c r="E29" s="9" t="s">
        <v>11</v>
      </c>
      <c r="F29" s="18">
        <v>7</v>
      </c>
      <c r="G29" s="3">
        <v>7</v>
      </c>
      <c r="H29" s="3"/>
      <c r="I29" s="3"/>
      <c r="J29" s="3"/>
      <c r="K29" s="3"/>
      <c r="L29" s="3"/>
      <c r="M29" s="3"/>
      <c r="N29" s="3"/>
      <c r="O29" s="9"/>
    </row>
    <row r="30" spans="2:15" x14ac:dyDescent="0.25">
      <c r="B30" s="181"/>
      <c r="C30" s="127"/>
      <c r="D30" s="127"/>
      <c r="E30" s="6" t="s">
        <v>12</v>
      </c>
      <c r="F30" s="16">
        <v>3</v>
      </c>
      <c r="G30" s="1">
        <v>4</v>
      </c>
      <c r="H30" s="1"/>
      <c r="I30" s="1"/>
      <c r="J30" s="1"/>
      <c r="K30" s="1"/>
      <c r="L30" s="1"/>
      <c r="M30" s="1"/>
      <c r="N30" s="1"/>
      <c r="O30" s="6"/>
    </row>
    <row r="31" spans="2:15" x14ac:dyDescent="0.25">
      <c r="B31" s="181"/>
      <c r="C31" s="127"/>
      <c r="D31" s="127"/>
      <c r="E31" s="6" t="s">
        <v>13</v>
      </c>
      <c r="F31" s="16">
        <v>11</v>
      </c>
      <c r="G31" s="1">
        <v>12</v>
      </c>
      <c r="H31" s="1"/>
      <c r="I31" s="1"/>
      <c r="J31" s="1"/>
      <c r="K31" s="1"/>
      <c r="L31" s="1"/>
      <c r="M31" s="1"/>
      <c r="N31" s="1"/>
      <c r="O31" s="6"/>
    </row>
    <row r="32" spans="2:15" x14ac:dyDescent="0.25">
      <c r="B32" s="181"/>
      <c r="C32" s="127"/>
      <c r="D32" s="127"/>
      <c r="E32" s="6" t="s">
        <v>14</v>
      </c>
      <c r="F32" s="16">
        <v>3</v>
      </c>
      <c r="G32" s="1">
        <v>4</v>
      </c>
      <c r="H32" s="1"/>
      <c r="I32" s="1"/>
      <c r="J32" s="1"/>
      <c r="K32" s="1"/>
      <c r="L32" s="1"/>
      <c r="M32" s="1"/>
      <c r="N32" s="1"/>
      <c r="O32" s="6"/>
    </row>
    <row r="33" spans="2:15" ht="15.75" thickBot="1" x14ac:dyDescent="0.3">
      <c r="B33" s="182"/>
      <c r="C33" s="184"/>
      <c r="D33" s="184"/>
      <c r="E33" s="8" t="s">
        <v>15</v>
      </c>
      <c r="F33" s="17">
        <v>-7.0000000000000007E-2</v>
      </c>
      <c r="G33" s="7">
        <v>-0.13</v>
      </c>
      <c r="H33" s="7"/>
      <c r="I33" s="7"/>
      <c r="J33" s="7"/>
      <c r="K33" s="7"/>
      <c r="L33" s="7"/>
      <c r="M33" s="7"/>
      <c r="N33" s="7"/>
      <c r="O33" s="8"/>
    </row>
    <row r="34" spans="2:15" x14ac:dyDescent="0.25">
      <c r="B34" s="180" t="s">
        <v>41</v>
      </c>
      <c r="C34" s="183">
        <v>6</v>
      </c>
      <c r="D34" s="183" t="s">
        <v>27</v>
      </c>
      <c r="E34" s="9" t="s">
        <v>11</v>
      </c>
      <c r="F34" s="18">
        <v>11</v>
      </c>
      <c r="G34" s="3">
        <v>12</v>
      </c>
      <c r="H34" s="3">
        <v>13</v>
      </c>
      <c r="I34" s="3">
        <v>14</v>
      </c>
      <c r="J34" s="3"/>
      <c r="K34" s="3"/>
      <c r="L34" s="3"/>
      <c r="M34" s="3"/>
      <c r="N34" s="3"/>
      <c r="O34" s="9"/>
    </row>
    <row r="35" spans="2:15" x14ac:dyDescent="0.25">
      <c r="B35" s="181"/>
      <c r="C35" s="127"/>
      <c r="D35" s="127"/>
      <c r="E35" s="6" t="s">
        <v>12</v>
      </c>
      <c r="F35" s="16">
        <v>3</v>
      </c>
      <c r="G35" s="1">
        <v>4</v>
      </c>
      <c r="H35" s="1">
        <v>4</v>
      </c>
      <c r="I35" s="1">
        <v>4</v>
      </c>
      <c r="J35" s="1"/>
      <c r="K35" s="1"/>
      <c r="L35" s="1"/>
      <c r="M35" s="1"/>
      <c r="N35" s="1"/>
      <c r="O35" s="6"/>
    </row>
    <row r="36" spans="2:15" x14ac:dyDescent="0.25">
      <c r="B36" s="181"/>
      <c r="C36" s="127"/>
      <c r="D36" s="127"/>
      <c r="E36" s="6" t="s">
        <v>13</v>
      </c>
      <c r="F36" s="16">
        <v>5</v>
      </c>
      <c r="G36" s="1">
        <v>5</v>
      </c>
      <c r="H36" s="1">
        <v>5</v>
      </c>
      <c r="I36" s="1">
        <v>6</v>
      </c>
      <c r="J36" s="1"/>
      <c r="K36" s="1"/>
      <c r="L36" s="1"/>
      <c r="M36" s="1"/>
      <c r="N36" s="1"/>
      <c r="O36" s="6"/>
    </row>
    <row r="37" spans="2:15" x14ac:dyDescent="0.25">
      <c r="B37" s="181"/>
      <c r="C37" s="127"/>
      <c r="D37" s="127"/>
      <c r="E37" s="6" t="s">
        <v>14</v>
      </c>
      <c r="F37" s="16">
        <v>3</v>
      </c>
      <c r="G37" s="1">
        <v>4</v>
      </c>
      <c r="H37" s="1">
        <v>4</v>
      </c>
      <c r="I37" s="1">
        <v>4</v>
      </c>
      <c r="J37" s="1"/>
      <c r="K37" s="1"/>
      <c r="L37" s="1"/>
      <c r="M37" s="1"/>
      <c r="N37" s="1"/>
      <c r="O37" s="6"/>
    </row>
    <row r="38" spans="2:15" ht="15.75" thickBot="1" x14ac:dyDescent="0.3">
      <c r="B38" s="182"/>
      <c r="C38" s="184"/>
      <c r="D38" s="184"/>
      <c r="E38" s="8" t="s">
        <v>15</v>
      </c>
      <c r="F38" s="17">
        <v>-7.0000000000000007E-2</v>
      </c>
      <c r="G38" s="7">
        <v>-0.13</v>
      </c>
      <c r="H38" s="7">
        <v>-0.13</v>
      </c>
      <c r="I38" s="7">
        <v>-0.13</v>
      </c>
      <c r="J38" s="7"/>
      <c r="K38" s="7"/>
      <c r="L38" s="7"/>
      <c r="M38" s="7"/>
      <c r="N38" s="7"/>
      <c r="O38" s="8"/>
    </row>
    <row r="39" spans="2:15" x14ac:dyDescent="0.25">
      <c r="B39" s="180" t="s">
        <v>42</v>
      </c>
      <c r="C39" s="183">
        <v>7</v>
      </c>
      <c r="D39" s="183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81"/>
      <c r="C40" s="127"/>
      <c r="D40" s="127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81"/>
      <c r="C41" s="127"/>
      <c r="D41" s="127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81"/>
      <c r="C42" s="127"/>
      <c r="D42" s="127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82"/>
      <c r="C43" s="184"/>
      <c r="D43" s="184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B34:B38"/>
    <mergeCell ref="C34:C38"/>
    <mergeCell ref="D34:D38"/>
    <mergeCell ref="B39:B43"/>
    <mergeCell ref="C39:C43"/>
    <mergeCell ref="D39:D43"/>
    <mergeCell ref="B24:B28"/>
    <mergeCell ref="C24:C28"/>
    <mergeCell ref="D24:D28"/>
    <mergeCell ref="B29:B33"/>
    <mergeCell ref="C29:C33"/>
    <mergeCell ref="D29:D33"/>
    <mergeCell ref="B14:B18"/>
    <mergeCell ref="C14:C18"/>
    <mergeCell ref="D14:D18"/>
    <mergeCell ref="B19:B23"/>
    <mergeCell ref="C19:C23"/>
    <mergeCell ref="D19:D23"/>
    <mergeCell ref="F2:O2"/>
    <mergeCell ref="B4:B8"/>
    <mergeCell ref="C4:C8"/>
    <mergeCell ref="D4:D8"/>
    <mergeCell ref="B9:B13"/>
    <mergeCell ref="C9:C13"/>
    <mergeCell ref="D9:D1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BF60E-CB02-494C-822F-8A8B7067F095}">
  <dimension ref="B1:O4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N19" sqref="N19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85" t="s">
        <v>0</v>
      </c>
      <c r="G2" s="186"/>
      <c r="H2" s="186"/>
      <c r="I2" s="186"/>
      <c r="J2" s="186"/>
      <c r="K2" s="186"/>
      <c r="L2" s="186"/>
      <c r="M2" s="186"/>
      <c r="N2" s="186"/>
      <c r="O2" s="187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80" t="s">
        <v>1</v>
      </c>
      <c r="C4" s="183">
        <v>0</v>
      </c>
      <c r="D4" s="183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81"/>
      <c r="C5" s="127"/>
      <c r="D5" s="127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81"/>
      <c r="C6" s="127"/>
      <c r="D6" s="127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81"/>
      <c r="C7" s="127"/>
      <c r="D7" s="127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82"/>
      <c r="C8" s="184"/>
      <c r="D8" s="184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80" t="s">
        <v>43</v>
      </c>
      <c r="C9" s="183">
        <v>1</v>
      </c>
      <c r="D9" s="183" t="s">
        <v>26</v>
      </c>
      <c r="E9" s="9" t="s">
        <v>11</v>
      </c>
      <c r="F9" s="18">
        <v>7</v>
      </c>
      <c r="G9" s="3">
        <v>7</v>
      </c>
      <c r="H9" s="3"/>
      <c r="I9" s="3"/>
      <c r="J9" s="3"/>
      <c r="K9" s="3"/>
      <c r="L9" s="3"/>
      <c r="M9" s="3"/>
      <c r="N9" s="3"/>
      <c r="O9" s="9"/>
    </row>
    <row r="10" spans="2:15" x14ac:dyDescent="0.25">
      <c r="B10" s="181"/>
      <c r="C10" s="127"/>
      <c r="D10" s="127"/>
      <c r="E10" s="6" t="s">
        <v>12</v>
      </c>
      <c r="F10" s="16">
        <v>3</v>
      </c>
      <c r="G10" s="1">
        <v>4</v>
      </c>
      <c r="H10" s="1"/>
      <c r="I10" s="1"/>
      <c r="J10" s="1"/>
      <c r="K10" s="1"/>
      <c r="L10" s="1"/>
      <c r="M10" s="1"/>
      <c r="N10" s="1"/>
      <c r="O10" s="6"/>
    </row>
    <row r="11" spans="2:15" x14ac:dyDescent="0.25">
      <c r="B11" s="181"/>
      <c r="C11" s="127"/>
      <c r="D11" s="127"/>
      <c r="E11" s="6" t="s">
        <v>13</v>
      </c>
      <c r="F11" s="16">
        <v>3</v>
      </c>
      <c r="G11" s="1">
        <v>4</v>
      </c>
      <c r="H11" s="1"/>
      <c r="I11" s="1"/>
      <c r="J11" s="1"/>
      <c r="K11" s="1"/>
      <c r="L11" s="1"/>
      <c r="M11" s="1"/>
      <c r="N11" s="1"/>
      <c r="O11" s="6"/>
    </row>
    <row r="12" spans="2:15" x14ac:dyDescent="0.25">
      <c r="B12" s="181"/>
      <c r="C12" s="127"/>
      <c r="D12" s="127"/>
      <c r="E12" s="6" t="s">
        <v>14</v>
      </c>
      <c r="F12" s="16">
        <v>3</v>
      </c>
      <c r="G12" s="1">
        <v>4</v>
      </c>
      <c r="H12" s="1"/>
      <c r="I12" s="1"/>
      <c r="J12" s="1"/>
      <c r="K12" s="1"/>
      <c r="L12" s="1"/>
      <c r="M12" s="1"/>
      <c r="N12" s="1"/>
      <c r="O12" s="6"/>
    </row>
    <row r="13" spans="2:15" ht="15.75" thickBot="1" x14ac:dyDescent="0.3">
      <c r="B13" s="182"/>
      <c r="C13" s="184"/>
      <c r="D13" s="184"/>
      <c r="E13" s="8" t="s">
        <v>15</v>
      </c>
      <c r="F13" s="17">
        <v>0</v>
      </c>
      <c r="G13" s="7">
        <v>-0.61</v>
      </c>
      <c r="H13" s="7"/>
      <c r="I13" s="7"/>
      <c r="J13" s="7"/>
      <c r="K13" s="7"/>
      <c r="L13" s="7"/>
      <c r="M13" s="7"/>
      <c r="N13" s="7"/>
      <c r="O13" s="8"/>
    </row>
    <row r="14" spans="2:15" x14ac:dyDescent="0.25">
      <c r="B14" s="180" t="s">
        <v>44</v>
      </c>
      <c r="C14" s="183">
        <v>2</v>
      </c>
      <c r="D14" s="183" t="s">
        <v>25</v>
      </c>
      <c r="E14" s="9" t="s">
        <v>11</v>
      </c>
      <c r="F14" s="18">
        <v>7</v>
      </c>
      <c r="G14" s="3">
        <v>7</v>
      </c>
      <c r="H14" s="3">
        <v>7</v>
      </c>
      <c r="I14" s="3">
        <v>7</v>
      </c>
      <c r="J14" s="3">
        <v>7</v>
      </c>
      <c r="K14" s="3">
        <v>8</v>
      </c>
      <c r="L14" s="3">
        <v>8</v>
      </c>
      <c r="M14" s="3">
        <v>8</v>
      </c>
      <c r="N14" s="3">
        <v>8</v>
      </c>
      <c r="O14" s="9"/>
    </row>
    <row r="15" spans="2:15" x14ac:dyDescent="0.25">
      <c r="B15" s="181"/>
      <c r="C15" s="127"/>
      <c r="D15" s="127"/>
      <c r="E15" s="6" t="s">
        <v>12</v>
      </c>
      <c r="F15" s="16">
        <v>6</v>
      </c>
      <c r="G15" s="1">
        <v>7</v>
      </c>
      <c r="H15" s="1">
        <v>8</v>
      </c>
      <c r="I15" s="1">
        <v>9</v>
      </c>
      <c r="J15" s="1">
        <v>10</v>
      </c>
      <c r="K15" s="1">
        <v>10</v>
      </c>
      <c r="L15" s="1">
        <v>11</v>
      </c>
      <c r="M15" s="1">
        <v>12</v>
      </c>
      <c r="N15" s="1">
        <v>12</v>
      </c>
      <c r="O15" s="6"/>
    </row>
    <row r="16" spans="2:15" x14ac:dyDescent="0.25">
      <c r="B16" s="181"/>
      <c r="C16" s="127"/>
      <c r="D16" s="127"/>
      <c r="E16" s="6" t="s">
        <v>13</v>
      </c>
      <c r="F16" s="16">
        <v>3</v>
      </c>
      <c r="G16" s="1">
        <v>4</v>
      </c>
      <c r="H16" s="1">
        <v>4</v>
      </c>
      <c r="I16" s="1">
        <v>4</v>
      </c>
      <c r="J16" s="1">
        <v>4</v>
      </c>
      <c r="K16" s="1">
        <v>5</v>
      </c>
      <c r="L16" s="1">
        <v>5</v>
      </c>
      <c r="M16" s="1">
        <v>5</v>
      </c>
      <c r="N16" s="1">
        <v>6</v>
      </c>
      <c r="O16" s="6"/>
    </row>
    <row r="17" spans="2:15" x14ac:dyDescent="0.25">
      <c r="B17" s="181"/>
      <c r="C17" s="127"/>
      <c r="D17" s="127"/>
      <c r="E17" s="6" t="s">
        <v>14</v>
      </c>
      <c r="F17" s="16">
        <v>3</v>
      </c>
      <c r="G17" s="1">
        <v>4</v>
      </c>
      <c r="H17" s="1">
        <v>6</v>
      </c>
      <c r="I17" s="1">
        <v>7</v>
      </c>
      <c r="J17" s="1">
        <v>9</v>
      </c>
      <c r="K17" s="1">
        <v>9</v>
      </c>
      <c r="L17" s="1">
        <v>12</v>
      </c>
      <c r="M17" s="1">
        <v>12</v>
      </c>
      <c r="N17" s="1">
        <v>13</v>
      </c>
      <c r="O17" s="6"/>
    </row>
    <row r="18" spans="2:15" ht="15.75" thickBot="1" x14ac:dyDescent="0.3">
      <c r="B18" s="182"/>
      <c r="C18" s="184"/>
      <c r="D18" s="184"/>
      <c r="E18" s="8" t="s">
        <v>15</v>
      </c>
      <c r="F18" s="1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-0.19</v>
      </c>
      <c r="N18" s="7">
        <v>-0.25</v>
      </c>
      <c r="O18" s="8"/>
    </row>
    <row r="19" spans="2:15" x14ac:dyDescent="0.25">
      <c r="B19" s="180" t="s">
        <v>45</v>
      </c>
      <c r="C19" s="183">
        <v>3</v>
      </c>
      <c r="D19" s="183" t="s">
        <v>27</v>
      </c>
      <c r="E19" s="9" t="s">
        <v>11</v>
      </c>
      <c r="F19" s="18">
        <v>7</v>
      </c>
      <c r="G19" s="3">
        <v>7</v>
      </c>
      <c r="H19" s="3">
        <v>7</v>
      </c>
      <c r="I19" s="3">
        <v>7</v>
      </c>
      <c r="J19" s="3">
        <v>7</v>
      </c>
      <c r="K19" s="3">
        <v>8</v>
      </c>
      <c r="L19" s="3"/>
      <c r="M19" s="3"/>
      <c r="N19" s="3"/>
      <c r="O19" s="9"/>
    </row>
    <row r="20" spans="2:15" x14ac:dyDescent="0.25">
      <c r="B20" s="181"/>
      <c r="C20" s="127"/>
      <c r="D20" s="127"/>
      <c r="E20" s="6" t="s">
        <v>12</v>
      </c>
      <c r="F20" s="16">
        <v>6</v>
      </c>
      <c r="G20" s="1">
        <v>7</v>
      </c>
      <c r="H20" s="1">
        <v>7</v>
      </c>
      <c r="I20" s="1">
        <v>8</v>
      </c>
      <c r="J20" s="1">
        <v>9</v>
      </c>
      <c r="K20" s="1">
        <v>9</v>
      </c>
      <c r="L20" s="1"/>
      <c r="M20" s="1"/>
      <c r="N20" s="1"/>
      <c r="O20" s="6"/>
    </row>
    <row r="21" spans="2:15" x14ac:dyDescent="0.25">
      <c r="B21" s="181"/>
      <c r="C21" s="127"/>
      <c r="D21" s="127"/>
      <c r="E21" s="6" t="s">
        <v>13</v>
      </c>
      <c r="F21" s="16">
        <v>3</v>
      </c>
      <c r="G21" s="1">
        <v>4</v>
      </c>
      <c r="H21" s="1">
        <v>4</v>
      </c>
      <c r="I21" s="1">
        <v>4</v>
      </c>
      <c r="J21" s="1">
        <v>4</v>
      </c>
      <c r="K21" s="1">
        <v>5</v>
      </c>
      <c r="L21" s="1"/>
      <c r="M21" s="1"/>
      <c r="N21" s="1"/>
      <c r="O21" s="6"/>
    </row>
    <row r="22" spans="2:15" x14ac:dyDescent="0.25">
      <c r="B22" s="181"/>
      <c r="C22" s="127"/>
      <c r="D22" s="127"/>
      <c r="E22" s="6" t="s">
        <v>14</v>
      </c>
      <c r="F22" s="16">
        <v>4</v>
      </c>
      <c r="G22" s="1">
        <v>5</v>
      </c>
      <c r="H22" s="1">
        <v>7</v>
      </c>
      <c r="I22" s="1">
        <v>8</v>
      </c>
      <c r="J22" s="1">
        <v>9</v>
      </c>
      <c r="K22" s="1">
        <v>10</v>
      </c>
      <c r="L22" s="1"/>
      <c r="M22" s="1"/>
      <c r="N22" s="1"/>
      <c r="O22" s="6"/>
    </row>
    <row r="23" spans="2:15" ht="15.75" thickBot="1" x14ac:dyDescent="0.3">
      <c r="B23" s="182"/>
      <c r="C23" s="184"/>
      <c r="D23" s="184"/>
      <c r="E23" s="8" t="s">
        <v>15</v>
      </c>
      <c r="F23" s="17">
        <v>0</v>
      </c>
      <c r="G23" s="7">
        <v>0</v>
      </c>
      <c r="H23" s="7">
        <v>0</v>
      </c>
      <c r="I23" s="7">
        <v>0</v>
      </c>
      <c r="J23" s="7">
        <v>0</v>
      </c>
      <c r="K23" s="7">
        <v>-0.19</v>
      </c>
      <c r="L23" s="7"/>
      <c r="M23" s="7"/>
      <c r="N23" s="7"/>
      <c r="O23" s="8"/>
    </row>
    <row r="24" spans="2:15" x14ac:dyDescent="0.25">
      <c r="B24" s="180" t="s">
        <v>46</v>
      </c>
      <c r="C24" s="183">
        <v>4</v>
      </c>
      <c r="D24" s="183" t="s">
        <v>26</v>
      </c>
      <c r="E24" s="9" t="s">
        <v>11</v>
      </c>
      <c r="F24" s="18"/>
      <c r="G24" s="3"/>
      <c r="H24" s="3"/>
      <c r="I24" s="3"/>
      <c r="J24" s="3"/>
      <c r="K24" s="3"/>
      <c r="L24" s="3"/>
      <c r="M24" s="3"/>
      <c r="N24" s="3"/>
      <c r="O24" s="9"/>
    </row>
    <row r="25" spans="2:15" x14ac:dyDescent="0.25">
      <c r="B25" s="181"/>
      <c r="C25" s="127"/>
      <c r="D25" s="127"/>
      <c r="E25" s="6" t="s">
        <v>12</v>
      </c>
      <c r="F25" s="16"/>
      <c r="G25" s="1"/>
      <c r="H25" s="1"/>
      <c r="I25" s="1"/>
      <c r="J25" s="1"/>
      <c r="K25" s="1"/>
      <c r="L25" s="1"/>
      <c r="M25" s="1"/>
      <c r="N25" s="1"/>
      <c r="O25" s="6"/>
    </row>
    <row r="26" spans="2:15" x14ac:dyDescent="0.25">
      <c r="B26" s="181"/>
      <c r="C26" s="127"/>
      <c r="D26" s="127"/>
      <c r="E26" s="6" t="s">
        <v>13</v>
      </c>
      <c r="F26" s="16"/>
      <c r="G26" s="1"/>
      <c r="H26" s="1"/>
      <c r="I26" s="1"/>
      <c r="J26" s="1"/>
      <c r="K26" s="1"/>
      <c r="L26" s="1"/>
      <c r="M26" s="1"/>
      <c r="N26" s="1"/>
      <c r="O26" s="6"/>
    </row>
    <row r="27" spans="2:15" x14ac:dyDescent="0.25">
      <c r="B27" s="181"/>
      <c r="C27" s="127"/>
      <c r="D27" s="127"/>
      <c r="E27" s="6" t="s">
        <v>14</v>
      </c>
      <c r="F27" s="16"/>
      <c r="G27" s="1"/>
      <c r="H27" s="1"/>
      <c r="I27" s="1"/>
      <c r="J27" s="1"/>
      <c r="K27" s="1"/>
      <c r="L27" s="1"/>
      <c r="M27" s="1"/>
      <c r="N27" s="1"/>
      <c r="O27" s="6"/>
    </row>
    <row r="28" spans="2:15" ht="15.75" thickBot="1" x14ac:dyDescent="0.3">
      <c r="B28" s="182"/>
      <c r="C28" s="184"/>
      <c r="D28" s="184"/>
      <c r="E28" s="8" t="s">
        <v>15</v>
      </c>
      <c r="F28" s="17"/>
      <c r="G28" s="17"/>
      <c r="H28" s="17"/>
      <c r="I28" s="17"/>
      <c r="J28" s="17"/>
      <c r="K28" s="7"/>
      <c r="L28" s="7"/>
      <c r="M28" s="7"/>
      <c r="N28" s="7"/>
      <c r="O28" s="8"/>
    </row>
    <row r="29" spans="2:15" x14ac:dyDescent="0.25">
      <c r="B29" s="180" t="s">
        <v>47</v>
      </c>
      <c r="C29" s="183">
        <v>5</v>
      </c>
      <c r="D29" s="183" t="s">
        <v>25</v>
      </c>
      <c r="E29" s="9" t="s">
        <v>11</v>
      </c>
      <c r="F29" s="18">
        <v>7</v>
      </c>
      <c r="G29" s="3">
        <v>7</v>
      </c>
      <c r="H29" s="3">
        <v>7</v>
      </c>
      <c r="I29" s="3">
        <v>7</v>
      </c>
      <c r="J29" s="3">
        <v>7</v>
      </c>
      <c r="K29" s="3">
        <v>8</v>
      </c>
      <c r="L29" s="3">
        <v>8</v>
      </c>
      <c r="M29" s="3">
        <v>8</v>
      </c>
      <c r="N29" s="3"/>
      <c r="O29" s="9"/>
    </row>
    <row r="30" spans="2:15" x14ac:dyDescent="0.25">
      <c r="B30" s="181"/>
      <c r="C30" s="127"/>
      <c r="D30" s="127"/>
      <c r="E30" s="6" t="s">
        <v>12</v>
      </c>
      <c r="F30" s="16">
        <v>3</v>
      </c>
      <c r="G30" s="1">
        <v>4</v>
      </c>
      <c r="H30" s="1">
        <v>4</v>
      </c>
      <c r="I30" s="1">
        <v>4</v>
      </c>
      <c r="J30" s="1">
        <v>4</v>
      </c>
      <c r="K30" s="1">
        <v>5</v>
      </c>
      <c r="L30" s="1">
        <v>5</v>
      </c>
      <c r="M30" s="1">
        <v>5</v>
      </c>
      <c r="N30" s="1"/>
      <c r="O30" s="6"/>
    </row>
    <row r="31" spans="2:15" x14ac:dyDescent="0.25">
      <c r="B31" s="181"/>
      <c r="C31" s="127"/>
      <c r="D31" s="127"/>
      <c r="E31" s="6" t="s">
        <v>13</v>
      </c>
      <c r="F31" s="16">
        <v>3</v>
      </c>
      <c r="G31" s="1">
        <v>4</v>
      </c>
      <c r="H31" s="1">
        <v>4</v>
      </c>
      <c r="I31" s="1">
        <v>4</v>
      </c>
      <c r="J31" s="1">
        <v>4</v>
      </c>
      <c r="K31" s="1">
        <v>5</v>
      </c>
      <c r="L31" s="1">
        <v>5</v>
      </c>
      <c r="M31" s="1">
        <v>5</v>
      </c>
      <c r="N31" s="1"/>
      <c r="O31" s="6"/>
    </row>
    <row r="32" spans="2:15" x14ac:dyDescent="0.25">
      <c r="B32" s="181"/>
      <c r="C32" s="127"/>
      <c r="D32" s="127"/>
      <c r="E32" s="6" t="s">
        <v>14</v>
      </c>
      <c r="F32" s="16">
        <v>3</v>
      </c>
      <c r="G32" s="1">
        <v>3</v>
      </c>
      <c r="H32" s="1">
        <v>4</v>
      </c>
      <c r="I32" s="1">
        <v>5</v>
      </c>
      <c r="J32" s="1">
        <v>7</v>
      </c>
      <c r="K32" s="1">
        <v>8</v>
      </c>
      <c r="L32" s="1">
        <v>8</v>
      </c>
      <c r="M32" s="1">
        <v>11</v>
      </c>
      <c r="N32" s="1"/>
      <c r="O32" s="6"/>
    </row>
    <row r="33" spans="2:15" ht="15.75" thickBot="1" x14ac:dyDescent="0.3">
      <c r="B33" s="182"/>
      <c r="C33" s="184"/>
      <c r="D33" s="184"/>
      <c r="E33" s="8" t="s">
        <v>15</v>
      </c>
      <c r="F33" s="1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-0.3</v>
      </c>
      <c r="N33" s="7"/>
      <c r="O33" s="8"/>
    </row>
    <row r="34" spans="2:15" x14ac:dyDescent="0.25">
      <c r="B34" s="180" t="s">
        <v>48</v>
      </c>
      <c r="C34" s="183">
        <v>6</v>
      </c>
      <c r="D34" s="183" t="s">
        <v>27</v>
      </c>
      <c r="E34" s="9" t="s">
        <v>11</v>
      </c>
      <c r="F34" s="18">
        <v>7</v>
      </c>
      <c r="G34" s="3">
        <v>7</v>
      </c>
      <c r="H34" s="3">
        <v>7</v>
      </c>
      <c r="I34" s="3">
        <v>7</v>
      </c>
      <c r="J34" s="3"/>
      <c r="K34" s="3"/>
      <c r="L34" s="3"/>
      <c r="M34" s="3"/>
      <c r="N34" s="3"/>
      <c r="O34" s="9"/>
    </row>
    <row r="35" spans="2:15" x14ac:dyDescent="0.25">
      <c r="B35" s="181"/>
      <c r="C35" s="127"/>
      <c r="D35" s="127"/>
      <c r="E35" s="6" t="s">
        <v>12</v>
      </c>
      <c r="F35" s="16">
        <v>3</v>
      </c>
      <c r="G35" s="1">
        <v>4</v>
      </c>
      <c r="H35" s="1">
        <v>4</v>
      </c>
      <c r="I35" s="1">
        <v>4</v>
      </c>
      <c r="J35" s="1"/>
      <c r="K35" s="1"/>
      <c r="L35" s="1"/>
      <c r="M35" s="1"/>
      <c r="N35" s="1"/>
      <c r="O35" s="6"/>
    </row>
    <row r="36" spans="2:15" x14ac:dyDescent="0.25">
      <c r="B36" s="181"/>
      <c r="C36" s="127"/>
      <c r="D36" s="127"/>
      <c r="E36" s="6" t="s">
        <v>13</v>
      </c>
      <c r="F36" s="16">
        <v>3</v>
      </c>
      <c r="G36" s="1">
        <v>4</v>
      </c>
      <c r="H36" s="1">
        <v>4</v>
      </c>
      <c r="I36" s="1">
        <v>4</v>
      </c>
      <c r="J36" s="1"/>
      <c r="K36" s="1"/>
      <c r="L36" s="1"/>
      <c r="M36" s="1"/>
      <c r="N36" s="1"/>
      <c r="O36" s="6"/>
    </row>
    <row r="37" spans="2:15" x14ac:dyDescent="0.25">
      <c r="B37" s="181"/>
      <c r="C37" s="127"/>
      <c r="D37" s="127"/>
      <c r="E37" s="6" t="s">
        <v>14</v>
      </c>
      <c r="F37" s="16">
        <v>5</v>
      </c>
      <c r="G37" s="1">
        <v>7</v>
      </c>
      <c r="H37" s="1">
        <v>8</v>
      </c>
      <c r="I37" s="1">
        <v>10</v>
      </c>
      <c r="J37" s="1"/>
      <c r="K37" s="1"/>
      <c r="L37" s="1"/>
      <c r="M37" s="1"/>
      <c r="N37" s="1"/>
      <c r="O37" s="6"/>
    </row>
    <row r="38" spans="2:15" ht="15.75" thickBot="1" x14ac:dyDescent="0.3">
      <c r="B38" s="182"/>
      <c r="C38" s="184"/>
      <c r="D38" s="184"/>
      <c r="E38" s="8" t="s">
        <v>15</v>
      </c>
      <c r="F38" s="17">
        <v>-0.19</v>
      </c>
      <c r="G38" s="7">
        <v>-0.19</v>
      </c>
      <c r="H38" s="7">
        <v>-0.3</v>
      </c>
      <c r="I38" s="7">
        <v>-0.3</v>
      </c>
      <c r="J38" s="7"/>
      <c r="K38" s="7"/>
      <c r="L38" s="7"/>
      <c r="M38" s="7"/>
      <c r="N38" s="7"/>
      <c r="O38" s="8"/>
    </row>
    <row r="39" spans="2:15" x14ac:dyDescent="0.25">
      <c r="B39" s="180" t="s">
        <v>49</v>
      </c>
      <c r="C39" s="183">
        <v>7</v>
      </c>
      <c r="D39" s="183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81"/>
      <c r="C40" s="127"/>
      <c r="D40" s="127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81"/>
      <c r="C41" s="127"/>
      <c r="D41" s="127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81"/>
      <c r="C42" s="127"/>
      <c r="D42" s="127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82"/>
      <c r="C43" s="184"/>
      <c r="D43" s="184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B34:B38"/>
    <mergeCell ref="C34:C38"/>
    <mergeCell ref="D34:D38"/>
    <mergeCell ref="B39:B43"/>
    <mergeCell ref="C39:C43"/>
    <mergeCell ref="D39:D43"/>
    <mergeCell ref="B24:B28"/>
    <mergeCell ref="C24:C28"/>
    <mergeCell ref="D24:D28"/>
    <mergeCell ref="B29:B33"/>
    <mergeCell ref="C29:C33"/>
    <mergeCell ref="D29:D33"/>
    <mergeCell ref="B14:B18"/>
    <mergeCell ref="C14:C18"/>
    <mergeCell ref="D14:D18"/>
    <mergeCell ref="B19:B23"/>
    <mergeCell ref="C19:C23"/>
    <mergeCell ref="D19:D23"/>
    <mergeCell ref="F2:O2"/>
    <mergeCell ref="B4:B8"/>
    <mergeCell ref="C4:C8"/>
    <mergeCell ref="D4:D8"/>
    <mergeCell ref="B9:B13"/>
    <mergeCell ref="C9:C13"/>
    <mergeCell ref="D9:D13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8A5B-8FE5-4E03-81C1-683F605FF995}">
  <dimension ref="B1:O4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N29" sqref="N29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85" t="s">
        <v>0</v>
      </c>
      <c r="G2" s="186"/>
      <c r="H2" s="186"/>
      <c r="I2" s="186"/>
      <c r="J2" s="186"/>
      <c r="K2" s="186"/>
      <c r="L2" s="186"/>
      <c r="M2" s="186"/>
      <c r="N2" s="186"/>
      <c r="O2" s="187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80" t="s">
        <v>1</v>
      </c>
      <c r="C4" s="183">
        <v>0</v>
      </c>
      <c r="D4" s="183" t="s">
        <v>28</v>
      </c>
      <c r="E4" s="5" t="s">
        <v>11</v>
      </c>
      <c r="F4" s="15">
        <v>8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81"/>
      <c r="C5" s="127"/>
      <c r="D5" s="127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81"/>
      <c r="C6" s="127"/>
      <c r="D6" s="127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81"/>
      <c r="C7" s="127"/>
      <c r="D7" s="127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82"/>
      <c r="C8" s="184"/>
      <c r="D8" s="184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80" t="s">
        <v>50</v>
      </c>
      <c r="C9" s="183">
        <v>1</v>
      </c>
      <c r="D9" s="183" t="s">
        <v>25</v>
      </c>
      <c r="E9" s="9" t="s">
        <v>11</v>
      </c>
      <c r="F9" s="18"/>
      <c r="G9" s="3"/>
      <c r="H9" s="3">
        <v>12</v>
      </c>
      <c r="I9" s="3">
        <v>13</v>
      </c>
      <c r="J9" s="3">
        <v>15</v>
      </c>
      <c r="K9" s="3">
        <v>17</v>
      </c>
      <c r="L9" s="3">
        <v>17</v>
      </c>
      <c r="M9" s="3">
        <v>19</v>
      </c>
      <c r="N9" s="3">
        <v>21</v>
      </c>
      <c r="O9" s="9"/>
    </row>
    <row r="10" spans="2:15" x14ac:dyDescent="0.25">
      <c r="B10" s="181"/>
      <c r="C10" s="127"/>
      <c r="D10" s="127"/>
      <c r="E10" s="6" t="s">
        <v>12</v>
      </c>
      <c r="F10" s="16"/>
      <c r="G10" s="1"/>
      <c r="H10" s="1">
        <v>4</v>
      </c>
      <c r="I10" s="1">
        <v>4</v>
      </c>
      <c r="J10" s="1">
        <v>4</v>
      </c>
      <c r="K10" s="1">
        <v>5</v>
      </c>
      <c r="L10" s="1">
        <v>5</v>
      </c>
      <c r="M10" s="1">
        <v>5</v>
      </c>
      <c r="N10" s="1">
        <v>6</v>
      </c>
      <c r="O10" s="6"/>
    </row>
    <row r="11" spans="2:15" x14ac:dyDescent="0.25">
      <c r="B11" s="181"/>
      <c r="C11" s="127"/>
      <c r="D11" s="127"/>
      <c r="E11" s="6" t="s">
        <v>13</v>
      </c>
      <c r="F11" s="16"/>
      <c r="G11" s="1"/>
      <c r="H11" s="1">
        <v>3</v>
      </c>
      <c r="I11" s="1">
        <v>3</v>
      </c>
      <c r="J11" s="1">
        <v>4</v>
      </c>
      <c r="K11" s="1">
        <v>4</v>
      </c>
      <c r="L11" s="1">
        <v>5</v>
      </c>
      <c r="M11" s="1">
        <v>5</v>
      </c>
      <c r="N11" s="1">
        <v>6</v>
      </c>
      <c r="O11" s="6"/>
    </row>
    <row r="12" spans="2:15" x14ac:dyDescent="0.25">
      <c r="B12" s="181"/>
      <c r="C12" s="127"/>
      <c r="D12" s="127"/>
      <c r="E12" s="6" t="s">
        <v>14</v>
      </c>
      <c r="F12" s="16"/>
      <c r="G12" s="1"/>
      <c r="H12" s="1">
        <v>4</v>
      </c>
      <c r="I12" s="1">
        <v>4</v>
      </c>
      <c r="J12" s="1">
        <v>4</v>
      </c>
      <c r="K12" s="1">
        <v>5</v>
      </c>
      <c r="L12" s="1">
        <v>5</v>
      </c>
      <c r="M12" s="1">
        <v>5</v>
      </c>
      <c r="N12" s="1">
        <v>6</v>
      </c>
      <c r="O12" s="6"/>
    </row>
    <row r="13" spans="2:15" ht="15.75" thickBot="1" x14ac:dyDescent="0.3">
      <c r="B13" s="182"/>
      <c r="C13" s="184"/>
      <c r="D13" s="184"/>
      <c r="E13" s="8" t="s">
        <v>15</v>
      </c>
      <c r="F13" s="17"/>
      <c r="G13" s="7"/>
      <c r="H13" s="7">
        <v>0</v>
      </c>
      <c r="I13" s="7">
        <v>-0.13</v>
      </c>
      <c r="J13" s="7">
        <v>-0.13</v>
      </c>
      <c r="K13" s="7">
        <v>-0.19</v>
      </c>
      <c r="L13" s="7">
        <v>-0.19</v>
      </c>
      <c r="M13" s="7">
        <v>-0.19</v>
      </c>
      <c r="N13" s="7">
        <v>-0.25</v>
      </c>
      <c r="O13" s="8"/>
    </row>
    <row r="14" spans="2:15" x14ac:dyDescent="0.25">
      <c r="B14" s="180" t="s">
        <v>51</v>
      </c>
      <c r="C14" s="183">
        <v>2</v>
      </c>
      <c r="D14" s="183" t="s">
        <v>27</v>
      </c>
      <c r="E14" s="9" t="s">
        <v>11</v>
      </c>
      <c r="F14" s="18">
        <v>13</v>
      </c>
      <c r="G14" s="3">
        <v>16</v>
      </c>
      <c r="H14" s="3">
        <v>17</v>
      </c>
      <c r="I14" s="3">
        <v>18</v>
      </c>
      <c r="J14" s="3">
        <v>19</v>
      </c>
      <c r="K14" s="3"/>
      <c r="L14" s="3"/>
      <c r="M14" s="3"/>
      <c r="N14" s="3"/>
      <c r="O14" s="9"/>
    </row>
    <row r="15" spans="2:15" x14ac:dyDescent="0.25">
      <c r="B15" s="181"/>
      <c r="C15" s="127"/>
      <c r="D15" s="127"/>
      <c r="E15" s="6" t="s">
        <v>12</v>
      </c>
      <c r="F15" s="16">
        <v>3</v>
      </c>
      <c r="G15" s="1">
        <v>4</v>
      </c>
      <c r="H15" s="1">
        <v>4</v>
      </c>
      <c r="I15" s="1">
        <v>4</v>
      </c>
      <c r="J15" s="1">
        <v>4</v>
      </c>
      <c r="K15" s="1"/>
      <c r="L15" s="1"/>
      <c r="M15" s="1"/>
      <c r="N15" s="1"/>
      <c r="O15" s="6"/>
    </row>
    <row r="16" spans="2:15" x14ac:dyDescent="0.25">
      <c r="B16" s="181"/>
      <c r="C16" s="127"/>
      <c r="D16" s="127"/>
      <c r="E16" s="6" t="s">
        <v>13</v>
      </c>
      <c r="F16" s="16">
        <v>5</v>
      </c>
      <c r="G16" s="1">
        <v>5</v>
      </c>
      <c r="H16" s="1">
        <v>6</v>
      </c>
      <c r="I16" s="1">
        <v>6</v>
      </c>
      <c r="J16" s="1">
        <v>7</v>
      </c>
      <c r="K16" s="1"/>
      <c r="L16" s="1"/>
      <c r="M16" s="1"/>
      <c r="N16" s="1"/>
      <c r="O16" s="6"/>
    </row>
    <row r="17" spans="2:15" x14ac:dyDescent="0.25">
      <c r="B17" s="181"/>
      <c r="C17" s="127"/>
      <c r="D17" s="127"/>
      <c r="E17" s="6" t="s">
        <v>14</v>
      </c>
      <c r="F17" s="16">
        <v>3</v>
      </c>
      <c r="G17" s="1">
        <v>4</v>
      </c>
      <c r="H17" s="1">
        <v>4</v>
      </c>
      <c r="I17" s="1">
        <v>4</v>
      </c>
      <c r="J17" s="1">
        <v>4</v>
      </c>
      <c r="K17" s="1"/>
      <c r="L17" s="1"/>
      <c r="M17" s="1"/>
      <c r="N17" s="1"/>
      <c r="O17" s="6"/>
    </row>
    <row r="18" spans="2:15" ht="15.75" thickBot="1" x14ac:dyDescent="0.3">
      <c r="B18" s="182"/>
      <c r="C18" s="184"/>
      <c r="D18" s="184"/>
      <c r="E18" s="8" t="s">
        <v>15</v>
      </c>
      <c r="F18" s="17">
        <v>-7.0000000000000007E-2</v>
      </c>
      <c r="G18" s="7">
        <v>-0.13</v>
      </c>
      <c r="H18" s="7">
        <v>-0.13</v>
      </c>
      <c r="I18" s="7">
        <v>-0.13</v>
      </c>
      <c r="J18" s="7">
        <v>-0.13</v>
      </c>
      <c r="K18" s="7"/>
      <c r="L18" s="7"/>
      <c r="M18" s="7"/>
      <c r="N18" s="7"/>
      <c r="O18" s="8"/>
    </row>
    <row r="19" spans="2:15" x14ac:dyDescent="0.25">
      <c r="B19" s="180" t="s">
        <v>52</v>
      </c>
      <c r="C19" s="183">
        <v>3</v>
      </c>
      <c r="D19" s="183" t="s">
        <v>26</v>
      </c>
      <c r="E19" s="9" t="s">
        <v>11</v>
      </c>
      <c r="F19" s="18">
        <v>8</v>
      </c>
      <c r="G19" s="3">
        <v>11</v>
      </c>
      <c r="H19" s="3"/>
      <c r="I19" s="3"/>
      <c r="J19" s="3"/>
      <c r="K19" s="3"/>
      <c r="L19" s="3"/>
      <c r="M19" s="3"/>
      <c r="N19" s="3"/>
      <c r="O19" s="9"/>
    </row>
    <row r="20" spans="2:15" x14ac:dyDescent="0.25">
      <c r="B20" s="181"/>
      <c r="C20" s="127"/>
      <c r="D20" s="127"/>
      <c r="E20" s="6" t="s">
        <v>12</v>
      </c>
      <c r="F20" s="16">
        <v>3</v>
      </c>
      <c r="G20" s="1">
        <v>4</v>
      </c>
      <c r="H20" s="1"/>
      <c r="I20" s="1"/>
      <c r="J20" s="1"/>
      <c r="K20" s="1"/>
      <c r="L20" s="1"/>
      <c r="M20" s="1"/>
      <c r="N20" s="1"/>
      <c r="O20" s="6"/>
    </row>
    <row r="21" spans="2:15" x14ac:dyDescent="0.25">
      <c r="B21" s="181"/>
      <c r="C21" s="127"/>
      <c r="D21" s="127"/>
      <c r="E21" s="6" t="s">
        <v>13</v>
      </c>
      <c r="F21" s="16">
        <v>3</v>
      </c>
      <c r="G21" s="1">
        <v>4</v>
      </c>
      <c r="H21" s="1"/>
      <c r="I21" s="1"/>
      <c r="J21" s="1"/>
      <c r="K21" s="1"/>
      <c r="L21" s="1"/>
      <c r="M21" s="1"/>
      <c r="N21" s="1"/>
      <c r="O21" s="6"/>
    </row>
    <row r="22" spans="2:15" x14ac:dyDescent="0.25">
      <c r="B22" s="181"/>
      <c r="C22" s="127"/>
      <c r="D22" s="127"/>
      <c r="E22" s="6" t="s">
        <v>14</v>
      </c>
      <c r="F22" s="16">
        <v>3</v>
      </c>
      <c r="G22" s="1">
        <v>4</v>
      </c>
      <c r="H22" s="1"/>
      <c r="I22" s="1"/>
      <c r="J22" s="1"/>
      <c r="K22" s="1"/>
      <c r="L22" s="1"/>
      <c r="M22" s="1"/>
      <c r="N22" s="1"/>
      <c r="O22" s="6"/>
    </row>
    <row r="23" spans="2:15" ht="15.75" thickBot="1" x14ac:dyDescent="0.3">
      <c r="B23" s="182"/>
      <c r="C23" s="184"/>
      <c r="D23" s="184"/>
      <c r="E23" s="8" t="s">
        <v>15</v>
      </c>
      <c r="F23" s="17">
        <v>-0.48</v>
      </c>
      <c r="G23" s="7">
        <v>-0.52</v>
      </c>
      <c r="H23" s="7"/>
      <c r="I23" s="7"/>
      <c r="J23" s="7"/>
      <c r="K23" s="7"/>
      <c r="L23" s="7"/>
      <c r="M23" s="7"/>
      <c r="N23" s="7"/>
      <c r="O23" s="8"/>
    </row>
    <row r="24" spans="2:15" x14ac:dyDescent="0.25">
      <c r="B24" s="180" t="s">
        <v>53</v>
      </c>
      <c r="C24" s="183">
        <v>4</v>
      </c>
      <c r="D24" s="183" t="s">
        <v>25</v>
      </c>
      <c r="E24" s="9" t="s">
        <v>11</v>
      </c>
      <c r="F24" s="18">
        <v>8</v>
      </c>
      <c r="G24" s="3">
        <v>10</v>
      </c>
      <c r="H24" s="3">
        <v>11</v>
      </c>
      <c r="I24" s="3">
        <v>11</v>
      </c>
      <c r="J24" s="3">
        <v>12</v>
      </c>
      <c r="K24" s="3">
        <v>14</v>
      </c>
      <c r="L24" s="3">
        <v>16</v>
      </c>
      <c r="M24" s="3">
        <v>17</v>
      </c>
      <c r="N24" s="3">
        <v>17</v>
      </c>
      <c r="O24" s="9"/>
    </row>
    <row r="25" spans="2:15" x14ac:dyDescent="0.25">
      <c r="B25" s="181"/>
      <c r="C25" s="127"/>
      <c r="D25" s="127"/>
      <c r="E25" s="6" t="s">
        <v>12</v>
      </c>
      <c r="F25" s="16">
        <v>3</v>
      </c>
      <c r="G25" s="1">
        <v>4</v>
      </c>
      <c r="H25" s="1">
        <v>4</v>
      </c>
      <c r="I25" s="1">
        <v>4</v>
      </c>
      <c r="J25" s="1">
        <v>4</v>
      </c>
      <c r="K25" s="1">
        <v>5</v>
      </c>
      <c r="L25" s="1">
        <v>5</v>
      </c>
      <c r="M25" s="1">
        <v>5</v>
      </c>
      <c r="N25" s="1">
        <v>6</v>
      </c>
      <c r="O25" s="6"/>
    </row>
    <row r="26" spans="2:15" x14ac:dyDescent="0.25">
      <c r="B26" s="181"/>
      <c r="C26" s="127"/>
      <c r="D26" s="127"/>
      <c r="E26" s="6" t="s">
        <v>13</v>
      </c>
      <c r="F26" s="16">
        <v>6</v>
      </c>
      <c r="G26" s="1">
        <v>6</v>
      </c>
      <c r="H26" s="1">
        <v>7</v>
      </c>
      <c r="I26" s="1">
        <v>8</v>
      </c>
      <c r="J26" s="1">
        <v>8</v>
      </c>
      <c r="K26" s="1">
        <v>10</v>
      </c>
      <c r="L26" s="1">
        <v>11</v>
      </c>
      <c r="M26" s="1">
        <v>11</v>
      </c>
      <c r="N26" s="1">
        <v>12</v>
      </c>
      <c r="O26" s="6"/>
    </row>
    <row r="27" spans="2:15" x14ac:dyDescent="0.25">
      <c r="B27" s="181"/>
      <c r="C27" s="127"/>
      <c r="D27" s="127"/>
      <c r="E27" s="6" t="s">
        <v>14</v>
      </c>
      <c r="F27" s="16">
        <v>3</v>
      </c>
      <c r="G27" s="1">
        <v>4</v>
      </c>
      <c r="H27" s="1">
        <v>4</v>
      </c>
      <c r="I27" s="1">
        <v>4</v>
      </c>
      <c r="J27" s="1">
        <v>4</v>
      </c>
      <c r="K27" s="1">
        <v>5</v>
      </c>
      <c r="L27" s="1">
        <v>5</v>
      </c>
      <c r="M27" s="1">
        <v>5</v>
      </c>
      <c r="N27" s="1">
        <v>6</v>
      </c>
      <c r="O27" s="6"/>
    </row>
    <row r="28" spans="2:15" ht="15.75" thickBot="1" x14ac:dyDescent="0.3">
      <c r="B28" s="182"/>
      <c r="C28" s="184"/>
      <c r="D28" s="184"/>
      <c r="E28" s="8" t="s">
        <v>15</v>
      </c>
      <c r="F28" s="17">
        <v>-7.0000000000000007E-2</v>
      </c>
      <c r="G28" s="17">
        <v>-0.13</v>
      </c>
      <c r="H28" s="17">
        <v>-0.13</v>
      </c>
      <c r="I28" s="17">
        <v>-0.13</v>
      </c>
      <c r="J28" s="17">
        <v>-0.13</v>
      </c>
      <c r="K28" s="7">
        <v>-0.19</v>
      </c>
      <c r="L28" s="7">
        <v>-0.19</v>
      </c>
      <c r="M28" s="7">
        <v>-0.19</v>
      </c>
      <c r="N28" s="7">
        <v>-0.25</v>
      </c>
      <c r="O28" s="8"/>
    </row>
    <row r="29" spans="2:15" x14ac:dyDescent="0.25">
      <c r="B29" s="180" t="s">
        <v>54</v>
      </c>
      <c r="C29" s="183">
        <v>5</v>
      </c>
      <c r="D29" s="183" t="s">
        <v>27</v>
      </c>
      <c r="E29" s="9" t="s">
        <v>11</v>
      </c>
      <c r="F29" s="18">
        <v>16</v>
      </c>
      <c r="G29" s="3">
        <v>17</v>
      </c>
      <c r="H29" s="3">
        <v>19</v>
      </c>
      <c r="I29" s="3">
        <v>21</v>
      </c>
      <c r="J29" s="3"/>
      <c r="K29" s="3"/>
      <c r="L29" s="3"/>
      <c r="M29" s="3"/>
      <c r="N29" s="3"/>
      <c r="O29" s="9"/>
    </row>
    <row r="30" spans="2:15" x14ac:dyDescent="0.25">
      <c r="B30" s="181"/>
      <c r="C30" s="127"/>
      <c r="D30" s="127"/>
      <c r="E30" s="6" t="s">
        <v>12</v>
      </c>
      <c r="F30" s="16">
        <v>3</v>
      </c>
      <c r="G30" s="1">
        <v>4</v>
      </c>
      <c r="H30" s="1">
        <v>4</v>
      </c>
      <c r="I30" s="1">
        <v>4</v>
      </c>
      <c r="J30" s="1"/>
      <c r="K30" s="1"/>
      <c r="L30" s="1"/>
      <c r="M30" s="1"/>
      <c r="N30" s="1"/>
      <c r="O30" s="6"/>
    </row>
    <row r="31" spans="2:15" x14ac:dyDescent="0.25">
      <c r="B31" s="181"/>
      <c r="C31" s="127"/>
      <c r="D31" s="127"/>
      <c r="E31" s="6" t="s">
        <v>13</v>
      </c>
      <c r="F31" s="16">
        <v>3</v>
      </c>
      <c r="G31" s="1">
        <v>4</v>
      </c>
      <c r="H31" s="1">
        <v>4</v>
      </c>
      <c r="I31" s="1">
        <v>4</v>
      </c>
      <c r="J31" s="1"/>
      <c r="K31" s="1"/>
      <c r="L31" s="1"/>
      <c r="M31" s="1"/>
      <c r="N31" s="1"/>
      <c r="O31" s="6"/>
    </row>
    <row r="32" spans="2:15" x14ac:dyDescent="0.25">
      <c r="B32" s="181"/>
      <c r="C32" s="127"/>
      <c r="D32" s="127"/>
      <c r="E32" s="6" t="s">
        <v>14</v>
      </c>
      <c r="F32" s="16">
        <v>3</v>
      </c>
      <c r="G32" s="1">
        <v>4</v>
      </c>
      <c r="H32" s="1">
        <v>4</v>
      </c>
      <c r="I32" s="1">
        <v>4</v>
      </c>
      <c r="J32" s="1"/>
      <c r="K32" s="1"/>
      <c r="L32" s="1"/>
      <c r="M32" s="1"/>
      <c r="N32" s="1"/>
      <c r="O32" s="6"/>
    </row>
    <row r="33" spans="2:15" ht="15.75" thickBot="1" x14ac:dyDescent="0.3">
      <c r="B33" s="182"/>
      <c r="C33" s="184"/>
      <c r="D33" s="184"/>
      <c r="E33" s="8" t="s">
        <v>15</v>
      </c>
      <c r="F33" s="17">
        <v>-7.0000000000000007E-2</v>
      </c>
      <c r="G33" s="7">
        <v>-0.13</v>
      </c>
      <c r="H33" s="7">
        <v>-0.13</v>
      </c>
      <c r="I33" s="7">
        <v>-0.13</v>
      </c>
      <c r="J33" s="7"/>
      <c r="K33" s="7"/>
      <c r="L33" s="7"/>
      <c r="M33" s="7"/>
      <c r="N33" s="7"/>
      <c r="O33" s="8"/>
    </row>
    <row r="34" spans="2:15" x14ac:dyDescent="0.25">
      <c r="B34" s="180" t="s">
        <v>55</v>
      </c>
      <c r="C34" s="183">
        <v>6</v>
      </c>
      <c r="D34" s="183" t="s">
        <v>26</v>
      </c>
      <c r="E34" s="9" t="s">
        <v>11</v>
      </c>
      <c r="F34" s="18"/>
      <c r="G34" s="3"/>
      <c r="H34" s="3"/>
      <c r="I34" s="3"/>
      <c r="J34" s="3"/>
      <c r="K34" s="3"/>
      <c r="L34" s="3"/>
      <c r="M34" s="3"/>
      <c r="N34" s="3"/>
      <c r="O34" s="9"/>
    </row>
    <row r="35" spans="2:15" x14ac:dyDescent="0.25">
      <c r="B35" s="181"/>
      <c r="C35" s="127"/>
      <c r="D35" s="127"/>
      <c r="E35" s="6" t="s">
        <v>12</v>
      </c>
      <c r="F35" s="16"/>
      <c r="G35" s="1"/>
      <c r="H35" s="1"/>
      <c r="I35" s="1"/>
      <c r="J35" s="1"/>
      <c r="K35" s="1"/>
      <c r="L35" s="1"/>
      <c r="M35" s="1"/>
      <c r="N35" s="1"/>
      <c r="O35" s="6"/>
    </row>
    <row r="36" spans="2:15" x14ac:dyDescent="0.25">
      <c r="B36" s="181"/>
      <c r="C36" s="127"/>
      <c r="D36" s="127"/>
      <c r="E36" s="6" t="s">
        <v>13</v>
      </c>
      <c r="F36" s="16"/>
      <c r="G36" s="1"/>
      <c r="H36" s="1"/>
      <c r="I36" s="1"/>
      <c r="J36" s="1"/>
      <c r="K36" s="1"/>
      <c r="L36" s="1"/>
      <c r="M36" s="1"/>
      <c r="N36" s="1"/>
      <c r="O36" s="6"/>
    </row>
    <row r="37" spans="2:15" x14ac:dyDescent="0.25">
      <c r="B37" s="181"/>
      <c r="C37" s="127"/>
      <c r="D37" s="127"/>
      <c r="E37" s="6" t="s">
        <v>14</v>
      </c>
      <c r="F37" s="16"/>
      <c r="G37" s="1"/>
      <c r="H37" s="1"/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182"/>
      <c r="C38" s="184"/>
      <c r="D38" s="184"/>
      <c r="E38" s="8" t="s">
        <v>15</v>
      </c>
      <c r="F38" s="17"/>
      <c r="G38" s="7"/>
      <c r="H38" s="7"/>
      <c r="I38" s="7"/>
      <c r="J38" s="7"/>
      <c r="K38" s="7"/>
      <c r="L38" s="7"/>
      <c r="M38" s="7"/>
      <c r="N38" s="7"/>
      <c r="O38" s="8"/>
    </row>
    <row r="39" spans="2:15" x14ac:dyDescent="0.25">
      <c r="B39" s="180" t="s">
        <v>56</v>
      </c>
      <c r="C39" s="183">
        <v>7</v>
      </c>
      <c r="D39" s="183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81"/>
      <c r="C40" s="127"/>
      <c r="D40" s="127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81"/>
      <c r="C41" s="127"/>
      <c r="D41" s="127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81"/>
      <c r="C42" s="127"/>
      <c r="D42" s="127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82"/>
      <c r="C43" s="184"/>
      <c r="D43" s="184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B34:B38"/>
    <mergeCell ref="C34:C38"/>
    <mergeCell ref="D34:D38"/>
    <mergeCell ref="B39:B43"/>
    <mergeCell ref="C39:C43"/>
    <mergeCell ref="D39:D43"/>
    <mergeCell ref="B24:B28"/>
    <mergeCell ref="C24:C28"/>
    <mergeCell ref="D24:D28"/>
    <mergeCell ref="B29:B33"/>
    <mergeCell ref="C29:C33"/>
    <mergeCell ref="D29:D33"/>
    <mergeCell ref="B14:B18"/>
    <mergeCell ref="C14:C18"/>
    <mergeCell ref="D14:D18"/>
    <mergeCell ref="B19:B23"/>
    <mergeCell ref="C19:C23"/>
    <mergeCell ref="D19:D23"/>
    <mergeCell ref="F2:O2"/>
    <mergeCell ref="B4:B8"/>
    <mergeCell ref="C4:C8"/>
    <mergeCell ref="D4:D8"/>
    <mergeCell ref="B9:B13"/>
    <mergeCell ref="C9:C13"/>
    <mergeCell ref="D9:D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AD27B-9498-4429-8E63-F51DBC47987F}">
  <dimension ref="A1:AM229"/>
  <sheetViews>
    <sheetView zoomScaleNormal="100" workbookViewId="0">
      <selection sqref="A1:R1"/>
    </sheetView>
  </sheetViews>
  <sheetFormatPr defaultRowHeight="15" x14ac:dyDescent="0.25"/>
  <cols>
    <col min="1" max="1" width="9.140625" style="22"/>
    <col min="2" max="2" width="6.85546875" style="22" bestFit="1" customWidth="1"/>
    <col min="3" max="16384" width="9.140625" style="22"/>
  </cols>
  <sheetData>
    <row r="1" spans="1:26" s="68" customFormat="1" x14ac:dyDescent="0.25">
      <c r="A1" s="157" t="s">
        <v>193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</row>
    <row r="2" spans="1:26" s="68" customFormat="1" x14ac:dyDescent="0.25">
      <c r="A2" s="158" t="s">
        <v>178</v>
      </c>
      <c r="B2" s="70" t="s">
        <v>9</v>
      </c>
      <c r="C2" s="158">
        <f>D57</f>
        <v>1</v>
      </c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</row>
    <row r="3" spans="1:26" s="68" customFormat="1" x14ac:dyDescent="0.25">
      <c r="A3" s="158"/>
      <c r="B3" s="70" t="s">
        <v>0</v>
      </c>
      <c r="C3" s="158" t="str">
        <f>D58</f>
        <v>Hungaroring</v>
      </c>
      <c r="D3" s="158"/>
      <c r="E3" s="158"/>
      <c r="F3" s="158"/>
      <c r="G3" s="158" t="str">
        <f>M58</f>
        <v>Paul Ricard</v>
      </c>
      <c r="H3" s="158"/>
      <c r="I3" s="158"/>
      <c r="J3" s="158"/>
      <c r="K3" s="158" t="str">
        <f>V58</f>
        <v>Sochi</v>
      </c>
      <c r="L3" s="158"/>
      <c r="M3" s="158"/>
      <c r="N3" s="158"/>
    </row>
    <row r="4" spans="1:26" s="68" customFormat="1" x14ac:dyDescent="0.25">
      <c r="A4" s="158"/>
      <c r="B4" s="70"/>
      <c r="C4" s="71" t="s">
        <v>140</v>
      </c>
      <c r="D4" s="71" t="s">
        <v>179</v>
      </c>
      <c r="E4" s="71" t="s">
        <v>121</v>
      </c>
      <c r="F4" s="71" t="s">
        <v>179</v>
      </c>
      <c r="G4" s="71" t="s">
        <v>140</v>
      </c>
      <c r="H4" s="71" t="s">
        <v>179</v>
      </c>
      <c r="I4" s="71" t="s">
        <v>121</v>
      </c>
      <c r="J4" s="71" t="s">
        <v>179</v>
      </c>
      <c r="K4" s="71" t="s">
        <v>140</v>
      </c>
      <c r="L4" s="71" t="s">
        <v>179</v>
      </c>
      <c r="M4" s="71" t="s">
        <v>121</v>
      </c>
      <c r="N4" s="71" t="s">
        <v>179</v>
      </c>
    </row>
    <row r="5" spans="1:26" s="68" customFormat="1" x14ac:dyDescent="0.25">
      <c r="A5" s="158"/>
      <c r="B5" s="70">
        <f>B58</f>
        <v>5</v>
      </c>
      <c r="C5" s="72">
        <f>G66</f>
        <v>12.5</v>
      </c>
      <c r="D5" s="72">
        <f>_xlfn.STDEV.S(G60:G65)</f>
        <v>0.70710678118654757</v>
      </c>
      <c r="E5" s="72">
        <f>I66</f>
        <v>11</v>
      </c>
      <c r="F5" s="72">
        <f>_xlfn.STDEV.S(I60:I65)</f>
        <v>1.4142135623730951</v>
      </c>
      <c r="G5" s="72">
        <f>P66</f>
        <v>15.5</v>
      </c>
      <c r="H5" s="72">
        <f>_xlfn.STDEV.S(P60:P65)</f>
        <v>7.7781745930520225</v>
      </c>
      <c r="I5" s="72">
        <f>R66</f>
        <v>7.5</v>
      </c>
      <c r="J5" s="72">
        <f>_xlfn.STDEV.S(R60:R65)</f>
        <v>7.7781745930520225</v>
      </c>
      <c r="K5" s="72">
        <f>Y66</f>
        <v>20.399999999999999</v>
      </c>
      <c r="L5" s="72">
        <f>_xlfn.STDEV.S(Y60:Y65)</f>
        <v>1.9493588689617927</v>
      </c>
      <c r="M5" s="72">
        <f>AA66</f>
        <v>14.2</v>
      </c>
      <c r="N5" s="72">
        <f>_xlfn.STDEV.S(AA60:AA65)</f>
        <v>1.9235384061671315</v>
      </c>
    </row>
    <row r="6" spans="1:26" s="68" customFormat="1" x14ac:dyDescent="0.25">
      <c r="A6" s="158"/>
      <c r="B6" s="70">
        <f>B67</f>
        <v>6</v>
      </c>
      <c r="C6" s="72" t="e">
        <f>G77</f>
        <v>#DIV/0!</v>
      </c>
      <c r="D6" s="72" t="e">
        <f>_xlfn.STDEV.S(G67:G76)</f>
        <v>#DIV/0!</v>
      </c>
      <c r="E6" s="72" t="e">
        <f>I77</f>
        <v>#DIV/0!</v>
      </c>
      <c r="F6" s="72" t="e">
        <f>_xlfn.STDEV.S(I67:I76)</f>
        <v>#DIV/0!</v>
      </c>
      <c r="G6" s="72" t="e">
        <f>P77</f>
        <v>#DIV/0!</v>
      </c>
      <c r="H6" s="72" t="e">
        <f>_xlfn.STDEV.S(P67:P76)</f>
        <v>#DIV/0!</v>
      </c>
      <c r="I6" s="72" t="e">
        <f>R77</f>
        <v>#DIV/0!</v>
      </c>
      <c r="J6" s="72" t="e">
        <f>_xlfn.STDEV.S(R67:R76)</f>
        <v>#DIV/0!</v>
      </c>
      <c r="K6" s="72" t="e">
        <f>Y77</f>
        <v>#DIV/0!</v>
      </c>
      <c r="L6" s="72" t="e">
        <f>_xlfn.STDEV.S(Y67:Y76)</f>
        <v>#DIV/0!</v>
      </c>
      <c r="M6" s="72" t="e">
        <f>AA77</f>
        <v>#DIV/0!</v>
      </c>
      <c r="N6" s="72" t="e">
        <f>_xlfn.STDEV.S(AA67:AA76)</f>
        <v>#DIV/0!</v>
      </c>
    </row>
    <row r="7" spans="1:26" s="68" customFormat="1" x14ac:dyDescent="0.25">
      <c r="A7" s="158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spans="1:26" s="68" customFormat="1" x14ac:dyDescent="0.25">
      <c r="A8" s="158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spans="1:26" s="68" customFormat="1" x14ac:dyDescent="0.25">
      <c r="A9" s="158"/>
      <c r="B9" s="70" t="s">
        <v>9</v>
      </c>
      <c r="C9" s="158">
        <f>D81</f>
        <v>2</v>
      </c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s="68" customFormat="1" x14ac:dyDescent="0.25">
      <c r="A10" s="158"/>
      <c r="B10" s="70" t="s">
        <v>0</v>
      </c>
      <c r="C10" s="158" t="str">
        <f>D82</f>
        <v>Barcelona</v>
      </c>
      <c r="D10" s="158"/>
      <c r="E10" s="158"/>
      <c r="F10" s="158"/>
      <c r="G10" s="158" t="str">
        <f>M82</f>
        <v>Monza</v>
      </c>
      <c r="H10" s="158"/>
      <c r="I10" s="158"/>
      <c r="J10" s="158"/>
      <c r="K10" s="158" t="str">
        <f>V82</f>
        <v>Red Bull</v>
      </c>
      <c r="L10" s="158"/>
      <c r="M10" s="158"/>
      <c r="N10" s="158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spans="1:26" s="68" customFormat="1" x14ac:dyDescent="0.25">
      <c r="A11" s="158"/>
      <c r="B11" s="70"/>
      <c r="C11" s="71" t="s">
        <v>140</v>
      </c>
      <c r="D11" s="71" t="s">
        <v>179</v>
      </c>
      <c r="E11" s="71" t="s">
        <v>121</v>
      </c>
      <c r="F11" s="71" t="s">
        <v>179</v>
      </c>
      <c r="G11" s="71" t="s">
        <v>140</v>
      </c>
      <c r="H11" s="71" t="s">
        <v>179</v>
      </c>
      <c r="I11" s="71" t="s">
        <v>121</v>
      </c>
      <c r="J11" s="71" t="s">
        <v>179</v>
      </c>
      <c r="K11" s="71" t="s">
        <v>140</v>
      </c>
      <c r="L11" s="71" t="s">
        <v>179</v>
      </c>
      <c r="M11" s="71" t="s">
        <v>121</v>
      </c>
      <c r="N11" s="71" t="s">
        <v>179</v>
      </c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s="68" customFormat="1" x14ac:dyDescent="0.25">
      <c r="A12" s="158"/>
      <c r="B12" s="70">
        <f>B5</f>
        <v>5</v>
      </c>
      <c r="C12" s="72" t="e">
        <f>G89</f>
        <v>#DIV/0!</v>
      </c>
      <c r="D12" s="72" t="e">
        <f>_xlfn.STDEV.S(G84:G88)</f>
        <v>#DIV/0!</v>
      </c>
      <c r="E12" s="72" t="e">
        <f>I89</f>
        <v>#DIV/0!</v>
      </c>
      <c r="F12" s="72" t="e">
        <f>_xlfn.STDEV.S(I84:I88)</f>
        <v>#DIV/0!</v>
      </c>
      <c r="G12" s="72">
        <f>P89</f>
        <v>23</v>
      </c>
      <c r="H12" s="72" t="e">
        <f>_xlfn.STDEV.S(P84:P88)</f>
        <v>#DIV/0!</v>
      </c>
      <c r="I12" s="72">
        <f>R89</f>
        <v>12</v>
      </c>
      <c r="J12" s="72" t="e">
        <f>_xlfn.STDEV.S(R84:R88)</f>
        <v>#DIV/0!</v>
      </c>
      <c r="K12" s="72">
        <f>Y89</f>
        <v>21</v>
      </c>
      <c r="L12" s="72">
        <f>_xlfn.STDEV.S(Y84:Y88)</f>
        <v>0</v>
      </c>
      <c r="M12" s="72">
        <f>AA89</f>
        <v>18</v>
      </c>
      <c r="N12" s="72">
        <f>_xlfn.STDEV.S(AA84:AA88)</f>
        <v>1.4142135623730951</v>
      </c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spans="1:26" s="68" customFormat="1" x14ac:dyDescent="0.25">
      <c r="A13" s="158"/>
      <c r="B13" s="70">
        <f>B6</f>
        <v>6</v>
      </c>
      <c r="C13" s="72" t="e">
        <f>G100</f>
        <v>#DIV/0!</v>
      </c>
      <c r="D13" s="72" t="e">
        <f>_xlfn.STDEV.S(G90:G99)</f>
        <v>#DIV/0!</v>
      </c>
      <c r="E13" s="72" t="e">
        <f>I100</f>
        <v>#DIV/0!</v>
      </c>
      <c r="F13" s="72" t="e">
        <f>_xlfn.STDEV.S(I90:I99)</f>
        <v>#DIV/0!</v>
      </c>
      <c r="G13" s="72" t="e">
        <f>P100</f>
        <v>#DIV/0!</v>
      </c>
      <c r="H13" s="72" t="e">
        <f>_xlfn.STDEV.S(P90:P99)</f>
        <v>#DIV/0!</v>
      </c>
      <c r="I13" s="72" t="e">
        <f>R100</f>
        <v>#DIV/0!</v>
      </c>
      <c r="J13" s="72" t="e">
        <f>_xlfn.STDEV.S(R90:R99)</f>
        <v>#DIV/0!</v>
      </c>
      <c r="K13" s="72" t="e">
        <f>Y100</f>
        <v>#DIV/0!</v>
      </c>
      <c r="L13" s="72" t="e">
        <f>_xlfn.STDEV.S(Y90:Y99)</f>
        <v>#DIV/0!</v>
      </c>
      <c r="M13" s="72" t="e">
        <f>AA100</f>
        <v>#DIV/0!</v>
      </c>
      <c r="N13" s="72" t="e">
        <f>_xlfn.STDEV.S(AA90:AA99)</f>
        <v>#DIV/0!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spans="1:26" s="68" customFormat="1" x14ac:dyDescent="0.25">
      <c r="A14" s="158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spans="1:26" s="68" customFormat="1" x14ac:dyDescent="0.25">
      <c r="A15" s="158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spans="1:26" s="68" customFormat="1" x14ac:dyDescent="0.25">
      <c r="A16" s="158"/>
      <c r="B16" s="70" t="s">
        <v>9</v>
      </c>
      <c r="C16" s="158">
        <f>D104</f>
        <v>3</v>
      </c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spans="1:26" s="68" customFormat="1" x14ac:dyDescent="0.25">
      <c r="A17" s="158"/>
      <c r="B17" s="70" t="s">
        <v>0</v>
      </c>
      <c r="C17" s="158" t="str">
        <f>D105</f>
        <v>SPA</v>
      </c>
      <c r="D17" s="158"/>
      <c r="E17" s="158"/>
      <c r="F17" s="158"/>
      <c r="G17" s="158" t="str">
        <f>M105</f>
        <v>Silverstone</v>
      </c>
      <c r="H17" s="158"/>
      <c r="I17" s="158"/>
      <c r="J17" s="158"/>
      <c r="K17" s="158" t="str">
        <f>V105</f>
        <v>Coming Soon</v>
      </c>
      <c r="L17" s="158"/>
      <c r="M17" s="158"/>
      <c r="N17" s="158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spans="1:26" s="68" customFormat="1" x14ac:dyDescent="0.25">
      <c r="A18" s="158"/>
      <c r="B18" s="70"/>
      <c r="C18" s="71" t="s">
        <v>140</v>
      </c>
      <c r="D18" s="71" t="s">
        <v>179</v>
      </c>
      <c r="E18" s="71" t="s">
        <v>121</v>
      </c>
      <c r="F18" s="71" t="s">
        <v>179</v>
      </c>
      <c r="G18" s="71" t="s">
        <v>140</v>
      </c>
      <c r="H18" s="71" t="s">
        <v>179</v>
      </c>
      <c r="I18" s="71" t="s">
        <v>121</v>
      </c>
      <c r="J18" s="71" t="s">
        <v>179</v>
      </c>
      <c r="K18" s="71" t="s">
        <v>140</v>
      </c>
      <c r="L18" s="71" t="s">
        <v>179</v>
      </c>
      <c r="M18" s="71" t="s">
        <v>121</v>
      </c>
      <c r="N18" s="71" t="s">
        <v>179</v>
      </c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spans="1:26" s="68" customFormat="1" x14ac:dyDescent="0.25">
      <c r="A19" s="158"/>
      <c r="B19" s="70">
        <f>B12</f>
        <v>5</v>
      </c>
      <c r="C19" s="72" t="e">
        <f>G116</f>
        <v>#DIV/0!</v>
      </c>
      <c r="D19" s="72" t="e">
        <f>_xlfn.STDEV.S(G107:G115)</f>
        <v>#DIV/0!</v>
      </c>
      <c r="E19" s="72" t="e">
        <f>I116</f>
        <v>#DIV/0!</v>
      </c>
      <c r="F19" s="72" t="e">
        <f>_xlfn.STDEV.S(I107:I115)</f>
        <v>#DIV/0!</v>
      </c>
      <c r="G19" s="72" t="e">
        <f>P116</f>
        <v>#DIV/0!</v>
      </c>
      <c r="H19" s="72" t="e">
        <f>_xlfn.STDEV.S(P107:P115)</f>
        <v>#DIV/0!</v>
      </c>
      <c r="I19" s="72" t="e">
        <f>R116</f>
        <v>#DIV/0!</v>
      </c>
      <c r="J19" s="72" t="e">
        <f>_xlfn.STDEV.S(R107:R115)</f>
        <v>#DIV/0!</v>
      </c>
      <c r="K19" s="72" t="e">
        <f>Y116</f>
        <v>#DIV/0!</v>
      </c>
      <c r="L19" s="72" t="e">
        <f>_xlfn.STDEV.S(Y107:Y115)</f>
        <v>#DIV/0!</v>
      </c>
      <c r="M19" s="72" t="e">
        <f>AA116</f>
        <v>#DIV/0!</v>
      </c>
      <c r="N19" s="72" t="e">
        <f>_xlfn.STDEV.S(AA107:AA115)</f>
        <v>#DIV/0!</v>
      </c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spans="1:26" s="68" customFormat="1" x14ac:dyDescent="0.25">
      <c r="A20" s="158"/>
      <c r="B20" s="70">
        <f>B13</f>
        <v>6</v>
      </c>
      <c r="C20" s="72" t="e">
        <f>G127</f>
        <v>#DIV/0!</v>
      </c>
      <c r="D20" s="72" t="e">
        <f>_xlfn.STDEV.S(G117:G126)</f>
        <v>#DIV/0!</v>
      </c>
      <c r="E20" s="72" t="e">
        <f>I127</f>
        <v>#DIV/0!</v>
      </c>
      <c r="F20" s="72" t="e">
        <f>_xlfn.STDEV.S(I117:I126)</f>
        <v>#DIV/0!</v>
      </c>
      <c r="G20" s="72" t="e">
        <f>P127</f>
        <v>#DIV/0!</v>
      </c>
      <c r="H20" s="72" t="e">
        <f>_xlfn.STDEV.S(P117:P126)</f>
        <v>#DIV/0!</v>
      </c>
      <c r="I20" s="72" t="e">
        <f>R127</f>
        <v>#DIV/0!</v>
      </c>
      <c r="J20" s="72" t="e">
        <f>_xlfn.STDEV.S(R117:R126)</f>
        <v>#DIV/0!</v>
      </c>
      <c r="K20" s="72" t="e">
        <f>Y127</f>
        <v>#DIV/0!</v>
      </c>
      <c r="L20" s="72" t="e">
        <f>_xlfn.STDEV.S(Y117:Y126)</f>
        <v>#DIV/0!</v>
      </c>
      <c r="M20" s="72" t="e">
        <f>AA127</f>
        <v>#DIV/0!</v>
      </c>
      <c r="N20" s="72" t="e">
        <f>_xlfn.STDEV.S(AA117:AA126)</f>
        <v>#DIV/0!</v>
      </c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spans="1:26" s="68" customFormat="1" x14ac:dyDescent="0.25">
      <c r="A21" s="158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spans="1:26" s="68" customFormat="1" x14ac:dyDescent="0.25">
      <c r="A22" s="158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spans="1:26" s="68" customFormat="1" x14ac:dyDescent="0.25">
      <c r="A23" s="158"/>
      <c r="B23" s="70" t="s">
        <v>9</v>
      </c>
      <c r="C23" s="158">
        <f>D131</f>
        <v>4</v>
      </c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spans="1:26" s="68" customFormat="1" x14ac:dyDescent="0.25">
      <c r="A24" s="158"/>
      <c r="B24" s="70" t="s">
        <v>0</v>
      </c>
      <c r="C24" s="158" t="str">
        <f>D132</f>
        <v>Melbourne</v>
      </c>
      <c r="D24" s="158"/>
      <c r="E24" s="158"/>
      <c r="F24" s="158"/>
      <c r="G24" s="158" t="str">
        <f>M132</f>
        <v>Bahrain</v>
      </c>
      <c r="H24" s="158"/>
      <c r="I24" s="158"/>
      <c r="J24" s="158"/>
      <c r="K24" s="158" t="str">
        <f>V132</f>
        <v>YAS Marina</v>
      </c>
      <c r="L24" s="158"/>
      <c r="M24" s="158"/>
      <c r="N24" s="158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spans="1:26" s="68" customFormat="1" x14ac:dyDescent="0.25">
      <c r="A25" s="158"/>
      <c r="B25" s="70"/>
      <c r="C25" s="71" t="s">
        <v>140</v>
      </c>
      <c r="D25" s="71" t="s">
        <v>179</v>
      </c>
      <c r="E25" s="71" t="s">
        <v>121</v>
      </c>
      <c r="F25" s="71" t="s">
        <v>179</v>
      </c>
      <c r="G25" s="71" t="s">
        <v>140</v>
      </c>
      <c r="H25" s="71" t="s">
        <v>179</v>
      </c>
      <c r="I25" s="71" t="s">
        <v>121</v>
      </c>
      <c r="J25" s="71" t="s">
        <v>179</v>
      </c>
      <c r="K25" s="71" t="s">
        <v>140</v>
      </c>
      <c r="L25" s="71" t="s">
        <v>179</v>
      </c>
      <c r="M25" s="71" t="s">
        <v>121</v>
      </c>
      <c r="N25" s="71" t="s">
        <v>179</v>
      </c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spans="1:26" s="68" customFormat="1" x14ac:dyDescent="0.25">
      <c r="A26" s="158"/>
      <c r="B26" s="70">
        <f>B19</f>
        <v>5</v>
      </c>
      <c r="C26" s="72">
        <f>G147</f>
        <v>16</v>
      </c>
      <c r="D26" s="72" t="e">
        <f>_xlfn.STDEV.S(G134:G146)</f>
        <v>#DIV/0!</v>
      </c>
      <c r="E26" s="72">
        <f>I147</f>
        <v>16</v>
      </c>
      <c r="F26" s="72" t="e">
        <f>_xlfn.STDEV.S(I134:I146)</f>
        <v>#DIV/0!</v>
      </c>
      <c r="G26" s="72">
        <f>P147</f>
        <v>14</v>
      </c>
      <c r="H26" s="72" t="e">
        <f>_xlfn.STDEV.S(P134:P146)</f>
        <v>#DIV/0!</v>
      </c>
      <c r="I26" s="72">
        <f>R147</f>
        <v>20</v>
      </c>
      <c r="J26" s="72" t="e">
        <f>_xlfn.STDEV.S(R134:R146)</f>
        <v>#DIV/0!</v>
      </c>
      <c r="K26" s="72">
        <f>Y147</f>
        <v>24</v>
      </c>
      <c r="L26" s="72" t="e">
        <f>_xlfn.STDEV.S(Y134:Y146)</f>
        <v>#DIV/0!</v>
      </c>
      <c r="M26" s="72">
        <f>AA147</f>
        <v>8</v>
      </c>
      <c r="N26" s="72" t="e">
        <f>_xlfn.STDEV.S(AA134:AA146)</f>
        <v>#DIV/0!</v>
      </c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spans="1:26" s="68" customFormat="1" x14ac:dyDescent="0.25">
      <c r="A27" s="158"/>
      <c r="B27" s="70">
        <f>B20</f>
        <v>6</v>
      </c>
      <c r="C27" s="72">
        <f>G158</f>
        <v>19.5</v>
      </c>
      <c r="D27" s="72">
        <f>_xlfn.STDEV.S(G148:G157)</f>
        <v>4.2308391602612359</v>
      </c>
      <c r="E27" s="72">
        <f>I158</f>
        <v>10.5</v>
      </c>
      <c r="F27" s="72">
        <f>_xlfn.STDEV.S(I148:I157)</f>
        <v>3.5071355833500366</v>
      </c>
      <c r="G27" s="72">
        <f>P158</f>
        <v>11.5</v>
      </c>
      <c r="H27" s="72">
        <f>_xlfn.STDEV.S(P148:P157)</f>
        <v>6.3639610306789276</v>
      </c>
      <c r="I27" s="72">
        <f>R158</f>
        <v>9</v>
      </c>
      <c r="J27" s="72">
        <f>_xlfn.STDEV.S(R148:R157)</f>
        <v>5.6568542494923806</v>
      </c>
      <c r="K27" s="72">
        <f>Y158</f>
        <v>18.5</v>
      </c>
      <c r="L27" s="72">
        <f>_xlfn.STDEV.S(Y148:Y157)</f>
        <v>5.196152422706632</v>
      </c>
      <c r="M27" s="72">
        <f>AA158</f>
        <v>5.25</v>
      </c>
      <c r="N27" s="72">
        <f>_xlfn.STDEV.S(AA148:AA157)</f>
        <v>2.2173557826083452</v>
      </c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spans="1:26" s="68" customFormat="1" x14ac:dyDescent="0.25">
      <c r="A28" s="158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spans="1:26" s="68" customFormat="1" x14ac:dyDescent="0.25">
      <c r="A29" s="158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spans="1:26" s="68" customFormat="1" x14ac:dyDescent="0.25">
      <c r="A30" s="158"/>
      <c r="B30" s="70" t="s">
        <v>9</v>
      </c>
      <c r="C30" s="158">
        <f>D162</f>
        <v>5</v>
      </c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69"/>
      <c r="T30" s="69"/>
      <c r="U30" s="69"/>
      <c r="V30" s="69"/>
      <c r="W30" s="69"/>
      <c r="X30" s="69"/>
      <c r="Y30" s="69"/>
      <c r="Z30" s="69"/>
    </row>
    <row r="31" spans="1:26" s="68" customFormat="1" x14ac:dyDescent="0.25">
      <c r="A31" s="158"/>
      <c r="B31" s="70" t="s">
        <v>0</v>
      </c>
      <c r="C31" s="158" t="str">
        <f>D163</f>
        <v>Gilles Villenueve</v>
      </c>
      <c r="D31" s="158"/>
      <c r="E31" s="158"/>
      <c r="F31" s="158"/>
      <c r="G31" s="158" t="str">
        <f>M163</f>
        <v>Americas</v>
      </c>
      <c r="H31" s="158"/>
      <c r="I31" s="158"/>
      <c r="J31" s="158"/>
      <c r="K31" s="158" t="str">
        <f>V163</f>
        <v>Mexico</v>
      </c>
      <c r="L31" s="158"/>
      <c r="M31" s="158"/>
      <c r="N31" s="158"/>
      <c r="O31" s="158" t="str">
        <f>AE163</f>
        <v>Brazil</v>
      </c>
      <c r="P31" s="158"/>
      <c r="Q31" s="158"/>
      <c r="R31" s="158"/>
      <c r="S31" s="69"/>
      <c r="T31" s="69"/>
      <c r="U31" s="69"/>
      <c r="V31" s="69"/>
      <c r="W31" s="69"/>
      <c r="X31" s="69"/>
      <c r="Y31" s="69"/>
      <c r="Z31" s="69"/>
    </row>
    <row r="32" spans="1:26" s="68" customFormat="1" x14ac:dyDescent="0.25">
      <c r="A32" s="158"/>
      <c r="B32" s="70"/>
      <c r="C32" s="71" t="s">
        <v>140</v>
      </c>
      <c r="D32" s="71" t="s">
        <v>179</v>
      </c>
      <c r="E32" s="71" t="s">
        <v>121</v>
      </c>
      <c r="F32" s="71" t="s">
        <v>179</v>
      </c>
      <c r="G32" s="71" t="s">
        <v>140</v>
      </c>
      <c r="H32" s="71" t="s">
        <v>179</v>
      </c>
      <c r="I32" s="71" t="s">
        <v>121</v>
      </c>
      <c r="J32" s="71" t="s">
        <v>179</v>
      </c>
      <c r="K32" s="71" t="s">
        <v>140</v>
      </c>
      <c r="L32" s="71" t="s">
        <v>179</v>
      </c>
      <c r="M32" s="71" t="s">
        <v>121</v>
      </c>
      <c r="N32" s="71" t="s">
        <v>179</v>
      </c>
      <c r="O32" s="71" t="s">
        <v>140</v>
      </c>
      <c r="P32" s="71" t="s">
        <v>179</v>
      </c>
      <c r="Q32" s="71" t="s">
        <v>121</v>
      </c>
      <c r="R32" s="71" t="s">
        <v>179</v>
      </c>
      <c r="S32" s="69"/>
      <c r="T32" s="69"/>
      <c r="U32" s="69"/>
      <c r="V32" s="69"/>
      <c r="W32" s="69"/>
      <c r="X32" s="69"/>
      <c r="Y32" s="69"/>
      <c r="Z32" s="69"/>
    </row>
    <row r="33" spans="1:26" s="68" customFormat="1" x14ac:dyDescent="0.25">
      <c r="A33" s="158"/>
      <c r="B33" s="70">
        <f>B26</f>
        <v>5</v>
      </c>
      <c r="C33" s="72" t="e">
        <f>G172</f>
        <v>#DIV/0!</v>
      </c>
      <c r="D33" s="72" t="e">
        <f>_xlfn.STDEV.S(G165:G171)</f>
        <v>#DIV/0!</v>
      </c>
      <c r="E33" s="72" t="e">
        <f>I172</f>
        <v>#DIV/0!</v>
      </c>
      <c r="F33" s="72" t="e">
        <f>_xlfn.STDEV.S(I165:I171)</f>
        <v>#DIV/0!</v>
      </c>
      <c r="G33" s="72" t="e">
        <f>P172</f>
        <v>#DIV/0!</v>
      </c>
      <c r="H33" s="72" t="e">
        <f>_xlfn.STDEV.S(P165:P171)</f>
        <v>#DIV/0!</v>
      </c>
      <c r="I33" s="72" t="e">
        <f>R172</f>
        <v>#DIV/0!</v>
      </c>
      <c r="J33" s="72" t="e">
        <f>_xlfn.STDEV.S(R165:R171)</f>
        <v>#DIV/0!</v>
      </c>
      <c r="K33" s="72" t="e">
        <f>Y172</f>
        <v>#DIV/0!</v>
      </c>
      <c r="L33" s="72" t="e">
        <f>_xlfn.STDEV.S(Y165:Y171)</f>
        <v>#DIV/0!</v>
      </c>
      <c r="M33" s="72" t="e">
        <f>AA172</f>
        <v>#DIV/0!</v>
      </c>
      <c r="N33" s="72" t="e">
        <f>_xlfn.STDEV.S(AA165:AA171)</f>
        <v>#DIV/0!</v>
      </c>
      <c r="O33" s="72" t="e">
        <f>AH172</f>
        <v>#DIV/0!</v>
      </c>
      <c r="P33" s="72" t="e">
        <f>_xlfn.STDEV.S(AH165:AH171)</f>
        <v>#DIV/0!</v>
      </c>
      <c r="Q33" s="72" t="e">
        <f>AJ172</f>
        <v>#DIV/0!</v>
      </c>
      <c r="R33" s="72" t="e">
        <f>_xlfn.STDEV.S(AJ165:AJ171)</f>
        <v>#DIV/0!</v>
      </c>
      <c r="S33" s="69"/>
      <c r="T33" s="69"/>
      <c r="U33" s="69"/>
      <c r="V33" s="69"/>
      <c r="W33" s="69"/>
      <c r="X33" s="69"/>
      <c r="Y33" s="69"/>
      <c r="Z33" s="69"/>
    </row>
    <row r="34" spans="1:26" s="68" customFormat="1" x14ac:dyDescent="0.25">
      <c r="A34" s="158"/>
      <c r="B34" s="70">
        <f>B27</f>
        <v>6</v>
      </c>
      <c r="C34" s="72">
        <f>G183</f>
        <v>13</v>
      </c>
      <c r="D34" s="72" t="e">
        <f>_xlfn.STDEV.S(G173:G182)</f>
        <v>#DIV/0!</v>
      </c>
      <c r="E34" s="72">
        <f>I183</f>
        <v>7</v>
      </c>
      <c r="F34" s="72" t="e">
        <f>_xlfn.STDEV.S(I173:I182)</f>
        <v>#DIV/0!</v>
      </c>
      <c r="G34" s="72" t="e">
        <f>P183</f>
        <v>#DIV/0!</v>
      </c>
      <c r="H34" s="72" t="e">
        <f>_xlfn.STDEV.S(P173:P182)</f>
        <v>#DIV/0!</v>
      </c>
      <c r="I34" s="72" t="e">
        <f>R183</f>
        <v>#DIV/0!</v>
      </c>
      <c r="J34" s="72" t="e">
        <f>_xlfn.STDEV.S(R173:R182)</f>
        <v>#DIV/0!</v>
      </c>
      <c r="K34" s="72">
        <f>Y183</f>
        <v>17</v>
      </c>
      <c r="L34" s="72">
        <f>_xlfn.STDEV.S(Y173:Y182)</f>
        <v>4.2426406871192848</v>
      </c>
      <c r="M34" s="72">
        <f>AA183</f>
        <v>15</v>
      </c>
      <c r="N34" s="72" t="e">
        <f>_xlfn.STDEV.S(AA173:AA182)</f>
        <v>#DIV/0!</v>
      </c>
      <c r="O34" s="72">
        <f>AH183</f>
        <v>16.333333333333332</v>
      </c>
      <c r="P34" s="72">
        <f>_xlfn.STDEV.S(AH173:AH182)</f>
        <v>4.1633319989322635</v>
      </c>
      <c r="Q34" s="72">
        <f>AJ183</f>
        <v>13.333333333333334</v>
      </c>
      <c r="R34" s="72">
        <f>_xlfn.STDEV.S(AJ173:AJ182)</f>
        <v>1.5275252316519468</v>
      </c>
      <c r="S34" s="69"/>
      <c r="T34" s="69"/>
      <c r="U34" s="69"/>
      <c r="V34" s="69"/>
      <c r="W34" s="69"/>
      <c r="X34" s="69"/>
      <c r="Y34" s="69"/>
      <c r="Z34" s="69"/>
    </row>
    <row r="35" spans="1:26" s="68" customFormat="1" x14ac:dyDescent="0.25">
      <c r="A35" s="158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spans="1:26" s="68" customFormat="1" x14ac:dyDescent="0.25">
      <c r="A36" s="158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spans="1:26" s="68" customFormat="1" x14ac:dyDescent="0.25">
      <c r="A37" s="158"/>
      <c r="B37" s="70" t="s">
        <v>9</v>
      </c>
      <c r="C37" s="158">
        <f>D187</f>
        <v>6</v>
      </c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spans="1:26" s="68" customFormat="1" x14ac:dyDescent="0.25">
      <c r="A38" s="158"/>
      <c r="B38" s="70" t="s">
        <v>0</v>
      </c>
      <c r="C38" s="158" t="str">
        <f>D188</f>
        <v>Baku City</v>
      </c>
      <c r="D38" s="158"/>
      <c r="E38" s="158"/>
      <c r="F38" s="158"/>
      <c r="G38" s="158" t="str">
        <f>M188</f>
        <v>Shanghai</v>
      </c>
      <c r="H38" s="158"/>
      <c r="I38" s="158"/>
      <c r="J38" s="158"/>
      <c r="K38" s="158" t="str">
        <f>V188</f>
        <v>Suzuka</v>
      </c>
      <c r="L38" s="158"/>
      <c r="M38" s="158"/>
      <c r="N38" s="158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spans="1:26" s="68" customFormat="1" x14ac:dyDescent="0.25">
      <c r="A39" s="158"/>
      <c r="B39" s="70"/>
      <c r="C39" s="71" t="s">
        <v>140</v>
      </c>
      <c r="D39" s="71" t="s">
        <v>179</v>
      </c>
      <c r="E39" s="71" t="s">
        <v>121</v>
      </c>
      <c r="F39" s="71" t="s">
        <v>179</v>
      </c>
      <c r="G39" s="71" t="s">
        <v>140</v>
      </c>
      <c r="H39" s="71" t="s">
        <v>179</v>
      </c>
      <c r="I39" s="71" t="s">
        <v>121</v>
      </c>
      <c r="J39" s="71" t="s">
        <v>179</v>
      </c>
      <c r="K39" s="71" t="s">
        <v>140</v>
      </c>
      <c r="L39" s="71" t="s">
        <v>179</v>
      </c>
      <c r="M39" s="71" t="s">
        <v>121</v>
      </c>
      <c r="N39" s="71" t="s">
        <v>179</v>
      </c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spans="1:26" s="68" customFormat="1" x14ac:dyDescent="0.25">
      <c r="A40" s="158"/>
      <c r="B40" s="70">
        <f>B33</f>
        <v>5</v>
      </c>
      <c r="C40" s="72" t="e">
        <f>G195</f>
        <v>#DIV/0!</v>
      </c>
      <c r="D40" s="72" t="e">
        <f>_xlfn.STDEV.S(G190:G194)</f>
        <v>#DIV/0!</v>
      </c>
      <c r="E40" s="72" t="e">
        <f>I195</f>
        <v>#DIV/0!</v>
      </c>
      <c r="F40" s="72" t="e">
        <f>_xlfn.STDEV.S(I190:I194)</f>
        <v>#DIV/0!</v>
      </c>
      <c r="G40" s="72" t="e">
        <f>P195</f>
        <v>#DIV/0!</v>
      </c>
      <c r="H40" s="72" t="e">
        <f>_xlfn.STDEV.S(P190:P194)</f>
        <v>#DIV/0!</v>
      </c>
      <c r="I40" s="72" t="e">
        <f>R195</f>
        <v>#DIV/0!</v>
      </c>
      <c r="J40" s="72" t="e">
        <f>_xlfn.STDEV.S(R190:R194)</f>
        <v>#DIV/0!</v>
      </c>
      <c r="K40" s="72" t="e">
        <f>Y195</f>
        <v>#DIV/0!</v>
      </c>
      <c r="L40" s="72" t="e">
        <f>_xlfn.STDEV.S(Y190:Y194)</f>
        <v>#DIV/0!</v>
      </c>
      <c r="M40" s="72" t="e">
        <f>AA195</f>
        <v>#DIV/0!</v>
      </c>
      <c r="N40" s="72" t="e">
        <f>_xlfn.STDEV.S(AA190:AA194)</f>
        <v>#DIV/0!</v>
      </c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spans="1:26" s="68" customFormat="1" x14ac:dyDescent="0.25">
      <c r="A41" s="158"/>
      <c r="B41" s="70">
        <f>B34</f>
        <v>6</v>
      </c>
      <c r="C41" s="72" t="e">
        <f>G206</f>
        <v>#DIV/0!</v>
      </c>
      <c r="D41" s="72" t="e">
        <f>_xlfn.STDEV.S(G196:G205)</f>
        <v>#DIV/0!</v>
      </c>
      <c r="E41" s="72" t="e">
        <f>I206</f>
        <v>#DIV/0!</v>
      </c>
      <c r="F41" s="72" t="e">
        <f>_xlfn.STDEV.S(I196:I205)</f>
        <v>#DIV/0!</v>
      </c>
      <c r="G41" s="72" t="e">
        <f>P206</f>
        <v>#DIV/0!</v>
      </c>
      <c r="H41" s="72" t="e">
        <f>_xlfn.STDEV.S(P196:P205)</f>
        <v>#DIV/0!</v>
      </c>
      <c r="I41" s="72" t="e">
        <f>R206</f>
        <v>#DIV/0!</v>
      </c>
      <c r="J41" s="72" t="e">
        <f>_xlfn.STDEV.S(R196:R205)</f>
        <v>#DIV/0!</v>
      </c>
      <c r="K41" s="72" t="e">
        <f>Y206</f>
        <v>#DIV/0!</v>
      </c>
      <c r="L41" s="72" t="e">
        <f>_xlfn.STDEV.S(Y196:Y205)</f>
        <v>#DIV/0!</v>
      </c>
      <c r="M41" s="72" t="e">
        <f>AA206</f>
        <v>#DIV/0!</v>
      </c>
      <c r="N41" s="72" t="e">
        <f>_xlfn.STDEV.S(AA196:AA205)</f>
        <v>#DIV/0!</v>
      </c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spans="1:26" s="68" customFormat="1" x14ac:dyDescent="0.25">
      <c r="A42" s="158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spans="1:26" s="68" customFormat="1" x14ac:dyDescent="0.25">
      <c r="A43" s="158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spans="1:26" s="68" customFormat="1" x14ac:dyDescent="0.25">
      <c r="A44" s="158"/>
      <c r="B44" s="70" t="s">
        <v>9</v>
      </c>
      <c r="C44" s="158">
        <f>D210</f>
        <v>7</v>
      </c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spans="1:26" s="68" customFormat="1" x14ac:dyDescent="0.25">
      <c r="A45" s="158"/>
      <c r="B45" s="70" t="s">
        <v>0</v>
      </c>
      <c r="C45" s="158" t="str">
        <f>D211</f>
        <v>Marina Bay</v>
      </c>
      <c r="D45" s="158"/>
      <c r="E45" s="158"/>
      <c r="F45" s="158"/>
      <c r="G45" s="158" t="str">
        <f>M211</f>
        <v>Monaco</v>
      </c>
      <c r="H45" s="158"/>
      <c r="I45" s="158"/>
      <c r="J45" s="158"/>
      <c r="K45" s="158" t="str">
        <f>V211</f>
        <v>Hanoi</v>
      </c>
      <c r="L45" s="158"/>
      <c r="M45" s="158"/>
      <c r="N45" s="158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spans="1:26" s="68" customFormat="1" x14ac:dyDescent="0.25">
      <c r="A46" s="158"/>
      <c r="B46" s="70"/>
      <c r="C46" s="71" t="s">
        <v>140</v>
      </c>
      <c r="D46" s="71" t="s">
        <v>179</v>
      </c>
      <c r="E46" s="71" t="s">
        <v>121</v>
      </c>
      <c r="F46" s="71" t="s">
        <v>179</v>
      </c>
      <c r="G46" s="71" t="s">
        <v>140</v>
      </c>
      <c r="H46" s="71" t="s">
        <v>179</v>
      </c>
      <c r="I46" s="71" t="s">
        <v>121</v>
      </c>
      <c r="J46" s="71" t="s">
        <v>179</v>
      </c>
      <c r="K46" s="71" t="s">
        <v>140</v>
      </c>
      <c r="L46" s="71" t="s">
        <v>179</v>
      </c>
      <c r="M46" s="71" t="s">
        <v>121</v>
      </c>
      <c r="N46" s="71" t="s">
        <v>179</v>
      </c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spans="1:26" s="68" customFormat="1" x14ac:dyDescent="0.25">
      <c r="A47" s="158"/>
      <c r="B47" s="70">
        <f>B40</f>
        <v>5</v>
      </c>
      <c r="C47" s="72" t="e">
        <f>G218</f>
        <v>#DIV/0!</v>
      </c>
      <c r="D47" s="72" t="e">
        <f>_xlfn.STDEV.S(G213:G217)</f>
        <v>#DIV/0!</v>
      </c>
      <c r="E47" s="72" t="e">
        <f>I218</f>
        <v>#DIV/0!</v>
      </c>
      <c r="F47" s="72" t="e">
        <f>_xlfn.STDEV.S(I213:I217)</f>
        <v>#DIV/0!</v>
      </c>
      <c r="G47" s="72" t="e">
        <f>P218</f>
        <v>#DIV/0!</v>
      </c>
      <c r="H47" s="72" t="e">
        <f>_xlfn.STDEV.S(P213:P217)</f>
        <v>#DIV/0!</v>
      </c>
      <c r="I47" s="72" t="e">
        <f>R218</f>
        <v>#DIV/0!</v>
      </c>
      <c r="J47" s="72" t="e">
        <f>_xlfn.STDEV.S(R213:R217)</f>
        <v>#DIV/0!</v>
      </c>
      <c r="K47" s="72" t="e">
        <f>Y218</f>
        <v>#DIV/0!</v>
      </c>
      <c r="L47" s="72" t="e">
        <f>_xlfn.STDEV.S(Y213:Y217)</f>
        <v>#DIV/0!</v>
      </c>
      <c r="M47" s="72" t="e">
        <f>AA218</f>
        <v>#DIV/0!</v>
      </c>
      <c r="N47" s="72" t="e">
        <f>_xlfn.STDEV.S(AA213:AA217)</f>
        <v>#DIV/0!</v>
      </c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spans="1:26" s="68" customFormat="1" x14ac:dyDescent="0.25">
      <c r="A48" s="158"/>
      <c r="B48" s="70">
        <f>B41</f>
        <v>6</v>
      </c>
      <c r="C48" s="72" t="e">
        <f>G229</f>
        <v>#DIV/0!</v>
      </c>
      <c r="D48" s="72" t="e">
        <f>_xlfn.STDEV.S(G219:G228)</f>
        <v>#DIV/0!</v>
      </c>
      <c r="E48" s="72" t="e">
        <f>I229</f>
        <v>#DIV/0!</v>
      </c>
      <c r="F48" s="72" t="e">
        <f>_xlfn.STDEV.S(I219:I228)</f>
        <v>#DIV/0!</v>
      </c>
      <c r="G48" s="72" t="e">
        <f>P229</f>
        <v>#DIV/0!</v>
      </c>
      <c r="H48" s="72" t="e">
        <f>_xlfn.STDEV.S(P219:P228)</f>
        <v>#DIV/0!</v>
      </c>
      <c r="I48" s="72" t="e">
        <f>R229</f>
        <v>#DIV/0!</v>
      </c>
      <c r="J48" s="72" t="e">
        <f>_xlfn.STDEV.S(R219:R228)</f>
        <v>#DIV/0!</v>
      </c>
      <c r="K48" s="72" t="e">
        <f>Y229</f>
        <v>#DIV/0!</v>
      </c>
      <c r="L48" s="72" t="e">
        <f>_xlfn.STDEV.S(Y219:Y228)</f>
        <v>#DIV/0!</v>
      </c>
      <c r="M48" s="72" t="e">
        <f>AA229</f>
        <v>#DIV/0!</v>
      </c>
      <c r="N48" s="72" t="e">
        <f>_xlfn.STDEV.S(AA219:AA228)</f>
        <v>#DIV/0!</v>
      </c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spans="2:30" s="68" customFormat="1" x14ac:dyDescent="0.25"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spans="2:30" s="68" customFormat="1" x14ac:dyDescent="0.25"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spans="2:30" s="68" customFormat="1" x14ac:dyDescent="0.25"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spans="2:30" s="68" customFormat="1" x14ac:dyDescent="0.25"/>
    <row r="53" spans="2:30" s="68" customFormat="1" x14ac:dyDescent="0.25"/>
    <row r="54" spans="2:30" s="68" customFormat="1" x14ac:dyDescent="0.25"/>
    <row r="55" spans="2:30" s="68" customFormat="1" x14ac:dyDescent="0.25"/>
    <row r="56" spans="2:30" ht="15.75" thickBot="1" x14ac:dyDescent="0.3"/>
    <row r="57" spans="2:30" x14ac:dyDescent="0.25">
      <c r="B57" s="73" t="s">
        <v>0</v>
      </c>
      <c r="C57" s="74" t="s">
        <v>9</v>
      </c>
      <c r="D57" s="161">
        <v>1</v>
      </c>
      <c r="E57" s="161"/>
      <c r="F57" s="161"/>
      <c r="G57" s="161"/>
      <c r="H57" s="161"/>
      <c r="I57" s="161"/>
      <c r="J57" s="161"/>
      <c r="K57" s="161"/>
      <c r="L57" s="161"/>
      <c r="M57" s="161"/>
      <c r="N57" s="161"/>
      <c r="O57" s="161"/>
      <c r="P57" s="161"/>
      <c r="Q57" s="161"/>
      <c r="R57" s="161"/>
      <c r="S57" s="161"/>
      <c r="T57" s="161"/>
      <c r="U57" s="161"/>
      <c r="V57" s="161"/>
      <c r="W57" s="161"/>
      <c r="X57" s="161"/>
      <c r="Y57" s="161"/>
      <c r="Z57" s="161"/>
      <c r="AA57" s="161"/>
      <c r="AB57" s="161"/>
      <c r="AC57" s="161"/>
      <c r="AD57" s="162"/>
    </row>
    <row r="58" spans="2:30" x14ac:dyDescent="0.25">
      <c r="B58" s="163">
        <v>5</v>
      </c>
      <c r="C58" s="28"/>
      <c r="D58" s="165" t="s">
        <v>81</v>
      </c>
      <c r="E58" s="165"/>
      <c r="F58" s="165"/>
      <c r="G58" s="165"/>
      <c r="H58" s="165"/>
      <c r="I58" s="165"/>
      <c r="J58" s="165"/>
      <c r="K58" s="165"/>
      <c r="L58" s="165"/>
      <c r="M58" s="165" t="s">
        <v>83</v>
      </c>
      <c r="N58" s="165"/>
      <c r="O58" s="165"/>
      <c r="P58" s="165"/>
      <c r="Q58" s="165"/>
      <c r="R58" s="165"/>
      <c r="S58" s="165"/>
      <c r="T58" s="165"/>
      <c r="U58" s="165"/>
      <c r="V58" s="165" t="s">
        <v>82</v>
      </c>
      <c r="W58" s="165"/>
      <c r="X58" s="165"/>
      <c r="Y58" s="165"/>
      <c r="Z58" s="165"/>
      <c r="AA58" s="165"/>
      <c r="AB58" s="165"/>
      <c r="AC58" s="165"/>
      <c r="AD58" s="166"/>
    </row>
    <row r="59" spans="2:30" ht="15.75" thickBot="1" x14ac:dyDescent="0.3">
      <c r="B59" s="163"/>
      <c r="C59" s="62" t="s">
        <v>93</v>
      </c>
      <c r="D59" s="62" t="s">
        <v>90</v>
      </c>
      <c r="E59" s="62" t="s">
        <v>89</v>
      </c>
      <c r="F59" s="62" t="s">
        <v>91</v>
      </c>
      <c r="G59" s="62" t="s">
        <v>95</v>
      </c>
      <c r="H59" s="62" t="s">
        <v>96</v>
      </c>
      <c r="I59" s="62" t="s">
        <v>97</v>
      </c>
      <c r="J59" s="62" t="s">
        <v>102</v>
      </c>
      <c r="K59" s="62" t="s">
        <v>91</v>
      </c>
      <c r="L59" s="62" t="s">
        <v>103</v>
      </c>
      <c r="M59" s="62" t="s">
        <v>90</v>
      </c>
      <c r="N59" s="62" t="s">
        <v>89</v>
      </c>
      <c r="O59" s="62" t="s">
        <v>91</v>
      </c>
      <c r="P59" s="62" t="s">
        <v>95</v>
      </c>
      <c r="Q59" s="62" t="s">
        <v>96</v>
      </c>
      <c r="R59" s="62" t="s">
        <v>97</v>
      </c>
      <c r="S59" s="62" t="s">
        <v>102</v>
      </c>
      <c r="T59" s="62" t="s">
        <v>91</v>
      </c>
      <c r="U59" s="62" t="s">
        <v>103</v>
      </c>
      <c r="V59" s="62" t="s">
        <v>90</v>
      </c>
      <c r="W59" s="62" t="s">
        <v>89</v>
      </c>
      <c r="X59" s="62" t="s">
        <v>91</v>
      </c>
      <c r="Y59" s="62" t="s">
        <v>95</v>
      </c>
      <c r="Z59" s="62" t="s">
        <v>96</v>
      </c>
      <c r="AA59" s="62" t="s">
        <v>97</v>
      </c>
      <c r="AB59" s="62" t="s">
        <v>102</v>
      </c>
      <c r="AC59" s="62" t="s">
        <v>91</v>
      </c>
      <c r="AD59" s="63" t="s">
        <v>103</v>
      </c>
    </row>
    <row r="60" spans="2:30" s="107" customFormat="1" hidden="1" x14ac:dyDescent="0.25">
      <c r="B60" s="163"/>
      <c r="C60" s="105">
        <v>1</v>
      </c>
      <c r="D60" s="105">
        <v>35.218000000000004</v>
      </c>
      <c r="E60" s="105">
        <v>37.9</v>
      </c>
      <c r="F60" s="105">
        <v>35.753</v>
      </c>
      <c r="G60" s="105">
        <v>13</v>
      </c>
      <c r="H60" s="105" t="s">
        <v>123</v>
      </c>
      <c r="I60" s="105">
        <v>10</v>
      </c>
      <c r="J60" s="105" t="s">
        <v>91</v>
      </c>
      <c r="K60" s="105">
        <f t="shared" ref="K60:K65" si="0">IF(J60="W",1,0)</f>
        <v>1</v>
      </c>
      <c r="L60" s="106">
        <f t="shared" ref="L60:L65" si="1">IF(J60="L",1,0)</f>
        <v>0</v>
      </c>
      <c r="M60" s="105">
        <v>38.353000000000002</v>
      </c>
      <c r="N60" s="105">
        <v>40.688000000000002</v>
      </c>
      <c r="O60" s="105">
        <v>46.975999999999999</v>
      </c>
      <c r="P60" s="105">
        <v>21</v>
      </c>
      <c r="Q60" s="105" t="s">
        <v>113</v>
      </c>
      <c r="R60" s="105">
        <v>13</v>
      </c>
      <c r="S60" s="105" t="s">
        <v>91</v>
      </c>
      <c r="T60" s="105">
        <f t="shared" ref="T60:T65" si="2">IF(S60="W",1,0)</f>
        <v>1</v>
      </c>
      <c r="U60" s="106">
        <f t="shared" ref="U60:U65" si="3">IF(S60="L",1,0)</f>
        <v>0</v>
      </c>
      <c r="V60" s="105">
        <v>40.277000000000001</v>
      </c>
      <c r="W60" s="105">
        <v>43.039000000000001</v>
      </c>
      <c r="X60" s="105">
        <v>49.704999999999998</v>
      </c>
      <c r="Y60" s="105">
        <v>19</v>
      </c>
      <c r="Z60" s="105" t="s">
        <v>138</v>
      </c>
      <c r="AA60" s="105">
        <v>17</v>
      </c>
      <c r="AB60" s="105" t="s">
        <v>91</v>
      </c>
      <c r="AC60" s="105">
        <f t="shared" ref="AC60:AC65" si="4">IF(AB60="W",1,0)</f>
        <v>1</v>
      </c>
      <c r="AD60" s="106">
        <f t="shared" ref="AD60:AD65" si="5">IF(AB60="L",1,0)</f>
        <v>0</v>
      </c>
    </row>
    <row r="61" spans="2:30" s="107" customFormat="1" hidden="1" x14ac:dyDescent="0.25">
      <c r="B61" s="163"/>
      <c r="C61" s="105">
        <f>C60+1</f>
        <v>2</v>
      </c>
      <c r="D61" s="105">
        <v>30.466000000000001</v>
      </c>
      <c r="E61" s="105">
        <v>34.414000000000001</v>
      </c>
      <c r="F61" s="105">
        <v>42.057000000000002</v>
      </c>
      <c r="G61" s="105">
        <v>12</v>
      </c>
      <c r="H61" s="105" t="s">
        <v>123</v>
      </c>
      <c r="I61" s="105">
        <v>12</v>
      </c>
      <c r="J61" s="105" t="s">
        <v>103</v>
      </c>
      <c r="K61" s="105">
        <f t="shared" si="0"/>
        <v>0</v>
      </c>
      <c r="L61" s="106">
        <f t="shared" si="1"/>
        <v>1</v>
      </c>
      <c r="M61" s="105">
        <v>37.673999999999999</v>
      </c>
      <c r="N61" s="105">
        <v>40.508000000000003</v>
      </c>
      <c r="O61" s="105">
        <v>46.768999999999998</v>
      </c>
      <c r="P61" s="105">
        <v>10</v>
      </c>
      <c r="Q61" s="105" t="s">
        <v>113</v>
      </c>
      <c r="R61" s="105">
        <v>2</v>
      </c>
      <c r="S61" s="105" t="s">
        <v>91</v>
      </c>
      <c r="T61" s="105">
        <f t="shared" si="2"/>
        <v>1</v>
      </c>
      <c r="U61" s="106">
        <f t="shared" si="3"/>
        <v>0</v>
      </c>
      <c r="V61" s="105">
        <v>40.198</v>
      </c>
      <c r="W61" s="105">
        <v>42.116999999999997</v>
      </c>
      <c r="X61" s="105">
        <v>48.64</v>
      </c>
      <c r="Y61" s="105">
        <v>19</v>
      </c>
      <c r="Z61" s="105" t="s">
        <v>113</v>
      </c>
      <c r="AA61" s="105">
        <v>13</v>
      </c>
      <c r="AB61" s="105" t="s">
        <v>91</v>
      </c>
      <c r="AC61" s="105">
        <f t="shared" si="4"/>
        <v>1</v>
      </c>
      <c r="AD61" s="106">
        <f t="shared" si="5"/>
        <v>0</v>
      </c>
    </row>
    <row r="62" spans="2:30" s="107" customFormat="1" hidden="1" x14ac:dyDescent="0.25">
      <c r="B62" s="163"/>
      <c r="C62" s="105">
        <f>C61+1</f>
        <v>3</v>
      </c>
      <c r="D62" s="105"/>
      <c r="E62" s="105"/>
      <c r="F62" s="105"/>
      <c r="G62" s="105"/>
      <c r="H62" s="105"/>
      <c r="I62" s="105"/>
      <c r="J62" s="105"/>
      <c r="K62" s="105">
        <f t="shared" si="0"/>
        <v>0</v>
      </c>
      <c r="L62" s="106">
        <f t="shared" si="1"/>
        <v>0</v>
      </c>
      <c r="M62" s="105"/>
      <c r="N62" s="105"/>
      <c r="O62" s="105"/>
      <c r="P62" s="105"/>
      <c r="Q62" s="105"/>
      <c r="R62" s="105"/>
      <c r="S62" s="105"/>
      <c r="T62" s="105">
        <f t="shared" si="2"/>
        <v>0</v>
      </c>
      <c r="U62" s="106">
        <f t="shared" si="3"/>
        <v>0</v>
      </c>
      <c r="V62" s="105">
        <v>40.527000000000001</v>
      </c>
      <c r="W62" s="105">
        <v>42.344000000000001</v>
      </c>
      <c r="X62" s="105">
        <v>48.902999999999999</v>
      </c>
      <c r="Y62" s="105">
        <v>23</v>
      </c>
      <c r="Z62" s="105" t="s">
        <v>113</v>
      </c>
      <c r="AA62" s="105">
        <v>15</v>
      </c>
      <c r="AB62" s="105" t="s">
        <v>91</v>
      </c>
      <c r="AC62" s="105">
        <f t="shared" si="4"/>
        <v>1</v>
      </c>
      <c r="AD62" s="106">
        <f t="shared" si="5"/>
        <v>0</v>
      </c>
    </row>
    <row r="63" spans="2:30" s="107" customFormat="1" hidden="1" x14ac:dyDescent="0.25">
      <c r="B63" s="163"/>
      <c r="C63" s="105">
        <f>C62+1</f>
        <v>4</v>
      </c>
      <c r="D63" s="105"/>
      <c r="E63" s="105"/>
      <c r="F63" s="105"/>
      <c r="G63" s="105"/>
      <c r="H63" s="105"/>
      <c r="I63" s="105"/>
      <c r="J63" s="105"/>
      <c r="K63" s="105">
        <f t="shared" si="0"/>
        <v>0</v>
      </c>
      <c r="L63" s="106">
        <f t="shared" si="1"/>
        <v>0</v>
      </c>
      <c r="M63" s="105"/>
      <c r="N63" s="105"/>
      <c r="O63" s="105"/>
      <c r="P63" s="105"/>
      <c r="Q63" s="105"/>
      <c r="R63" s="105"/>
      <c r="S63" s="105"/>
      <c r="T63" s="105">
        <f t="shared" si="2"/>
        <v>0</v>
      </c>
      <c r="U63" s="106">
        <f t="shared" si="3"/>
        <v>0</v>
      </c>
      <c r="V63" s="105">
        <v>46.472999999999999</v>
      </c>
      <c r="W63" s="105">
        <v>47.66</v>
      </c>
      <c r="X63" s="105">
        <v>42.488999999999997</v>
      </c>
      <c r="Y63" s="105">
        <v>19</v>
      </c>
      <c r="Z63" s="105" t="s">
        <v>123</v>
      </c>
      <c r="AA63" s="105">
        <v>12</v>
      </c>
      <c r="AB63" s="105" t="s">
        <v>91</v>
      </c>
      <c r="AC63" s="105">
        <f t="shared" si="4"/>
        <v>1</v>
      </c>
      <c r="AD63" s="106">
        <f t="shared" si="5"/>
        <v>0</v>
      </c>
    </row>
    <row r="64" spans="2:30" s="107" customFormat="1" hidden="1" x14ac:dyDescent="0.25">
      <c r="B64" s="164"/>
      <c r="C64" s="105">
        <f>C63+1</f>
        <v>5</v>
      </c>
      <c r="D64" s="108"/>
      <c r="E64" s="108"/>
      <c r="F64" s="108"/>
      <c r="G64" s="108"/>
      <c r="H64" s="108"/>
      <c r="I64" s="108"/>
      <c r="J64" s="108"/>
      <c r="K64" s="105">
        <f t="shared" si="0"/>
        <v>0</v>
      </c>
      <c r="L64" s="106">
        <f t="shared" si="1"/>
        <v>0</v>
      </c>
      <c r="M64" s="108"/>
      <c r="N64" s="108"/>
      <c r="O64" s="108"/>
      <c r="P64" s="108"/>
      <c r="Q64" s="108"/>
      <c r="R64" s="108"/>
      <c r="S64" s="108"/>
      <c r="T64" s="105">
        <f t="shared" si="2"/>
        <v>0</v>
      </c>
      <c r="U64" s="106">
        <f t="shared" si="3"/>
        <v>0</v>
      </c>
      <c r="V64" s="108">
        <v>40.49</v>
      </c>
      <c r="W64" s="108">
        <v>42.896999999999998</v>
      </c>
      <c r="X64" s="108">
        <v>49.542000000000002</v>
      </c>
      <c r="Y64" s="108">
        <v>22</v>
      </c>
      <c r="Z64" s="108" t="s">
        <v>150</v>
      </c>
      <c r="AA64" s="108">
        <v>14</v>
      </c>
      <c r="AB64" s="108" t="s">
        <v>103</v>
      </c>
      <c r="AC64" s="105">
        <f t="shared" si="4"/>
        <v>0</v>
      </c>
      <c r="AD64" s="106">
        <f t="shared" si="5"/>
        <v>1</v>
      </c>
    </row>
    <row r="65" spans="2:30" s="107" customFormat="1" ht="15.75" hidden="1" thickBot="1" x14ac:dyDescent="0.3">
      <c r="B65" s="164"/>
      <c r="C65" s="105">
        <f>C64+1</f>
        <v>6</v>
      </c>
      <c r="D65" s="108"/>
      <c r="E65" s="108"/>
      <c r="F65" s="108"/>
      <c r="G65" s="108"/>
      <c r="H65" s="108"/>
      <c r="I65" s="108"/>
      <c r="J65" s="108"/>
      <c r="K65" s="105">
        <f t="shared" si="0"/>
        <v>0</v>
      </c>
      <c r="L65" s="106">
        <f t="shared" si="1"/>
        <v>0</v>
      </c>
      <c r="M65" s="108"/>
      <c r="N65" s="108"/>
      <c r="O65" s="108"/>
      <c r="P65" s="108"/>
      <c r="Q65" s="108"/>
      <c r="R65" s="108"/>
      <c r="S65" s="108"/>
      <c r="T65" s="105">
        <f t="shared" si="2"/>
        <v>0</v>
      </c>
      <c r="U65" s="106">
        <f t="shared" si="3"/>
        <v>0</v>
      </c>
      <c r="V65" s="108"/>
      <c r="W65" s="108"/>
      <c r="X65" s="108"/>
      <c r="Y65" s="108"/>
      <c r="Z65" s="108"/>
      <c r="AA65" s="108"/>
      <c r="AB65" s="108"/>
      <c r="AC65" s="105">
        <f t="shared" si="4"/>
        <v>0</v>
      </c>
      <c r="AD65" s="106">
        <f t="shared" si="5"/>
        <v>0</v>
      </c>
    </row>
    <row r="66" spans="2:30" ht="15.75" thickBot="1" x14ac:dyDescent="0.3">
      <c r="B66" s="159" t="s">
        <v>99</v>
      </c>
      <c r="C66" s="160"/>
      <c r="D66" s="59">
        <f>AVERAGE(D60:D65)</f>
        <v>32.841999999999999</v>
      </c>
      <c r="E66" s="59">
        <f>AVERAGE(E60:E65)</f>
        <v>36.156999999999996</v>
      </c>
      <c r="F66" s="59">
        <f>AVERAGE(F60:F65)</f>
        <v>38.905000000000001</v>
      </c>
      <c r="G66" s="59">
        <f>AVERAGE(G60:G65)</f>
        <v>12.5</v>
      </c>
      <c r="H66" s="59"/>
      <c r="I66" s="59">
        <f>AVERAGE(I60:I65)</f>
        <v>11</v>
      </c>
      <c r="J66" s="60">
        <f>K66/(K66+L66)</f>
        <v>0.5</v>
      </c>
      <c r="K66" s="61">
        <f>SUM(K60:K65)</f>
        <v>1</v>
      </c>
      <c r="L66" s="61">
        <f>SUM(L60:L65)</f>
        <v>1</v>
      </c>
      <c r="M66" s="59">
        <f>AVERAGE(M60:M65)</f>
        <v>38.013500000000001</v>
      </c>
      <c r="N66" s="59">
        <f>AVERAGE(N60:N65)</f>
        <v>40.597999999999999</v>
      </c>
      <c r="O66" s="59">
        <f>AVERAGE(O60:O65)</f>
        <v>46.872500000000002</v>
      </c>
      <c r="P66" s="59">
        <f>AVERAGE(P60:P65)</f>
        <v>15.5</v>
      </c>
      <c r="Q66" s="59"/>
      <c r="R66" s="59">
        <f>AVERAGE(R60:R65)</f>
        <v>7.5</v>
      </c>
      <c r="S66" s="60">
        <f>T66/(T66+U66)</f>
        <v>1</v>
      </c>
      <c r="T66" s="61">
        <f>SUM(T60:T65)</f>
        <v>2</v>
      </c>
      <c r="U66" s="61">
        <f>SUM(U60:U65)</f>
        <v>0</v>
      </c>
      <c r="V66" s="59">
        <f>AVERAGE(V60:V65)</f>
        <v>41.593000000000004</v>
      </c>
      <c r="W66" s="59">
        <f>AVERAGE(W60:W65)</f>
        <v>43.611399999999996</v>
      </c>
      <c r="X66" s="59">
        <f>AVERAGE(X60:X65)</f>
        <v>47.855800000000002</v>
      </c>
      <c r="Y66" s="59">
        <f>AVERAGE(Y60:Y65)</f>
        <v>20.399999999999999</v>
      </c>
      <c r="Z66" s="59"/>
      <c r="AA66" s="59">
        <f>AVERAGE(AA60:AA65)</f>
        <v>14.2</v>
      </c>
      <c r="AB66" s="60">
        <f>AC66/(AC66+AD66)</f>
        <v>0.8</v>
      </c>
      <c r="AC66" s="61">
        <f>SUM(AC60:AC65)</f>
        <v>4</v>
      </c>
      <c r="AD66" s="61">
        <f>SUM(AD60:AD65)</f>
        <v>1</v>
      </c>
    </row>
    <row r="67" spans="2:30" x14ac:dyDescent="0.25">
      <c r="B67" s="167">
        <v>6</v>
      </c>
      <c r="C67" s="56">
        <v>1</v>
      </c>
      <c r="D67" s="56"/>
      <c r="E67" s="56"/>
      <c r="F67" s="56"/>
      <c r="G67" s="56"/>
      <c r="H67" s="56"/>
      <c r="I67" s="56"/>
      <c r="J67" s="56"/>
      <c r="K67" s="28">
        <f t="shared" ref="K67:K76" si="6">IF(J67="W",1,0)</f>
        <v>0</v>
      </c>
      <c r="L67" s="58">
        <f t="shared" ref="L67:L76" si="7">IF(J67="L",1,0)</f>
        <v>0</v>
      </c>
      <c r="M67" s="56"/>
      <c r="N67" s="56"/>
      <c r="O67" s="56"/>
      <c r="P67" s="56"/>
      <c r="Q67" s="56"/>
      <c r="R67" s="56"/>
      <c r="S67" s="56"/>
      <c r="T67" s="28">
        <f t="shared" ref="T67:T76" si="8">IF(S67="W",1,0)</f>
        <v>0</v>
      </c>
      <c r="U67" s="58">
        <f t="shared" ref="U67:U76" si="9">IF(S67="L",1,0)</f>
        <v>0</v>
      </c>
      <c r="V67" s="56"/>
      <c r="W67" s="56"/>
      <c r="X67" s="56"/>
      <c r="Y67" s="56"/>
      <c r="Z67" s="56"/>
      <c r="AA67" s="56"/>
      <c r="AB67" s="56"/>
      <c r="AC67" s="28">
        <f t="shared" ref="AC67:AC76" si="10">IF(AB67="W",1,0)</f>
        <v>0</v>
      </c>
      <c r="AD67" s="58">
        <f t="shared" ref="AD67:AD76" si="11">IF(AB67="L",1,0)</f>
        <v>0</v>
      </c>
    </row>
    <row r="68" spans="2:30" x14ac:dyDescent="0.25">
      <c r="B68" s="167"/>
      <c r="C68" s="28">
        <f t="shared" ref="C68:C76" si="12">C67+1</f>
        <v>2</v>
      </c>
      <c r="D68" s="28"/>
      <c r="E68" s="28"/>
      <c r="F68" s="28"/>
      <c r="G68" s="28"/>
      <c r="H68" s="28"/>
      <c r="I68" s="28"/>
      <c r="J68" s="28"/>
      <c r="K68" s="28">
        <f t="shared" si="6"/>
        <v>0</v>
      </c>
      <c r="L68" s="58">
        <f t="shared" si="7"/>
        <v>0</v>
      </c>
      <c r="M68" s="28"/>
      <c r="N68" s="28"/>
      <c r="O68" s="28"/>
      <c r="P68" s="28"/>
      <c r="Q68" s="28"/>
      <c r="R68" s="28"/>
      <c r="S68" s="28"/>
      <c r="T68" s="28">
        <f t="shared" si="8"/>
        <v>0</v>
      </c>
      <c r="U68" s="58">
        <f t="shared" si="9"/>
        <v>0</v>
      </c>
      <c r="V68" s="28"/>
      <c r="W68" s="28"/>
      <c r="X68" s="28"/>
      <c r="Y68" s="28"/>
      <c r="Z68" s="28"/>
      <c r="AA68" s="28"/>
      <c r="AB68" s="28"/>
      <c r="AC68" s="28">
        <f t="shared" si="10"/>
        <v>0</v>
      </c>
      <c r="AD68" s="58">
        <f t="shared" si="11"/>
        <v>0</v>
      </c>
    </row>
    <row r="69" spans="2:30" x14ac:dyDescent="0.25">
      <c r="B69" s="167"/>
      <c r="C69" s="28">
        <f t="shared" si="12"/>
        <v>3</v>
      </c>
      <c r="D69" s="28"/>
      <c r="E69" s="28"/>
      <c r="F69" s="28"/>
      <c r="G69" s="28"/>
      <c r="H69" s="28"/>
      <c r="I69" s="28"/>
      <c r="J69" s="28"/>
      <c r="K69" s="28">
        <f t="shared" si="6"/>
        <v>0</v>
      </c>
      <c r="L69" s="58">
        <f t="shared" si="7"/>
        <v>0</v>
      </c>
      <c r="M69" s="28"/>
      <c r="N69" s="28"/>
      <c r="O69" s="28"/>
      <c r="P69" s="28"/>
      <c r="Q69" s="28"/>
      <c r="R69" s="28"/>
      <c r="S69" s="28"/>
      <c r="T69" s="28">
        <f t="shared" si="8"/>
        <v>0</v>
      </c>
      <c r="U69" s="58">
        <f t="shared" si="9"/>
        <v>0</v>
      </c>
      <c r="V69" s="28"/>
      <c r="W69" s="28"/>
      <c r="X69" s="28"/>
      <c r="Y69" s="28"/>
      <c r="Z69" s="28"/>
      <c r="AA69" s="28"/>
      <c r="AB69" s="28"/>
      <c r="AC69" s="28">
        <f t="shared" si="10"/>
        <v>0</v>
      </c>
      <c r="AD69" s="58">
        <f t="shared" si="11"/>
        <v>0</v>
      </c>
    </row>
    <row r="70" spans="2:30" x14ac:dyDescent="0.25">
      <c r="B70" s="167"/>
      <c r="C70" s="28">
        <f t="shared" si="12"/>
        <v>4</v>
      </c>
      <c r="D70" s="28"/>
      <c r="E70" s="28"/>
      <c r="F70" s="28"/>
      <c r="G70" s="28"/>
      <c r="H70" s="28"/>
      <c r="I70" s="28"/>
      <c r="J70" s="28"/>
      <c r="K70" s="28">
        <f t="shared" si="6"/>
        <v>0</v>
      </c>
      <c r="L70" s="58">
        <f t="shared" si="7"/>
        <v>0</v>
      </c>
      <c r="M70" s="28"/>
      <c r="N70" s="28"/>
      <c r="O70" s="28"/>
      <c r="P70" s="28"/>
      <c r="Q70" s="28"/>
      <c r="R70" s="28"/>
      <c r="S70" s="28"/>
      <c r="T70" s="28">
        <f t="shared" si="8"/>
        <v>0</v>
      </c>
      <c r="U70" s="58">
        <f t="shared" si="9"/>
        <v>0</v>
      </c>
      <c r="V70" s="28"/>
      <c r="W70" s="28"/>
      <c r="X70" s="28"/>
      <c r="Y70" s="28"/>
      <c r="Z70" s="28"/>
      <c r="AA70" s="28"/>
      <c r="AB70" s="28"/>
      <c r="AC70" s="28">
        <f t="shared" si="10"/>
        <v>0</v>
      </c>
      <c r="AD70" s="58">
        <f t="shared" si="11"/>
        <v>0</v>
      </c>
    </row>
    <row r="71" spans="2:30" x14ac:dyDescent="0.25">
      <c r="B71" s="167"/>
      <c r="C71" s="28">
        <f t="shared" si="12"/>
        <v>5</v>
      </c>
      <c r="D71" s="28"/>
      <c r="E71" s="28"/>
      <c r="F71" s="28"/>
      <c r="G71" s="28"/>
      <c r="H71" s="28"/>
      <c r="I71" s="28"/>
      <c r="J71" s="28"/>
      <c r="K71" s="28">
        <f t="shared" si="6"/>
        <v>0</v>
      </c>
      <c r="L71" s="58">
        <f t="shared" si="7"/>
        <v>0</v>
      </c>
      <c r="M71" s="28"/>
      <c r="N71" s="28"/>
      <c r="O71" s="28"/>
      <c r="P71" s="28"/>
      <c r="Q71" s="28"/>
      <c r="R71" s="28"/>
      <c r="S71" s="28"/>
      <c r="T71" s="28">
        <f t="shared" si="8"/>
        <v>0</v>
      </c>
      <c r="U71" s="58">
        <f t="shared" si="9"/>
        <v>0</v>
      </c>
      <c r="V71" s="28"/>
      <c r="W71" s="28"/>
      <c r="X71" s="28"/>
      <c r="Y71" s="28"/>
      <c r="Z71" s="28"/>
      <c r="AA71" s="28"/>
      <c r="AB71" s="28"/>
      <c r="AC71" s="28">
        <f t="shared" si="10"/>
        <v>0</v>
      </c>
      <c r="AD71" s="58">
        <f t="shared" si="11"/>
        <v>0</v>
      </c>
    </row>
    <row r="72" spans="2:30" x14ac:dyDescent="0.25">
      <c r="B72" s="167"/>
      <c r="C72" s="28">
        <f t="shared" si="12"/>
        <v>6</v>
      </c>
      <c r="D72" s="28"/>
      <c r="E72" s="28"/>
      <c r="F72" s="28"/>
      <c r="G72" s="28"/>
      <c r="H72" s="28"/>
      <c r="I72" s="28"/>
      <c r="J72" s="28"/>
      <c r="K72" s="28">
        <f t="shared" si="6"/>
        <v>0</v>
      </c>
      <c r="L72" s="58">
        <f t="shared" si="7"/>
        <v>0</v>
      </c>
      <c r="M72" s="28"/>
      <c r="N72" s="28"/>
      <c r="O72" s="28"/>
      <c r="P72" s="28"/>
      <c r="Q72" s="28"/>
      <c r="R72" s="28"/>
      <c r="S72" s="28"/>
      <c r="T72" s="28">
        <f t="shared" si="8"/>
        <v>0</v>
      </c>
      <c r="U72" s="58">
        <f t="shared" si="9"/>
        <v>0</v>
      </c>
      <c r="V72" s="28"/>
      <c r="W72" s="28"/>
      <c r="X72" s="28"/>
      <c r="Y72" s="28"/>
      <c r="Z72" s="28"/>
      <c r="AA72" s="28"/>
      <c r="AB72" s="28"/>
      <c r="AC72" s="28">
        <f t="shared" si="10"/>
        <v>0</v>
      </c>
      <c r="AD72" s="58">
        <f t="shared" si="11"/>
        <v>0</v>
      </c>
    </row>
    <row r="73" spans="2:30" x14ac:dyDescent="0.25">
      <c r="B73" s="167"/>
      <c r="C73" s="28">
        <f t="shared" si="12"/>
        <v>7</v>
      </c>
      <c r="D73" s="28"/>
      <c r="E73" s="28"/>
      <c r="F73" s="28"/>
      <c r="G73" s="28"/>
      <c r="H73" s="28"/>
      <c r="I73" s="28"/>
      <c r="J73" s="28"/>
      <c r="K73" s="28">
        <f t="shared" si="6"/>
        <v>0</v>
      </c>
      <c r="L73" s="58">
        <f t="shared" si="7"/>
        <v>0</v>
      </c>
      <c r="M73" s="28"/>
      <c r="N73" s="28"/>
      <c r="O73" s="28"/>
      <c r="P73" s="28"/>
      <c r="Q73" s="28"/>
      <c r="R73" s="28"/>
      <c r="S73" s="28"/>
      <c r="T73" s="28">
        <f t="shared" si="8"/>
        <v>0</v>
      </c>
      <c r="U73" s="58">
        <f t="shared" si="9"/>
        <v>0</v>
      </c>
      <c r="V73" s="28"/>
      <c r="W73" s="28"/>
      <c r="X73" s="28"/>
      <c r="Y73" s="28"/>
      <c r="Z73" s="28"/>
      <c r="AA73" s="28"/>
      <c r="AB73" s="28"/>
      <c r="AC73" s="28">
        <f t="shared" si="10"/>
        <v>0</v>
      </c>
      <c r="AD73" s="58">
        <f t="shared" si="11"/>
        <v>0</v>
      </c>
    </row>
    <row r="74" spans="2:30" x14ac:dyDescent="0.25">
      <c r="B74" s="167"/>
      <c r="C74" s="28">
        <f t="shared" si="12"/>
        <v>8</v>
      </c>
      <c r="D74" s="28"/>
      <c r="E74" s="28"/>
      <c r="F74" s="28"/>
      <c r="G74" s="28"/>
      <c r="H74" s="28"/>
      <c r="I74" s="28"/>
      <c r="J74" s="28"/>
      <c r="K74" s="28">
        <f t="shared" si="6"/>
        <v>0</v>
      </c>
      <c r="L74" s="58">
        <f t="shared" si="7"/>
        <v>0</v>
      </c>
      <c r="M74" s="28"/>
      <c r="N74" s="28"/>
      <c r="O74" s="28"/>
      <c r="P74" s="28"/>
      <c r="Q74" s="28"/>
      <c r="R74" s="28"/>
      <c r="S74" s="28"/>
      <c r="T74" s="28">
        <f t="shared" si="8"/>
        <v>0</v>
      </c>
      <c r="U74" s="58">
        <f t="shared" si="9"/>
        <v>0</v>
      </c>
      <c r="V74" s="28"/>
      <c r="W74" s="28"/>
      <c r="X74" s="28"/>
      <c r="Y74" s="28"/>
      <c r="Z74" s="28"/>
      <c r="AA74" s="28"/>
      <c r="AB74" s="28"/>
      <c r="AC74" s="28">
        <f t="shared" si="10"/>
        <v>0</v>
      </c>
      <c r="AD74" s="58">
        <f t="shared" si="11"/>
        <v>0</v>
      </c>
    </row>
    <row r="75" spans="2:30" x14ac:dyDescent="0.25">
      <c r="B75" s="167"/>
      <c r="C75" s="28">
        <f t="shared" si="12"/>
        <v>9</v>
      </c>
      <c r="D75" s="28"/>
      <c r="E75" s="28"/>
      <c r="F75" s="28"/>
      <c r="G75" s="28"/>
      <c r="H75" s="28"/>
      <c r="I75" s="28"/>
      <c r="J75" s="28"/>
      <c r="K75" s="28">
        <f t="shared" si="6"/>
        <v>0</v>
      </c>
      <c r="L75" s="58">
        <f t="shared" si="7"/>
        <v>0</v>
      </c>
      <c r="M75" s="28"/>
      <c r="N75" s="28"/>
      <c r="O75" s="28"/>
      <c r="P75" s="28"/>
      <c r="Q75" s="28"/>
      <c r="R75" s="28"/>
      <c r="S75" s="28"/>
      <c r="T75" s="28">
        <f t="shared" si="8"/>
        <v>0</v>
      </c>
      <c r="U75" s="58">
        <f t="shared" si="9"/>
        <v>0</v>
      </c>
      <c r="V75" s="28"/>
      <c r="W75" s="28"/>
      <c r="X75" s="28"/>
      <c r="Y75" s="28"/>
      <c r="Z75" s="28"/>
      <c r="AA75" s="28"/>
      <c r="AB75" s="28"/>
      <c r="AC75" s="28">
        <f t="shared" si="10"/>
        <v>0</v>
      </c>
      <c r="AD75" s="58">
        <f t="shared" si="11"/>
        <v>0</v>
      </c>
    </row>
    <row r="76" spans="2:30" ht="15.75" thickBot="1" x14ac:dyDescent="0.3">
      <c r="B76" s="167"/>
      <c r="C76" s="55">
        <f t="shared" si="12"/>
        <v>10</v>
      </c>
      <c r="D76" s="55"/>
      <c r="E76" s="55"/>
      <c r="F76" s="55"/>
      <c r="G76" s="55"/>
      <c r="H76" s="55"/>
      <c r="I76" s="55"/>
      <c r="J76" s="55"/>
      <c r="K76" s="28">
        <f t="shared" si="6"/>
        <v>0</v>
      </c>
      <c r="L76" s="58">
        <f t="shared" si="7"/>
        <v>0</v>
      </c>
      <c r="M76" s="55"/>
      <c r="N76" s="55"/>
      <c r="O76" s="55"/>
      <c r="P76" s="55"/>
      <c r="Q76" s="55"/>
      <c r="R76" s="55"/>
      <c r="S76" s="55"/>
      <c r="T76" s="28">
        <f t="shared" si="8"/>
        <v>0</v>
      </c>
      <c r="U76" s="58">
        <f t="shared" si="9"/>
        <v>0</v>
      </c>
      <c r="V76" s="55"/>
      <c r="W76" s="55"/>
      <c r="X76" s="55"/>
      <c r="Y76" s="55"/>
      <c r="Z76" s="55"/>
      <c r="AA76" s="55"/>
      <c r="AB76" s="55"/>
      <c r="AC76" s="28">
        <f t="shared" si="10"/>
        <v>0</v>
      </c>
      <c r="AD76" s="58">
        <f t="shared" si="11"/>
        <v>0</v>
      </c>
    </row>
    <row r="77" spans="2:30" ht="15.75" thickBot="1" x14ac:dyDescent="0.3">
      <c r="B77" s="168" t="s">
        <v>99</v>
      </c>
      <c r="C77" s="169"/>
      <c r="D77" s="59" t="e">
        <f>AVERAGE(D67:D76)</f>
        <v>#DIV/0!</v>
      </c>
      <c r="E77" s="59" t="e">
        <f>AVERAGE(E67:E76)</f>
        <v>#DIV/0!</v>
      </c>
      <c r="F77" s="59" t="e">
        <f>AVERAGE(F67:F76)</f>
        <v>#DIV/0!</v>
      </c>
      <c r="G77" s="59" t="e">
        <f>AVERAGE(G67:G76)</f>
        <v>#DIV/0!</v>
      </c>
      <c r="H77" s="59"/>
      <c r="I77" s="59" t="e">
        <f>AVERAGE(I67:I76)</f>
        <v>#DIV/0!</v>
      </c>
      <c r="J77" s="60" t="e">
        <f>K77/(K77+L77)</f>
        <v>#DIV/0!</v>
      </c>
      <c r="K77" s="61">
        <f>SUM(K67:K76)</f>
        <v>0</v>
      </c>
      <c r="L77" s="61">
        <f>SUM(L67:L76)</f>
        <v>0</v>
      </c>
      <c r="M77" s="59" t="e">
        <f>AVERAGE(M67:M76)</f>
        <v>#DIV/0!</v>
      </c>
      <c r="N77" s="59" t="e">
        <f>AVERAGE(N67:N76)</f>
        <v>#DIV/0!</v>
      </c>
      <c r="O77" s="59" t="e">
        <f>AVERAGE(O67:O76)</f>
        <v>#DIV/0!</v>
      </c>
      <c r="P77" s="59" t="e">
        <f>AVERAGE(P67:P76)</f>
        <v>#DIV/0!</v>
      </c>
      <c r="Q77" s="59"/>
      <c r="R77" s="59" t="e">
        <f>AVERAGE(R67:R76)</f>
        <v>#DIV/0!</v>
      </c>
      <c r="S77" s="60" t="e">
        <f>T77/(T77+U77)</f>
        <v>#DIV/0!</v>
      </c>
      <c r="T77" s="61">
        <f>SUM(T67:T76)</f>
        <v>0</v>
      </c>
      <c r="U77" s="61">
        <f>SUM(U67:U76)</f>
        <v>0</v>
      </c>
      <c r="V77" s="59" t="e">
        <f>AVERAGE(V67:V76)</f>
        <v>#DIV/0!</v>
      </c>
      <c r="W77" s="59" t="e">
        <f>AVERAGE(W67:W76)</f>
        <v>#DIV/0!</v>
      </c>
      <c r="X77" s="59" t="e">
        <f>AVERAGE(X67:X76)</f>
        <v>#DIV/0!</v>
      </c>
      <c r="Y77" s="59" t="e">
        <f>AVERAGE(Y67:Y76)</f>
        <v>#DIV/0!</v>
      </c>
      <c r="Z77" s="59"/>
      <c r="AA77" s="59" t="e">
        <f>AVERAGE(AA67:AA76)</f>
        <v>#DIV/0!</v>
      </c>
      <c r="AB77" s="60" t="e">
        <f>AC77/(AC77+AD77)</f>
        <v>#DIV/0!</v>
      </c>
      <c r="AC77" s="61">
        <f>SUM(AC67:AC76)</f>
        <v>0</v>
      </c>
      <c r="AD77" s="61">
        <f>SUM(AD67:AD76)</f>
        <v>0</v>
      </c>
    </row>
    <row r="80" spans="2:30" ht="15.75" thickBot="1" x14ac:dyDescent="0.3"/>
    <row r="81" spans="2:30" x14ac:dyDescent="0.25">
      <c r="B81" s="73" t="s">
        <v>0</v>
      </c>
      <c r="C81" s="74" t="s">
        <v>9</v>
      </c>
      <c r="D81" s="161">
        <v>2</v>
      </c>
      <c r="E81" s="161"/>
      <c r="F81" s="161"/>
      <c r="G81" s="161"/>
      <c r="H81" s="161"/>
      <c r="I81" s="161"/>
      <c r="J81" s="161"/>
      <c r="K81" s="161"/>
      <c r="L81" s="161"/>
      <c r="M81" s="161"/>
      <c r="N81" s="161"/>
      <c r="O81" s="161"/>
      <c r="P81" s="161"/>
      <c r="Q81" s="161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2"/>
    </row>
    <row r="82" spans="2:30" x14ac:dyDescent="0.25">
      <c r="B82" s="163">
        <f>B58</f>
        <v>5</v>
      </c>
      <c r="C82" s="28"/>
      <c r="D82" s="165" t="s">
        <v>84</v>
      </c>
      <c r="E82" s="165"/>
      <c r="F82" s="165"/>
      <c r="G82" s="165"/>
      <c r="H82" s="165"/>
      <c r="I82" s="165"/>
      <c r="J82" s="165"/>
      <c r="K82" s="165"/>
      <c r="L82" s="165"/>
      <c r="M82" s="165" t="s">
        <v>86</v>
      </c>
      <c r="N82" s="165"/>
      <c r="O82" s="165"/>
      <c r="P82" s="165"/>
      <c r="Q82" s="165"/>
      <c r="R82" s="165"/>
      <c r="S82" s="165"/>
      <c r="T82" s="165"/>
      <c r="U82" s="165"/>
      <c r="V82" s="165" t="s">
        <v>85</v>
      </c>
      <c r="W82" s="165"/>
      <c r="X82" s="165"/>
      <c r="Y82" s="165"/>
      <c r="Z82" s="165"/>
      <c r="AA82" s="165"/>
      <c r="AB82" s="165"/>
      <c r="AC82" s="165"/>
      <c r="AD82" s="166"/>
    </row>
    <row r="83" spans="2:30" ht="15.75" thickBot="1" x14ac:dyDescent="0.3">
      <c r="B83" s="163"/>
      <c r="C83" s="62" t="s">
        <v>93</v>
      </c>
      <c r="D83" s="62" t="s">
        <v>90</v>
      </c>
      <c r="E83" s="62" t="s">
        <v>89</v>
      </c>
      <c r="F83" s="62" t="s">
        <v>91</v>
      </c>
      <c r="G83" s="62" t="s">
        <v>95</v>
      </c>
      <c r="H83" s="62" t="s">
        <v>96</v>
      </c>
      <c r="I83" s="62" t="s">
        <v>97</v>
      </c>
      <c r="J83" s="62" t="s">
        <v>102</v>
      </c>
      <c r="K83" s="62" t="s">
        <v>91</v>
      </c>
      <c r="L83" s="62" t="s">
        <v>103</v>
      </c>
      <c r="M83" s="62" t="s">
        <v>90</v>
      </c>
      <c r="N83" s="62" t="s">
        <v>89</v>
      </c>
      <c r="O83" s="62" t="s">
        <v>91</v>
      </c>
      <c r="P83" s="62" t="s">
        <v>95</v>
      </c>
      <c r="Q83" s="62" t="s">
        <v>96</v>
      </c>
      <c r="R83" s="62" t="s">
        <v>97</v>
      </c>
      <c r="S83" s="62" t="s">
        <v>102</v>
      </c>
      <c r="T83" s="62" t="s">
        <v>91</v>
      </c>
      <c r="U83" s="62" t="s">
        <v>103</v>
      </c>
      <c r="V83" s="62" t="s">
        <v>90</v>
      </c>
      <c r="W83" s="62" t="s">
        <v>89</v>
      </c>
      <c r="X83" s="62" t="s">
        <v>91</v>
      </c>
      <c r="Y83" s="62" t="s">
        <v>95</v>
      </c>
      <c r="Z83" s="62" t="s">
        <v>96</v>
      </c>
      <c r="AA83" s="62" t="s">
        <v>97</v>
      </c>
      <c r="AB83" s="62" t="s">
        <v>102</v>
      </c>
      <c r="AC83" s="62" t="s">
        <v>91</v>
      </c>
      <c r="AD83" s="63" t="s">
        <v>103</v>
      </c>
    </row>
    <row r="84" spans="2:30" s="107" customFormat="1" hidden="1" x14ac:dyDescent="0.25">
      <c r="B84" s="163"/>
      <c r="C84" s="105">
        <v>1</v>
      </c>
      <c r="D84" s="105"/>
      <c r="E84" s="105"/>
      <c r="F84" s="105"/>
      <c r="G84" s="105"/>
      <c r="H84" s="105"/>
      <c r="I84" s="105"/>
      <c r="J84" s="105"/>
      <c r="K84" s="105">
        <f>IF(J84="W",1,0)</f>
        <v>0</v>
      </c>
      <c r="L84" s="106">
        <f>IF(J84="L",1,0)</f>
        <v>0</v>
      </c>
      <c r="M84" s="105">
        <v>33.792000000000002</v>
      </c>
      <c r="N84" s="105">
        <v>36.357999999999997</v>
      </c>
      <c r="O84" s="105">
        <v>41.661000000000001</v>
      </c>
      <c r="P84" s="105">
        <v>23</v>
      </c>
      <c r="Q84" s="105" t="s">
        <v>115</v>
      </c>
      <c r="R84" s="105">
        <v>12</v>
      </c>
      <c r="S84" s="105" t="s">
        <v>103</v>
      </c>
      <c r="T84" s="105">
        <f>IF(S84="W",1,0)</f>
        <v>0</v>
      </c>
      <c r="U84" s="106">
        <f>IF(S84="L",1,0)</f>
        <v>1</v>
      </c>
      <c r="V84" s="105">
        <v>34.713999999999999</v>
      </c>
      <c r="W84" s="105">
        <v>36.512</v>
      </c>
      <c r="X84" s="105">
        <v>32.496000000000002</v>
      </c>
      <c r="Y84" s="105">
        <v>21</v>
      </c>
      <c r="Z84" s="105" t="s">
        <v>155</v>
      </c>
      <c r="AA84" s="105">
        <v>19</v>
      </c>
      <c r="AB84" s="105" t="s">
        <v>103</v>
      </c>
      <c r="AC84" s="105">
        <f>IF(AB84="W",1,0)</f>
        <v>0</v>
      </c>
      <c r="AD84" s="106">
        <f>IF(AB84="L",1,0)</f>
        <v>1</v>
      </c>
    </row>
    <row r="85" spans="2:30" s="107" customFormat="1" hidden="1" x14ac:dyDescent="0.25">
      <c r="B85" s="163"/>
      <c r="C85" s="105">
        <f>C84+1</f>
        <v>2</v>
      </c>
      <c r="D85" s="105"/>
      <c r="E85" s="105"/>
      <c r="F85" s="105"/>
      <c r="G85" s="105"/>
      <c r="H85" s="105"/>
      <c r="I85" s="105"/>
      <c r="J85" s="105"/>
      <c r="K85" s="105">
        <f>IF(J85="W",1,0)</f>
        <v>0</v>
      </c>
      <c r="L85" s="106">
        <f>IF(J85="L",1,0)</f>
        <v>0</v>
      </c>
      <c r="M85" s="105"/>
      <c r="N85" s="105"/>
      <c r="O85" s="105"/>
      <c r="P85" s="105"/>
      <c r="Q85" s="105"/>
      <c r="R85" s="105"/>
      <c r="S85" s="105"/>
      <c r="T85" s="105">
        <f>IF(S85="W",1,0)</f>
        <v>0</v>
      </c>
      <c r="U85" s="106">
        <f>IF(S85="L",1,0)</f>
        <v>0</v>
      </c>
      <c r="V85" s="105">
        <v>30.28</v>
      </c>
      <c r="W85" s="105">
        <v>32.752000000000002</v>
      </c>
      <c r="X85" s="105">
        <v>37.762</v>
      </c>
      <c r="Y85" s="105">
        <v>21</v>
      </c>
      <c r="Z85" s="105" t="s">
        <v>156</v>
      </c>
      <c r="AA85" s="105">
        <v>17</v>
      </c>
      <c r="AB85" s="105" t="s">
        <v>103</v>
      </c>
      <c r="AC85" s="105">
        <f>IF(AB85="W",1,0)</f>
        <v>0</v>
      </c>
      <c r="AD85" s="106">
        <f>IF(AB85="L",1,0)</f>
        <v>1</v>
      </c>
    </row>
    <row r="86" spans="2:30" s="107" customFormat="1" hidden="1" x14ac:dyDescent="0.25">
      <c r="B86" s="163"/>
      <c r="C86" s="105">
        <f>C85+1</f>
        <v>3</v>
      </c>
      <c r="D86" s="105"/>
      <c r="E86" s="105"/>
      <c r="F86" s="105"/>
      <c r="G86" s="105"/>
      <c r="H86" s="105"/>
      <c r="I86" s="105"/>
      <c r="J86" s="105"/>
      <c r="K86" s="105">
        <f>IF(J86="W",1,0)</f>
        <v>0</v>
      </c>
      <c r="L86" s="106">
        <f>IF(J86="L",1,0)</f>
        <v>0</v>
      </c>
      <c r="M86" s="105"/>
      <c r="N86" s="105"/>
      <c r="O86" s="105"/>
      <c r="P86" s="105"/>
      <c r="Q86" s="105"/>
      <c r="R86" s="105"/>
      <c r="S86" s="105"/>
      <c r="T86" s="105">
        <f>IF(S86="W",1,0)</f>
        <v>0</v>
      </c>
      <c r="U86" s="106">
        <f>IF(S86="L",1,0)</f>
        <v>0</v>
      </c>
      <c r="V86" s="105"/>
      <c r="W86" s="105"/>
      <c r="X86" s="105"/>
      <c r="Y86" s="105"/>
      <c r="Z86" s="105"/>
      <c r="AA86" s="105"/>
      <c r="AB86" s="105"/>
      <c r="AC86" s="105">
        <f>IF(AB86="W",1,0)</f>
        <v>0</v>
      </c>
      <c r="AD86" s="106">
        <f>IF(AB86="L",1,0)</f>
        <v>0</v>
      </c>
    </row>
    <row r="87" spans="2:30" s="107" customFormat="1" hidden="1" x14ac:dyDescent="0.25">
      <c r="B87" s="163"/>
      <c r="C87" s="105">
        <f>C86+1</f>
        <v>4</v>
      </c>
      <c r="D87" s="105"/>
      <c r="E87" s="105"/>
      <c r="F87" s="105"/>
      <c r="G87" s="105"/>
      <c r="H87" s="105"/>
      <c r="I87" s="105"/>
      <c r="J87" s="105"/>
      <c r="K87" s="105">
        <f>IF(J87="W",1,0)</f>
        <v>0</v>
      </c>
      <c r="L87" s="106">
        <f>IF(J87="L",1,0)</f>
        <v>0</v>
      </c>
      <c r="M87" s="105"/>
      <c r="N87" s="105"/>
      <c r="O87" s="105"/>
      <c r="P87" s="105"/>
      <c r="Q87" s="105"/>
      <c r="R87" s="105"/>
      <c r="S87" s="105"/>
      <c r="T87" s="105">
        <f>IF(S87="W",1,0)</f>
        <v>0</v>
      </c>
      <c r="U87" s="106">
        <f>IF(S87="L",1,0)</f>
        <v>0</v>
      </c>
      <c r="V87" s="105"/>
      <c r="W87" s="105"/>
      <c r="X87" s="105"/>
      <c r="Y87" s="105"/>
      <c r="Z87" s="105"/>
      <c r="AA87" s="105"/>
      <c r="AB87" s="105"/>
      <c r="AC87" s="105">
        <f>IF(AB87="W",1,0)</f>
        <v>0</v>
      </c>
      <c r="AD87" s="106">
        <f>IF(AB87="L",1,0)</f>
        <v>0</v>
      </c>
    </row>
    <row r="88" spans="2:30" s="107" customFormat="1" ht="15.75" hidden="1" thickBot="1" x14ac:dyDescent="0.3">
      <c r="B88" s="164"/>
      <c r="C88" s="108">
        <f>C87+1</f>
        <v>5</v>
      </c>
      <c r="D88" s="108"/>
      <c r="E88" s="108"/>
      <c r="F88" s="108"/>
      <c r="G88" s="108"/>
      <c r="H88" s="108"/>
      <c r="I88" s="108"/>
      <c r="J88" s="108"/>
      <c r="K88" s="105">
        <f>IF(J88="W",1,0)</f>
        <v>0</v>
      </c>
      <c r="L88" s="106">
        <f>IF(J88="L",1,0)</f>
        <v>0</v>
      </c>
      <c r="M88" s="108"/>
      <c r="N88" s="108"/>
      <c r="O88" s="108"/>
      <c r="P88" s="108"/>
      <c r="Q88" s="108"/>
      <c r="R88" s="108"/>
      <c r="S88" s="108"/>
      <c r="T88" s="105">
        <f>IF(S88="W",1,0)</f>
        <v>0</v>
      </c>
      <c r="U88" s="106">
        <f>IF(S88="L",1,0)</f>
        <v>0</v>
      </c>
      <c r="V88" s="108"/>
      <c r="W88" s="108"/>
      <c r="X88" s="108"/>
      <c r="Y88" s="108"/>
      <c r="Z88" s="108"/>
      <c r="AA88" s="108"/>
      <c r="AB88" s="108"/>
      <c r="AC88" s="105">
        <f>IF(AB88="W",1,0)</f>
        <v>0</v>
      </c>
      <c r="AD88" s="106">
        <f>IF(AB88="L",1,0)</f>
        <v>0</v>
      </c>
    </row>
    <row r="89" spans="2:30" ht="15.75" thickBot="1" x14ac:dyDescent="0.3">
      <c r="B89" s="159" t="s">
        <v>99</v>
      </c>
      <c r="C89" s="160"/>
      <c r="D89" s="59" t="e">
        <f>AVERAGE(D84:D88)</f>
        <v>#DIV/0!</v>
      </c>
      <c r="E89" s="59" t="e">
        <f>AVERAGE(E84:E88)</f>
        <v>#DIV/0!</v>
      </c>
      <c r="F89" s="59" t="e">
        <f>AVERAGE(F84:F88)</f>
        <v>#DIV/0!</v>
      </c>
      <c r="G89" s="59" t="e">
        <f>AVERAGE(G84:G88)</f>
        <v>#DIV/0!</v>
      </c>
      <c r="H89" s="59"/>
      <c r="I89" s="59" t="e">
        <f>AVERAGE(I84:I88)</f>
        <v>#DIV/0!</v>
      </c>
      <c r="J89" s="60" t="e">
        <f>K89/(K89+L89)</f>
        <v>#DIV/0!</v>
      </c>
      <c r="K89" s="61">
        <f>SUM(K84:K88)</f>
        <v>0</v>
      </c>
      <c r="L89" s="61">
        <f>SUM(L84:L88)</f>
        <v>0</v>
      </c>
      <c r="M89" s="59">
        <f>AVERAGE(M84:M88)</f>
        <v>33.792000000000002</v>
      </c>
      <c r="N89" s="59">
        <f>AVERAGE(N84:N88)</f>
        <v>36.357999999999997</v>
      </c>
      <c r="O89" s="59">
        <f>AVERAGE(O84:O88)</f>
        <v>41.661000000000001</v>
      </c>
      <c r="P89" s="59">
        <f>AVERAGE(P84:P88)</f>
        <v>23</v>
      </c>
      <c r="Q89" s="59"/>
      <c r="R89" s="59">
        <f>AVERAGE(R84:R88)</f>
        <v>12</v>
      </c>
      <c r="S89" s="60">
        <f>T89/(T89+U89)</f>
        <v>0</v>
      </c>
      <c r="T89" s="61">
        <f>SUM(T84:T88)</f>
        <v>0</v>
      </c>
      <c r="U89" s="61">
        <f>SUM(U84:U88)</f>
        <v>1</v>
      </c>
      <c r="V89" s="59">
        <f>AVERAGE(V84:V88)</f>
        <v>32.497</v>
      </c>
      <c r="W89" s="59">
        <f>AVERAGE(W84:W88)</f>
        <v>34.632000000000005</v>
      </c>
      <c r="X89" s="59">
        <f>AVERAGE(X84:X88)</f>
        <v>35.129000000000005</v>
      </c>
      <c r="Y89" s="59">
        <f>AVERAGE(Y84:Y88)</f>
        <v>21</v>
      </c>
      <c r="Z89" s="59"/>
      <c r="AA89" s="59">
        <f>AVERAGE(AA84:AA88)</f>
        <v>18</v>
      </c>
      <c r="AB89" s="60">
        <f>AC89/(AC89+AD89)</f>
        <v>0</v>
      </c>
      <c r="AC89" s="61">
        <f>SUM(AC84:AC88)</f>
        <v>0</v>
      </c>
      <c r="AD89" s="61">
        <f>SUM(AD84:AD88)</f>
        <v>2</v>
      </c>
    </row>
    <row r="90" spans="2:30" x14ac:dyDescent="0.25">
      <c r="B90" s="167">
        <f>B67</f>
        <v>6</v>
      </c>
      <c r="C90" s="56">
        <v>1</v>
      </c>
      <c r="D90" s="56"/>
      <c r="E90" s="56"/>
      <c r="F90" s="56"/>
      <c r="G90" s="56"/>
      <c r="H90" s="56"/>
      <c r="I90" s="56"/>
      <c r="J90" s="56"/>
      <c r="K90" s="28">
        <f t="shared" ref="K90:K99" si="13">IF(J90="W",1,0)</f>
        <v>0</v>
      </c>
      <c r="L90" s="58">
        <f t="shared" ref="L90:L99" si="14">IF(J90="L",1,0)</f>
        <v>0</v>
      </c>
      <c r="M90" s="56"/>
      <c r="N90" s="56"/>
      <c r="O90" s="56"/>
      <c r="P90" s="56"/>
      <c r="Q90" s="56"/>
      <c r="R90" s="56"/>
      <c r="S90" s="56"/>
      <c r="T90" s="28">
        <f t="shared" ref="T90:T99" si="15">IF(S90="W",1,0)</f>
        <v>0</v>
      </c>
      <c r="U90" s="58">
        <f t="shared" ref="U90:U99" si="16">IF(S90="L",1,0)</f>
        <v>0</v>
      </c>
      <c r="V90" s="56"/>
      <c r="W90" s="56"/>
      <c r="X90" s="56"/>
      <c r="Y90" s="56"/>
      <c r="Z90" s="56"/>
      <c r="AA90" s="56"/>
      <c r="AB90" s="56"/>
      <c r="AC90" s="28">
        <f t="shared" ref="AC90:AC99" si="17">IF(AB90="W",1,0)</f>
        <v>0</v>
      </c>
      <c r="AD90" s="58">
        <f t="shared" ref="AD90:AD99" si="18">IF(AB90="L",1,0)</f>
        <v>0</v>
      </c>
    </row>
    <row r="91" spans="2:30" x14ac:dyDescent="0.25">
      <c r="B91" s="167"/>
      <c r="C91" s="28">
        <f t="shared" ref="C91:C99" si="19">C90+1</f>
        <v>2</v>
      </c>
      <c r="D91" s="28"/>
      <c r="E91" s="28"/>
      <c r="F91" s="28"/>
      <c r="G91" s="28"/>
      <c r="H91" s="28"/>
      <c r="I91" s="28"/>
      <c r="J91" s="28"/>
      <c r="K91" s="28">
        <f t="shared" si="13"/>
        <v>0</v>
      </c>
      <c r="L91" s="58">
        <f t="shared" si="14"/>
        <v>0</v>
      </c>
      <c r="M91" s="28"/>
      <c r="N91" s="28"/>
      <c r="O91" s="28"/>
      <c r="P91" s="28"/>
      <c r="Q91" s="28"/>
      <c r="R91" s="28"/>
      <c r="S91" s="28"/>
      <c r="T91" s="28">
        <f t="shared" si="15"/>
        <v>0</v>
      </c>
      <c r="U91" s="58">
        <f t="shared" si="16"/>
        <v>0</v>
      </c>
      <c r="V91" s="28"/>
      <c r="W91" s="28"/>
      <c r="X91" s="28"/>
      <c r="Y91" s="28"/>
      <c r="Z91" s="28"/>
      <c r="AA91" s="28"/>
      <c r="AB91" s="28"/>
      <c r="AC91" s="28">
        <f t="shared" si="17"/>
        <v>0</v>
      </c>
      <c r="AD91" s="58">
        <f t="shared" si="18"/>
        <v>0</v>
      </c>
    </row>
    <row r="92" spans="2:30" x14ac:dyDescent="0.25">
      <c r="B92" s="167"/>
      <c r="C92" s="28">
        <f t="shared" si="19"/>
        <v>3</v>
      </c>
      <c r="D92" s="28"/>
      <c r="E92" s="28"/>
      <c r="F92" s="28"/>
      <c r="G92" s="28"/>
      <c r="H92" s="28"/>
      <c r="I92" s="28"/>
      <c r="J92" s="28"/>
      <c r="K92" s="28">
        <f t="shared" si="13"/>
        <v>0</v>
      </c>
      <c r="L92" s="58">
        <f t="shared" si="14"/>
        <v>0</v>
      </c>
      <c r="M92" s="28"/>
      <c r="N92" s="28"/>
      <c r="O92" s="28"/>
      <c r="P92" s="28"/>
      <c r="Q92" s="28"/>
      <c r="R92" s="28"/>
      <c r="S92" s="28"/>
      <c r="T92" s="28">
        <f t="shared" si="15"/>
        <v>0</v>
      </c>
      <c r="U92" s="58">
        <f t="shared" si="16"/>
        <v>0</v>
      </c>
      <c r="V92" s="28"/>
      <c r="W92" s="28"/>
      <c r="X92" s="28"/>
      <c r="Y92" s="28"/>
      <c r="Z92" s="28"/>
      <c r="AA92" s="28"/>
      <c r="AB92" s="28"/>
      <c r="AC92" s="28">
        <f t="shared" si="17"/>
        <v>0</v>
      </c>
      <c r="AD92" s="58">
        <f t="shared" si="18"/>
        <v>0</v>
      </c>
    </row>
    <row r="93" spans="2:30" x14ac:dyDescent="0.25">
      <c r="B93" s="167"/>
      <c r="C93" s="28">
        <f t="shared" si="19"/>
        <v>4</v>
      </c>
      <c r="D93" s="28"/>
      <c r="E93" s="28"/>
      <c r="F93" s="28"/>
      <c r="G93" s="28"/>
      <c r="H93" s="28"/>
      <c r="I93" s="28"/>
      <c r="J93" s="28"/>
      <c r="K93" s="28">
        <f t="shared" si="13"/>
        <v>0</v>
      </c>
      <c r="L93" s="58">
        <f t="shared" si="14"/>
        <v>0</v>
      </c>
      <c r="M93" s="28"/>
      <c r="N93" s="28"/>
      <c r="O93" s="28"/>
      <c r="P93" s="28"/>
      <c r="Q93" s="28"/>
      <c r="R93" s="28"/>
      <c r="S93" s="28"/>
      <c r="T93" s="28">
        <f t="shared" si="15"/>
        <v>0</v>
      </c>
      <c r="U93" s="58">
        <f t="shared" si="16"/>
        <v>0</v>
      </c>
      <c r="V93" s="28"/>
      <c r="W93" s="28"/>
      <c r="X93" s="28"/>
      <c r="Y93" s="28"/>
      <c r="Z93" s="28"/>
      <c r="AA93" s="28"/>
      <c r="AB93" s="28"/>
      <c r="AC93" s="28">
        <f t="shared" si="17"/>
        <v>0</v>
      </c>
      <c r="AD93" s="58">
        <f t="shared" si="18"/>
        <v>0</v>
      </c>
    </row>
    <row r="94" spans="2:30" x14ac:dyDescent="0.25">
      <c r="B94" s="167"/>
      <c r="C94" s="28">
        <f t="shared" si="19"/>
        <v>5</v>
      </c>
      <c r="D94" s="28"/>
      <c r="E94" s="28"/>
      <c r="F94" s="28"/>
      <c r="G94" s="28"/>
      <c r="H94" s="28"/>
      <c r="I94" s="28"/>
      <c r="J94" s="28"/>
      <c r="K94" s="28">
        <f t="shared" si="13"/>
        <v>0</v>
      </c>
      <c r="L94" s="58">
        <f t="shared" si="14"/>
        <v>0</v>
      </c>
      <c r="M94" s="28"/>
      <c r="N94" s="28"/>
      <c r="O94" s="28"/>
      <c r="P94" s="28"/>
      <c r="Q94" s="28"/>
      <c r="R94" s="28"/>
      <c r="S94" s="28"/>
      <c r="T94" s="28">
        <f t="shared" si="15"/>
        <v>0</v>
      </c>
      <c r="U94" s="58">
        <f t="shared" si="16"/>
        <v>0</v>
      </c>
      <c r="V94" s="28"/>
      <c r="W94" s="28"/>
      <c r="X94" s="28"/>
      <c r="Y94" s="28"/>
      <c r="Z94" s="28"/>
      <c r="AA94" s="28"/>
      <c r="AB94" s="28"/>
      <c r="AC94" s="28">
        <f t="shared" si="17"/>
        <v>0</v>
      </c>
      <c r="AD94" s="58">
        <f t="shared" si="18"/>
        <v>0</v>
      </c>
    </row>
    <row r="95" spans="2:30" x14ac:dyDescent="0.25">
      <c r="B95" s="167"/>
      <c r="C95" s="28">
        <f t="shared" si="19"/>
        <v>6</v>
      </c>
      <c r="D95" s="28"/>
      <c r="E95" s="28"/>
      <c r="F95" s="28"/>
      <c r="G95" s="28"/>
      <c r="H95" s="28"/>
      <c r="I95" s="28"/>
      <c r="J95" s="28"/>
      <c r="K95" s="28">
        <f t="shared" si="13"/>
        <v>0</v>
      </c>
      <c r="L95" s="58">
        <f t="shared" si="14"/>
        <v>0</v>
      </c>
      <c r="M95" s="28"/>
      <c r="N95" s="28"/>
      <c r="O95" s="28"/>
      <c r="P95" s="28"/>
      <c r="Q95" s="28"/>
      <c r="R95" s="28"/>
      <c r="S95" s="28"/>
      <c r="T95" s="28">
        <f t="shared" si="15"/>
        <v>0</v>
      </c>
      <c r="U95" s="58">
        <f t="shared" si="16"/>
        <v>0</v>
      </c>
      <c r="V95" s="28"/>
      <c r="W95" s="28"/>
      <c r="X95" s="28"/>
      <c r="Y95" s="28"/>
      <c r="Z95" s="28"/>
      <c r="AA95" s="28"/>
      <c r="AB95" s="28"/>
      <c r="AC95" s="28">
        <f t="shared" si="17"/>
        <v>0</v>
      </c>
      <c r="AD95" s="58">
        <f t="shared" si="18"/>
        <v>0</v>
      </c>
    </row>
    <row r="96" spans="2:30" x14ac:dyDescent="0.25">
      <c r="B96" s="167"/>
      <c r="C96" s="28">
        <f t="shared" si="19"/>
        <v>7</v>
      </c>
      <c r="D96" s="28"/>
      <c r="E96" s="28"/>
      <c r="F96" s="28"/>
      <c r="G96" s="28"/>
      <c r="H96" s="28"/>
      <c r="I96" s="28"/>
      <c r="J96" s="28"/>
      <c r="K96" s="28">
        <f t="shared" si="13"/>
        <v>0</v>
      </c>
      <c r="L96" s="58">
        <f t="shared" si="14"/>
        <v>0</v>
      </c>
      <c r="M96" s="28"/>
      <c r="N96" s="28"/>
      <c r="O96" s="28"/>
      <c r="P96" s="28"/>
      <c r="Q96" s="28"/>
      <c r="R96" s="28"/>
      <c r="S96" s="28"/>
      <c r="T96" s="28">
        <f t="shared" si="15"/>
        <v>0</v>
      </c>
      <c r="U96" s="58">
        <f t="shared" si="16"/>
        <v>0</v>
      </c>
      <c r="V96" s="28"/>
      <c r="W96" s="28"/>
      <c r="X96" s="28"/>
      <c r="Y96" s="28"/>
      <c r="Z96" s="28"/>
      <c r="AA96" s="28"/>
      <c r="AB96" s="28"/>
      <c r="AC96" s="28">
        <f t="shared" si="17"/>
        <v>0</v>
      </c>
      <c r="AD96" s="58">
        <f t="shared" si="18"/>
        <v>0</v>
      </c>
    </row>
    <row r="97" spans="2:30" x14ac:dyDescent="0.25">
      <c r="B97" s="167"/>
      <c r="C97" s="28">
        <f t="shared" si="19"/>
        <v>8</v>
      </c>
      <c r="D97" s="28"/>
      <c r="E97" s="28"/>
      <c r="F97" s="28"/>
      <c r="G97" s="28"/>
      <c r="H97" s="28"/>
      <c r="I97" s="28"/>
      <c r="J97" s="28"/>
      <c r="K97" s="28">
        <f t="shared" si="13"/>
        <v>0</v>
      </c>
      <c r="L97" s="58">
        <f t="shared" si="14"/>
        <v>0</v>
      </c>
      <c r="M97" s="28"/>
      <c r="N97" s="28"/>
      <c r="O97" s="28"/>
      <c r="P97" s="28"/>
      <c r="Q97" s="28"/>
      <c r="R97" s="28"/>
      <c r="S97" s="28"/>
      <c r="T97" s="28">
        <f t="shared" si="15"/>
        <v>0</v>
      </c>
      <c r="U97" s="58">
        <f t="shared" si="16"/>
        <v>0</v>
      </c>
      <c r="V97" s="28"/>
      <c r="W97" s="28"/>
      <c r="X97" s="28"/>
      <c r="Y97" s="28"/>
      <c r="Z97" s="28"/>
      <c r="AA97" s="28"/>
      <c r="AB97" s="28"/>
      <c r="AC97" s="28">
        <f t="shared" si="17"/>
        <v>0</v>
      </c>
      <c r="AD97" s="58">
        <f t="shared" si="18"/>
        <v>0</v>
      </c>
    </row>
    <row r="98" spans="2:30" x14ac:dyDescent="0.25">
      <c r="B98" s="167"/>
      <c r="C98" s="28">
        <f t="shared" si="19"/>
        <v>9</v>
      </c>
      <c r="D98" s="28"/>
      <c r="E98" s="28"/>
      <c r="F98" s="28"/>
      <c r="G98" s="28"/>
      <c r="H98" s="28"/>
      <c r="I98" s="28"/>
      <c r="J98" s="28"/>
      <c r="K98" s="28">
        <f t="shared" si="13"/>
        <v>0</v>
      </c>
      <c r="L98" s="58">
        <f t="shared" si="14"/>
        <v>0</v>
      </c>
      <c r="M98" s="28"/>
      <c r="N98" s="28"/>
      <c r="O98" s="28"/>
      <c r="P98" s="28"/>
      <c r="Q98" s="28"/>
      <c r="R98" s="28"/>
      <c r="S98" s="28"/>
      <c r="T98" s="28">
        <f t="shared" si="15"/>
        <v>0</v>
      </c>
      <c r="U98" s="58">
        <f t="shared" si="16"/>
        <v>0</v>
      </c>
      <c r="V98" s="28"/>
      <c r="W98" s="28"/>
      <c r="X98" s="28"/>
      <c r="Y98" s="28"/>
      <c r="Z98" s="28"/>
      <c r="AA98" s="28"/>
      <c r="AB98" s="28"/>
      <c r="AC98" s="28">
        <f t="shared" si="17"/>
        <v>0</v>
      </c>
      <c r="AD98" s="58">
        <f t="shared" si="18"/>
        <v>0</v>
      </c>
    </row>
    <row r="99" spans="2:30" ht="15.75" thickBot="1" x14ac:dyDescent="0.3">
      <c r="B99" s="167"/>
      <c r="C99" s="55">
        <f t="shared" si="19"/>
        <v>10</v>
      </c>
      <c r="D99" s="55"/>
      <c r="E99" s="55"/>
      <c r="F99" s="55"/>
      <c r="G99" s="55"/>
      <c r="H99" s="55"/>
      <c r="I99" s="55"/>
      <c r="J99" s="55"/>
      <c r="K99" s="28">
        <f t="shared" si="13"/>
        <v>0</v>
      </c>
      <c r="L99" s="58">
        <f t="shared" si="14"/>
        <v>0</v>
      </c>
      <c r="M99" s="55"/>
      <c r="N99" s="55"/>
      <c r="O99" s="55"/>
      <c r="P99" s="55"/>
      <c r="Q99" s="55"/>
      <c r="R99" s="55"/>
      <c r="S99" s="55"/>
      <c r="T99" s="28">
        <f t="shared" si="15"/>
        <v>0</v>
      </c>
      <c r="U99" s="58">
        <f t="shared" si="16"/>
        <v>0</v>
      </c>
      <c r="V99" s="55"/>
      <c r="W99" s="55"/>
      <c r="X99" s="55"/>
      <c r="Y99" s="55"/>
      <c r="Z99" s="55"/>
      <c r="AA99" s="55"/>
      <c r="AB99" s="55"/>
      <c r="AC99" s="28">
        <f t="shared" si="17"/>
        <v>0</v>
      </c>
      <c r="AD99" s="58">
        <f t="shared" si="18"/>
        <v>0</v>
      </c>
    </row>
    <row r="100" spans="2:30" ht="15.75" thickBot="1" x14ac:dyDescent="0.3">
      <c r="B100" s="168" t="s">
        <v>99</v>
      </c>
      <c r="C100" s="169"/>
      <c r="D100" s="59" t="e">
        <f>AVERAGE(D90:D99)</f>
        <v>#DIV/0!</v>
      </c>
      <c r="E100" s="59" t="e">
        <f>AVERAGE(E90:E99)</f>
        <v>#DIV/0!</v>
      </c>
      <c r="F100" s="59" t="e">
        <f>AVERAGE(F90:F99)</f>
        <v>#DIV/0!</v>
      </c>
      <c r="G100" s="59" t="e">
        <f>AVERAGE(G90:G99)</f>
        <v>#DIV/0!</v>
      </c>
      <c r="H100" s="59"/>
      <c r="I100" s="59" t="e">
        <f>AVERAGE(I90:I99)</f>
        <v>#DIV/0!</v>
      </c>
      <c r="J100" s="60" t="e">
        <f>K100/(K100+L100)</f>
        <v>#DIV/0!</v>
      </c>
      <c r="K100" s="61">
        <f>SUM(K90:K99)</f>
        <v>0</v>
      </c>
      <c r="L100" s="61">
        <f>SUM(L90:L99)</f>
        <v>0</v>
      </c>
      <c r="M100" s="59" t="e">
        <f>AVERAGE(M90:M99)</f>
        <v>#DIV/0!</v>
      </c>
      <c r="N100" s="59" t="e">
        <f>AVERAGE(N90:N99)</f>
        <v>#DIV/0!</v>
      </c>
      <c r="O100" s="59" t="e">
        <f>AVERAGE(O90:O99)</f>
        <v>#DIV/0!</v>
      </c>
      <c r="P100" s="59" t="e">
        <f>AVERAGE(P90:P99)</f>
        <v>#DIV/0!</v>
      </c>
      <c r="Q100" s="59"/>
      <c r="R100" s="59" t="e">
        <f>AVERAGE(R90:R99)</f>
        <v>#DIV/0!</v>
      </c>
      <c r="S100" s="60" t="e">
        <f>T100/(T100+U100)</f>
        <v>#DIV/0!</v>
      </c>
      <c r="T100" s="61">
        <f>SUM(T90:T99)</f>
        <v>0</v>
      </c>
      <c r="U100" s="61">
        <f>SUM(U90:U99)</f>
        <v>0</v>
      </c>
      <c r="V100" s="59" t="e">
        <f>AVERAGE(V90:V99)</f>
        <v>#DIV/0!</v>
      </c>
      <c r="W100" s="59" t="e">
        <f>AVERAGE(W90:W99)</f>
        <v>#DIV/0!</v>
      </c>
      <c r="X100" s="59" t="e">
        <f>AVERAGE(X90:X99)</f>
        <v>#DIV/0!</v>
      </c>
      <c r="Y100" s="59" t="e">
        <f>AVERAGE(Y90:Y99)</f>
        <v>#DIV/0!</v>
      </c>
      <c r="Z100" s="59"/>
      <c r="AA100" s="59" t="e">
        <f>AVERAGE(AA90:AA99)</f>
        <v>#DIV/0!</v>
      </c>
      <c r="AB100" s="60" t="e">
        <f>AC100/(AC100+AD100)</f>
        <v>#DIV/0!</v>
      </c>
      <c r="AC100" s="61">
        <f>SUM(AC90:AC99)</f>
        <v>0</v>
      </c>
      <c r="AD100" s="61">
        <f>SUM(AD90:AD99)</f>
        <v>0</v>
      </c>
    </row>
    <row r="103" spans="2:30" ht="15.75" thickBot="1" x14ac:dyDescent="0.3"/>
    <row r="104" spans="2:30" x14ac:dyDescent="0.25">
      <c r="B104" s="73" t="s">
        <v>0</v>
      </c>
      <c r="C104" s="74" t="s">
        <v>9</v>
      </c>
      <c r="D104" s="161">
        <v>3</v>
      </c>
      <c r="E104" s="161"/>
      <c r="F104" s="161"/>
      <c r="G104" s="161"/>
      <c r="H104" s="161"/>
      <c r="I104" s="161"/>
      <c r="J104" s="161"/>
      <c r="K104" s="161"/>
      <c r="L104" s="161"/>
      <c r="M104" s="161"/>
      <c r="N104" s="161"/>
      <c r="O104" s="161"/>
      <c r="P104" s="161"/>
      <c r="Q104" s="161"/>
      <c r="R104" s="161"/>
      <c r="S104" s="161"/>
      <c r="T104" s="161"/>
      <c r="U104" s="161"/>
      <c r="V104" s="161"/>
      <c r="W104" s="161"/>
      <c r="X104" s="161"/>
      <c r="Y104" s="161"/>
      <c r="Z104" s="161"/>
      <c r="AA104" s="161"/>
      <c r="AB104" s="161"/>
      <c r="AC104" s="161"/>
      <c r="AD104" s="162"/>
    </row>
    <row r="105" spans="2:30" x14ac:dyDescent="0.25">
      <c r="B105" s="163">
        <f>B82</f>
        <v>5</v>
      </c>
      <c r="C105" s="28"/>
      <c r="D105" s="165" t="s">
        <v>108</v>
      </c>
      <c r="E105" s="165"/>
      <c r="F105" s="165"/>
      <c r="G105" s="165"/>
      <c r="H105" s="165"/>
      <c r="I105" s="165"/>
      <c r="J105" s="165"/>
      <c r="K105" s="165"/>
      <c r="L105" s="165"/>
      <c r="M105" s="165" t="s">
        <v>87</v>
      </c>
      <c r="N105" s="165"/>
      <c r="O105" s="165"/>
      <c r="P105" s="165"/>
      <c r="Q105" s="165"/>
      <c r="R105" s="165"/>
      <c r="S105" s="165"/>
      <c r="T105" s="165"/>
      <c r="U105" s="165"/>
      <c r="V105" s="165" t="s">
        <v>88</v>
      </c>
      <c r="W105" s="165"/>
      <c r="X105" s="165"/>
      <c r="Y105" s="165"/>
      <c r="Z105" s="165"/>
      <c r="AA105" s="165"/>
      <c r="AB105" s="165"/>
      <c r="AC105" s="165"/>
      <c r="AD105" s="166"/>
    </row>
    <row r="106" spans="2:30" ht="15.75" thickBot="1" x14ac:dyDescent="0.3">
      <c r="B106" s="163"/>
      <c r="C106" s="62" t="s">
        <v>93</v>
      </c>
      <c r="D106" s="62" t="s">
        <v>90</v>
      </c>
      <c r="E106" s="62" t="s">
        <v>89</v>
      </c>
      <c r="F106" s="62" t="s">
        <v>91</v>
      </c>
      <c r="G106" s="62" t="s">
        <v>95</v>
      </c>
      <c r="H106" s="62" t="s">
        <v>96</v>
      </c>
      <c r="I106" s="62" t="s">
        <v>97</v>
      </c>
      <c r="J106" s="62" t="s">
        <v>102</v>
      </c>
      <c r="K106" s="62" t="s">
        <v>91</v>
      </c>
      <c r="L106" s="62" t="s">
        <v>103</v>
      </c>
      <c r="M106" s="62" t="s">
        <v>90</v>
      </c>
      <c r="N106" s="62" t="s">
        <v>89</v>
      </c>
      <c r="O106" s="62" t="s">
        <v>91</v>
      </c>
      <c r="P106" s="62" t="s">
        <v>95</v>
      </c>
      <c r="Q106" s="62" t="s">
        <v>96</v>
      </c>
      <c r="R106" s="62" t="s">
        <v>97</v>
      </c>
      <c r="S106" s="62" t="s">
        <v>102</v>
      </c>
      <c r="T106" s="62" t="s">
        <v>91</v>
      </c>
      <c r="U106" s="62" t="s">
        <v>103</v>
      </c>
      <c r="V106" s="62" t="s">
        <v>90</v>
      </c>
      <c r="W106" s="62" t="s">
        <v>89</v>
      </c>
      <c r="X106" s="62" t="s">
        <v>91</v>
      </c>
      <c r="Y106" s="62" t="s">
        <v>95</v>
      </c>
      <c r="Z106" s="62" t="s">
        <v>96</v>
      </c>
      <c r="AA106" s="62" t="s">
        <v>97</v>
      </c>
      <c r="AB106" s="62" t="s">
        <v>102</v>
      </c>
      <c r="AC106" s="62" t="s">
        <v>91</v>
      </c>
      <c r="AD106" s="63" t="s">
        <v>103</v>
      </c>
    </row>
    <row r="107" spans="2:30" s="107" customFormat="1" hidden="1" x14ac:dyDescent="0.25">
      <c r="B107" s="163"/>
      <c r="C107" s="105">
        <v>1</v>
      </c>
      <c r="D107" s="105"/>
      <c r="E107" s="105"/>
      <c r="F107" s="105"/>
      <c r="G107" s="105"/>
      <c r="H107" s="105"/>
      <c r="I107" s="105"/>
      <c r="J107" s="105"/>
      <c r="K107" s="105">
        <f t="shared" ref="K107:K115" si="20">IF(J107="W",1,0)</f>
        <v>0</v>
      </c>
      <c r="L107" s="106">
        <f t="shared" ref="L107:L115" si="21">IF(J107="L",1,0)</f>
        <v>0</v>
      </c>
      <c r="M107" s="105"/>
      <c r="N107" s="105"/>
      <c r="O107" s="105"/>
      <c r="P107" s="105"/>
      <c r="Q107" s="105"/>
      <c r="R107" s="105"/>
      <c r="S107" s="105"/>
      <c r="T107" s="105">
        <f t="shared" ref="T107:T115" si="22">IF(S107="W",1,0)</f>
        <v>0</v>
      </c>
      <c r="U107" s="106">
        <f t="shared" ref="U107:U115" si="23">IF(S107="L",1,0)</f>
        <v>0</v>
      </c>
      <c r="V107" s="105"/>
      <c r="W107" s="105"/>
      <c r="X107" s="105"/>
      <c r="Y107" s="105"/>
      <c r="Z107" s="105"/>
      <c r="AA107" s="105"/>
      <c r="AB107" s="105"/>
      <c r="AC107" s="105">
        <f>IF(AB107="W",1,0)</f>
        <v>0</v>
      </c>
      <c r="AD107" s="106">
        <f>IF(AB107="L",1,0)</f>
        <v>0</v>
      </c>
    </row>
    <row r="108" spans="2:30" s="107" customFormat="1" hidden="1" x14ac:dyDescent="0.25">
      <c r="B108" s="163"/>
      <c r="C108" s="105">
        <f t="shared" ref="C108:C115" si="24">C107+1</f>
        <v>2</v>
      </c>
      <c r="D108" s="105"/>
      <c r="E108" s="105"/>
      <c r="F108" s="105"/>
      <c r="G108" s="105"/>
      <c r="H108" s="105"/>
      <c r="I108" s="105"/>
      <c r="J108" s="105"/>
      <c r="K108" s="105">
        <f t="shared" si="20"/>
        <v>0</v>
      </c>
      <c r="L108" s="106">
        <f t="shared" si="21"/>
        <v>0</v>
      </c>
      <c r="M108" s="105"/>
      <c r="N108" s="105"/>
      <c r="O108" s="105"/>
      <c r="P108" s="105"/>
      <c r="Q108" s="105"/>
      <c r="R108" s="105"/>
      <c r="S108" s="105"/>
      <c r="T108" s="105">
        <f t="shared" si="22"/>
        <v>0</v>
      </c>
      <c r="U108" s="106">
        <f t="shared" si="23"/>
        <v>0</v>
      </c>
      <c r="V108" s="105"/>
      <c r="W108" s="105"/>
      <c r="X108" s="105"/>
      <c r="Y108" s="105"/>
      <c r="Z108" s="105"/>
      <c r="AA108" s="105"/>
      <c r="AB108" s="105"/>
      <c r="AC108" s="105">
        <f>IF(AB108="W",1,0)</f>
        <v>0</v>
      </c>
      <c r="AD108" s="106">
        <f>IF(AB108="L",1,0)</f>
        <v>0</v>
      </c>
    </row>
    <row r="109" spans="2:30" s="107" customFormat="1" hidden="1" x14ac:dyDescent="0.25">
      <c r="B109" s="163"/>
      <c r="C109" s="105">
        <f t="shared" si="24"/>
        <v>3</v>
      </c>
      <c r="D109" s="105"/>
      <c r="E109" s="105"/>
      <c r="F109" s="105"/>
      <c r="G109" s="105"/>
      <c r="H109" s="105"/>
      <c r="I109" s="105"/>
      <c r="J109" s="105"/>
      <c r="K109" s="105">
        <f t="shared" si="20"/>
        <v>0</v>
      </c>
      <c r="L109" s="106">
        <f t="shared" si="21"/>
        <v>0</v>
      </c>
      <c r="M109" s="105"/>
      <c r="N109" s="105"/>
      <c r="O109" s="105"/>
      <c r="P109" s="105"/>
      <c r="Q109" s="105"/>
      <c r="R109" s="105"/>
      <c r="S109" s="105"/>
      <c r="T109" s="105">
        <f t="shared" si="22"/>
        <v>0</v>
      </c>
      <c r="U109" s="106">
        <f t="shared" si="23"/>
        <v>0</v>
      </c>
      <c r="V109" s="105"/>
      <c r="W109" s="105"/>
      <c r="X109" s="105"/>
      <c r="Y109" s="105"/>
      <c r="Z109" s="105"/>
      <c r="AA109" s="105"/>
      <c r="AB109" s="105"/>
      <c r="AC109" s="105"/>
      <c r="AD109" s="106"/>
    </row>
    <row r="110" spans="2:30" s="107" customFormat="1" hidden="1" x14ac:dyDescent="0.25">
      <c r="B110" s="163"/>
      <c r="C110" s="105">
        <f t="shared" si="24"/>
        <v>4</v>
      </c>
      <c r="D110" s="105"/>
      <c r="E110" s="105"/>
      <c r="F110" s="105"/>
      <c r="G110" s="105"/>
      <c r="H110" s="105"/>
      <c r="I110" s="105"/>
      <c r="J110" s="105"/>
      <c r="K110" s="105">
        <f t="shared" si="20"/>
        <v>0</v>
      </c>
      <c r="L110" s="106">
        <f t="shared" si="21"/>
        <v>0</v>
      </c>
      <c r="M110" s="105"/>
      <c r="N110" s="105"/>
      <c r="O110" s="105"/>
      <c r="P110" s="105"/>
      <c r="Q110" s="105"/>
      <c r="R110" s="105"/>
      <c r="S110" s="105"/>
      <c r="T110" s="105">
        <f t="shared" si="22"/>
        <v>0</v>
      </c>
      <c r="U110" s="106">
        <f t="shared" si="23"/>
        <v>0</v>
      </c>
      <c r="V110" s="105"/>
      <c r="W110" s="105"/>
      <c r="X110" s="105"/>
      <c r="Y110" s="105"/>
      <c r="Z110" s="105"/>
      <c r="AA110" s="105"/>
      <c r="AB110" s="105"/>
      <c r="AC110" s="105"/>
      <c r="AD110" s="106"/>
    </row>
    <row r="111" spans="2:30" s="107" customFormat="1" hidden="1" x14ac:dyDescent="0.25">
      <c r="B111" s="163"/>
      <c r="C111" s="105">
        <f t="shared" si="24"/>
        <v>5</v>
      </c>
      <c r="D111" s="105"/>
      <c r="E111" s="105"/>
      <c r="F111" s="105"/>
      <c r="G111" s="105"/>
      <c r="H111" s="105"/>
      <c r="I111" s="105"/>
      <c r="J111" s="105"/>
      <c r="K111" s="105">
        <f t="shared" si="20"/>
        <v>0</v>
      </c>
      <c r="L111" s="106">
        <f t="shared" si="21"/>
        <v>0</v>
      </c>
      <c r="M111" s="105"/>
      <c r="N111" s="105"/>
      <c r="O111" s="105"/>
      <c r="P111" s="105"/>
      <c r="Q111" s="105"/>
      <c r="R111" s="105"/>
      <c r="S111" s="105"/>
      <c r="T111" s="105">
        <f t="shared" si="22"/>
        <v>0</v>
      </c>
      <c r="U111" s="106">
        <f t="shared" si="23"/>
        <v>0</v>
      </c>
      <c r="V111" s="105"/>
      <c r="W111" s="105"/>
      <c r="X111" s="105"/>
      <c r="Y111" s="105"/>
      <c r="Z111" s="105"/>
      <c r="AA111" s="105"/>
      <c r="AB111" s="105"/>
      <c r="AC111" s="105"/>
      <c r="AD111" s="106"/>
    </row>
    <row r="112" spans="2:30" s="107" customFormat="1" hidden="1" x14ac:dyDescent="0.25">
      <c r="B112" s="163"/>
      <c r="C112" s="105">
        <f t="shared" si="24"/>
        <v>6</v>
      </c>
      <c r="D112" s="105"/>
      <c r="E112" s="105"/>
      <c r="F112" s="105"/>
      <c r="G112" s="105"/>
      <c r="H112" s="105"/>
      <c r="I112" s="105"/>
      <c r="J112" s="105"/>
      <c r="K112" s="105">
        <f t="shared" si="20"/>
        <v>0</v>
      </c>
      <c r="L112" s="106">
        <f t="shared" si="21"/>
        <v>0</v>
      </c>
      <c r="M112" s="105"/>
      <c r="N112" s="105"/>
      <c r="O112" s="105"/>
      <c r="P112" s="105"/>
      <c r="Q112" s="105"/>
      <c r="R112" s="105"/>
      <c r="S112" s="105"/>
      <c r="T112" s="105">
        <f t="shared" si="22"/>
        <v>0</v>
      </c>
      <c r="U112" s="106">
        <f t="shared" si="23"/>
        <v>0</v>
      </c>
      <c r="V112" s="105"/>
      <c r="W112" s="105"/>
      <c r="X112" s="105"/>
      <c r="Y112" s="105"/>
      <c r="Z112" s="105"/>
      <c r="AA112" s="105"/>
      <c r="AB112" s="105"/>
      <c r="AC112" s="105">
        <f>IF(AB112="W",1,0)</f>
        <v>0</v>
      </c>
      <c r="AD112" s="106">
        <f>IF(AB112="L",1,0)</f>
        <v>0</v>
      </c>
    </row>
    <row r="113" spans="2:30" s="107" customFormat="1" hidden="1" x14ac:dyDescent="0.25">
      <c r="B113" s="163"/>
      <c r="C113" s="105">
        <f t="shared" si="24"/>
        <v>7</v>
      </c>
      <c r="D113" s="105"/>
      <c r="E113" s="105"/>
      <c r="F113" s="105"/>
      <c r="G113" s="105"/>
      <c r="H113" s="105"/>
      <c r="I113" s="105"/>
      <c r="J113" s="105"/>
      <c r="K113" s="105">
        <f t="shared" si="20"/>
        <v>0</v>
      </c>
      <c r="L113" s="106">
        <f t="shared" si="21"/>
        <v>0</v>
      </c>
      <c r="M113" s="105"/>
      <c r="N113" s="105"/>
      <c r="O113" s="105"/>
      <c r="P113" s="105"/>
      <c r="Q113" s="105"/>
      <c r="R113" s="105"/>
      <c r="S113" s="105"/>
      <c r="T113" s="105">
        <f t="shared" si="22"/>
        <v>0</v>
      </c>
      <c r="U113" s="106">
        <f t="shared" si="23"/>
        <v>0</v>
      </c>
      <c r="V113" s="105"/>
      <c r="W113" s="105"/>
      <c r="X113" s="105"/>
      <c r="Y113" s="105"/>
      <c r="Z113" s="105"/>
      <c r="AA113" s="105"/>
      <c r="AB113" s="105"/>
      <c r="AC113" s="105"/>
      <c r="AD113" s="106"/>
    </row>
    <row r="114" spans="2:30" s="107" customFormat="1" hidden="1" x14ac:dyDescent="0.25">
      <c r="B114" s="163"/>
      <c r="C114" s="105">
        <f t="shared" si="24"/>
        <v>8</v>
      </c>
      <c r="D114" s="105"/>
      <c r="E114" s="105"/>
      <c r="F114" s="105"/>
      <c r="G114" s="105"/>
      <c r="H114" s="105"/>
      <c r="I114" s="105"/>
      <c r="J114" s="105"/>
      <c r="K114" s="105">
        <f t="shared" si="20"/>
        <v>0</v>
      </c>
      <c r="L114" s="106">
        <f t="shared" si="21"/>
        <v>0</v>
      </c>
      <c r="M114" s="105"/>
      <c r="N114" s="105"/>
      <c r="O114" s="105"/>
      <c r="P114" s="105"/>
      <c r="Q114" s="105"/>
      <c r="R114" s="105"/>
      <c r="S114" s="105"/>
      <c r="T114" s="105">
        <f t="shared" si="22"/>
        <v>0</v>
      </c>
      <c r="U114" s="106">
        <f t="shared" si="23"/>
        <v>0</v>
      </c>
      <c r="V114" s="105"/>
      <c r="W114" s="105"/>
      <c r="X114" s="105"/>
      <c r="Y114" s="105"/>
      <c r="Z114" s="105"/>
      <c r="AA114" s="105"/>
      <c r="AB114" s="105"/>
      <c r="AC114" s="105">
        <f>IF(AB114="W",1,0)</f>
        <v>0</v>
      </c>
      <c r="AD114" s="106">
        <f>IF(AB114="L",1,0)</f>
        <v>0</v>
      </c>
    </row>
    <row r="115" spans="2:30" s="107" customFormat="1" ht="15.75" hidden="1" thickBot="1" x14ac:dyDescent="0.3">
      <c r="B115" s="164"/>
      <c r="C115" s="108">
        <f t="shared" si="24"/>
        <v>9</v>
      </c>
      <c r="D115" s="108"/>
      <c r="E115" s="108"/>
      <c r="F115" s="108"/>
      <c r="G115" s="108"/>
      <c r="H115" s="108"/>
      <c r="I115" s="108"/>
      <c r="J115" s="108"/>
      <c r="K115" s="105">
        <f t="shared" si="20"/>
        <v>0</v>
      </c>
      <c r="L115" s="106">
        <f t="shared" si="21"/>
        <v>0</v>
      </c>
      <c r="M115" s="108"/>
      <c r="N115" s="108"/>
      <c r="O115" s="108"/>
      <c r="P115" s="108"/>
      <c r="Q115" s="108"/>
      <c r="R115" s="108"/>
      <c r="S115" s="108"/>
      <c r="T115" s="105">
        <f t="shared" si="22"/>
        <v>0</v>
      </c>
      <c r="U115" s="106">
        <f t="shared" si="23"/>
        <v>0</v>
      </c>
      <c r="V115" s="108"/>
      <c r="W115" s="108"/>
      <c r="X115" s="108"/>
      <c r="Y115" s="108"/>
      <c r="Z115" s="108"/>
      <c r="AA115" s="108"/>
      <c r="AB115" s="108"/>
      <c r="AC115" s="105">
        <f>IF(AB115="W",1,0)</f>
        <v>0</v>
      </c>
      <c r="AD115" s="106">
        <f>IF(AB115="L",1,0)</f>
        <v>0</v>
      </c>
    </row>
    <row r="116" spans="2:30" ht="15.75" thickBot="1" x14ac:dyDescent="0.3">
      <c r="B116" s="159" t="s">
        <v>99</v>
      </c>
      <c r="C116" s="160"/>
      <c r="D116" s="59" t="e">
        <f>AVERAGE(D107:D115)</f>
        <v>#DIV/0!</v>
      </c>
      <c r="E116" s="59" t="e">
        <f>AVERAGE(E107:E115)</f>
        <v>#DIV/0!</v>
      </c>
      <c r="F116" s="59" t="e">
        <f>AVERAGE(F107:F115)</f>
        <v>#DIV/0!</v>
      </c>
      <c r="G116" s="59" t="e">
        <f>AVERAGE(G107:G115)</f>
        <v>#DIV/0!</v>
      </c>
      <c r="H116" s="59"/>
      <c r="I116" s="59" t="e">
        <f>AVERAGE(I107:I115)</f>
        <v>#DIV/0!</v>
      </c>
      <c r="J116" s="60" t="e">
        <f>K116/(K116+L116)</f>
        <v>#DIV/0!</v>
      </c>
      <c r="K116" s="61">
        <f>SUM(K107:K115)</f>
        <v>0</v>
      </c>
      <c r="L116" s="61">
        <f>SUM(L107:L115)</f>
        <v>0</v>
      </c>
      <c r="M116" s="59" t="e">
        <f>AVERAGE(M107:M115)</f>
        <v>#DIV/0!</v>
      </c>
      <c r="N116" s="59" t="e">
        <f>AVERAGE(N107:N115)</f>
        <v>#DIV/0!</v>
      </c>
      <c r="O116" s="59" t="e">
        <f>AVERAGE(O107:O115)</f>
        <v>#DIV/0!</v>
      </c>
      <c r="P116" s="59" t="e">
        <f>AVERAGE(P107:P115)</f>
        <v>#DIV/0!</v>
      </c>
      <c r="Q116" s="59"/>
      <c r="R116" s="59" t="e">
        <f>AVERAGE(R107:R115)</f>
        <v>#DIV/0!</v>
      </c>
      <c r="S116" s="60" t="e">
        <f>T116/(T116+U116)</f>
        <v>#DIV/0!</v>
      </c>
      <c r="T116" s="61">
        <f>SUM(T107:T115)</f>
        <v>0</v>
      </c>
      <c r="U116" s="61">
        <f>SUM(U107:U115)</f>
        <v>0</v>
      </c>
      <c r="V116" s="59" t="e">
        <f>AVERAGE(V107:V115)</f>
        <v>#DIV/0!</v>
      </c>
      <c r="W116" s="59" t="e">
        <f>AVERAGE(W107:W115)</f>
        <v>#DIV/0!</v>
      </c>
      <c r="X116" s="59" t="e">
        <f>AVERAGE(X107:X115)</f>
        <v>#DIV/0!</v>
      </c>
      <c r="Y116" s="59" t="e">
        <f>AVERAGE(Y107:Y115)</f>
        <v>#DIV/0!</v>
      </c>
      <c r="Z116" s="59"/>
      <c r="AA116" s="59" t="e">
        <f>AVERAGE(AA107:AA115)</f>
        <v>#DIV/0!</v>
      </c>
      <c r="AB116" s="60" t="e">
        <f>AC116/(AC116+AD116)</f>
        <v>#DIV/0!</v>
      </c>
      <c r="AC116" s="61">
        <f>SUM(AC107:AC115)</f>
        <v>0</v>
      </c>
      <c r="AD116" s="61">
        <f>SUM(AD107:AD115)</f>
        <v>0</v>
      </c>
    </row>
    <row r="117" spans="2:30" x14ac:dyDescent="0.25">
      <c r="B117" s="167">
        <f>B90</f>
        <v>6</v>
      </c>
      <c r="C117" s="56">
        <v>1</v>
      </c>
      <c r="D117" s="56"/>
      <c r="E117" s="56"/>
      <c r="F117" s="56"/>
      <c r="G117" s="56"/>
      <c r="H117" s="56"/>
      <c r="I117" s="56"/>
      <c r="J117" s="56"/>
      <c r="K117" s="28">
        <f t="shared" ref="K117:K126" si="25">IF(J117="W",1,0)</f>
        <v>0</v>
      </c>
      <c r="L117" s="58">
        <f t="shared" ref="L117:L126" si="26">IF(J117="L",1,0)</f>
        <v>0</v>
      </c>
      <c r="M117" s="56"/>
      <c r="N117" s="56"/>
      <c r="O117" s="56"/>
      <c r="P117" s="56"/>
      <c r="Q117" s="56"/>
      <c r="R117" s="56"/>
      <c r="S117" s="56"/>
      <c r="T117" s="28">
        <f t="shared" ref="T117:T126" si="27">IF(S117="W",1,0)</f>
        <v>0</v>
      </c>
      <c r="U117" s="58">
        <f t="shared" ref="U117:U126" si="28">IF(S117="L",1,0)</f>
        <v>0</v>
      </c>
      <c r="V117" s="56"/>
      <c r="W117" s="56"/>
      <c r="X117" s="56"/>
      <c r="Y117" s="56"/>
      <c r="Z117" s="56"/>
      <c r="AA117" s="56"/>
      <c r="AB117" s="56"/>
      <c r="AC117" s="28">
        <f t="shared" ref="AC117:AC126" si="29">IF(AB117="W",1,0)</f>
        <v>0</v>
      </c>
      <c r="AD117" s="58">
        <f t="shared" ref="AD117:AD126" si="30">IF(AB117="L",1,0)</f>
        <v>0</v>
      </c>
    </row>
    <row r="118" spans="2:30" x14ac:dyDescent="0.25">
      <c r="B118" s="167"/>
      <c r="C118" s="28">
        <f t="shared" ref="C118:C126" si="31">C117+1</f>
        <v>2</v>
      </c>
      <c r="D118" s="28"/>
      <c r="E118" s="28"/>
      <c r="F118" s="28"/>
      <c r="G118" s="28"/>
      <c r="H118" s="28"/>
      <c r="I118" s="28"/>
      <c r="J118" s="28"/>
      <c r="K118" s="28">
        <f t="shared" si="25"/>
        <v>0</v>
      </c>
      <c r="L118" s="58">
        <f t="shared" si="26"/>
        <v>0</v>
      </c>
      <c r="M118" s="28"/>
      <c r="N118" s="28"/>
      <c r="O118" s="28"/>
      <c r="P118" s="28"/>
      <c r="Q118" s="28"/>
      <c r="R118" s="28"/>
      <c r="S118" s="28"/>
      <c r="T118" s="28">
        <f t="shared" si="27"/>
        <v>0</v>
      </c>
      <c r="U118" s="58">
        <f t="shared" si="28"/>
        <v>0</v>
      </c>
      <c r="V118" s="28"/>
      <c r="W118" s="28"/>
      <c r="X118" s="28"/>
      <c r="Y118" s="28"/>
      <c r="Z118" s="28"/>
      <c r="AA118" s="28"/>
      <c r="AB118" s="28"/>
      <c r="AC118" s="28">
        <f t="shared" si="29"/>
        <v>0</v>
      </c>
      <c r="AD118" s="58">
        <f t="shared" si="30"/>
        <v>0</v>
      </c>
    </row>
    <row r="119" spans="2:30" x14ac:dyDescent="0.25">
      <c r="B119" s="167"/>
      <c r="C119" s="28">
        <f t="shared" si="31"/>
        <v>3</v>
      </c>
      <c r="D119" s="28"/>
      <c r="E119" s="28"/>
      <c r="F119" s="28"/>
      <c r="G119" s="28"/>
      <c r="H119" s="28"/>
      <c r="I119" s="28"/>
      <c r="J119" s="28"/>
      <c r="K119" s="28">
        <f t="shared" si="25"/>
        <v>0</v>
      </c>
      <c r="L119" s="58">
        <f t="shared" si="26"/>
        <v>0</v>
      </c>
      <c r="M119" s="28"/>
      <c r="N119" s="28"/>
      <c r="O119" s="28"/>
      <c r="P119" s="28"/>
      <c r="Q119" s="28"/>
      <c r="R119" s="28"/>
      <c r="S119" s="28"/>
      <c r="T119" s="28">
        <f t="shared" si="27"/>
        <v>0</v>
      </c>
      <c r="U119" s="58">
        <f t="shared" si="28"/>
        <v>0</v>
      </c>
      <c r="V119" s="28"/>
      <c r="W119" s="28"/>
      <c r="X119" s="28"/>
      <c r="Y119" s="28"/>
      <c r="Z119" s="28"/>
      <c r="AA119" s="28"/>
      <c r="AB119" s="28"/>
      <c r="AC119" s="28">
        <f t="shared" si="29"/>
        <v>0</v>
      </c>
      <c r="AD119" s="58">
        <f t="shared" si="30"/>
        <v>0</v>
      </c>
    </row>
    <row r="120" spans="2:30" x14ac:dyDescent="0.25">
      <c r="B120" s="167"/>
      <c r="C120" s="28">
        <f t="shared" si="31"/>
        <v>4</v>
      </c>
      <c r="D120" s="28"/>
      <c r="E120" s="28"/>
      <c r="F120" s="28"/>
      <c r="G120" s="28"/>
      <c r="H120" s="28"/>
      <c r="I120" s="28"/>
      <c r="J120" s="28"/>
      <c r="K120" s="28">
        <f t="shared" si="25"/>
        <v>0</v>
      </c>
      <c r="L120" s="58">
        <f t="shared" si="26"/>
        <v>0</v>
      </c>
      <c r="M120" s="28"/>
      <c r="N120" s="28"/>
      <c r="O120" s="28"/>
      <c r="P120" s="28"/>
      <c r="Q120" s="28"/>
      <c r="R120" s="28"/>
      <c r="S120" s="28"/>
      <c r="T120" s="28">
        <f t="shared" si="27"/>
        <v>0</v>
      </c>
      <c r="U120" s="58">
        <f t="shared" si="28"/>
        <v>0</v>
      </c>
      <c r="V120" s="28"/>
      <c r="W120" s="28"/>
      <c r="X120" s="28"/>
      <c r="Y120" s="28"/>
      <c r="Z120" s="28"/>
      <c r="AA120" s="28"/>
      <c r="AB120" s="28"/>
      <c r="AC120" s="28">
        <f t="shared" si="29"/>
        <v>0</v>
      </c>
      <c r="AD120" s="58">
        <f t="shared" si="30"/>
        <v>0</v>
      </c>
    </row>
    <row r="121" spans="2:30" x14ac:dyDescent="0.25">
      <c r="B121" s="167"/>
      <c r="C121" s="28">
        <f t="shared" si="31"/>
        <v>5</v>
      </c>
      <c r="D121" s="28"/>
      <c r="E121" s="28"/>
      <c r="F121" s="28"/>
      <c r="G121" s="28"/>
      <c r="H121" s="28"/>
      <c r="I121" s="28"/>
      <c r="J121" s="28"/>
      <c r="K121" s="28">
        <f t="shared" si="25"/>
        <v>0</v>
      </c>
      <c r="L121" s="58">
        <f t="shared" si="26"/>
        <v>0</v>
      </c>
      <c r="M121" s="28"/>
      <c r="N121" s="28"/>
      <c r="O121" s="28"/>
      <c r="P121" s="28"/>
      <c r="Q121" s="28"/>
      <c r="R121" s="28"/>
      <c r="S121" s="28"/>
      <c r="T121" s="28">
        <f t="shared" si="27"/>
        <v>0</v>
      </c>
      <c r="U121" s="58">
        <f t="shared" si="28"/>
        <v>0</v>
      </c>
      <c r="V121" s="28"/>
      <c r="W121" s="28"/>
      <c r="X121" s="28"/>
      <c r="Y121" s="28"/>
      <c r="Z121" s="28"/>
      <c r="AA121" s="28"/>
      <c r="AB121" s="28"/>
      <c r="AC121" s="28">
        <f t="shared" si="29"/>
        <v>0</v>
      </c>
      <c r="AD121" s="58">
        <f t="shared" si="30"/>
        <v>0</v>
      </c>
    </row>
    <row r="122" spans="2:30" x14ac:dyDescent="0.25">
      <c r="B122" s="167"/>
      <c r="C122" s="28">
        <f t="shared" si="31"/>
        <v>6</v>
      </c>
      <c r="D122" s="28"/>
      <c r="E122" s="28"/>
      <c r="F122" s="28"/>
      <c r="G122" s="28"/>
      <c r="H122" s="28"/>
      <c r="I122" s="28"/>
      <c r="J122" s="28"/>
      <c r="K122" s="28">
        <f t="shared" si="25"/>
        <v>0</v>
      </c>
      <c r="L122" s="58">
        <f t="shared" si="26"/>
        <v>0</v>
      </c>
      <c r="M122" s="28"/>
      <c r="N122" s="28"/>
      <c r="O122" s="28"/>
      <c r="P122" s="28"/>
      <c r="Q122" s="28"/>
      <c r="R122" s="28"/>
      <c r="S122" s="28"/>
      <c r="T122" s="28">
        <f t="shared" si="27"/>
        <v>0</v>
      </c>
      <c r="U122" s="58">
        <f t="shared" si="28"/>
        <v>0</v>
      </c>
      <c r="V122" s="28"/>
      <c r="W122" s="28"/>
      <c r="X122" s="28"/>
      <c r="Y122" s="28"/>
      <c r="Z122" s="28"/>
      <c r="AA122" s="28"/>
      <c r="AB122" s="28"/>
      <c r="AC122" s="28">
        <f t="shared" si="29"/>
        <v>0</v>
      </c>
      <c r="AD122" s="58">
        <f t="shared" si="30"/>
        <v>0</v>
      </c>
    </row>
    <row r="123" spans="2:30" x14ac:dyDescent="0.25">
      <c r="B123" s="167"/>
      <c r="C123" s="28">
        <f t="shared" si="31"/>
        <v>7</v>
      </c>
      <c r="D123" s="28"/>
      <c r="E123" s="28"/>
      <c r="F123" s="28"/>
      <c r="G123" s="28"/>
      <c r="H123" s="28"/>
      <c r="I123" s="28"/>
      <c r="J123" s="28"/>
      <c r="K123" s="28">
        <f t="shared" si="25"/>
        <v>0</v>
      </c>
      <c r="L123" s="58">
        <f t="shared" si="26"/>
        <v>0</v>
      </c>
      <c r="M123" s="28"/>
      <c r="N123" s="28"/>
      <c r="O123" s="28"/>
      <c r="P123" s="28"/>
      <c r="Q123" s="28"/>
      <c r="R123" s="28"/>
      <c r="S123" s="28"/>
      <c r="T123" s="28">
        <f t="shared" si="27"/>
        <v>0</v>
      </c>
      <c r="U123" s="58">
        <f t="shared" si="28"/>
        <v>0</v>
      </c>
      <c r="V123" s="28"/>
      <c r="W123" s="28"/>
      <c r="X123" s="28"/>
      <c r="Y123" s="28"/>
      <c r="Z123" s="28"/>
      <c r="AA123" s="28"/>
      <c r="AB123" s="28"/>
      <c r="AC123" s="28">
        <f t="shared" si="29"/>
        <v>0</v>
      </c>
      <c r="AD123" s="58">
        <f t="shared" si="30"/>
        <v>0</v>
      </c>
    </row>
    <row r="124" spans="2:30" x14ac:dyDescent="0.25">
      <c r="B124" s="167"/>
      <c r="C124" s="28">
        <f t="shared" si="31"/>
        <v>8</v>
      </c>
      <c r="D124" s="28"/>
      <c r="E124" s="28"/>
      <c r="F124" s="28"/>
      <c r="G124" s="28"/>
      <c r="H124" s="28"/>
      <c r="I124" s="28"/>
      <c r="J124" s="28"/>
      <c r="K124" s="28">
        <f t="shared" si="25"/>
        <v>0</v>
      </c>
      <c r="L124" s="58">
        <f t="shared" si="26"/>
        <v>0</v>
      </c>
      <c r="M124" s="28"/>
      <c r="N124" s="28"/>
      <c r="O124" s="28"/>
      <c r="P124" s="28"/>
      <c r="Q124" s="28"/>
      <c r="R124" s="28"/>
      <c r="S124" s="28"/>
      <c r="T124" s="28">
        <f t="shared" si="27"/>
        <v>0</v>
      </c>
      <c r="U124" s="58">
        <f t="shared" si="28"/>
        <v>0</v>
      </c>
      <c r="V124" s="28"/>
      <c r="W124" s="28"/>
      <c r="X124" s="28"/>
      <c r="Y124" s="28"/>
      <c r="Z124" s="28"/>
      <c r="AA124" s="28"/>
      <c r="AB124" s="28"/>
      <c r="AC124" s="28">
        <f t="shared" si="29"/>
        <v>0</v>
      </c>
      <c r="AD124" s="58">
        <f t="shared" si="30"/>
        <v>0</v>
      </c>
    </row>
    <row r="125" spans="2:30" x14ac:dyDescent="0.25">
      <c r="B125" s="167"/>
      <c r="C125" s="28">
        <f t="shared" si="31"/>
        <v>9</v>
      </c>
      <c r="D125" s="28"/>
      <c r="E125" s="28"/>
      <c r="F125" s="28"/>
      <c r="G125" s="28"/>
      <c r="H125" s="28"/>
      <c r="I125" s="28"/>
      <c r="J125" s="28"/>
      <c r="K125" s="28">
        <f t="shared" si="25"/>
        <v>0</v>
      </c>
      <c r="L125" s="58">
        <f t="shared" si="26"/>
        <v>0</v>
      </c>
      <c r="M125" s="28"/>
      <c r="N125" s="28"/>
      <c r="O125" s="28"/>
      <c r="P125" s="28"/>
      <c r="Q125" s="28"/>
      <c r="R125" s="28"/>
      <c r="S125" s="28"/>
      <c r="T125" s="28">
        <f t="shared" si="27"/>
        <v>0</v>
      </c>
      <c r="U125" s="58">
        <f t="shared" si="28"/>
        <v>0</v>
      </c>
      <c r="V125" s="28"/>
      <c r="W125" s="28"/>
      <c r="X125" s="28"/>
      <c r="Y125" s="28"/>
      <c r="Z125" s="28"/>
      <c r="AA125" s="28"/>
      <c r="AB125" s="28"/>
      <c r="AC125" s="28">
        <f t="shared" si="29"/>
        <v>0</v>
      </c>
      <c r="AD125" s="58">
        <f t="shared" si="30"/>
        <v>0</v>
      </c>
    </row>
    <row r="126" spans="2:30" ht="15.75" thickBot="1" x14ac:dyDescent="0.3">
      <c r="B126" s="167"/>
      <c r="C126" s="55">
        <f t="shared" si="31"/>
        <v>10</v>
      </c>
      <c r="D126" s="55"/>
      <c r="E126" s="55"/>
      <c r="F126" s="55"/>
      <c r="G126" s="55"/>
      <c r="H126" s="55"/>
      <c r="I126" s="55"/>
      <c r="J126" s="55"/>
      <c r="K126" s="28">
        <f t="shared" si="25"/>
        <v>0</v>
      </c>
      <c r="L126" s="58">
        <f t="shared" si="26"/>
        <v>0</v>
      </c>
      <c r="M126" s="55"/>
      <c r="N126" s="55"/>
      <c r="O126" s="55"/>
      <c r="P126" s="55"/>
      <c r="Q126" s="55"/>
      <c r="R126" s="55"/>
      <c r="S126" s="55"/>
      <c r="T126" s="28">
        <f t="shared" si="27"/>
        <v>0</v>
      </c>
      <c r="U126" s="58">
        <f t="shared" si="28"/>
        <v>0</v>
      </c>
      <c r="V126" s="55"/>
      <c r="W126" s="55"/>
      <c r="X126" s="55"/>
      <c r="Y126" s="55"/>
      <c r="Z126" s="55"/>
      <c r="AA126" s="55"/>
      <c r="AB126" s="55"/>
      <c r="AC126" s="28">
        <f t="shared" si="29"/>
        <v>0</v>
      </c>
      <c r="AD126" s="58">
        <f t="shared" si="30"/>
        <v>0</v>
      </c>
    </row>
    <row r="127" spans="2:30" ht="15.75" thickBot="1" x14ac:dyDescent="0.3">
      <c r="B127" s="168" t="s">
        <v>99</v>
      </c>
      <c r="C127" s="169"/>
      <c r="D127" s="59" t="e">
        <f>AVERAGE(D117:D126)</f>
        <v>#DIV/0!</v>
      </c>
      <c r="E127" s="59" t="e">
        <f>AVERAGE(E117:E126)</f>
        <v>#DIV/0!</v>
      </c>
      <c r="F127" s="59" t="e">
        <f>AVERAGE(F117:F126)</f>
        <v>#DIV/0!</v>
      </c>
      <c r="G127" s="59" t="e">
        <f>AVERAGE(G117:G126)</f>
        <v>#DIV/0!</v>
      </c>
      <c r="H127" s="59"/>
      <c r="I127" s="59" t="e">
        <f>AVERAGE(I117:I126)</f>
        <v>#DIV/0!</v>
      </c>
      <c r="J127" s="60" t="e">
        <f>K127/(K127+L127)</f>
        <v>#DIV/0!</v>
      </c>
      <c r="K127" s="61">
        <f>SUM(K117:K126)</f>
        <v>0</v>
      </c>
      <c r="L127" s="61">
        <f>SUM(L117:L126)</f>
        <v>0</v>
      </c>
      <c r="M127" s="59" t="e">
        <f>AVERAGE(M117:M126)</f>
        <v>#DIV/0!</v>
      </c>
      <c r="N127" s="59" t="e">
        <f>AVERAGE(N117:N126)</f>
        <v>#DIV/0!</v>
      </c>
      <c r="O127" s="59" t="e">
        <f>AVERAGE(O117:O126)</f>
        <v>#DIV/0!</v>
      </c>
      <c r="P127" s="59" t="e">
        <f>AVERAGE(P117:P126)</f>
        <v>#DIV/0!</v>
      </c>
      <c r="Q127" s="59"/>
      <c r="R127" s="59" t="e">
        <f>AVERAGE(R117:R126)</f>
        <v>#DIV/0!</v>
      </c>
      <c r="S127" s="60" t="e">
        <f>T127/(T127+U127)</f>
        <v>#DIV/0!</v>
      </c>
      <c r="T127" s="61">
        <f>SUM(T117:T126)</f>
        <v>0</v>
      </c>
      <c r="U127" s="61">
        <f>SUM(U117:U126)</f>
        <v>0</v>
      </c>
      <c r="V127" s="59" t="e">
        <f>AVERAGE(V117:V126)</f>
        <v>#DIV/0!</v>
      </c>
      <c r="W127" s="59" t="e">
        <f>AVERAGE(W117:W126)</f>
        <v>#DIV/0!</v>
      </c>
      <c r="X127" s="59" t="e">
        <f>AVERAGE(X117:X126)</f>
        <v>#DIV/0!</v>
      </c>
      <c r="Y127" s="59" t="e">
        <f>AVERAGE(Y117:Y126)</f>
        <v>#DIV/0!</v>
      </c>
      <c r="Z127" s="59"/>
      <c r="AA127" s="59" t="e">
        <f>AVERAGE(AA117:AA126)</f>
        <v>#DIV/0!</v>
      </c>
      <c r="AB127" s="60" t="e">
        <f>AC127/(AC127+AD127)</f>
        <v>#DIV/0!</v>
      </c>
      <c r="AC127" s="61">
        <f>SUM(AC117:AC126)</f>
        <v>0</v>
      </c>
      <c r="AD127" s="61">
        <f>SUM(AD117:AD126)</f>
        <v>0</v>
      </c>
    </row>
    <row r="130" spans="2:30" ht="15.75" thickBot="1" x14ac:dyDescent="0.3"/>
    <row r="131" spans="2:30" x14ac:dyDescent="0.25">
      <c r="B131" s="73" t="s">
        <v>0</v>
      </c>
      <c r="C131" s="74" t="s">
        <v>9</v>
      </c>
      <c r="D131" s="161">
        <v>4</v>
      </c>
      <c r="E131" s="161"/>
      <c r="F131" s="161"/>
      <c r="G131" s="161"/>
      <c r="H131" s="161"/>
      <c r="I131" s="161"/>
      <c r="J131" s="161"/>
      <c r="K131" s="161"/>
      <c r="L131" s="161"/>
      <c r="M131" s="161"/>
      <c r="N131" s="161"/>
      <c r="O131" s="161"/>
      <c r="P131" s="161"/>
      <c r="Q131" s="161"/>
      <c r="R131" s="161"/>
      <c r="S131" s="161"/>
      <c r="T131" s="161"/>
      <c r="U131" s="161"/>
      <c r="V131" s="161"/>
      <c r="W131" s="161"/>
      <c r="X131" s="161"/>
      <c r="Y131" s="161"/>
      <c r="Z131" s="161"/>
      <c r="AA131" s="161"/>
      <c r="AB131" s="161"/>
      <c r="AC131" s="161"/>
      <c r="AD131" s="162"/>
    </row>
    <row r="132" spans="2:30" x14ac:dyDescent="0.25">
      <c r="B132" s="163">
        <f>B105</f>
        <v>5</v>
      </c>
      <c r="C132" s="28"/>
      <c r="D132" s="165" t="s">
        <v>79</v>
      </c>
      <c r="E132" s="165"/>
      <c r="F132" s="165"/>
      <c r="G132" s="165"/>
      <c r="H132" s="165"/>
      <c r="I132" s="165"/>
      <c r="J132" s="165"/>
      <c r="K132" s="165"/>
      <c r="L132" s="165"/>
      <c r="M132" s="165" t="s">
        <v>80</v>
      </c>
      <c r="N132" s="165"/>
      <c r="O132" s="165"/>
      <c r="P132" s="165"/>
      <c r="Q132" s="165"/>
      <c r="R132" s="165"/>
      <c r="S132" s="165"/>
      <c r="T132" s="165"/>
      <c r="U132" s="165"/>
      <c r="V132" s="165" t="s">
        <v>94</v>
      </c>
      <c r="W132" s="165"/>
      <c r="X132" s="165"/>
      <c r="Y132" s="165"/>
      <c r="Z132" s="165"/>
      <c r="AA132" s="165"/>
      <c r="AB132" s="165"/>
      <c r="AC132" s="165"/>
      <c r="AD132" s="166"/>
    </row>
    <row r="133" spans="2:30" ht="15.75" thickBot="1" x14ac:dyDescent="0.3">
      <c r="B133" s="163"/>
      <c r="C133" s="62" t="s">
        <v>93</v>
      </c>
      <c r="D133" s="62" t="s">
        <v>90</v>
      </c>
      <c r="E133" s="62" t="s">
        <v>89</v>
      </c>
      <c r="F133" s="62" t="s">
        <v>91</v>
      </c>
      <c r="G133" s="62" t="s">
        <v>95</v>
      </c>
      <c r="H133" s="62" t="s">
        <v>96</v>
      </c>
      <c r="I133" s="62" t="s">
        <v>97</v>
      </c>
      <c r="J133" s="62" t="s">
        <v>102</v>
      </c>
      <c r="K133" s="62" t="s">
        <v>91</v>
      </c>
      <c r="L133" s="62" t="s">
        <v>103</v>
      </c>
      <c r="M133" s="62" t="s">
        <v>90</v>
      </c>
      <c r="N133" s="62" t="s">
        <v>89</v>
      </c>
      <c r="O133" s="62" t="s">
        <v>91</v>
      </c>
      <c r="P133" s="62" t="s">
        <v>95</v>
      </c>
      <c r="Q133" s="62" t="s">
        <v>96</v>
      </c>
      <c r="R133" s="62" t="s">
        <v>97</v>
      </c>
      <c r="S133" s="62" t="s">
        <v>102</v>
      </c>
      <c r="T133" s="62" t="s">
        <v>91</v>
      </c>
      <c r="U133" s="62" t="s">
        <v>103</v>
      </c>
      <c r="V133" s="62" t="s">
        <v>90</v>
      </c>
      <c r="W133" s="62" t="s">
        <v>89</v>
      </c>
      <c r="X133" s="62" t="s">
        <v>91</v>
      </c>
      <c r="Y133" s="62" t="s">
        <v>95</v>
      </c>
      <c r="Z133" s="62" t="s">
        <v>96</v>
      </c>
      <c r="AA133" s="62" t="s">
        <v>97</v>
      </c>
      <c r="AB133" s="62" t="s">
        <v>102</v>
      </c>
      <c r="AC133" s="62" t="s">
        <v>91</v>
      </c>
      <c r="AD133" s="63" t="s">
        <v>103</v>
      </c>
    </row>
    <row r="134" spans="2:30" s="107" customFormat="1" hidden="1" x14ac:dyDescent="0.25">
      <c r="B134" s="163"/>
      <c r="C134" s="105">
        <v>1</v>
      </c>
      <c r="D134" s="105">
        <v>33.814</v>
      </c>
      <c r="E134" s="105">
        <v>35.863999999999997</v>
      </c>
      <c r="F134" s="105">
        <v>43.104999999999997</v>
      </c>
      <c r="G134" s="105">
        <v>16</v>
      </c>
      <c r="H134" s="105" t="s">
        <v>113</v>
      </c>
      <c r="I134" s="105">
        <v>16</v>
      </c>
      <c r="J134" s="105" t="s">
        <v>103</v>
      </c>
      <c r="K134" s="105">
        <f t="shared" ref="K134:K146" si="32">IF(J134="W",1,0)</f>
        <v>0</v>
      </c>
      <c r="L134" s="106">
        <f t="shared" ref="L134:L146" si="33">IF(J134="L",1,0)</f>
        <v>1</v>
      </c>
      <c r="M134" s="105">
        <v>35.408000000000001</v>
      </c>
      <c r="N134" s="105">
        <v>38.408000000000001</v>
      </c>
      <c r="O134" s="105">
        <v>44.933999999999997</v>
      </c>
      <c r="P134" s="105">
        <v>14</v>
      </c>
      <c r="Q134" s="105" t="s">
        <v>160</v>
      </c>
      <c r="R134" s="105">
        <v>20</v>
      </c>
      <c r="S134" s="105" t="s">
        <v>103</v>
      </c>
      <c r="T134" s="105">
        <f t="shared" ref="T134:T146" si="34">IF(S134="W",1,0)</f>
        <v>0</v>
      </c>
      <c r="U134" s="106">
        <f t="shared" ref="U134:U146" si="35">IF(S134="L",1,0)</f>
        <v>1</v>
      </c>
      <c r="V134" s="105">
        <v>33.503999999999998</v>
      </c>
      <c r="W134" s="105">
        <v>35.183999999999997</v>
      </c>
      <c r="X134" s="105">
        <v>42.823999999999998</v>
      </c>
      <c r="Y134" s="105">
        <v>24</v>
      </c>
      <c r="Z134" s="105" t="s">
        <v>115</v>
      </c>
      <c r="AA134" s="105">
        <v>8</v>
      </c>
      <c r="AB134" s="105" t="s">
        <v>91</v>
      </c>
      <c r="AC134" s="105">
        <f t="shared" ref="AC134:AC146" si="36">IF(AB134="W",1,0)</f>
        <v>1</v>
      </c>
      <c r="AD134" s="106">
        <f t="shared" ref="AD134:AD146" si="37">IF(AB134="L",1,0)</f>
        <v>0</v>
      </c>
    </row>
    <row r="135" spans="2:30" s="107" customFormat="1" hidden="1" x14ac:dyDescent="0.25">
      <c r="B135" s="163"/>
      <c r="C135" s="105">
        <f t="shared" ref="C135:C146" si="38">C134+1</f>
        <v>2</v>
      </c>
      <c r="D135" s="105"/>
      <c r="E135" s="105"/>
      <c r="F135" s="105"/>
      <c r="G135" s="105"/>
      <c r="H135" s="105"/>
      <c r="I135" s="105"/>
      <c r="J135" s="105"/>
      <c r="K135" s="105">
        <f t="shared" si="32"/>
        <v>0</v>
      </c>
      <c r="L135" s="106">
        <f t="shared" si="33"/>
        <v>0</v>
      </c>
      <c r="M135" s="105"/>
      <c r="N135" s="105"/>
      <c r="O135" s="105"/>
      <c r="P135" s="105"/>
      <c r="Q135" s="105"/>
      <c r="R135" s="105"/>
      <c r="S135" s="105"/>
      <c r="T135" s="105">
        <f t="shared" si="34"/>
        <v>0</v>
      </c>
      <c r="U135" s="106">
        <f t="shared" si="35"/>
        <v>0</v>
      </c>
      <c r="V135" s="105"/>
      <c r="W135" s="105"/>
      <c r="X135" s="105"/>
      <c r="Y135" s="105"/>
      <c r="Z135" s="105"/>
      <c r="AA135" s="105"/>
      <c r="AB135" s="105"/>
      <c r="AC135" s="105">
        <f t="shared" si="36"/>
        <v>0</v>
      </c>
      <c r="AD135" s="106">
        <f t="shared" si="37"/>
        <v>0</v>
      </c>
    </row>
    <row r="136" spans="2:30" s="107" customFormat="1" hidden="1" x14ac:dyDescent="0.25">
      <c r="B136" s="163"/>
      <c r="C136" s="105">
        <f t="shared" si="38"/>
        <v>3</v>
      </c>
      <c r="D136" s="105"/>
      <c r="E136" s="105"/>
      <c r="F136" s="105"/>
      <c r="G136" s="105"/>
      <c r="H136" s="105"/>
      <c r="I136" s="105"/>
      <c r="J136" s="105"/>
      <c r="K136" s="105">
        <f t="shared" si="32"/>
        <v>0</v>
      </c>
      <c r="L136" s="106">
        <f t="shared" si="33"/>
        <v>0</v>
      </c>
      <c r="M136" s="105"/>
      <c r="N136" s="105"/>
      <c r="O136" s="105"/>
      <c r="P136" s="105"/>
      <c r="Q136" s="105"/>
      <c r="R136" s="105"/>
      <c r="S136" s="105"/>
      <c r="T136" s="105">
        <f t="shared" si="34"/>
        <v>0</v>
      </c>
      <c r="U136" s="106">
        <f t="shared" si="35"/>
        <v>0</v>
      </c>
      <c r="V136" s="105"/>
      <c r="W136" s="105"/>
      <c r="X136" s="105"/>
      <c r="Y136" s="105"/>
      <c r="Z136" s="105"/>
      <c r="AA136" s="105"/>
      <c r="AB136" s="105"/>
      <c r="AC136" s="105">
        <f t="shared" si="36"/>
        <v>0</v>
      </c>
      <c r="AD136" s="106">
        <f t="shared" si="37"/>
        <v>0</v>
      </c>
    </row>
    <row r="137" spans="2:30" s="107" customFormat="1" hidden="1" x14ac:dyDescent="0.25">
      <c r="B137" s="163"/>
      <c r="C137" s="105">
        <f t="shared" si="38"/>
        <v>4</v>
      </c>
      <c r="D137" s="105"/>
      <c r="E137" s="105"/>
      <c r="F137" s="105"/>
      <c r="G137" s="105"/>
      <c r="H137" s="105"/>
      <c r="I137" s="105"/>
      <c r="J137" s="105"/>
      <c r="K137" s="105">
        <f t="shared" si="32"/>
        <v>0</v>
      </c>
      <c r="L137" s="106">
        <f t="shared" si="33"/>
        <v>0</v>
      </c>
      <c r="M137" s="105"/>
      <c r="N137" s="105"/>
      <c r="O137" s="105"/>
      <c r="P137" s="105"/>
      <c r="Q137" s="105"/>
      <c r="R137" s="105"/>
      <c r="S137" s="105"/>
      <c r="T137" s="105">
        <f t="shared" si="34"/>
        <v>0</v>
      </c>
      <c r="U137" s="106">
        <f t="shared" si="35"/>
        <v>0</v>
      </c>
      <c r="V137" s="105"/>
      <c r="W137" s="105"/>
      <c r="X137" s="105"/>
      <c r="Y137" s="105"/>
      <c r="Z137" s="105"/>
      <c r="AA137" s="105"/>
      <c r="AB137" s="105"/>
      <c r="AC137" s="105">
        <f t="shared" si="36"/>
        <v>0</v>
      </c>
      <c r="AD137" s="106">
        <f t="shared" si="37"/>
        <v>0</v>
      </c>
    </row>
    <row r="138" spans="2:30" s="107" customFormat="1" hidden="1" x14ac:dyDescent="0.25">
      <c r="B138" s="163"/>
      <c r="C138" s="105">
        <f t="shared" si="38"/>
        <v>5</v>
      </c>
      <c r="D138" s="105"/>
      <c r="E138" s="105"/>
      <c r="F138" s="105"/>
      <c r="G138" s="105"/>
      <c r="H138" s="105"/>
      <c r="I138" s="105"/>
      <c r="J138" s="105"/>
      <c r="K138" s="105">
        <f t="shared" si="32"/>
        <v>0</v>
      </c>
      <c r="L138" s="106">
        <f t="shared" si="33"/>
        <v>0</v>
      </c>
      <c r="M138" s="105"/>
      <c r="N138" s="105"/>
      <c r="O138" s="105"/>
      <c r="P138" s="105"/>
      <c r="Q138" s="105"/>
      <c r="R138" s="105"/>
      <c r="S138" s="105"/>
      <c r="T138" s="105">
        <f t="shared" si="34"/>
        <v>0</v>
      </c>
      <c r="U138" s="106">
        <f t="shared" si="35"/>
        <v>0</v>
      </c>
      <c r="V138" s="105"/>
      <c r="W138" s="105"/>
      <c r="X138" s="105"/>
      <c r="Y138" s="105"/>
      <c r="Z138" s="105"/>
      <c r="AA138" s="105"/>
      <c r="AB138" s="105"/>
      <c r="AC138" s="105">
        <f t="shared" si="36"/>
        <v>0</v>
      </c>
      <c r="AD138" s="106">
        <f t="shared" si="37"/>
        <v>0</v>
      </c>
    </row>
    <row r="139" spans="2:30" s="107" customFormat="1" hidden="1" x14ac:dyDescent="0.25">
      <c r="B139" s="163"/>
      <c r="C139" s="105">
        <f t="shared" si="38"/>
        <v>6</v>
      </c>
      <c r="D139" s="105"/>
      <c r="E139" s="105"/>
      <c r="F139" s="105"/>
      <c r="G139" s="105"/>
      <c r="H139" s="105"/>
      <c r="I139" s="105"/>
      <c r="J139" s="105"/>
      <c r="K139" s="105">
        <f t="shared" si="32"/>
        <v>0</v>
      </c>
      <c r="L139" s="106">
        <f t="shared" si="33"/>
        <v>0</v>
      </c>
      <c r="M139" s="105"/>
      <c r="N139" s="105"/>
      <c r="O139" s="105"/>
      <c r="P139" s="105"/>
      <c r="Q139" s="105"/>
      <c r="R139" s="105"/>
      <c r="S139" s="105"/>
      <c r="T139" s="105">
        <f t="shared" si="34"/>
        <v>0</v>
      </c>
      <c r="U139" s="106">
        <f t="shared" si="35"/>
        <v>0</v>
      </c>
      <c r="V139" s="105"/>
      <c r="W139" s="105"/>
      <c r="X139" s="105"/>
      <c r="Y139" s="105"/>
      <c r="Z139" s="105"/>
      <c r="AA139" s="105"/>
      <c r="AB139" s="105"/>
      <c r="AC139" s="105">
        <f t="shared" si="36"/>
        <v>0</v>
      </c>
      <c r="AD139" s="106">
        <f t="shared" si="37"/>
        <v>0</v>
      </c>
    </row>
    <row r="140" spans="2:30" s="107" customFormat="1" hidden="1" x14ac:dyDescent="0.25">
      <c r="B140" s="163"/>
      <c r="C140" s="105">
        <f t="shared" si="38"/>
        <v>7</v>
      </c>
      <c r="D140" s="105"/>
      <c r="E140" s="105"/>
      <c r="F140" s="105"/>
      <c r="G140" s="105"/>
      <c r="H140" s="105"/>
      <c r="I140" s="105"/>
      <c r="J140" s="105"/>
      <c r="K140" s="105">
        <f t="shared" si="32"/>
        <v>0</v>
      </c>
      <c r="L140" s="106">
        <f t="shared" si="33"/>
        <v>0</v>
      </c>
      <c r="M140" s="105"/>
      <c r="N140" s="105"/>
      <c r="O140" s="105"/>
      <c r="P140" s="105"/>
      <c r="Q140" s="105"/>
      <c r="R140" s="105"/>
      <c r="S140" s="105"/>
      <c r="T140" s="105">
        <f t="shared" si="34"/>
        <v>0</v>
      </c>
      <c r="U140" s="106">
        <f t="shared" si="35"/>
        <v>0</v>
      </c>
      <c r="V140" s="105"/>
      <c r="W140" s="105"/>
      <c r="X140" s="105"/>
      <c r="Y140" s="105"/>
      <c r="Z140" s="105"/>
      <c r="AA140" s="105"/>
      <c r="AB140" s="105"/>
      <c r="AC140" s="105">
        <f t="shared" si="36"/>
        <v>0</v>
      </c>
      <c r="AD140" s="106">
        <f t="shared" si="37"/>
        <v>0</v>
      </c>
    </row>
    <row r="141" spans="2:30" s="107" customFormat="1" hidden="1" x14ac:dyDescent="0.25">
      <c r="B141" s="163"/>
      <c r="C141" s="105">
        <f t="shared" si="38"/>
        <v>8</v>
      </c>
      <c r="D141" s="105"/>
      <c r="E141" s="105"/>
      <c r="F141" s="105"/>
      <c r="G141" s="105"/>
      <c r="H141" s="105"/>
      <c r="I141" s="105"/>
      <c r="J141" s="105"/>
      <c r="K141" s="105">
        <f t="shared" si="32"/>
        <v>0</v>
      </c>
      <c r="L141" s="106">
        <f t="shared" si="33"/>
        <v>0</v>
      </c>
      <c r="M141" s="105"/>
      <c r="N141" s="105"/>
      <c r="O141" s="105"/>
      <c r="P141" s="105"/>
      <c r="Q141" s="105"/>
      <c r="R141" s="105"/>
      <c r="S141" s="105"/>
      <c r="T141" s="105">
        <f t="shared" si="34"/>
        <v>0</v>
      </c>
      <c r="U141" s="106">
        <f t="shared" si="35"/>
        <v>0</v>
      </c>
      <c r="V141" s="105"/>
      <c r="W141" s="105"/>
      <c r="X141" s="105"/>
      <c r="Y141" s="105"/>
      <c r="Z141" s="105"/>
      <c r="AA141" s="105"/>
      <c r="AB141" s="105"/>
      <c r="AC141" s="105">
        <f t="shared" si="36"/>
        <v>0</v>
      </c>
      <c r="AD141" s="106">
        <f t="shared" si="37"/>
        <v>0</v>
      </c>
    </row>
    <row r="142" spans="2:30" s="107" customFormat="1" hidden="1" x14ac:dyDescent="0.25">
      <c r="B142" s="163"/>
      <c r="C142" s="105">
        <f t="shared" si="38"/>
        <v>9</v>
      </c>
      <c r="D142" s="105"/>
      <c r="E142" s="105"/>
      <c r="F142" s="105"/>
      <c r="G142" s="105"/>
      <c r="H142" s="105"/>
      <c r="I142" s="105"/>
      <c r="J142" s="105"/>
      <c r="K142" s="105">
        <f t="shared" si="32"/>
        <v>0</v>
      </c>
      <c r="L142" s="106">
        <f t="shared" si="33"/>
        <v>0</v>
      </c>
      <c r="M142" s="105"/>
      <c r="N142" s="105"/>
      <c r="O142" s="105"/>
      <c r="P142" s="105"/>
      <c r="Q142" s="105"/>
      <c r="R142" s="105"/>
      <c r="S142" s="105"/>
      <c r="T142" s="105">
        <f t="shared" si="34"/>
        <v>0</v>
      </c>
      <c r="U142" s="106">
        <f t="shared" si="35"/>
        <v>0</v>
      </c>
      <c r="V142" s="105"/>
      <c r="W142" s="105"/>
      <c r="X142" s="105"/>
      <c r="Y142" s="105"/>
      <c r="Z142" s="105"/>
      <c r="AA142" s="105"/>
      <c r="AB142" s="105"/>
      <c r="AC142" s="105">
        <f t="shared" si="36"/>
        <v>0</v>
      </c>
      <c r="AD142" s="106">
        <f t="shared" si="37"/>
        <v>0</v>
      </c>
    </row>
    <row r="143" spans="2:30" s="107" customFormat="1" hidden="1" x14ac:dyDescent="0.25">
      <c r="B143" s="163"/>
      <c r="C143" s="105">
        <f t="shared" si="38"/>
        <v>10</v>
      </c>
      <c r="D143" s="105"/>
      <c r="E143" s="105"/>
      <c r="F143" s="105"/>
      <c r="G143" s="105"/>
      <c r="H143" s="105"/>
      <c r="I143" s="105"/>
      <c r="J143" s="105"/>
      <c r="K143" s="105">
        <f t="shared" si="32"/>
        <v>0</v>
      </c>
      <c r="L143" s="106">
        <f t="shared" si="33"/>
        <v>0</v>
      </c>
      <c r="M143" s="105"/>
      <c r="N143" s="105"/>
      <c r="O143" s="105"/>
      <c r="P143" s="105"/>
      <c r="Q143" s="105"/>
      <c r="R143" s="105"/>
      <c r="S143" s="105"/>
      <c r="T143" s="105">
        <f t="shared" si="34"/>
        <v>0</v>
      </c>
      <c r="U143" s="106">
        <f t="shared" si="35"/>
        <v>0</v>
      </c>
      <c r="V143" s="105"/>
      <c r="W143" s="105"/>
      <c r="X143" s="105"/>
      <c r="Y143" s="105"/>
      <c r="Z143" s="105"/>
      <c r="AA143" s="105"/>
      <c r="AB143" s="105"/>
      <c r="AC143" s="105">
        <f t="shared" si="36"/>
        <v>0</v>
      </c>
      <c r="AD143" s="106">
        <f t="shared" si="37"/>
        <v>0</v>
      </c>
    </row>
    <row r="144" spans="2:30" s="107" customFormat="1" hidden="1" x14ac:dyDescent="0.25">
      <c r="B144" s="163"/>
      <c r="C144" s="105">
        <f t="shared" si="38"/>
        <v>11</v>
      </c>
      <c r="D144" s="105"/>
      <c r="E144" s="105"/>
      <c r="F144" s="105"/>
      <c r="G144" s="105"/>
      <c r="H144" s="105"/>
      <c r="I144" s="105"/>
      <c r="J144" s="105"/>
      <c r="K144" s="105">
        <f t="shared" si="32"/>
        <v>0</v>
      </c>
      <c r="L144" s="106">
        <f t="shared" si="33"/>
        <v>0</v>
      </c>
      <c r="M144" s="105"/>
      <c r="N144" s="105"/>
      <c r="O144" s="105"/>
      <c r="P144" s="105"/>
      <c r="Q144" s="105"/>
      <c r="R144" s="105"/>
      <c r="S144" s="105"/>
      <c r="T144" s="105">
        <f t="shared" si="34"/>
        <v>0</v>
      </c>
      <c r="U144" s="106">
        <f t="shared" si="35"/>
        <v>0</v>
      </c>
      <c r="V144" s="105"/>
      <c r="W144" s="105"/>
      <c r="X144" s="105"/>
      <c r="Y144" s="105"/>
      <c r="Z144" s="105"/>
      <c r="AA144" s="105"/>
      <c r="AB144" s="105"/>
      <c r="AC144" s="105">
        <f t="shared" si="36"/>
        <v>0</v>
      </c>
      <c r="AD144" s="106">
        <f t="shared" si="37"/>
        <v>0</v>
      </c>
    </row>
    <row r="145" spans="2:30" s="107" customFormat="1" hidden="1" x14ac:dyDescent="0.25">
      <c r="B145" s="163"/>
      <c r="C145" s="105">
        <f t="shared" si="38"/>
        <v>12</v>
      </c>
      <c r="D145" s="105"/>
      <c r="E145" s="105"/>
      <c r="F145" s="105"/>
      <c r="G145" s="105"/>
      <c r="H145" s="105"/>
      <c r="I145" s="105"/>
      <c r="J145" s="105"/>
      <c r="K145" s="105">
        <f t="shared" si="32"/>
        <v>0</v>
      </c>
      <c r="L145" s="106">
        <f t="shared" si="33"/>
        <v>0</v>
      </c>
      <c r="M145" s="105"/>
      <c r="N145" s="105"/>
      <c r="O145" s="105"/>
      <c r="P145" s="105"/>
      <c r="Q145" s="105"/>
      <c r="R145" s="105"/>
      <c r="S145" s="105"/>
      <c r="T145" s="105">
        <f t="shared" si="34"/>
        <v>0</v>
      </c>
      <c r="U145" s="106">
        <f t="shared" si="35"/>
        <v>0</v>
      </c>
      <c r="V145" s="105"/>
      <c r="W145" s="105"/>
      <c r="X145" s="105"/>
      <c r="Y145" s="105"/>
      <c r="Z145" s="105"/>
      <c r="AA145" s="105"/>
      <c r="AB145" s="105"/>
      <c r="AC145" s="105">
        <f t="shared" si="36"/>
        <v>0</v>
      </c>
      <c r="AD145" s="106">
        <f t="shared" si="37"/>
        <v>0</v>
      </c>
    </row>
    <row r="146" spans="2:30" s="107" customFormat="1" ht="15.75" hidden="1" thickBot="1" x14ac:dyDescent="0.3">
      <c r="B146" s="164"/>
      <c r="C146" s="108">
        <f t="shared" si="38"/>
        <v>13</v>
      </c>
      <c r="D146" s="108"/>
      <c r="E146" s="108"/>
      <c r="F146" s="108"/>
      <c r="G146" s="108"/>
      <c r="H146" s="108"/>
      <c r="I146" s="108"/>
      <c r="J146" s="108"/>
      <c r="K146" s="105">
        <f t="shared" si="32"/>
        <v>0</v>
      </c>
      <c r="L146" s="106">
        <f t="shared" si="33"/>
        <v>0</v>
      </c>
      <c r="M146" s="108"/>
      <c r="N146" s="108"/>
      <c r="O146" s="108"/>
      <c r="P146" s="108"/>
      <c r="Q146" s="108"/>
      <c r="R146" s="108"/>
      <c r="S146" s="108"/>
      <c r="T146" s="105">
        <f t="shared" si="34"/>
        <v>0</v>
      </c>
      <c r="U146" s="106">
        <f t="shared" si="35"/>
        <v>0</v>
      </c>
      <c r="V146" s="108"/>
      <c r="W146" s="108"/>
      <c r="X146" s="108"/>
      <c r="Y146" s="108"/>
      <c r="Z146" s="108"/>
      <c r="AA146" s="108"/>
      <c r="AB146" s="108"/>
      <c r="AC146" s="105">
        <f t="shared" si="36"/>
        <v>0</v>
      </c>
      <c r="AD146" s="106">
        <f t="shared" si="37"/>
        <v>0</v>
      </c>
    </row>
    <row r="147" spans="2:30" ht="15.75" thickBot="1" x14ac:dyDescent="0.3">
      <c r="B147" s="159" t="s">
        <v>99</v>
      </c>
      <c r="C147" s="160"/>
      <c r="D147" s="59">
        <f>AVERAGE(D134:D146)</f>
        <v>33.814</v>
      </c>
      <c r="E147" s="59">
        <f>AVERAGE(E134:E146)</f>
        <v>35.863999999999997</v>
      </c>
      <c r="F147" s="59">
        <f>AVERAGE(F134:F146)</f>
        <v>43.104999999999997</v>
      </c>
      <c r="G147" s="59">
        <f>AVERAGE(G134:G146)</f>
        <v>16</v>
      </c>
      <c r="H147" s="59"/>
      <c r="I147" s="59">
        <f>AVERAGE(I134:I146)</f>
        <v>16</v>
      </c>
      <c r="J147" s="60">
        <f>K147/(K147+L147)</f>
        <v>0</v>
      </c>
      <c r="K147" s="61">
        <f>SUM(K134:K146)</f>
        <v>0</v>
      </c>
      <c r="L147" s="61">
        <f>SUM(L134:L146)</f>
        <v>1</v>
      </c>
      <c r="M147" s="59">
        <f>AVERAGE(M134:M146)</f>
        <v>35.408000000000001</v>
      </c>
      <c r="N147" s="59">
        <f>AVERAGE(N134:N146)</f>
        <v>38.408000000000001</v>
      </c>
      <c r="O147" s="59">
        <f>AVERAGE(O134:O146)</f>
        <v>44.933999999999997</v>
      </c>
      <c r="P147" s="59">
        <f>AVERAGE(P134:P146)</f>
        <v>14</v>
      </c>
      <c r="Q147" s="59"/>
      <c r="R147" s="59">
        <f>AVERAGE(R134:R146)</f>
        <v>20</v>
      </c>
      <c r="S147" s="60">
        <f>T147/(T147+U147)</f>
        <v>0</v>
      </c>
      <c r="T147" s="61">
        <f>SUM(T134:T146)</f>
        <v>0</v>
      </c>
      <c r="U147" s="61">
        <f>SUM(U134:U146)</f>
        <v>1</v>
      </c>
      <c r="V147" s="59">
        <f>AVERAGE(V134:V146)</f>
        <v>33.503999999999998</v>
      </c>
      <c r="W147" s="59">
        <f>AVERAGE(W134:W146)</f>
        <v>35.183999999999997</v>
      </c>
      <c r="X147" s="59">
        <f>AVERAGE(X134:X146)</f>
        <v>42.823999999999998</v>
      </c>
      <c r="Y147" s="59">
        <f>AVERAGE(Y134:Y146)</f>
        <v>24</v>
      </c>
      <c r="Z147" s="59"/>
      <c r="AA147" s="59">
        <f>AVERAGE(AA134:AA146)</f>
        <v>8</v>
      </c>
      <c r="AB147" s="60">
        <f>AC147/(AC147+AD147)</f>
        <v>1</v>
      </c>
      <c r="AC147" s="61">
        <f>SUM(AC134:AC146)</f>
        <v>1</v>
      </c>
      <c r="AD147" s="61">
        <f>SUM(AD134:AD146)</f>
        <v>0</v>
      </c>
    </row>
    <row r="148" spans="2:30" x14ac:dyDescent="0.25">
      <c r="B148" s="167">
        <f>B117</f>
        <v>6</v>
      </c>
      <c r="C148" s="56">
        <v>1</v>
      </c>
      <c r="D148" s="56">
        <v>34.143000000000001</v>
      </c>
      <c r="E148" s="56">
        <v>36.100999999999999</v>
      </c>
      <c r="F148" s="56">
        <v>43.371000000000002</v>
      </c>
      <c r="G148" s="56">
        <v>23</v>
      </c>
      <c r="H148" s="56" t="s">
        <v>115</v>
      </c>
      <c r="I148" s="56">
        <v>10</v>
      </c>
      <c r="J148" s="56" t="s">
        <v>103</v>
      </c>
      <c r="K148" s="28">
        <f t="shared" ref="K148:K157" si="39">IF(J148="W",1,0)</f>
        <v>0</v>
      </c>
      <c r="L148" s="58">
        <f t="shared" ref="L148:L157" si="40">IF(J148="L",1,0)</f>
        <v>1</v>
      </c>
      <c r="M148" s="56">
        <v>34.722000000000001</v>
      </c>
      <c r="N148" s="56">
        <v>38.654000000000003</v>
      </c>
      <c r="O148" s="56">
        <v>45.228000000000002</v>
      </c>
      <c r="P148" s="56">
        <v>7</v>
      </c>
      <c r="Q148" s="56" t="s">
        <v>113</v>
      </c>
      <c r="R148" s="56">
        <v>5</v>
      </c>
      <c r="S148" s="56" t="s">
        <v>91</v>
      </c>
      <c r="T148" s="28">
        <f t="shared" ref="T148:T157" si="41">IF(S148="W",1,0)</f>
        <v>1</v>
      </c>
      <c r="U148" s="58">
        <f t="shared" ref="U148:U157" si="42">IF(S148="L",1,0)</f>
        <v>0</v>
      </c>
      <c r="V148" s="56">
        <v>32.518000000000001</v>
      </c>
      <c r="W148" s="56">
        <v>35.805</v>
      </c>
      <c r="X148" s="56">
        <v>43.585000000000001</v>
      </c>
      <c r="Y148" s="56">
        <v>12</v>
      </c>
      <c r="Z148" s="56" t="s">
        <v>113</v>
      </c>
      <c r="AA148" s="56">
        <v>6</v>
      </c>
      <c r="AB148" s="56" t="s">
        <v>91</v>
      </c>
      <c r="AC148" s="28">
        <f t="shared" ref="AC148:AC157" si="43">IF(AB148="W",1,0)</f>
        <v>1</v>
      </c>
      <c r="AD148" s="58">
        <f t="shared" ref="AD148:AD157" si="44">IF(AB148="L",1,0)</f>
        <v>0</v>
      </c>
    </row>
    <row r="149" spans="2:30" x14ac:dyDescent="0.25">
      <c r="B149" s="167"/>
      <c r="C149" s="28">
        <f t="shared" ref="C149:C157" si="45">C148+1</f>
        <v>2</v>
      </c>
      <c r="D149" s="28">
        <v>33.479999999999997</v>
      </c>
      <c r="E149" s="28">
        <v>35.68</v>
      </c>
      <c r="F149" s="28">
        <v>42.866</v>
      </c>
      <c r="G149" s="28">
        <v>12</v>
      </c>
      <c r="H149" s="28" t="s">
        <v>115</v>
      </c>
      <c r="I149" s="28">
        <v>6</v>
      </c>
      <c r="J149" s="28" t="s">
        <v>103</v>
      </c>
      <c r="K149" s="28">
        <f t="shared" si="39"/>
        <v>0</v>
      </c>
      <c r="L149" s="58">
        <f t="shared" si="40"/>
        <v>1</v>
      </c>
      <c r="M149" s="28">
        <v>35.14</v>
      </c>
      <c r="N149" s="28">
        <v>38.220999999999997</v>
      </c>
      <c r="O149" s="28">
        <v>44.722999999999999</v>
      </c>
      <c r="P149" s="28">
        <v>16</v>
      </c>
      <c r="Q149" s="28" t="s">
        <v>113</v>
      </c>
      <c r="R149" s="28">
        <v>13</v>
      </c>
      <c r="S149" s="28" t="s">
        <v>91</v>
      </c>
      <c r="T149" s="28">
        <f t="shared" si="41"/>
        <v>1</v>
      </c>
      <c r="U149" s="58">
        <f t="shared" si="42"/>
        <v>0</v>
      </c>
      <c r="V149" s="28">
        <v>33.47</v>
      </c>
      <c r="W149" s="28">
        <v>35.631</v>
      </c>
      <c r="X149" s="28">
        <v>43.363999999999997</v>
      </c>
      <c r="Y149" s="28">
        <v>21</v>
      </c>
      <c r="Z149" s="28" t="s">
        <v>115</v>
      </c>
      <c r="AA149" s="28">
        <v>3</v>
      </c>
      <c r="AB149" s="28" t="s">
        <v>91</v>
      </c>
      <c r="AC149" s="28">
        <f t="shared" si="43"/>
        <v>1</v>
      </c>
      <c r="AD149" s="58">
        <f t="shared" si="44"/>
        <v>0</v>
      </c>
    </row>
    <row r="150" spans="2:30" x14ac:dyDescent="0.25">
      <c r="B150" s="167"/>
      <c r="C150" s="28">
        <f t="shared" si="45"/>
        <v>3</v>
      </c>
      <c r="D150" s="28">
        <v>34.262999999999998</v>
      </c>
      <c r="E150" s="28">
        <v>35.795999999999999</v>
      </c>
      <c r="F150" s="28">
        <v>43.005000000000003</v>
      </c>
      <c r="G150" s="28">
        <v>23</v>
      </c>
      <c r="H150" s="28" t="s">
        <v>115</v>
      </c>
      <c r="I150" s="28">
        <v>9</v>
      </c>
      <c r="J150" s="28" t="s">
        <v>91</v>
      </c>
      <c r="K150" s="28">
        <f t="shared" si="39"/>
        <v>1</v>
      </c>
      <c r="L150" s="58">
        <f t="shared" si="40"/>
        <v>0</v>
      </c>
      <c r="M150" s="28"/>
      <c r="N150" s="28"/>
      <c r="O150" s="28"/>
      <c r="P150" s="28"/>
      <c r="Q150" s="28"/>
      <c r="R150" s="28"/>
      <c r="S150" s="28"/>
      <c r="T150" s="28">
        <f t="shared" si="41"/>
        <v>0</v>
      </c>
      <c r="U150" s="58">
        <f t="shared" si="42"/>
        <v>0</v>
      </c>
      <c r="V150" s="28">
        <v>33.393999999999998</v>
      </c>
      <c r="W150" s="28">
        <v>34.518000000000001</v>
      </c>
      <c r="X150" s="28">
        <v>42.058999999999997</v>
      </c>
      <c r="Y150" s="28">
        <v>24</v>
      </c>
      <c r="Z150" s="28" t="s">
        <v>115</v>
      </c>
      <c r="AA150" s="28">
        <v>4</v>
      </c>
      <c r="AB150" s="28" t="s">
        <v>91</v>
      </c>
      <c r="AC150" s="28">
        <f t="shared" si="43"/>
        <v>1</v>
      </c>
      <c r="AD150" s="58">
        <f t="shared" si="44"/>
        <v>0</v>
      </c>
    </row>
    <row r="151" spans="2:30" x14ac:dyDescent="0.25">
      <c r="B151" s="167"/>
      <c r="C151" s="28">
        <f t="shared" si="45"/>
        <v>4</v>
      </c>
      <c r="D151" s="28">
        <v>33.744</v>
      </c>
      <c r="E151" s="28">
        <v>36.067999999999998</v>
      </c>
      <c r="F151" s="28">
        <v>43.332999999999998</v>
      </c>
      <c r="G151" s="28">
        <v>18</v>
      </c>
      <c r="H151" s="28" t="s">
        <v>113</v>
      </c>
      <c r="I151" s="28">
        <v>16</v>
      </c>
      <c r="J151" s="28" t="s">
        <v>91</v>
      </c>
      <c r="K151" s="28">
        <f t="shared" si="39"/>
        <v>1</v>
      </c>
      <c r="L151" s="58">
        <f t="shared" si="40"/>
        <v>0</v>
      </c>
      <c r="M151" s="28"/>
      <c r="N151" s="28"/>
      <c r="O151" s="28"/>
      <c r="P151" s="28"/>
      <c r="Q151" s="28"/>
      <c r="R151" s="28"/>
      <c r="S151" s="28"/>
      <c r="T151" s="28">
        <f t="shared" si="41"/>
        <v>0</v>
      </c>
      <c r="U151" s="58">
        <f t="shared" si="42"/>
        <v>0</v>
      </c>
      <c r="V151" s="28">
        <v>33.036000000000001</v>
      </c>
      <c r="W151" s="28">
        <v>34.491999999999997</v>
      </c>
      <c r="X151" s="28">
        <v>42.026000000000003</v>
      </c>
      <c r="Y151" s="28">
        <v>17</v>
      </c>
      <c r="Z151" s="28" t="s">
        <v>115</v>
      </c>
      <c r="AA151" s="28">
        <v>8</v>
      </c>
      <c r="AB151" s="28" t="s">
        <v>91</v>
      </c>
      <c r="AC151" s="28">
        <f t="shared" si="43"/>
        <v>1</v>
      </c>
      <c r="AD151" s="58">
        <f t="shared" si="44"/>
        <v>0</v>
      </c>
    </row>
    <row r="152" spans="2:30" x14ac:dyDescent="0.25">
      <c r="B152" s="167"/>
      <c r="C152" s="28">
        <f t="shared" si="45"/>
        <v>5</v>
      </c>
      <c r="D152" s="28">
        <v>34.174999999999997</v>
      </c>
      <c r="E152" s="28">
        <v>35.646000000000001</v>
      </c>
      <c r="F152" s="28">
        <v>42.841000000000001</v>
      </c>
      <c r="G152" s="28">
        <v>22</v>
      </c>
      <c r="H152" s="28" t="s">
        <v>115</v>
      </c>
      <c r="I152" s="28">
        <v>9</v>
      </c>
      <c r="J152" s="28" t="s">
        <v>91</v>
      </c>
      <c r="K152" s="28">
        <f t="shared" si="39"/>
        <v>1</v>
      </c>
      <c r="L152" s="58">
        <f t="shared" si="40"/>
        <v>0</v>
      </c>
      <c r="M152" s="28"/>
      <c r="N152" s="28"/>
      <c r="O152" s="28"/>
      <c r="P152" s="28"/>
      <c r="Q152" s="28"/>
      <c r="R152" s="28"/>
      <c r="S152" s="28"/>
      <c r="T152" s="28">
        <f t="shared" si="41"/>
        <v>0</v>
      </c>
      <c r="U152" s="58">
        <f t="shared" si="42"/>
        <v>0</v>
      </c>
      <c r="V152" s="28"/>
      <c r="W152" s="28"/>
      <c r="X152" s="28"/>
      <c r="Y152" s="28"/>
      <c r="Z152" s="28"/>
      <c r="AA152" s="28"/>
      <c r="AB152" s="28"/>
      <c r="AC152" s="28">
        <f t="shared" si="43"/>
        <v>0</v>
      </c>
      <c r="AD152" s="58">
        <f t="shared" si="44"/>
        <v>0</v>
      </c>
    </row>
    <row r="153" spans="2:30" x14ac:dyDescent="0.25">
      <c r="B153" s="167"/>
      <c r="C153" s="28">
        <f t="shared" si="45"/>
        <v>6</v>
      </c>
      <c r="D153" s="28">
        <v>33.880000000000003</v>
      </c>
      <c r="E153" s="28">
        <v>35.807000000000002</v>
      </c>
      <c r="F153" s="28">
        <v>42.985999999999997</v>
      </c>
      <c r="G153" s="28">
        <v>19</v>
      </c>
      <c r="H153" s="28" t="s">
        <v>113</v>
      </c>
      <c r="I153" s="28">
        <v>13</v>
      </c>
      <c r="J153" s="28" t="s">
        <v>103</v>
      </c>
      <c r="K153" s="28">
        <f t="shared" si="39"/>
        <v>0</v>
      </c>
      <c r="L153" s="58">
        <f t="shared" si="40"/>
        <v>1</v>
      </c>
      <c r="M153" s="28"/>
      <c r="N153" s="28"/>
      <c r="O153" s="28"/>
      <c r="P153" s="28"/>
      <c r="Q153" s="28"/>
      <c r="R153" s="28"/>
      <c r="S153" s="28"/>
      <c r="T153" s="28">
        <f t="shared" si="41"/>
        <v>0</v>
      </c>
      <c r="U153" s="58">
        <f t="shared" si="42"/>
        <v>0</v>
      </c>
      <c r="V153" s="28"/>
      <c r="W153" s="28"/>
      <c r="X153" s="28"/>
      <c r="Y153" s="28"/>
      <c r="Z153" s="28"/>
      <c r="AA153" s="28"/>
      <c r="AB153" s="28"/>
      <c r="AC153" s="28">
        <f t="shared" si="43"/>
        <v>0</v>
      </c>
      <c r="AD153" s="58">
        <f t="shared" si="44"/>
        <v>0</v>
      </c>
    </row>
    <row r="154" spans="2:30" x14ac:dyDescent="0.25">
      <c r="B154" s="167"/>
      <c r="C154" s="28">
        <f t="shared" si="45"/>
        <v>7</v>
      </c>
      <c r="D154" s="28"/>
      <c r="E154" s="28"/>
      <c r="F154" s="28"/>
      <c r="G154" s="28"/>
      <c r="H154" s="28"/>
      <c r="I154" s="28"/>
      <c r="J154" s="28"/>
      <c r="K154" s="28">
        <f t="shared" si="39"/>
        <v>0</v>
      </c>
      <c r="L154" s="58">
        <f t="shared" si="40"/>
        <v>0</v>
      </c>
      <c r="M154" s="28"/>
      <c r="N154" s="28"/>
      <c r="O154" s="28"/>
      <c r="P154" s="28"/>
      <c r="Q154" s="28"/>
      <c r="R154" s="28"/>
      <c r="S154" s="28"/>
      <c r="T154" s="28">
        <f t="shared" si="41"/>
        <v>0</v>
      </c>
      <c r="U154" s="58">
        <f t="shared" si="42"/>
        <v>0</v>
      </c>
      <c r="V154" s="28"/>
      <c r="W154" s="28"/>
      <c r="X154" s="28"/>
      <c r="Y154" s="28"/>
      <c r="Z154" s="28"/>
      <c r="AA154" s="28"/>
      <c r="AB154" s="28"/>
      <c r="AC154" s="28">
        <f t="shared" si="43"/>
        <v>0</v>
      </c>
      <c r="AD154" s="58">
        <f t="shared" si="44"/>
        <v>0</v>
      </c>
    </row>
    <row r="155" spans="2:30" x14ac:dyDescent="0.25">
      <c r="B155" s="167"/>
      <c r="C155" s="28">
        <f t="shared" si="45"/>
        <v>8</v>
      </c>
      <c r="D155" s="28"/>
      <c r="E155" s="28"/>
      <c r="F155" s="28"/>
      <c r="G155" s="28"/>
      <c r="H155" s="28"/>
      <c r="I155" s="28"/>
      <c r="J155" s="28"/>
      <c r="K155" s="28">
        <f t="shared" si="39"/>
        <v>0</v>
      </c>
      <c r="L155" s="58">
        <f t="shared" si="40"/>
        <v>0</v>
      </c>
      <c r="M155" s="28"/>
      <c r="N155" s="28"/>
      <c r="O155" s="28"/>
      <c r="P155" s="28"/>
      <c r="Q155" s="28"/>
      <c r="R155" s="28"/>
      <c r="S155" s="28"/>
      <c r="T155" s="28">
        <f t="shared" si="41"/>
        <v>0</v>
      </c>
      <c r="U155" s="58">
        <f t="shared" si="42"/>
        <v>0</v>
      </c>
      <c r="V155" s="28"/>
      <c r="W155" s="28"/>
      <c r="X155" s="28"/>
      <c r="Y155" s="28"/>
      <c r="Z155" s="28"/>
      <c r="AA155" s="28"/>
      <c r="AB155" s="28"/>
      <c r="AC155" s="28">
        <f t="shared" si="43"/>
        <v>0</v>
      </c>
      <c r="AD155" s="58">
        <f t="shared" si="44"/>
        <v>0</v>
      </c>
    </row>
    <row r="156" spans="2:30" x14ac:dyDescent="0.25">
      <c r="B156" s="167"/>
      <c r="C156" s="28">
        <f t="shared" si="45"/>
        <v>9</v>
      </c>
      <c r="D156" s="28"/>
      <c r="E156" s="28"/>
      <c r="F156" s="28"/>
      <c r="G156" s="28"/>
      <c r="H156" s="28"/>
      <c r="I156" s="28"/>
      <c r="J156" s="28"/>
      <c r="K156" s="28">
        <f t="shared" si="39"/>
        <v>0</v>
      </c>
      <c r="L156" s="58">
        <f t="shared" si="40"/>
        <v>0</v>
      </c>
      <c r="M156" s="28"/>
      <c r="N156" s="28"/>
      <c r="O156" s="28"/>
      <c r="P156" s="28"/>
      <c r="Q156" s="28"/>
      <c r="R156" s="28"/>
      <c r="S156" s="28"/>
      <c r="T156" s="28">
        <f t="shared" si="41"/>
        <v>0</v>
      </c>
      <c r="U156" s="58">
        <f t="shared" si="42"/>
        <v>0</v>
      </c>
      <c r="V156" s="28"/>
      <c r="W156" s="28"/>
      <c r="X156" s="28"/>
      <c r="Y156" s="28"/>
      <c r="Z156" s="28"/>
      <c r="AA156" s="28"/>
      <c r="AB156" s="28"/>
      <c r="AC156" s="28">
        <f t="shared" si="43"/>
        <v>0</v>
      </c>
      <c r="AD156" s="58">
        <f t="shared" si="44"/>
        <v>0</v>
      </c>
    </row>
    <row r="157" spans="2:30" ht="15.75" thickBot="1" x14ac:dyDescent="0.3">
      <c r="B157" s="167"/>
      <c r="C157" s="55">
        <f t="shared" si="45"/>
        <v>10</v>
      </c>
      <c r="D157" s="55"/>
      <c r="E157" s="55"/>
      <c r="F157" s="55"/>
      <c r="G157" s="55"/>
      <c r="H157" s="55"/>
      <c r="I157" s="55"/>
      <c r="J157" s="55"/>
      <c r="K157" s="28">
        <f t="shared" si="39"/>
        <v>0</v>
      </c>
      <c r="L157" s="58">
        <f t="shared" si="40"/>
        <v>0</v>
      </c>
      <c r="M157" s="55"/>
      <c r="N157" s="55"/>
      <c r="O157" s="55"/>
      <c r="P157" s="55"/>
      <c r="Q157" s="55"/>
      <c r="R157" s="55"/>
      <c r="S157" s="55"/>
      <c r="T157" s="28">
        <f t="shared" si="41"/>
        <v>0</v>
      </c>
      <c r="U157" s="58">
        <f t="shared" si="42"/>
        <v>0</v>
      </c>
      <c r="V157" s="55"/>
      <c r="W157" s="55"/>
      <c r="X157" s="55"/>
      <c r="Y157" s="55"/>
      <c r="Z157" s="55"/>
      <c r="AA157" s="55"/>
      <c r="AB157" s="55"/>
      <c r="AC157" s="28">
        <f t="shared" si="43"/>
        <v>0</v>
      </c>
      <c r="AD157" s="58">
        <f t="shared" si="44"/>
        <v>0</v>
      </c>
    </row>
    <row r="158" spans="2:30" ht="15.75" thickBot="1" x14ac:dyDescent="0.3">
      <c r="B158" s="168" t="s">
        <v>99</v>
      </c>
      <c r="C158" s="169"/>
      <c r="D158" s="59">
        <f>AVERAGE(D148:D157)</f>
        <v>33.947499999999998</v>
      </c>
      <c r="E158" s="59">
        <f>AVERAGE(E148:E157)</f>
        <v>35.849666666666671</v>
      </c>
      <c r="F158" s="59">
        <f>AVERAGE(F148:F157)</f>
        <v>43.067</v>
      </c>
      <c r="G158" s="59">
        <f>AVERAGE(G148:G157)</f>
        <v>19.5</v>
      </c>
      <c r="H158" s="59"/>
      <c r="I158" s="59">
        <f>AVERAGE(I148:I157)</f>
        <v>10.5</v>
      </c>
      <c r="J158" s="60">
        <f>K158/(K158+L158)</f>
        <v>0.5</v>
      </c>
      <c r="K158" s="61">
        <f>SUM(K148:K157)</f>
        <v>3</v>
      </c>
      <c r="L158" s="61">
        <f>SUM(L148:L157)</f>
        <v>3</v>
      </c>
      <c r="M158" s="59">
        <f>AVERAGE(M148:M157)</f>
        <v>34.930999999999997</v>
      </c>
      <c r="N158" s="59">
        <f>AVERAGE(N148:N157)</f>
        <v>38.4375</v>
      </c>
      <c r="O158" s="59">
        <f>AVERAGE(O148:O157)</f>
        <v>44.975499999999997</v>
      </c>
      <c r="P158" s="59">
        <f>AVERAGE(P148:P157)</f>
        <v>11.5</v>
      </c>
      <c r="Q158" s="59"/>
      <c r="R158" s="59">
        <f>AVERAGE(R148:R157)</f>
        <v>9</v>
      </c>
      <c r="S158" s="60">
        <f>T158/(T158+U158)</f>
        <v>1</v>
      </c>
      <c r="T158" s="61">
        <f>SUM(T148:T157)</f>
        <v>2</v>
      </c>
      <c r="U158" s="61">
        <f>SUM(U148:U157)</f>
        <v>0</v>
      </c>
      <c r="V158" s="59">
        <f>AVERAGE(V148:V157)</f>
        <v>33.104500000000002</v>
      </c>
      <c r="W158" s="59">
        <f>AVERAGE(W148:W157)</f>
        <v>35.111499999999999</v>
      </c>
      <c r="X158" s="59">
        <f>AVERAGE(X148:X157)</f>
        <v>42.758499999999998</v>
      </c>
      <c r="Y158" s="59">
        <f>AVERAGE(Y148:Y157)</f>
        <v>18.5</v>
      </c>
      <c r="Z158" s="59"/>
      <c r="AA158" s="59">
        <f>AVERAGE(AA148:AA157)</f>
        <v>5.25</v>
      </c>
      <c r="AB158" s="60">
        <f>AC158/(AC158+AD158)</f>
        <v>1</v>
      </c>
      <c r="AC158" s="61">
        <f>SUM(AC148:AC157)</f>
        <v>4</v>
      </c>
      <c r="AD158" s="61">
        <f>SUM(AD148:AD157)</f>
        <v>0</v>
      </c>
    </row>
    <row r="161" spans="2:39" ht="15.75" thickBot="1" x14ac:dyDescent="0.3"/>
    <row r="162" spans="2:39" x14ac:dyDescent="0.25">
      <c r="B162" s="73" t="s">
        <v>0</v>
      </c>
      <c r="C162" s="74" t="s">
        <v>9</v>
      </c>
      <c r="D162" s="161">
        <v>5</v>
      </c>
      <c r="E162" s="161"/>
      <c r="F162" s="161"/>
      <c r="G162" s="161"/>
      <c r="H162" s="161"/>
      <c r="I162" s="161"/>
      <c r="J162" s="161"/>
      <c r="K162" s="161"/>
      <c r="L162" s="161"/>
      <c r="M162" s="161"/>
      <c r="N162" s="161"/>
      <c r="O162" s="161"/>
      <c r="P162" s="161"/>
      <c r="Q162" s="161"/>
      <c r="R162" s="161"/>
      <c r="S162" s="161"/>
      <c r="T162" s="161"/>
      <c r="U162" s="161"/>
      <c r="V162" s="161"/>
      <c r="W162" s="161"/>
      <c r="X162" s="161"/>
      <c r="Y162" s="161"/>
      <c r="Z162" s="161"/>
      <c r="AA162" s="161"/>
      <c r="AB162" s="161"/>
      <c r="AC162" s="161"/>
      <c r="AD162" s="161"/>
      <c r="AE162" s="161"/>
      <c r="AF162" s="161"/>
      <c r="AG162" s="161"/>
      <c r="AH162" s="161"/>
      <c r="AI162" s="161"/>
      <c r="AJ162" s="161"/>
      <c r="AK162" s="161"/>
      <c r="AL162" s="161"/>
      <c r="AM162" s="162"/>
    </row>
    <row r="163" spans="2:39" x14ac:dyDescent="0.25">
      <c r="B163" s="163">
        <f>B132</f>
        <v>5</v>
      </c>
      <c r="C163" s="28"/>
      <c r="D163" s="165" t="s">
        <v>107</v>
      </c>
      <c r="E163" s="165"/>
      <c r="F163" s="165"/>
      <c r="G163" s="165"/>
      <c r="H163" s="165"/>
      <c r="I163" s="165"/>
      <c r="J163" s="165"/>
      <c r="K163" s="165"/>
      <c r="L163" s="165"/>
      <c r="M163" s="165" t="s">
        <v>104</v>
      </c>
      <c r="N163" s="165"/>
      <c r="O163" s="165"/>
      <c r="P163" s="165"/>
      <c r="Q163" s="165"/>
      <c r="R163" s="165"/>
      <c r="S163" s="165"/>
      <c r="T163" s="165"/>
      <c r="U163" s="165"/>
      <c r="V163" s="165" t="s">
        <v>106</v>
      </c>
      <c r="W163" s="165"/>
      <c r="X163" s="165"/>
      <c r="Y163" s="165"/>
      <c r="Z163" s="165"/>
      <c r="AA163" s="165"/>
      <c r="AB163" s="165"/>
      <c r="AC163" s="165"/>
      <c r="AD163" s="166"/>
      <c r="AE163" s="165" t="s">
        <v>105</v>
      </c>
      <c r="AF163" s="165"/>
      <c r="AG163" s="165"/>
      <c r="AH163" s="165"/>
      <c r="AI163" s="165"/>
      <c r="AJ163" s="165"/>
      <c r="AK163" s="165"/>
      <c r="AL163" s="165"/>
      <c r="AM163" s="166"/>
    </row>
    <row r="164" spans="2:39" ht="15.75" thickBot="1" x14ac:dyDescent="0.3">
      <c r="B164" s="163"/>
      <c r="C164" s="62" t="s">
        <v>93</v>
      </c>
      <c r="D164" s="62" t="s">
        <v>90</v>
      </c>
      <c r="E164" s="62" t="s">
        <v>89</v>
      </c>
      <c r="F164" s="62" t="s">
        <v>91</v>
      </c>
      <c r="G164" s="62" t="s">
        <v>95</v>
      </c>
      <c r="H164" s="62" t="s">
        <v>96</v>
      </c>
      <c r="I164" s="62" t="s">
        <v>97</v>
      </c>
      <c r="J164" s="62" t="s">
        <v>102</v>
      </c>
      <c r="K164" s="62" t="s">
        <v>91</v>
      </c>
      <c r="L164" s="62" t="s">
        <v>103</v>
      </c>
      <c r="M164" s="62" t="s">
        <v>90</v>
      </c>
      <c r="N164" s="62" t="s">
        <v>89</v>
      </c>
      <c r="O164" s="62" t="s">
        <v>91</v>
      </c>
      <c r="P164" s="62" t="s">
        <v>95</v>
      </c>
      <c r="Q164" s="62" t="s">
        <v>96</v>
      </c>
      <c r="R164" s="62" t="s">
        <v>97</v>
      </c>
      <c r="S164" s="62" t="s">
        <v>102</v>
      </c>
      <c r="T164" s="62" t="s">
        <v>91</v>
      </c>
      <c r="U164" s="62" t="s">
        <v>103</v>
      </c>
      <c r="V164" s="62" t="s">
        <v>90</v>
      </c>
      <c r="W164" s="62" t="s">
        <v>89</v>
      </c>
      <c r="X164" s="62" t="s">
        <v>91</v>
      </c>
      <c r="Y164" s="62" t="s">
        <v>95</v>
      </c>
      <c r="Z164" s="62" t="s">
        <v>96</v>
      </c>
      <c r="AA164" s="62" t="s">
        <v>97</v>
      </c>
      <c r="AB164" s="62" t="s">
        <v>102</v>
      </c>
      <c r="AC164" s="62" t="s">
        <v>91</v>
      </c>
      <c r="AD164" s="63" t="s">
        <v>103</v>
      </c>
      <c r="AE164" s="62" t="s">
        <v>90</v>
      </c>
      <c r="AF164" s="62" t="s">
        <v>89</v>
      </c>
      <c r="AG164" s="62" t="s">
        <v>91</v>
      </c>
      <c r="AH164" s="62" t="s">
        <v>95</v>
      </c>
      <c r="AI164" s="62" t="s">
        <v>96</v>
      </c>
      <c r="AJ164" s="62" t="s">
        <v>97</v>
      </c>
      <c r="AK164" s="62" t="s">
        <v>102</v>
      </c>
      <c r="AL164" s="62" t="s">
        <v>91</v>
      </c>
      <c r="AM164" s="63" t="s">
        <v>103</v>
      </c>
    </row>
    <row r="165" spans="2:39" s="107" customFormat="1" hidden="1" x14ac:dyDescent="0.25">
      <c r="B165" s="163"/>
      <c r="C165" s="105">
        <v>1</v>
      </c>
      <c r="D165" s="105"/>
      <c r="E165" s="105"/>
      <c r="F165" s="105"/>
      <c r="G165" s="105"/>
      <c r="H165" s="105"/>
      <c r="I165" s="105"/>
      <c r="J165" s="105"/>
      <c r="K165" s="105">
        <f t="shared" ref="K165:K171" si="46">IF(J165="W",1,0)</f>
        <v>0</v>
      </c>
      <c r="L165" s="106">
        <f t="shared" ref="L165:L171" si="47">IF(J165="L",1,0)</f>
        <v>0</v>
      </c>
      <c r="M165" s="105"/>
      <c r="N165" s="105"/>
      <c r="O165" s="105"/>
      <c r="P165" s="105"/>
      <c r="Q165" s="105"/>
      <c r="R165" s="105"/>
      <c r="S165" s="105"/>
      <c r="T165" s="105">
        <f t="shared" ref="T165:T171" si="48">IF(S165="W",1,0)</f>
        <v>0</v>
      </c>
      <c r="U165" s="106">
        <f t="shared" ref="U165:U171" si="49">IF(S165="L",1,0)</f>
        <v>0</v>
      </c>
      <c r="V165" s="105"/>
      <c r="W165" s="105"/>
      <c r="X165" s="105"/>
      <c r="Y165" s="105"/>
      <c r="Z165" s="105"/>
      <c r="AA165" s="105"/>
      <c r="AB165" s="105"/>
      <c r="AC165" s="105">
        <f t="shared" ref="AC165:AC171" si="50">IF(AB165="W",1,0)</f>
        <v>0</v>
      </c>
      <c r="AD165" s="106">
        <f t="shared" ref="AD165:AD171" si="51">IF(AB165="L",1,0)</f>
        <v>0</v>
      </c>
      <c r="AE165" s="105"/>
      <c r="AF165" s="105"/>
      <c r="AG165" s="105"/>
      <c r="AH165" s="105"/>
      <c r="AI165" s="105"/>
      <c r="AJ165" s="105"/>
      <c r="AK165" s="105"/>
      <c r="AL165" s="105">
        <f t="shared" ref="AL165:AL171" si="52">IF(AK165="W",1,0)</f>
        <v>0</v>
      </c>
      <c r="AM165" s="106">
        <f t="shared" ref="AM165:AM171" si="53">IF(AK165="L",1,0)</f>
        <v>0</v>
      </c>
    </row>
    <row r="166" spans="2:39" s="107" customFormat="1" hidden="1" x14ac:dyDescent="0.25">
      <c r="B166" s="163"/>
      <c r="C166" s="105">
        <f t="shared" ref="C166:C171" si="54">C165+1</f>
        <v>2</v>
      </c>
      <c r="D166" s="105"/>
      <c r="E166" s="105"/>
      <c r="F166" s="105"/>
      <c r="G166" s="105"/>
      <c r="H166" s="105"/>
      <c r="I166" s="105"/>
      <c r="J166" s="105"/>
      <c r="K166" s="105">
        <f t="shared" si="46"/>
        <v>0</v>
      </c>
      <c r="L166" s="106">
        <f t="shared" si="47"/>
        <v>0</v>
      </c>
      <c r="M166" s="105"/>
      <c r="N166" s="105"/>
      <c r="O166" s="105"/>
      <c r="P166" s="105"/>
      <c r="Q166" s="105"/>
      <c r="R166" s="105"/>
      <c r="S166" s="105"/>
      <c r="T166" s="105">
        <f t="shared" si="48"/>
        <v>0</v>
      </c>
      <c r="U166" s="106">
        <f t="shared" si="49"/>
        <v>0</v>
      </c>
      <c r="V166" s="105"/>
      <c r="W166" s="105"/>
      <c r="X166" s="105"/>
      <c r="Y166" s="105"/>
      <c r="Z166" s="105"/>
      <c r="AA166" s="105"/>
      <c r="AB166" s="105"/>
      <c r="AC166" s="105">
        <f t="shared" si="50"/>
        <v>0</v>
      </c>
      <c r="AD166" s="106">
        <f t="shared" si="51"/>
        <v>0</v>
      </c>
      <c r="AE166" s="105"/>
      <c r="AF166" s="105"/>
      <c r="AG166" s="105"/>
      <c r="AH166" s="105"/>
      <c r="AI166" s="105"/>
      <c r="AJ166" s="105"/>
      <c r="AK166" s="105"/>
      <c r="AL166" s="105">
        <f t="shared" si="52"/>
        <v>0</v>
      </c>
      <c r="AM166" s="106">
        <f t="shared" si="53"/>
        <v>0</v>
      </c>
    </row>
    <row r="167" spans="2:39" s="107" customFormat="1" hidden="1" x14ac:dyDescent="0.25">
      <c r="B167" s="163"/>
      <c r="C167" s="105">
        <f t="shared" si="54"/>
        <v>3</v>
      </c>
      <c r="D167" s="105"/>
      <c r="E167" s="105"/>
      <c r="F167" s="105"/>
      <c r="G167" s="105"/>
      <c r="H167" s="105"/>
      <c r="I167" s="105"/>
      <c r="J167" s="105"/>
      <c r="K167" s="105">
        <f t="shared" si="46"/>
        <v>0</v>
      </c>
      <c r="L167" s="106">
        <f t="shared" si="47"/>
        <v>0</v>
      </c>
      <c r="M167" s="105"/>
      <c r="N167" s="105"/>
      <c r="O167" s="105"/>
      <c r="P167" s="105"/>
      <c r="Q167" s="105"/>
      <c r="R167" s="105"/>
      <c r="S167" s="105"/>
      <c r="T167" s="105">
        <f t="shared" si="48"/>
        <v>0</v>
      </c>
      <c r="U167" s="106">
        <f t="shared" si="49"/>
        <v>0</v>
      </c>
      <c r="V167" s="105"/>
      <c r="W167" s="105"/>
      <c r="X167" s="105"/>
      <c r="Y167" s="105"/>
      <c r="Z167" s="105"/>
      <c r="AA167" s="105"/>
      <c r="AB167" s="105"/>
      <c r="AC167" s="105">
        <f t="shared" si="50"/>
        <v>0</v>
      </c>
      <c r="AD167" s="106">
        <f t="shared" si="51"/>
        <v>0</v>
      </c>
      <c r="AE167" s="105"/>
      <c r="AF167" s="105"/>
      <c r="AG167" s="105"/>
      <c r="AH167" s="105"/>
      <c r="AI167" s="105"/>
      <c r="AJ167" s="105"/>
      <c r="AK167" s="105"/>
      <c r="AL167" s="105">
        <f t="shared" si="52"/>
        <v>0</v>
      </c>
      <c r="AM167" s="106">
        <f t="shared" si="53"/>
        <v>0</v>
      </c>
    </row>
    <row r="168" spans="2:39" s="107" customFormat="1" hidden="1" x14ac:dyDescent="0.25">
      <c r="B168" s="163"/>
      <c r="C168" s="105">
        <f t="shared" si="54"/>
        <v>4</v>
      </c>
      <c r="D168" s="105"/>
      <c r="E168" s="105"/>
      <c r="F168" s="105"/>
      <c r="G168" s="105"/>
      <c r="H168" s="105"/>
      <c r="I168" s="105"/>
      <c r="J168" s="105"/>
      <c r="K168" s="105">
        <f t="shared" si="46"/>
        <v>0</v>
      </c>
      <c r="L168" s="106">
        <f t="shared" si="47"/>
        <v>0</v>
      </c>
      <c r="M168" s="105"/>
      <c r="N168" s="105"/>
      <c r="O168" s="105"/>
      <c r="P168" s="105"/>
      <c r="Q168" s="105"/>
      <c r="R168" s="105"/>
      <c r="S168" s="105"/>
      <c r="T168" s="105">
        <f t="shared" si="48"/>
        <v>0</v>
      </c>
      <c r="U168" s="106">
        <f t="shared" si="49"/>
        <v>0</v>
      </c>
      <c r="V168" s="105"/>
      <c r="W168" s="105"/>
      <c r="X168" s="105"/>
      <c r="Y168" s="105"/>
      <c r="Z168" s="105"/>
      <c r="AA168" s="105"/>
      <c r="AB168" s="105"/>
      <c r="AC168" s="105">
        <f t="shared" si="50"/>
        <v>0</v>
      </c>
      <c r="AD168" s="106">
        <f t="shared" si="51"/>
        <v>0</v>
      </c>
      <c r="AE168" s="105"/>
      <c r="AF168" s="105"/>
      <c r="AG168" s="105"/>
      <c r="AH168" s="105"/>
      <c r="AI168" s="105"/>
      <c r="AJ168" s="105"/>
      <c r="AK168" s="105"/>
      <c r="AL168" s="105">
        <f t="shared" si="52"/>
        <v>0</v>
      </c>
      <c r="AM168" s="106">
        <f t="shared" si="53"/>
        <v>0</v>
      </c>
    </row>
    <row r="169" spans="2:39" s="107" customFormat="1" hidden="1" x14ac:dyDescent="0.25">
      <c r="B169" s="163"/>
      <c r="C169" s="105">
        <f t="shared" si="54"/>
        <v>5</v>
      </c>
      <c r="D169" s="105"/>
      <c r="E169" s="105"/>
      <c r="F169" s="105"/>
      <c r="G169" s="105"/>
      <c r="H169" s="105"/>
      <c r="I169" s="105"/>
      <c r="J169" s="105"/>
      <c r="K169" s="105">
        <f t="shared" si="46"/>
        <v>0</v>
      </c>
      <c r="L169" s="106">
        <f t="shared" si="47"/>
        <v>0</v>
      </c>
      <c r="M169" s="105"/>
      <c r="N169" s="105"/>
      <c r="O169" s="105"/>
      <c r="P169" s="105"/>
      <c r="Q169" s="105"/>
      <c r="R169" s="105"/>
      <c r="S169" s="105"/>
      <c r="T169" s="105">
        <f t="shared" si="48"/>
        <v>0</v>
      </c>
      <c r="U169" s="106">
        <f t="shared" si="49"/>
        <v>0</v>
      </c>
      <c r="V169" s="105"/>
      <c r="W169" s="105"/>
      <c r="X169" s="105"/>
      <c r="Y169" s="105"/>
      <c r="Z169" s="105"/>
      <c r="AA169" s="105"/>
      <c r="AB169" s="105"/>
      <c r="AC169" s="105">
        <f t="shared" si="50"/>
        <v>0</v>
      </c>
      <c r="AD169" s="106">
        <f t="shared" si="51"/>
        <v>0</v>
      </c>
      <c r="AE169" s="105"/>
      <c r="AF169" s="105"/>
      <c r="AG169" s="105"/>
      <c r="AH169" s="105"/>
      <c r="AI169" s="105"/>
      <c r="AJ169" s="105"/>
      <c r="AK169" s="105"/>
      <c r="AL169" s="105">
        <f t="shared" si="52"/>
        <v>0</v>
      </c>
      <c r="AM169" s="106">
        <f t="shared" si="53"/>
        <v>0</v>
      </c>
    </row>
    <row r="170" spans="2:39" s="107" customFormat="1" hidden="1" x14ac:dyDescent="0.25">
      <c r="B170" s="163"/>
      <c r="C170" s="105">
        <f t="shared" si="54"/>
        <v>6</v>
      </c>
      <c r="D170" s="105"/>
      <c r="E170" s="105"/>
      <c r="F170" s="105"/>
      <c r="G170" s="105"/>
      <c r="H170" s="105"/>
      <c r="I170" s="105"/>
      <c r="J170" s="105"/>
      <c r="K170" s="105">
        <f t="shared" si="46"/>
        <v>0</v>
      </c>
      <c r="L170" s="106">
        <f t="shared" si="47"/>
        <v>0</v>
      </c>
      <c r="M170" s="105"/>
      <c r="N170" s="105"/>
      <c r="O170" s="105"/>
      <c r="P170" s="105"/>
      <c r="Q170" s="105"/>
      <c r="R170" s="105"/>
      <c r="S170" s="105"/>
      <c r="T170" s="105">
        <f t="shared" si="48"/>
        <v>0</v>
      </c>
      <c r="U170" s="106">
        <f t="shared" si="49"/>
        <v>0</v>
      </c>
      <c r="V170" s="105"/>
      <c r="W170" s="105"/>
      <c r="X170" s="105"/>
      <c r="Y170" s="105"/>
      <c r="Z170" s="105"/>
      <c r="AA170" s="105"/>
      <c r="AB170" s="105"/>
      <c r="AC170" s="105">
        <f t="shared" si="50"/>
        <v>0</v>
      </c>
      <c r="AD170" s="106">
        <f t="shared" si="51"/>
        <v>0</v>
      </c>
      <c r="AE170" s="105"/>
      <c r="AF170" s="105"/>
      <c r="AG170" s="105"/>
      <c r="AH170" s="105"/>
      <c r="AI170" s="105"/>
      <c r="AJ170" s="105"/>
      <c r="AK170" s="105"/>
      <c r="AL170" s="105">
        <f t="shared" si="52"/>
        <v>0</v>
      </c>
      <c r="AM170" s="106">
        <f t="shared" si="53"/>
        <v>0</v>
      </c>
    </row>
    <row r="171" spans="2:39" s="107" customFormat="1" ht="15.75" hidden="1" thickBot="1" x14ac:dyDescent="0.3">
      <c r="B171" s="164"/>
      <c r="C171" s="108">
        <f t="shared" si="54"/>
        <v>7</v>
      </c>
      <c r="D171" s="108"/>
      <c r="E171" s="108"/>
      <c r="F171" s="108"/>
      <c r="G171" s="108"/>
      <c r="H171" s="108"/>
      <c r="I171" s="108"/>
      <c r="J171" s="108"/>
      <c r="K171" s="105">
        <f t="shared" si="46"/>
        <v>0</v>
      </c>
      <c r="L171" s="106">
        <f t="shared" si="47"/>
        <v>0</v>
      </c>
      <c r="M171" s="108"/>
      <c r="N171" s="108"/>
      <c r="O171" s="108"/>
      <c r="P171" s="108"/>
      <c r="Q171" s="108"/>
      <c r="R171" s="108"/>
      <c r="S171" s="108"/>
      <c r="T171" s="105">
        <f t="shared" si="48"/>
        <v>0</v>
      </c>
      <c r="U171" s="106">
        <f t="shared" si="49"/>
        <v>0</v>
      </c>
      <c r="V171" s="108"/>
      <c r="W171" s="108"/>
      <c r="X171" s="108"/>
      <c r="Y171" s="108"/>
      <c r="Z171" s="108"/>
      <c r="AA171" s="108"/>
      <c r="AB171" s="108"/>
      <c r="AC171" s="105">
        <f t="shared" si="50"/>
        <v>0</v>
      </c>
      <c r="AD171" s="106">
        <f t="shared" si="51"/>
        <v>0</v>
      </c>
      <c r="AE171" s="108"/>
      <c r="AF171" s="108"/>
      <c r="AG171" s="108"/>
      <c r="AH171" s="108"/>
      <c r="AI171" s="108"/>
      <c r="AJ171" s="108"/>
      <c r="AK171" s="108"/>
      <c r="AL171" s="105">
        <f t="shared" si="52"/>
        <v>0</v>
      </c>
      <c r="AM171" s="106">
        <f t="shared" si="53"/>
        <v>0</v>
      </c>
    </row>
    <row r="172" spans="2:39" ht="15.75" thickBot="1" x14ac:dyDescent="0.3">
      <c r="B172" s="159" t="s">
        <v>99</v>
      </c>
      <c r="C172" s="160"/>
      <c r="D172" s="59" t="e">
        <f>AVERAGE(D165:D171)</f>
        <v>#DIV/0!</v>
      </c>
      <c r="E172" s="59" t="e">
        <f>AVERAGE(E165:E171)</f>
        <v>#DIV/0!</v>
      </c>
      <c r="F172" s="59" t="e">
        <f>AVERAGE(F165:F171)</f>
        <v>#DIV/0!</v>
      </c>
      <c r="G172" s="59" t="e">
        <f>AVERAGE(G165:G171)</f>
        <v>#DIV/0!</v>
      </c>
      <c r="H172" s="59"/>
      <c r="I172" s="59" t="e">
        <f>AVERAGE(I165:I171)</f>
        <v>#DIV/0!</v>
      </c>
      <c r="J172" s="60" t="e">
        <f>K172/(K172+L172)</f>
        <v>#DIV/0!</v>
      </c>
      <c r="K172" s="61">
        <f>SUM(K165:K171)</f>
        <v>0</v>
      </c>
      <c r="L172" s="61">
        <f>SUM(L165:L171)</f>
        <v>0</v>
      </c>
      <c r="M172" s="59" t="e">
        <f>AVERAGE(M165:M171)</f>
        <v>#DIV/0!</v>
      </c>
      <c r="N172" s="59" t="e">
        <f>AVERAGE(N165:N171)</f>
        <v>#DIV/0!</v>
      </c>
      <c r="O172" s="59" t="e">
        <f>AVERAGE(O165:O171)</f>
        <v>#DIV/0!</v>
      </c>
      <c r="P172" s="59" t="e">
        <f>AVERAGE(P165:P171)</f>
        <v>#DIV/0!</v>
      </c>
      <c r="Q172" s="59"/>
      <c r="R172" s="59" t="e">
        <f>AVERAGE(R165:R171)</f>
        <v>#DIV/0!</v>
      </c>
      <c r="S172" s="60" t="e">
        <f>T172/(T172+U172)</f>
        <v>#DIV/0!</v>
      </c>
      <c r="T172" s="61">
        <f>SUM(T165:T171)</f>
        <v>0</v>
      </c>
      <c r="U172" s="61">
        <f>SUM(U165:U171)</f>
        <v>0</v>
      </c>
      <c r="V172" s="59" t="e">
        <f>AVERAGE(V165:V171)</f>
        <v>#DIV/0!</v>
      </c>
      <c r="W172" s="59" t="e">
        <f>AVERAGE(W165:W171)</f>
        <v>#DIV/0!</v>
      </c>
      <c r="X172" s="59" t="e">
        <f>AVERAGE(X165:X171)</f>
        <v>#DIV/0!</v>
      </c>
      <c r="Y172" s="59" t="e">
        <f>AVERAGE(Y165:Y171)</f>
        <v>#DIV/0!</v>
      </c>
      <c r="Z172" s="59"/>
      <c r="AA172" s="59" t="e">
        <f>AVERAGE(AA165:AA171)</f>
        <v>#DIV/0!</v>
      </c>
      <c r="AB172" s="60" t="e">
        <f>AC172/(AC172+AD172)</f>
        <v>#DIV/0!</v>
      </c>
      <c r="AC172" s="61">
        <f>SUM(AC165:AC171)</f>
        <v>0</v>
      </c>
      <c r="AD172" s="61">
        <f>SUM(AD165:AD171)</f>
        <v>0</v>
      </c>
      <c r="AE172" s="59" t="e">
        <f>AVERAGE(AE165:AE171)</f>
        <v>#DIV/0!</v>
      </c>
      <c r="AF172" s="59" t="e">
        <f>AVERAGE(AF165:AF171)</f>
        <v>#DIV/0!</v>
      </c>
      <c r="AG172" s="59" t="e">
        <f>AVERAGE(AG165:AG171)</f>
        <v>#DIV/0!</v>
      </c>
      <c r="AH172" s="59" t="e">
        <f>AVERAGE(AH165:AH171)</f>
        <v>#DIV/0!</v>
      </c>
      <c r="AI172" s="59"/>
      <c r="AJ172" s="59" t="e">
        <f>AVERAGE(AJ165:AJ171)</f>
        <v>#DIV/0!</v>
      </c>
      <c r="AK172" s="60" t="e">
        <f>AL172/(AL172+AM172)</f>
        <v>#DIV/0!</v>
      </c>
      <c r="AL172" s="61">
        <f>SUM(AL165:AL171)</f>
        <v>0</v>
      </c>
      <c r="AM172" s="61">
        <f>SUM(AM165:AM171)</f>
        <v>0</v>
      </c>
    </row>
    <row r="173" spans="2:39" x14ac:dyDescent="0.25">
      <c r="B173" s="167">
        <f>B148</f>
        <v>6</v>
      </c>
      <c r="C173" s="56">
        <v>1</v>
      </c>
      <c r="D173" s="56">
        <v>29.372</v>
      </c>
      <c r="E173" s="56">
        <v>31.956</v>
      </c>
      <c r="F173" s="56">
        <v>37.281999999999996</v>
      </c>
      <c r="G173" s="56">
        <v>13</v>
      </c>
      <c r="H173" s="56" t="s">
        <v>111</v>
      </c>
      <c r="I173" s="56">
        <v>7</v>
      </c>
      <c r="J173" s="56" t="s">
        <v>91</v>
      </c>
      <c r="K173" s="28">
        <f t="shared" ref="K173:K182" si="55">IF(J173="W",1,0)</f>
        <v>1</v>
      </c>
      <c r="L173" s="58">
        <f t="shared" ref="L173:L182" si="56">IF(J173="L",1,0)</f>
        <v>0</v>
      </c>
      <c r="M173" s="56"/>
      <c r="N173" s="56"/>
      <c r="O173" s="56"/>
      <c r="P173" s="56"/>
      <c r="Q173" s="56"/>
      <c r="R173" s="56"/>
      <c r="S173" s="56"/>
      <c r="T173" s="28">
        <f t="shared" ref="T173:T182" si="57">IF(S173="W",1,0)</f>
        <v>0</v>
      </c>
      <c r="U173" s="58">
        <f t="shared" ref="U173:U182" si="58">IF(S173="L",1,0)</f>
        <v>0</v>
      </c>
      <c r="V173" s="56">
        <v>29.933</v>
      </c>
      <c r="W173" s="56">
        <v>32.18</v>
      </c>
      <c r="X173" s="56">
        <v>37.456000000000003</v>
      </c>
      <c r="Y173" s="56">
        <v>14</v>
      </c>
      <c r="Z173" s="56" t="s">
        <v>111</v>
      </c>
      <c r="AA173" s="56">
        <v>15</v>
      </c>
      <c r="AB173" s="56" t="s">
        <v>91</v>
      </c>
      <c r="AC173" s="28">
        <f t="shared" ref="AC173:AC182" si="59">IF(AB173="W",1,0)</f>
        <v>1</v>
      </c>
      <c r="AD173" s="58">
        <f t="shared" ref="AD173:AD182" si="60">IF(AB173="L",1,0)</f>
        <v>0</v>
      </c>
      <c r="AE173" s="56">
        <v>28.391999999999999</v>
      </c>
      <c r="AF173" s="56">
        <v>30.852</v>
      </c>
      <c r="AG173" s="56">
        <v>38.094999999999999</v>
      </c>
      <c r="AH173" s="56">
        <v>15</v>
      </c>
      <c r="AI173" s="56" t="s">
        <v>111</v>
      </c>
      <c r="AJ173" s="56">
        <v>15</v>
      </c>
      <c r="AK173" s="56" t="s">
        <v>103</v>
      </c>
      <c r="AL173" s="28">
        <f t="shared" ref="AL173:AL182" si="61">IF(AK173="W",1,0)</f>
        <v>0</v>
      </c>
      <c r="AM173" s="58">
        <f t="shared" ref="AM173:AM182" si="62">IF(AK173="L",1,0)</f>
        <v>1</v>
      </c>
    </row>
    <row r="174" spans="2:39" x14ac:dyDescent="0.25">
      <c r="B174" s="167"/>
      <c r="C174" s="28">
        <f t="shared" ref="C174:C182" si="63">C173+1</f>
        <v>2</v>
      </c>
      <c r="D174" s="28"/>
      <c r="E174" s="28"/>
      <c r="F174" s="28"/>
      <c r="G174" s="28"/>
      <c r="H174" s="28"/>
      <c r="I174" s="28"/>
      <c r="J174" s="28"/>
      <c r="K174" s="28">
        <f t="shared" si="55"/>
        <v>0</v>
      </c>
      <c r="L174" s="58">
        <f t="shared" si="56"/>
        <v>0</v>
      </c>
      <c r="M174" s="28"/>
      <c r="N174" s="28"/>
      <c r="O174" s="28"/>
      <c r="P174" s="28"/>
      <c r="Q174" s="28"/>
      <c r="R174" s="28"/>
      <c r="S174" s="28"/>
      <c r="T174" s="28">
        <f t="shared" si="57"/>
        <v>0</v>
      </c>
      <c r="U174" s="58">
        <f t="shared" si="58"/>
        <v>0</v>
      </c>
      <c r="V174" s="28">
        <v>30.116</v>
      </c>
      <c r="W174" s="28">
        <v>31.983000000000001</v>
      </c>
      <c r="X174" s="28">
        <v>37.225999999999999</v>
      </c>
      <c r="Y174" s="28">
        <v>20</v>
      </c>
      <c r="Z174" s="28" t="s">
        <v>111</v>
      </c>
      <c r="AA174" s="28"/>
      <c r="AB174" s="28" t="s">
        <v>91</v>
      </c>
      <c r="AC174" s="28">
        <f t="shared" si="59"/>
        <v>1</v>
      </c>
      <c r="AD174" s="58">
        <f t="shared" si="60"/>
        <v>0</v>
      </c>
      <c r="AE174" s="28">
        <v>28.347999999999999</v>
      </c>
      <c r="AF174" s="28">
        <v>31.588000000000001</v>
      </c>
      <c r="AG174" s="28">
        <v>38.975000000000001</v>
      </c>
      <c r="AH174" s="28">
        <v>13</v>
      </c>
      <c r="AI174" s="28" t="s">
        <v>111</v>
      </c>
      <c r="AJ174" s="28">
        <v>13</v>
      </c>
      <c r="AK174" s="28" t="s">
        <v>103</v>
      </c>
      <c r="AL174" s="28">
        <f t="shared" si="61"/>
        <v>0</v>
      </c>
      <c r="AM174" s="58">
        <f t="shared" si="62"/>
        <v>1</v>
      </c>
    </row>
    <row r="175" spans="2:39" x14ac:dyDescent="0.25">
      <c r="B175" s="167"/>
      <c r="C175" s="28">
        <f t="shared" si="63"/>
        <v>3</v>
      </c>
      <c r="D175" s="28"/>
      <c r="E175" s="28"/>
      <c r="F175" s="28"/>
      <c r="G175" s="28"/>
      <c r="H175" s="28"/>
      <c r="I175" s="28"/>
      <c r="J175" s="28"/>
      <c r="K175" s="28">
        <f t="shared" si="55"/>
        <v>0</v>
      </c>
      <c r="L175" s="58">
        <f t="shared" si="56"/>
        <v>0</v>
      </c>
      <c r="M175" s="28"/>
      <c r="N175" s="28"/>
      <c r="O175" s="28"/>
      <c r="P175" s="28"/>
      <c r="Q175" s="28"/>
      <c r="R175" s="28"/>
      <c r="S175" s="28"/>
      <c r="T175" s="28">
        <f t="shared" si="57"/>
        <v>0</v>
      </c>
      <c r="U175" s="58">
        <f t="shared" si="58"/>
        <v>0</v>
      </c>
      <c r="V175" s="28"/>
      <c r="W175" s="28"/>
      <c r="X175" s="28"/>
      <c r="Y175" s="28"/>
      <c r="Z175" s="28"/>
      <c r="AA175" s="28"/>
      <c r="AB175" s="28"/>
      <c r="AC175" s="28">
        <f t="shared" si="59"/>
        <v>0</v>
      </c>
      <c r="AD175" s="58">
        <f t="shared" si="60"/>
        <v>0</v>
      </c>
      <c r="AE175" s="28">
        <v>28.936</v>
      </c>
      <c r="AF175" s="28">
        <v>30.856000000000002</v>
      </c>
      <c r="AG175" s="28">
        <v>38.100999999999999</v>
      </c>
      <c r="AH175" s="28">
        <v>21</v>
      </c>
      <c r="AI175" s="28" t="s">
        <v>127</v>
      </c>
      <c r="AJ175" s="28">
        <v>12</v>
      </c>
      <c r="AK175" s="28" t="s">
        <v>103</v>
      </c>
      <c r="AL175" s="28">
        <f t="shared" si="61"/>
        <v>0</v>
      </c>
      <c r="AM175" s="58">
        <f t="shared" si="62"/>
        <v>1</v>
      </c>
    </row>
    <row r="176" spans="2:39" x14ac:dyDescent="0.25">
      <c r="B176" s="167"/>
      <c r="C176" s="28">
        <f t="shared" si="63"/>
        <v>4</v>
      </c>
      <c r="D176" s="28"/>
      <c r="E176" s="28"/>
      <c r="F176" s="28"/>
      <c r="G176" s="28"/>
      <c r="H176" s="28"/>
      <c r="I176" s="28"/>
      <c r="J176" s="28"/>
      <c r="K176" s="28">
        <f t="shared" si="55"/>
        <v>0</v>
      </c>
      <c r="L176" s="58">
        <f t="shared" si="56"/>
        <v>0</v>
      </c>
      <c r="M176" s="28"/>
      <c r="N176" s="28"/>
      <c r="O176" s="28"/>
      <c r="P176" s="28"/>
      <c r="Q176" s="28"/>
      <c r="R176" s="28"/>
      <c r="S176" s="28"/>
      <c r="T176" s="28">
        <f t="shared" si="57"/>
        <v>0</v>
      </c>
      <c r="U176" s="58">
        <f t="shared" si="58"/>
        <v>0</v>
      </c>
      <c r="V176" s="28"/>
      <c r="W176" s="28"/>
      <c r="X176" s="28"/>
      <c r="Y176" s="28"/>
      <c r="Z176" s="28"/>
      <c r="AA176" s="28"/>
      <c r="AB176" s="28"/>
      <c r="AC176" s="28">
        <f t="shared" si="59"/>
        <v>0</v>
      </c>
      <c r="AD176" s="58">
        <f t="shared" si="60"/>
        <v>0</v>
      </c>
      <c r="AE176" s="28"/>
      <c r="AF176" s="28"/>
      <c r="AG176" s="28"/>
      <c r="AH176" s="28"/>
      <c r="AI176" s="28"/>
      <c r="AJ176" s="28"/>
      <c r="AK176" s="28"/>
      <c r="AL176" s="28">
        <f t="shared" si="61"/>
        <v>0</v>
      </c>
      <c r="AM176" s="58">
        <f t="shared" si="62"/>
        <v>0</v>
      </c>
    </row>
    <row r="177" spans="2:39" x14ac:dyDescent="0.25">
      <c r="B177" s="167"/>
      <c r="C177" s="28">
        <f t="shared" si="63"/>
        <v>5</v>
      </c>
      <c r="D177" s="28"/>
      <c r="E177" s="28"/>
      <c r="F177" s="28"/>
      <c r="G177" s="28"/>
      <c r="H177" s="28"/>
      <c r="I177" s="28"/>
      <c r="J177" s="28"/>
      <c r="K177" s="28">
        <f t="shared" si="55"/>
        <v>0</v>
      </c>
      <c r="L177" s="58">
        <f t="shared" si="56"/>
        <v>0</v>
      </c>
      <c r="M177" s="28"/>
      <c r="N177" s="28"/>
      <c r="O177" s="28"/>
      <c r="P177" s="28"/>
      <c r="Q177" s="28"/>
      <c r="R177" s="28"/>
      <c r="S177" s="28"/>
      <c r="T177" s="28">
        <f t="shared" si="57"/>
        <v>0</v>
      </c>
      <c r="U177" s="58">
        <f t="shared" si="58"/>
        <v>0</v>
      </c>
      <c r="V177" s="28"/>
      <c r="W177" s="28"/>
      <c r="X177" s="28"/>
      <c r="Y177" s="28"/>
      <c r="Z177" s="28"/>
      <c r="AA177" s="28"/>
      <c r="AB177" s="28"/>
      <c r="AC177" s="28">
        <f t="shared" si="59"/>
        <v>0</v>
      </c>
      <c r="AD177" s="58">
        <f t="shared" si="60"/>
        <v>0</v>
      </c>
      <c r="AE177" s="28"/>
      <c r="AF177" s="28"/>
      <c r="AG177" s="28"/>
      <c r="AH177" s="28"/>
      <c r="AI177" s="28"/>
      <c r="AJ177" s="28"/>
      <c r="AK177" s="28"/>
      <c r="AL177" s="28">
        <f t="shared" si="61"/>
        <v>0</v>
      </c>
      <c r="AM177" s="58">
        <f t="shared" si="62"/>
        <v>0</v>
      </c>
    </row>
    <row r="178" spans="2:39" x14ac:dyDescent="0.25">
      <c r="B178" s="167"/>
      <c r="C178" s="28">
        <f t="shared" si="63"/>
        <v>6</v>
      </c>
      <c r="D178" s="28"/>
      <c r="E178" s="28"/>
      <c r="F178" s="28"/>
      <c r="G178" s="28"/>
      <c r="H178" s="28"/>
      <c r="I178" s="28"/>
      <c r="J178" s="28"/>
      <c r="K178" s="28">
        <f t="shared" si="55"/>
        <v>0</v>
      </c>
      <c r="L178" s="58">
        <f t="shared" si="56"/>
        <v>0</v>
      </c>
      <c r="M178" s="28"/>
      <c r="N178" s="28"/>
      <c r="O178" s="28"/>
      <c r="P178" s="28"/>
      <c r="Q178" s="28"/>
      <c r="R178" s="28"/>
      <c r="S178" s="28"/>
      <c r="T178" s="28">
        <f t="shared" si="57"/>
        <v>0</v>
      </c>
      <c r="U178" s="58">
        <f t="shared" si="58"/>
        <v>0</v>
      </c>
      <c r="V178" s="28"/>
      <c r="W178" s="28"/>
      <c r="X178" s="28"/>
      <c r="Y178" s="28"/>
      <c r="Z178" s="28"/>
      <c r="AA178" s="28"/>
      <c r="AB178" s="28"/>
      <c r="AC178" s="28">
        <f t="shared" si="59"/>
        <v>0</v>
      </c>
      <c r="AD178" s="58">
        <f t="shared" si="60"/>
        <v>0</v>
      </c>
      <c r="AE178" s="28"/>
      <c r="AF178" s="28"/>
      <c r="AG178" s="28"/>
      <c r="AH178" s="28"/>
      <c r="AI178" s="28"/>
      <c r="AJ178" s="28"/>
      <c r="AK178" s="28"/>
      <c r="AL178" s="28">
        <f t="shared" si="61"/>
        <v>0</v>
      </c>
      <c r="AM178" s="58">
        <f t="shared" si="62"/>
        <v>0</v>
      </c>
    </row>
    <row r="179" spans="2:39" x14ac:dyDescent="0.25">
      <c r="B179" s="167"/>
      <c r="C179" s="28">
        <f t="shared" si="63"/>
        <v>7</v>
      </c>
      <c r="D179" s="28"/>
      <c r="E179" s="28"/>
      <c r="F179" s="28"/>
      <c r="G179" s="28"/>
      <c r="H179" s="28"/>
      <c r="I179" s="28"/>
      <c r="J179" s="28"/>
      <c r="K179" s="28">
        <f t="shared" si="55"/>
        <v>0</v>
      </c>
      <c r="L179" s="58">
        <f t="shared" si="56"/>
        <v>0</v>
      </c>
      <c r="M179" s="28"/>
      <c r="N179" s="28"/>
      <c r="O179" s="28"/>
      <c r="P179" s="28"/>
      <c r="Q179" s="28"/>
      <c r="R179" s="28"/>
      <c r="S179" s="28"/>
      <c r="T179" s="28">
        <f t="shared" si="57"/>
        <v>0</v>
      </c>
      <c r="U179" s="58">
        <f t="shared" si="58"/>
        <v>0</v>
      </c>
      <c r="V179" s="28"/>
      <c r="W179" s="28"/>
      <c r="X179" s="28"/>
      <c r="Y179" s="28"/>
      <c r="Z179" s="28"/>
      <c r="AA179" s="28"/>
      <c r="AB179" s="28"/>
      <c r="AC179" s="28">
        <f t="shared" si="59"/>
        <v>0</v>
      </c>
      <c r="AD179" s="58">
        <f t="shared" si="60"/>
        <v>0</v>
      </c>
      <c r="AE179" s="28"/>
      <c r="AF179" s="28"/>
      <c r="AG179" s="28"/>
      <c r="AH179" s="28"/>
      <c r="AI179" s="28"/>
      <c r="AJ179" s="28"/>
      <c r="AK179" s="28"/>
      <c r="AL179" s="28">
        <f t="shared" si="61"/>
        <v>0</v>
      </c>
      <c r="AM179" s="58">
        <f t="shared" si="62"/>
        <v>0</v>
      </c>
    </row>
    <row r="180" spans="2:39" x14ac:dyDescent="0.25">
      <c r="B180" s="167"/>
      <c r="C180" s="28">
        <f t="shared" si="63"/>
        <v>8</v>
      </c>
      <c r="D180" s="28"/>
      <c r="E180" s="28"/>
      <c r="F180" s="28"/>
      <c r="G180" s="28"/>
      <c r="H180" s="28"/>
      <c r="I180" s="28"/>
      <c r="J180" s="28"/>
      <c r="K180" s="28">
        <f t="shared" si="55"/>
        <v>0</v>
      </c>
      <c r="L180" s="58">
        <f t="shared" si="56"/>
        <v>0</v>
      </c>
      <c r="M180" s="28"/>
      <c r="N180" s="28"/>
      <c r="O180" s="28"/>
      <c r="P180" s="28"/>
      <c r="Q180" s="28"/>
      <c r="R180" s="28"/>
      <c r="S180" s="28"/>
      <c r="T180" s="28">
        <f t="shared" si="57"/>
        <v>0</v>
      </c>
      <c r="U180" s="58">
        <f t="shared" si="58"/>
        <v>0</v>
      </c>
      <c r="V180" s="28"/>
      <c r="W180" s="28"/>
      <c r="X180" s="28"/>
      <c r="Y180" s="28"/>
      <c r="Z180" s="28"/>
      <c r="AA180" s="28"/>
      <c r="AB180" s="28"/>
      <c r="AC180" s="28">
        <f t="shared" si="59"/>
        <v>0</v>
      </c>
      <c r="AD180" s="58">
        <f t="shared" si="60"/>
        <v>0</v>
      </c>
      <c r="AE180" s="28"/>
      <c r="AF180" s="28"/>
      <c r="AG180" s="28"/>
      <c r="AH180" s="28"/>
      <c r="AI180" s="28"/>
      <c r="AJ180" s="28"/>
      <c r="AK180" s="28"/>
      <c r="AL180" s="28">
        <f t="shared" si="61"/>
        <v>0</v>
      </c>
      <c r="AM180" s="58">
        <f t="shared" si="62"/>
        <v>0</v>
      </c>
    </row>
    <row r="181" spans="2:39" x14ac:dyDescent="0.25">
      <c r="B181" s="167"/>
      <c r="C181" s="28">
        <f t="shared" si="63"/>
        <v>9</v>
      </c>
      <c r="D181" s="28"/>
      <c r="E181" s="28"/>
      <c r="F181" s="28"/>
      <c r="G181" s="28"/>
      <c r="H181" s="28"/>
      <c r="I181" s="28"/>
      <c r="J181" s="28"/>
      <c r="K181" s="28">
        <f t="shared" si="55"/>
        <v>0</v>
      </c>
      <c r="L181" s="58">
        <f t="shared" si="56"/>
        <v>0</v>
      </c>
      <c r="M181" s="28"/>
      <c r="N181" s="28"/>
      <c r="O181" s="28"/>
      <c r="P181" s="28"/>
      <c r="Q181" s="28"/>
      <c r="R181" s="28"/>
      <c r="S181" s="28"/>
      <c r="T181" s="28">
        <f t="shared" si="57"/>
        <v>0</v>
      </c>
      <c r="U181" s="58">
        <f t="shared" si="58"/>
        <v>0</v>
      </c>
      <c r="V181" s="28"/>
      <c r="W181" s="28"/>
      <c r="X181" s="28"/>
      <c r="Y181" s="28"/>
      <c r="Z181" s="28"/>
      <c r="AA181" s="28"/>
      <c r="AB181" s="28"/>
      <c r="AC181" s="28">
        <f t="shared" si="59"/>
        <v>0</v>
      </c>
      <c r="AD181" s="58">
        <f t="shared" si="60"/>
        <v>0</v>
      </c>
      <c r="AE181" s="28"/>
      <c r="AF181" s="28"/>
      <c r="AG181" s="28"/>
      <c r="AH181" s="28"/>
      <c r="AI181" s="28"/>
      <c r="AJ181" s="28"/>
      <c r="AK181" s="28"/>
      <c r="AL181" s="28">
        <f t="shared" si="61"/>
        <v>0</v>
      </c>
      <c r="AM181" s="58">
        <f t="shared" si="62"/>
        <v>0</v>
      </c>
    </row>
    <row r="182" spans="2:39" ht="15.75" thickBot="1" x14ac:dyDescent="0.3">
      <c r="B182" s="167"/>
      <c r="C182" s="55">
        <f t="shared" si="63"/>
        <v>10</v>
      </c>
      <c r="D182" s="55"/>
      <c r="E182" s="55"/>
      <c r="F182" s="55"/>
      <c r="G182" s="55"/>
      <c r="H182" s="55"/>
      <c r="I182" s="55"/>
      <c r="J182" s="55"/>
      <c r="K182" s="28">
        <f t="shared" si="55"/>
        <v>0</v>
      </c>
      <c r="L182" s="58">
        <f t="shared" si="56"/>
        <v>0</v>
      </c>
      <c r="M182" s="55"/>
      <c r="N182" s="55"/>
      <c r="O182" s="55"/>
      <c r="P182" s="55"/>
      <c r="Q182" s="55"/>
      <c r="R182" s="55"/>
      <c r="S182" s="55"/>
      <c r="T182" s="28">
        <f t="shared" si="57"/>
        <v>0</v>
      </c>
      <c r="U182" s="58">
        <f t="shared" si="58"/>
        <v>0</v>
      </c>
      <c r="V182" s="55"/>
      <c r="W182" s="55"/>
      <c r="X182" s="55"/>
      <c r="Y182" s="55"/>
      <c r="Z182" s="55"/>
      <c r="AA182" s="55"/>
      <c r="AB182" s="55"/>
      <c r="AC182" s="28">
        <f t="shared" si="59"/>
        <v>0</v>
      </c>
      <c r="AD182" s="58">
        <f t="shared" si="60"/>
        <v>0</v>
      </c>
      <c r="AE182" s="55"/>
      <c r="AF182" s="55"/>
      <c r="AG182" s="55"/>
      <c r="AH182" s="55"/>
      <c r="AI182" s="55"/>
      <c r="AJ182" s="55"/>
      <c r="AK182" s="55"/>
      <c r="AL182" s="28">
        <f t="shared" si="61"/>
        <v>0</v>
      </c>
      <c r="AM182" s="58">
        <f t="shared" si="62"/>
        <v>0</v>
      </c>
    </row>
    <row r="183" spans="2:39" ht="15.75" thickBot="1" x14ac:dyDescent="0.3">
      <c r="B183" s="168" t="s">
        <v>99</v>
      </c>
      <c r="C183" s="169"/>
      <c r="D183" s="59">
        <f>AVERAGE(D173:D182)</f>
        <v>29.372</v>
      </c>
      <c r="E183" s="59">
        <f>AVERAGE(E173:E182)</f>
        <v>31.956</v>
      </c>
      <c r="F183" s="59">
        <f>AVERAGE(F173:F182)</f>
        <v>37.281999999999996</v>
      </c>
      <c r="G183" s="59">
        <f>AVERAGE(G173:G182)</f>
        <v>13</v>
      </c>
      <c r="H183" s="59"/>
      <c r="I183" s="59">
        <f>AVERAGE(I173:I182)</f>
        <v>7</v>
      </c>
      <c r="J183" s="60">
        <f>K183/(K183+L183)</f>
        <v>1</v>
      </c>
      <c r="K183" s="61">
        <f>SUM(K173:K182)</f>
        <v>1</v>
      </c>
      <c r="L183" s="61">
        <f>SUM(L173:L182)</f>
        <v>0</v>
      </c>
      <c r="M183" s="59" t="e">
        <f>AVERAGE(M173:M182)</f>
        <v>#DIV/0!</v>
      </c>
      <c r="N183" s="59" t="e">
        <f>AVERAGE(N173:N182)</f>
        <v>#DIV/0!</v>
      </c>
      <c r="O183" s="59" t="e">
        <f>AVERAGE(O173:O182)</f>
        <v>#DIV/0!</v>
      </c>
      <c r="P183" s="59" t="e">
        <f>AVERAGE(P173:P182)</f>
        <v>#DIV/0!</v>
      </c>
      <c r="Q183" s="59"/>
      <c r="R183" s="59" t="e">
        <f>AVERAGE(R173:R182)</f>
        <v>#DIV/0!</v>
      </c>
      <c r="S183" s="60" t="e">
        <f>T183/(T183+U183)</f>
        <v>#DIV/0!</v>
      </c>
      <c r="T183" s="61">
        <f>SUM(T173:T182)</f>
        <v>0</v>
      </c>
      <c r="U183" s="61">
        <f>SUM(U173:U182)</f>
        <v>0</v>
      </c>
      <c r="V183" s="59">
        <f>AVERAGE(V173:V182)</f>
        <v>30.0245</v>
      </c>
      <c r="W183" s="59">
        <f>AVERAGE(W173:W182)</f>
        <v>32.081499999999998</v>
      </c>
      <c r="X183" s="59">
        <f>AVERAGE(X173:X182)</f>
        <v>37.341000000000001</v>
      </c>
      <c r="Y183" s="59">
        <f>AVERAGE(Y173:Y182)</f>
        <v>17</v>
      </c>
      <c r="Z183" s="59"/>
      <c r="AA183" s="59">
        <f>AVERAGE(AA173:AA182)</f>
        <v>15</v>
      </c>
      <c r="AB183" s="60">
        <f>AC183/(AC183+AD183)</f>
        <v>1</v>
      </c>
      <c r="AC183" s="61">
        <f>SUM(AC173:AC182)</f>
        <v>2</v>
      </c>
      <c r="AD183" s="61">
        <f>SUM(AD173:AD182)</f>
        <v>0</v>
      </c>
      <c r="AE183" s="59">
        <f>AVERAGE(AE173:AE182)</f>
        <v>28.558666666666664</v>
      </c>
      <c r="AF183" s="59">
        <f>AVERAGE(AF173:AF182)</f>
        <v>31.098666666666663</v>
      </c>
      <c r="AG183" s="59">
        <f>AVERAGE(AG173:AG182)</f>
        <v>38.390333333333331</v>
      </c>
      <c r="AH183" s="59">
        <f>AVERAGE(AH173:AH182)</f>
        <v>16.333333333333332</v>
      </c>
      <c r="AI183" s="59"/>
      <c r="AJ183" s="59">
        <f>AVERAGE(AJ173:AJ182)</f>
        <v>13.333333333333334</v>
      </c>
      <c r="AK183" s="60">
        <f>AL183/(AL183+AM183)</f>
        <v>0</v>
      </c>
      <c r="AL183" s="61">
        <f>SUM(AL173:AL182)</f>
        <v>0</v>
      </c>
      <c r="AM183" s="61">
        <f>SUM(AM173:AM182)</f>
        <v>3</v>
      </c>
    </row>
    <row r="186" spans="2:39" ht="15.75" thickBot="1" x14ac:dyDescent="0.3"/>
    <row r="187" spans="2:39" x14ac:dyDescent="0.25">
      <c r="B187" s="73" t="s">
        <v>0</v>
      </c>
      <c r="C187" s="74" t="s">
        <v>9</v>
      </c>
      <c r="D187" s="170">
        <v>6</v>
      </c>
      <c r="E187" s="171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  <c r="AA187" s="171"/>
      <c r="AB187" s="171"/>
      <c r="AC187" s="171"/>
      <c r="AD187" s="172"/>
    </row>
    <row r="188" spans="2:39" x14ac:dyDescent="0.25">
      <c r="B188" s="163">
        <f>B163</f>
        <v>5</v>
      </c>
      <c r="C188" s="28"/>
      <c r="D188" s="165" t="s">
        <v>177</v>
      </c>
      <c r="E188" s="165"/>
      <c r="F188" s="165"/>
      <c r="G188" s="165"/>
      <c r="H188" s="165"/>
      <c r="I188" s="165"/>
      <c r="J188" s="165"/>
      <c r="K188" s="165"/>
      <c r="L188" s="165"/>
      <c r="M188" s="165" t="s">
        <v>109</v>
      </c>
      <c r="N188" s="165"/>
      <c r="O188" s="165"/>
      <c r="P188" s="165"/>
      <c r="Q188" s="165"/>
      <c r="R188" s="165"/>
      <c r="S188" s="165"/>
      <c r="T188" s="165"/>
      <c r="U188" s="165"/>
      <c r="V188" s="165" t="s">
        <v>110</v>
      </c>
      <c r="W188" s="165"/>
      <c r="X188" s="165"/>
      <c r="Y188" s="165"/>
      <c r="Z188" s="165"/>
      <c r="AA188" s="165"/>
      <c r="AB188" s="165"/>
      <c r="AC188" s="165"/>
      <c r="AD188" s="166"/>
    </row>
    <row r="189" spans="2:39" ht="15.75" thickBot="1" x14ac:dyDescent="0.3">
      <c r="B189" s="163"/>
      <c r="C189" s="62" t="s">
        <v>93</v>
      </c>
      <c r="D189" s="62" t="s">
        <v>90</v>
      </c>
      <c r="E189" s="62" t="s">
        <v>89</v>
      </c>
      <c r="F189" s="62" t="s">
        <v>91</v>
      </c>
      <c r="G189" s="62" t="s">
        <v>95</v>
      </c>
      <c r="H189" s="62" t="s">
        <v>96</v>
      </c>
      <c r="I189" s="62" t="s">
        <v>97</v>
      </c>
      <c r="J189" s="62" t="s">
        <v>102</v>
      </c>
      <c r="K189" s="62" t="s">
        <v>91</v>
      </c>
      <c r="L189" s="62" t="s">
        <v>103</v>
      </c>
      <c r="M189" s="62" t="s">
        <v>90</v>
      </c>
      <c r="N189" s="62" t="s">
        <v>89</v>
      </c>
      <c r="O189" s="62" t="s">
        <v>91</v>
      </c>
      <c r="P189" s="62" t="s">
        <v>95</v>
      </c>
      <c r="Q189" s="62" t="s">
        <v>96</v>
      </c>
      <c r="R189" s="62" t="s">
        <v>97</v>
      </c>
      <c r="S189" s="62" t="s">
        <v>102</v>
      </c>
      <c r="T189" s="62" t="s">
        <v>91</v>
      </c>
      <c r="U189" s="62" t="s">
        <v>103</v>
      </c>
      <c r="V189" s="62" t="s">
        <v>90</v>
      </c>
      <c r="W189" s="62" t="s">
        <v>89</v>
      </c>
      <c r="X189" s="62" t="s">
        <v>91</v>
      </c>
      <c r="Y189" s="62" t="s">
        <v>95</v>
      </c>
      <c r="Z189" s="62" t="s">
        <v>96</v>
      </c>
      <c r="AA189" s="62" t="s">
        <v>97</v>
      </c>
      <c r="AB189" s="62" t="s">
        <v>102</v>
      </c>
      <c r="AC189" s="62" t="s">
        <v>91</v>
      </c>
      <c r="AD189" s="63" t="s">
        <v>103</v>
      </c>
    </row>
    <row r="190" spans="2:39" s="107" customFormat="1" hidden="1" x14ac:dyDescent="0.25">
      <c r="B190" s="163"/>
      <c r="C190" s="105">
        <v>1</v>
      </c>
      <c r="D190" s="105"/>
      <c r="E190" s="105"/>
      <c r="F190" s="105"/>
      <c r="G190" s="105"/>
      <c r="H190" s="105"/>
      <c r="I190" s="105"/>
      <c r="J190" s="105"/>
      <c r="K190" s="105">
        <f>IF(J190="W",1,0)</f>
        <v>0</v>
      </c>
      <c r="L190" s="106">
        <f>IF(J190="L",1,0)</f>
        <v>0</v>
      </c>
      <c r="M190" s="105"/>
      <c r="N190" s="105"/>
      <c r="O190" s="105"/>
      <c r="P190" s="105"/>
      <c r="Q190" s="105"/>
      <c r="R190" s="105"/>
      <c r="S190" s="105"/>
      <c r="T190" s="105">
        <f>IF(S190="W",1,0)</f>
        <v>0</v>
      </c>
      <c r="U190" s="106">
        <f>IF(S190="L",1,0)</f>
        <v>0</v>
      </c>
      <c r="V190" s="105"/>
      <c r="W190" s="105"/>
      <c r="X190" s="105"/>
      <c r="Y190" s="105"/>
      <c r="Z190" s="105"/>
      <c r="AA190" s="105"/>
      <c r="AB190" s="105"/>
      <c r="AC190" s="105">
        <f>IF(AB190="W",1,0)</f>
        <v>0</v>
      </c>
      <c r="AD190" s="106">
        <f>IF(AB190="L",1,0)</f>
        <v>0</v>
      </c>
    </row>
    <row r="191" spans="2:39" s="107" customFormat="1" hidden="1" x14ac:dyDescent="0.25">
      <c r="B191" s="163"/>
      <c r="C191" s="105">
        <f>C190+1</f>
        <v>2</v>
      </c>
      <c r="D191" s="105"/>
      <c r="E191" s="105"/>
      <c r="F191" s="105"/>
      <c r="G191" s="105"/>
      <c r="H191" s="105"/>
      <c r="I191" s="105"/>
      <c r="J191" s="105"/>
      <c r="K191" s="105">
        <f>IF(J191="W",1,0)</f>
        <v>0</v>
      </c>
      <c r="L191" s="106">
        <f>IF(J191="L",1,0)</f>
        <v>0</v>
      </c>
      <c r="M191" s="105"/>
      <c r="N191" s="105"/>
      <c r="O191" s="105"/>
      <c r="P191" s="105"/>
      <c r="Q191" s="105"/>
      <c r="R191" s="105"/>
      <c r="S191" s="105"/>
      <c r="T191" s="105">
        <f>IF(S191="W",1,0)</f>
        <v>0</v>
      </c>
      <c r="U191" s="106">
        <f>IF(S191="L",1,0)</f>
        <v>0</v>
      </c>
      <c r="V191" s="105"/>
      <c r="W191" s="105"/>
      <c r="X191" s="105"/>
      <c r="Y191" s="105"/>
      <c r="Z191" s="105"/>
      <c r="AA191" s="105"/>
      <c r="AB191" s="105"/>
      <c r="AC191" s="105">
        <f>IF(AB191="W",1,0)</f>
        <v>0</v>
      </c>
      <c r="AD191" s="106">
        <f>IF(AB191="L",1,0)</f>
        <v>0</v>
      </c>
    </row>
    <row r="192" spans="2:39" s="107" customFormat="1" hidden="1" x14ac:dyDescent="0.25">
      <c r="B192" s="163"/>
      <c r="C192" s="105">
        <f>C191+1</f>
        <v>3</v>
      </c>
      <c r="D192" s="105"/>
      <c r="E192" s="105"/>
      <c r="F192" s="105"/>
      <c r="G192" s="105"/>
      <c r="H192" s="105"/>
      <c r="I192" s="105"/>
      <c r="J192" s="105"/>
      <c r="K192" s="105">
        <f>IF(J192="W",1,0)</f>
        <v>0</v>
      </c>
      <c r="L192" s="106">
        <f>IF(J192="L",1,0)</f>
        <v>0</v>
      </c>
      <c r="M192" s="105"/>
      <c r="N192" s="105"/>
      <c r="O192" s="105"/>
      <c r="P192" s="105"/>
      <c r="Q192" s="105"/>
      <c r="R192" s="105"/>
      <c r="S192" s="105"/>
      <c r="T192" s="105">
        <f>IF(S192="W",1,0)</f>
        <v>0</v>
      </c>
      <c r="U192" s="106">
        <f>IF(S192="L",1,0)</f>
        <v>0</v>
      </c>
      <c r="V192" s="105"/>
      <c r="W192" s="105"/>
      <c r="X192" s="105"/>
      <c r="Y192" s="105"/>
      <c r="Z192" s="105"/>
      <c r="AA192" s="105"/>
      <c r="AB192" s="105"/>
      <c r="AC192" s="105">
        <f>IF(AB192="W",1,0)</f>
        <v>0</v>
      </c>
      <c r="AD192" s="106">
        <f>IF(AB192="L",1,0)</f>
        <v>0</v>
      </c>
    </row>
    <row r="193" spans="2:30" s="107" customFormat="1" hidden="1" x14ac:dyDescent="0.25">
      <c r="B193" s="163"/>
      <c r="C193" s="105">
        <f>C192+1</f>
        <v>4</v>
      </c>
      <c r="D193" s="105"/>
      <c r="E193" s="105"/>
      <c r="F193" s="105"/>
      <c r="G193" s="105"/>
      <c r="H193" s="105"/>
      <c r="I193" s="105"/>
      <c r="J193" s="105"/>
      <c r="K193" s="105">
        <f>IF(J193="W",1,0)</f>
        <v>0</v>
      </c>
      <c r="L193" s="106">
        <f>IF(J193="L",1,0)</f>
        <v>0</v>
      </c>
      <c r="M193" s="105"/>
      <c r="N193" s="105"/>
      <c r="O193" s="105"/>
      <c r="P193" s="105"/>
      <c r="Q193" s="105"/>
      <c r="R193" s="105"/>
      <c r="S193" s="105"/>
      <c r="T193" s="105">
        <f>IF(S193="W",1,0)</f>
        <v>0</v>
      </c>
      <c r="U193" s="106">
        <f>IF(S193="L",1,0)</f>
        <v>0</v>
      </c>
      <c r="V193" s="105"/>
      <c r="W193" s="105"/>
      <c r="X193" s="105"/>
      <c r="Y193" s="105"/>
      <c r="Z193" s="105"/>
      <c r="AA193" s="105"/>
      <c r="AB193" s="105"/>
      <c r="AC193" s="105">
        <f>IF(AB193="W",1,0)</f>
        <v>0</v>
      </c>
      <c r="AD193" s="106">
        <f>IF(AB193="L",1,0)</f>
        <v>0</v>
      </c>
    </row>
    <row r="194" spans="2:30" s="107" customFormat="1" ht="15.75" hidden="1" thickBot="1" x14ac:dyDescent="0.3">
      <c r="B194" s="164"/>
      <c r="C194" s="108">
        <f>C193+1</f>
        <v>5</v>
      </c>
      <c r="D194" s="108"/>
      <c r="E194" s="108"/>
      <c r="F194" s="108"/>
      <c r="G194" s="108"/>
      <c r="H194" s="108"/>
      <c r="I194" s="108"/>
      <c r="J194" s="108"/>
      <c r="K194" s="105">
        <f>IF(J194="W",1,0)</f>
        <v>0</v>
      </c>
      <c r="L194" s="106">
        <f>IF(J194="L",1,0)</f>
        <v>0</v>
      </c>
      <c r="M194" s="108"/>
      <c r="N194" s="108"/>
      <c r="O194" s="108"/>
      <c r="P194" s="108"/>
      <c r="Q194" s="108"/>
      <c r="R194" s="108"/>
      <c r="S194" s="108"/>
      <c r="T194" s="105">
        <f>IF(S194="W",1,0)</f>
        <v>0</v>
      </c>
      <c r="U194" s="106">
        <f>IF(S194="L",1,0)</f>
        <v>0</v>
      </c>
      <c r="V194" s="108"/>
      <c r="W194" s="108"/>
      <c r="X194" s="108"/>
      <c r="Y194" s="108"/>
      <c r="Z194" s="108"/>
      <c r="AA194" s="108"/>
      <c r="AB194" s="108"/>
      <c r="AC194" s="105">
        <f>IF(AB194="W",1,0)</f>
        <v>0</v>
      </c>
      <c r="AD194" s="106">
        <f>IF(AB194="L",1,0)</f>
        <v>0</v>
      </c>
    </row>
    <row r="195" spans="2:30" ht="15.75" thickBot="1" x14ac:dyDescent="0.3">
      <c r="B195" s="159" t="s">
        <v>99</v>
      </c>
      <c r="C195" s="160"/>
      <c r="D195" s="59" t="e">
        <f>AVERAGE(D190:D194)</f>
        <v>#DIV/0!</v>
      </c>
      <c r="E195" s="59" t="e">
        <f>AVERAGE(E190:E194)</f>
        <v>#DIV/0!</v>
      </c>
      <c r="F195" s="59" t="e">
        <f>AVERAGE(F190:F194)</f>
        <v>#DIV/0!</v>
      </c>
      <c r="G195" s="59" t="e">
        <f>AVERAGE(G190:G194)</f>
        <v>#DIV/0!</v>
      </c>
      <c r="H195" s="59"/>
      <c r="I195" s="59" t="e">
        <f>AVERAGE(I190:I194)</f>
        <v>#DIV/0!</v>
      </c>
      <c r="J195" s="60" t="e">
        <f>K195/(K195+L195)</f>
        <v>#DIV/0!</v>
      </c>
      <c r="K195" s="61">
        <f>SUM(K190:K194)</f>
        <v>0</v>
      </c>
      <c r="L195" s="61">
        <f>SUM(L190:L194)</f>
        <v>0</v>
      </c>
      <c r="M195" s="59" t="e">
        <f>AVERAGE(M190:M194)</f>
        <v>#DIV/0!</v>
      </c>
      <c r="N195" s="59" t="e">
        <f>AVERAGE(N190:N194)</f>
        <v>#DIV/0!</v>
      </c>
      <c r="O195" s="59" t="e">
        <f>AVERAGE(O190:O194)</f>
        <v>#DIV/0!</v>
      </c>
      <c r="P195" s="59" t="e">
        <f>AVERAGE(P190:P194)</f>
        <v>#DIV/0!</v>
      </c>
      <c r="Q195" s="59"/>
      <c r="R195" s="59" t="e">
        <f>AVERAGE(R190:R194)</f>
        <v>#DIV/0!</v>
      </c>
      <c r="S195" s="60" t="e">
        <f>T195/(T195+U195)</f>
        <v>#DIV/0!</v>
      </c>
      <c r="T195" s="61">
        <f>SUM(T190:T194)</f>
        <v>0</v>
      </c>
      <c r="U195" s="61">
        <f>SUM(U190:U194)</f>
        <v>0</v>
      </c>
      <c r="V195" s="59" t="e">
        <f>AVERAGE(V190:V194)</f>
        <v>#DIV/0!</v>
      </c>
      <c r="W195" s="59" t="e">
        <f>AVERAGE(W190:W194)</f>
        <v>#DIV/0!</v>
      </c>
      <c r="X195" s="59" t="e">
        <f>AVERAGE(X190:X194)</f>
        <v>#DIV/0!</v>
      </c>
      <c r="Y195" s="59" t="e">
        <f>AVERAGE(Y190:Y194)</f>
        <v>#DIV/0!</v>
      </c>
      <c r="Z195" s="59"/>
      <c r="AA195" s="59" t="e">
        <f>AVERAGE(AA190:AA194)</f>
        <v>#DIV/0!</v>
      </c>
      <c r="AB195" s="60" t="e">
        <f>AC195/(AC195+AD195)</f>
        <v>#DIV/0!</v>
      </c>
      <c r="AC195" s="61">
        <f>SUM(AC190:AC194)</f>
        <v>0</v>
      </c>
      <c r="AD195" s="61">
        <f>SUM(AD190:AD194)</f>
        <v>0</v>
      </c>
    </row>
    <row r="196" spans="2:30" x14ac:dyDescent="0.25">
      <c r="B196" s="167">
        <f>B173</f>
        <v>6</v>
      </c>
      <c r="C196" s="56">
        <v>1</v>
      </c>
      <c r="D196" s="56"/>
      <c r="E196" s="56"/>
      <c r="F196" s="56"/>
      <c r="G196" s="56"/>
      <c r="H196" s="56"/>
      <c r="I196" s="56"/>
      <c r="J196" s="56"/>
      <c r="K196" s="28">
        <f t="shared" ref="K196:K205" si="64">IF(J196="W",1,0)</f>
        <v>0</v>
      </c>
      <c r="L196" s="58">
        <f t="shared" ref="L196:L205" si="65">IF(J196="L",1,0)</f>
        <v>0</v>
      </c>
      <c r="M196" s="56"/>
      <c r="N196" s="56"/>
      <c r="O196" s="56"/>
      <c r="P196" s="56"/>
      <c r="Q196" s="56"/>
      <c r="R196" s="56"/>
      <c r="S196" s="56"/>
      <c r="T196" s="28">
        <f t="shared" ref="T196:T205" si="66">IF(S196="W",1,0)</f>
        <v>0</v>
      </c>
      <c r="U196" s="58">
        <f t="shared" ref="U196:U205" si="67">IF(S196="L",1,0)</f>
        <v>0</v>
      </c>
      <c r="V196" s="56"/>
      <c r="W196" s="56"/>
      <c r="X196" s="56"/>
      <c r="Y196" s="56"/>
      <c r="Z196" s="56"/>
      <c r="AA196" s="56"/>
      <c r="AB196" s="56"/>
      <c r="AC196" s="28">
        <f t="shared" ref="AC196:AC205" si="68">IF(AB196="W",1,0)</f>
        <v>0</v>
      </c>
      <c r="AD196" s="58">
        <f t="shared" ref="AD196:AD205" si="69">IF(AB196="L",1,0)</f>
        <v>0</v>
      </c>
    </row>
    <row r="197" spans="2:30" x14ac:dyDescent="0.25">
      <c r="B197" s="167"/>
      <c r="C197" s="28">
        <f t="shared" ref="C197:C205" si="70">C196+1</f>
        <v>2</v>
      </c>
      <c r="D197" s="28"/>
      <c r="E197" s="28"/>
      <c r="F197" s="28"/>
      <c r="G197" s="28"/>
      <c r="H197" s="28"/>
      <c r="I197" s="28"/>
      <c r="J197" s="28"/>
      <c r="K197" s="28">
        <f t="shared" si="64"/>
        <v>0</v>
      </c>
      <c r="L197" s="58">
        <f t="shared" si="65"/>
        <v>0</v>
      </c>
      <c r="M197" s="28"/>
      <c r="N197" s="28"/>
      <c r="O197" s="28"/>
      <c r="P197" s="28"/>
      <c r="Q197" s="28"/>
      <c r="R197" s="28"/>
      <c r="S197" s="28"/>
      <c r="T197" s="28">
        <f t="shared" si="66"/>
        <v>0</v>
      </c>
      <c r="U197" s="58">
        <f t="shared" si="67"/>
        <v>0</v>
      </c>
      <c r="V197" s="28"/>
      <c r="W197" s="28"/>
      <c r="X197" s="28"/>
      <c r="Y197" s="28"/>
      <c r="Z197" s="28"/>
      <c r="AA197" s="28"/>
      <c r="AB197" s="28"/>
      <c r="AC197" s="28">
        <f t="shared" si="68"/>
        <v>0</v>
      </c>
      <c r="AD197" s="58">
        <f t="shared" si="69"/>
        <v>0</v>
      </c>
    </row>
    <row r="198" spans="2:30" x14ac:dyDescent="0.25">
      <c r="B198" s="167"/>
      <c r="C198" s="28">
        <f t="shared" si="70"/>
        <v>3</v>
      </c>
      <c r="D198" s="28"/>
      <c r="E198" s="28"/>
      <c r="F198" s="28"/>
      <c r="G198" s="28"/>
      <c r="H198" s="28"/>
      <c r="I198" s="28"/>
      <c r="J198" s="28"/>
      <c r="K198" s="28">
        <f t="shared" si="64"/>
        <v>0</v>
      </c>
      <c r="L198" s="58">
        <f t="shared" si="65"/>
        <v>0</v>
      </c>
      <c r="M198" s="28"/>
      <c r="N198" s="28"/>
      <c r="O198" s="28"/>
      <c r="P198" s="28"/>
      <c r="Q198" s="28"/>
      <c r="R198" s="28"/>
      <c r="S198" s="28"/>
      <c r="T198" s="28">
        <f t="shared" si="66"/>
        <v>0</v>
      </c>
      <c r="U198" s="58">
        <f t="shared" si="67"/>
        <v>0</v>
      </c>
      <c r="V198" s="28"/>
      <c r="W198" s="28"/>
      <c r="X198" s="28"/>
      <c r="Y198" s="28"/>
      <c r="Z198" s="28"/>
      <c r="AA198" s="28"/>
      <c r="AB198" s="28"/>
      <c r="AC198" s="28">
        <f t="shared" si="68"/>
        <v>0</v>
      </c>
      <c r="AD198" s="58">
        <f t="shared" si="69"/>
        <v>0</v>
      </c>
    </row>
    <row r="199" spans="2:30" x14ac:dyDescent="0.25">
      <c r="B199" s="167"/>
      <c r="C199" s="28">
        <f t="shared" si="70"/>
        <v>4</v>
      </c>
      <c r="D199" s="28"/>
      <c r="E199" s="28"/>
      <c r="F199" s="28"/>
      <c r="G199" s="28"/>
      <c r="H199" s="28"/>
      <c r="I199" s="28"/>
      <c r="J199" s="28"/>
      <c r="K199" s="28">
        <f t="shared" si="64"/>
        <v>0</v>
      </c>
      <c r="L199" s="58">
        <f t="shared" si="65"/>
        <v>0</v>
      </c>
      <c r="M199" s="28"/>
      <c r="N199" s="28"/>
      <c r="O199" s="28"/>
      <c r="P199" s="28"/>
      <c r="Q199" s="28"/>
      <c r="R199" s="28"/>
      <c r="S199" s="28"/>
      <c r="T199" s="28">
        <f t="shared" si="66"/>
        <v>0</v>
      </c>
      <c r="U199" s="58">
        <f t="shared" si="67"/>
        <v>0</v>
      </c>
      <c r="V199" s="28"/>
      <c r="W199" s="28"/>
      <c r="X199" s="28"/>
      <c r="Y199" s="28"/>
      <c r="Z199" s="28"/>
      <c r="AA199" s="28"/>
      <c r="AB199" s="28"/>
      <c r="AC199" s="28">
        <f t="shared" si="68"/>
        <v>0</v>
      </c>
      <c r="AD199" s="58">
        <f t="shared" si="69"/>
        <v>0</v>
      </c>
    </row>
    <row r="200" spans="2:30" x14ac:dyDescent="0.25">
      <c r="B200" s="167"/>
      <c r="C200" s="28">
        <f t="shared" si="70"/>
        <v>5</v>
      </c>
      <c r="D200" s="28"/>
      <c r="E200" s="28"/>
      <c r="F200" s="28"/>
      <c r="G200" s="28"/>
      <c r="H200" s="28"/>
      <c r="I200" s="28"/>
      <c r="J200" s="28"/>
      <c r="K200" s="28">
        <f t="shared" si="64"/>
        <v>0</v>
      </c>
      <c r="L200" s="58">
        <f t="shared" si="65"/>
        <v>0</v>
      </c>
      <c r="M200" s="28"/>
      <c r="N200" s="28"/>
      <c r="O200" s="28"/>
      <c r="P200" s="28"/>
      <c r="Q200" s="28"/>
      <c r="R200" s="28"/>
      <c r="S200" s="28"/>
      <c r="T200" s="28">
        <f t="shared" si="66"/>
        <v>0</v>
      </c>
      <c r="U200" s="58">
        <f t="shared" si="67"/>
        <v>0</v>
      </c>
      <c r="V200" s="28"/>
      <c r="W200" s="28"/>
      <c r="X200" s="28"/>
      <c r="Y200" s="28"/>
      <c r="Z200" s="28"/>
      <c r="AA200" s="28"/>
      <c r="AB200" s="28"/>
      <c r="AC200" s="28">
        <f t="shared" si="68"/>
        <v>0</v>
      </c>
      <c r="AD200" s="58">
        <f t="shared" si="69"/>
        <v>0</v>
      </c>
    </row>
    <row r="201" spans="2:30" x14ac:dyDescent="0.25">
      <c r="B201" s="167"/>
      <c r="C201" s="28">
        <f t="shared" si="70"/>
        <v>6</v>
      </c>
      <c r="D201" s="28"/>
      <c r="E201" s="28"/>
      <c r="F201" s="28"/>
      <c r="G201" s="28"/>
      <c r="H201" s="28"/>
      <c r="I201" s="28"/>
      <c r="J201" s="28"/>
      <c r="K201" s="28">
        <f t="shared" si="64"/>
        <v>0</v>
      </c>
      <c r="L201" s="58">
        <f t="shared" si="65"/>
        <v>0</v>
      </c>
      <c r="M201" s="28"/>
      <c r="N201" s="28"/>
      <c r="O201" s="28"/>
      <c r="P201" s="28"/>
      <c r="Q201" s="28"/>
      <c r="R201" s="28"/>
      <c r="S201" s="28"/>
      <c r="T201" s="28">
        <f t="shared" si="66"/>
        <v>0</v>
      </c>
      <c r="U201" s="58">
        <f t="shared" si="67"/>
        <v>0</v>
      </c>
      <c r="V201" s="28"/>
      <c r="W201" s="28"/>
      <c r="X201" s="28"/>
      <c r="Y201" s="28"/>
      <c r="Z201" s="28"/>
      <c r="AA201" s="28"/>
      <c r="AB201" s="28"/>
      <c r="AC201" s="28">
        <f t="shared" si="68"/>
        <v>0</v>
      </c>
      <c r="AD201" s="58">
        <f t="shared" si="69"/>
        <v>0</v>
      </c>
    </row>
    <row r="202" spans="2:30" x14ac:dyDescent="0.25">
      <c r="B202" s="167"/>
      <c r="C202" s="28">
        <f t="shared" si="70"/>
        <v>7</v>
      </c>
      <c r="D202" s="28"/>
      <c r="E202" s="28"/>
      <c r="F202" s="28"/>
      <c r="G202" s="28"/>
      <c r="H202" s="28"/>
      <c r="I202" s="28"/>
      <c r="J202" s="28"/>
      <c r="K202" s="28">
        <f t="shared" si="64"/>
        <v>0</v>
      </c>
      <c r="L202" s="58">
        <f t="shared" si="65"/>
        <v>0</v>
      </c>
      <c r="M202" s="28"/>
      <c r="N202" s="28"/>
      <c r="O202" s="28"/>
      <c r="P202" s="28"/>
      <c r="Q202" s="28"/>
      <c r="R202" s="28"/>
      <c r="S202" s="28"/>
      <c r="T202" s="28">
        <f t="shared" si="66"/>
        <v>0</v>
      </c>
      <c r="U202" s="58">
        <f t="shared" si="67"/>
        <v>0</v>
      </c>
      <c r="V202" s="28"/>
      <c r="W202" s="28"/>
      <c r="X202" s="28"/>
      <c r="Y202" s="28"/>
      <c r="Z202" s="28"/>
      <c r="AA202" s="28"/>
      <c r="AB202" s="28"/>
      <c r="AC202" s="28">
        <f t="shared" si="68"/>
        <v>0</v>
      </c>
      <c r="AD202" s="58">
        <f t="shared" si="69"/>
        <v>0</v>
      </c>
    </row>
    <row r="203" spans="2:30" x14ac:dyDescent="0.25">
      <c r="B203" s="167"/>
      <c r="C203" s="28">
        <f t="shared" si="70"/>
        <v>8</v>
      </c>
      <c r="D203" s="28"/>
      <c r="E203" s="28"/>
      <c r="F203" s="28"/>
      <c r="G203" s="28"/>
      <c r="H203" s="28"/>
      <c r="I203" s="28"/>
      <c r="J203" s="28"/>
      <c r="K203" s="28">
        <f t="shared" si="64"/>
        <v>0</v>
      </c>
      <c r="L203" s="58">
        <f t="shared" si="65"/>
        <v>0</v>
      </c>
      <c r="M203" s="28"/>
      <c r="N203" s="28"/>
      <c r="O203" s="28"/>
      <c r="P203" s="28"/>
      <c r="Q203" s="28"/>
      <c r="R203" s="28"/>
      <c r="S203" s="28"/>
      <c r="T203" s="28">
        <f t="shared" si="66"/>
        <v>0</v>
      </c>
      <c r="U203" s="58">
        <f t="shared" si="67"/>
        <v>0</v>
      </c>
      <c r="V203" s="28"/>
      <c r="W203" s="28"/>
      <c r="X203" s="28"/>
      <c r="Y203" s="28"/>
      <c r="Z203" s="28"/>
      <c r="AA203" s="28"/>
      <c r="AB203" s="28"/>
      <c r="AC203" s="28">
        <f t="shared" si="68"/>
        <v>0</v>
      </c>
      <c r="AD203" s="58">
        <f t="shared" si="69"/>
        <v>0</v>
      </c>
    </row>
    <row r="204" spans="2:30" x14ac:dyDescent="0.25">
      <c r="B204" s="167"/>
      <c r="C204" s="28">
        <f t="shared" si="70"/>
        <v>9</v>
      </c>
      <c r="D204" s="28"/>
      <c r="E204" s="28"/>
      <c r="F204" s="28"/>
      <c r="G204" s="28"/>
      <c r="H204" s="28"/>
      <c r="I204" s="28"/>
      <c r="J204" s="28"/>
      <c r="K204" s="28">
        <f t="shared" si="64"/>
        <v>0</v>
      </c>
      <c r="L204" s="58">
        <f t="shared" si="65"/>
        <v>0</v>
      </c>
      <c r="M204" s="28"/>
      <c r="N204" s="28"/>
      <c r="O204" s="28"/>
      <c r="P204" s="28"/>
      <c r="Q204" s="28"/>
      <c r="R204" s="28"/>
      <c r="S204" s="28"/>
      <c r="T204" s="28">
        <f t="shared" si="66"/>
        <v>0</v>
      </c>
      <c r="U204" s="58">
        <f t="shared" si="67"/>
        <v>0</v>
      </c>
      <c r="V204" s="28"/>
      <c r="W204" s="28"/>
      <c r="X204" s="28"/>
      <c r="Y204" s="28"/>
      <c r="Z204" s="28"/>
      <c r="AA204" s="28"/>
      <c r="AB204" s="28"/>
      <c r="AC204" s="28">
        <f t="shared" si="68"/>
        <v>0</v>
      </c>
      <c r="AD204" s="58">
        <f t="shared" si="69"/>
        <v>0</v>
      </c>
    </row>
    <row r="205" spans="2:30" ht="15.75" thickBot="1" x14ac:dyDescent="0.3">
      <c r="B205" s="167"/>
      <c r="C205" s="55">
        <f t="shared" si="70"/>
        <v>10</v>
      </c>
      <c r="D205" s="55"/>
      <c r="E205" s="55"/>
      <c r="F205" s="55"/>
      <c r="G205" s="55"/>
      <c r="H205" s="55"/>
      <c r="I205" s="55"/>
      <c r="J205" s="55"/>
      <c r="K205" s="28">
        <f t="shared" si="64"/>
        <v>0</v>
      </c>
      <c r="L205" s="58">
        <f t="shared" si="65"/>
        <v>0</v>
      </c>
      <c r="M205" s="55"/>
      <c r="N205" s="55"/>
      <c r="O205" s="55"/>
      <c r="P205" s="55"/>
      <c r="Q205" s="55"/>
      <c r="R205" s="55"/>
      <c r="S205" s="55"/>
      <c r="T205" s="28">
        <f t="shared" si="66"/>
        <v>0</v>
      </c>
      <c r="U205" s="58">
        <f t="shared" si="67"/>
        <v>0</v>
      </c>
      <c r="V205" s="55"/>
      <c r="W205" s="55"/>
      <c r="X205" s="55"/>
      <c r="Y205" s="55"/>
      <c r="Z205" s="55"/>
      <c r="AA205" s="55"/>
      <c r="AB205" s="55"/>
      <c r="AC205" s="28">
        <f t="shared" si="68"/>
        <v>0</v>
      </c>
      <c r="AD205" s="58">
        <f t="shared" si="69"/>
        <v>0</v>
      </c>
    </row>
    <row r="206" spans="2:30" ht="15.75" thickBot="1" x14ac:dyDescent="0.3">
      <c r="B206" s="168" t="s">
        <v>99</v>
      </c>
      <c r="C206" s="169"/>
      <c r="D206" s="59" t="e">
        <f>AVERAGE(D196:D205)</f>
        <v>#DIV/0!</v>
      </c>
      <c r="E206" s="59" t="e">
        <f>AVERAGE(E196:E205)</f>
        <v>#DIV/0!</v>
      </c>
      <c r="F206" s="59" t="e">
        <f>AVERAGE(F196:F205)</f>
        <v>#DIV/0!</v>
      </c>
      <c r="G206" s="59" t="e">
        <f>AVERAGE(G196:G205)</f>
        <v>#DIV/0!</v>
      </c>
      <c r="H206" s="59"/>
      <c r="I206" s="59" t="e">
        <f>AVERAGE(I196:I205)</f>
        <v>#DIV/0!</v>
      </c>
      <c r="J206" s="60" t="e">
        <f>K206/(K206+L206)</f>
        <v>#DIV/0!</v>
      </c>
      <c r="K206" s="61">
        <f>SUM(K196:K205)</f>
        <v>0</v>
      </c>
      <c r="L206" s="61">
        <f>SUM(L196:L205)</f>
        <v>0</v>
      </c>
      <c r="M206" s="59" t="e">
        <f>AVERAGE(M196:M205)</f>
        <v>#DIV/0!</v>
      </c>
      <c r="N206" s="59" t="e">
        <f>AVERAGE(N196:N205)</f>
        <v>#DIV/0!</v>
      </c>
      <c r="O206" s="59" t="e">
        <f>AVERAGE(O196:O205)</f>
        <v>#DIV/0!</v>
      </c>
      <c r="P206" s="59" t="e">
        <f>AVERAGE(P196:P205)</f>
        <v>#DIV/0!</v>
      </c>
      <c r="Q206" s="59"/>
      <c r="R206" s="59" t="e">
        <f>AVERAGE(R196:R205)</f>
        <v>#DIV/0!</v>
      </c>
      <c r="S206" s="60" t="e">
        <f>T206/(T206+U206)</f>
        <v>#DIV/0!</v>
      </c>
      <c r="T206" s="61">
        <f>SUM(T196:T205)</f>
        <v>0</v>
      </c>
      <c r="U206" s="61">
        <f>SUM(U196:U205)</f>
        <v>0</v>
      </c>
      <c r="V206" s="59" t="e">
        <f>AVERAGE(V196:V205)</f>
        <v>#DIV/0!</v>
      </c>
      <c r="W206" s="59" t="e">
        <f>AVERAGE(W196:W205)</f>
        <v>#DIV/0!</v>
      </c>
      <c r="X206" s="59" t="e">
        <f>AVERAGE(X196:X205)</f>
        <v>#DIV/0!</v>
      </c>
      <c r="Y206" s="59" t="e">
        <f>AVERAGE(Y196:Y205)</f>
        <v>#DIV/0!</v>
      </c>
      <c r="Z206" s="59"/>
      <c r="AA206" s="59" t="e">
        <f>AVERAGE(AA196:AA205)</f>
        <v>#DIV/0!</v>
      </c>
      <c r="AB206" s="60" t="e">
        <f>AC206/(AC206+AD206)</f>
        <v>#DIV/0!</v>
      </c>
      <c r="AC206" s="61">
        <f>SUM(AC196:AC205)</f>
        <v>0</v>
      </c>
      <c r="AD206" s="61">
        <f>SUM(AD196:AD205)</f>
        <v>0</v>
      </c>
    </row>
    <row r="209" spans="2:30" ht="15.75" thickBot="1" x14ac:dyDescent="0.3"/>
    <row r="210" spans="2:30" x14ac:dyDescent="0.25">
      <c r="B210" s="73" t="s">
        <v>0</v>
      </c>
      <c r="C210" s="74" t="s">
        <v>9</v>
      </c>
      <c r="D210" s="170">
        <v>7</v>
      </c>
      <c r="E210" s="17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  <c r="AA210" s="171"/>
      <c r="AB210" s="171"/>
      <c r="AC210" s="171"/>
      <c r="AD210" s="172"/>
    </row>
    <row r="211" spans="2:30" x14ac:dyDescent="0.25">
      <c r="B211" s="163">
        <f>B188</f>
        <v>5</v>
      </c>
      <c r="C211" s="28"/>
      <c r="D211" s="165" t="s">
        <v>142</v>
      </c>
      <c r="E211" s="165"/>
      <c r="F211" s="165"/>
      <c r="G211" s="165"/>
      <c r="H211" s="165"/>
      <c r="I211" s="165"/>
      <c r="J211" s="165"/>
      <c r="K211" s="165"/>
      <c r="L211" s="165"/>
      <c r="M211" s="165" t="s">
        <v>143</v>
      </c>
      <c r="N211" s="165"/>
      <c r="O211" s="165"/>
      <c r="P211" s="165"/>
      <c r="Q211" s="165"/>
      <c r="R211" s="165"/>
      <c r="S211" s="165"/>
      <c r="T211" s="165"/>
      <c r="U211" s="165"/>
      <c r="V211" s="165" t="s">
        <v>144</v>
      </c>
      <c r="W211" s="165"/>
      <c r="X211" s="165"/>
      <c r="Y211" s="165"/>
      <c r="Z211" s="165"/>
      <c r="AA211" s="165"/>
      <c r="AB211" s="165"/>
      <c r="AC211" s="165"/>
      <c r="AD211" s="166"/>
    </row>
    <row r="212" spans="2:30" ht="15.75" thickBot="1" x14ac:dyDescent="0.3">
      <c r="B212" s="163"/>
      <c r="C212" s="62" t="s">
        <v>93</v>
      </c>
      <c r="D212" s="62" t="s">
        <v>90</v>
      </c>
      <c r="E212" s="62" t="s">
        <v>89</v>
      </c>
      <c r="F212" s="62" t="s">
        <v>91</v>
      </c>
      <c r="G212" s="62" t="s">
        <v>95</v>
      </c>
      <c r="H212" s="62" t="s">
        <v>96</v>
      </c>
      <c r="I212" s="62" t="s">
        <v>97</v>
      </c>
      <c r="J212" s="62" t="s">
        <v>102</v>
      </c>
      <c r="K212" s="62" t="s">
        <v>91</v>
      </c>
      <c r="L212" s="62" t="s">
        <v>103</v>
      </c>
      <c r="M212" s="62" t="s">
        <v>90</v>
      </c>
      <c r="N212" s="62" t="s">
        <v>89</v>
      </c>
      <c r="O212" s="62" t="s">
        <v>91</v>
      </c>
      <c r="P212" s="62" t="s">
        <v>95</v>
      </c>
      <c r="Q212" s="62" t="s">
        <v>96</v>
      </c>
      <c r="R212" s="62" t="s">
        <v>97</v>
      </c>
      <c r="S212" s="62" t="s">
        <v>102</v>
      </c>
      <c r="T212" s="62" t="s">
        <v>91</v>
      </c>
      <c r="U212" s="62" t="s">
        <v>103</v>
      </c>
      <c r="V212" s="62" t="s">
        <v>90</v>
      </c>
      <c r="W212" s="62" t="s">
        <v>89</v>
      </c>
      <c r="X212" s="62" t="s">
        <v>91</v>
      </c>
      <c r="Y212" s="62" t="s">
        <v>95</v>
      </c>
      <c r="Z212" s="62" t="s">
        <v>96</v>
      </c>
      <c r="AA212" s="62" t="s">
        <v>97</v>
      </c>
      <c r="AB212" s="62" t="s">
        <v>102</v>
      </c>
      <c r="AC212" s="62" t="s">
        <v>91</v>
      </c>
      <c r="AD212" s="63" t="s">
        <v>103</v>
      </c>
    </row>
    <row r="213" spans="2:30" s="107" customFormat="1" hidden="1" x14ac:dyDescent="0.25">
      <c r="B213" s="163"/>
      <c r="C213" s="105">
        <v>1</v>
      </c>
      <c r="D213" s="105"/>
      <c r="E213" s="105"/>
      <c r="F213" s="105"/>
      <c r="G213" s="105"/>
      <c r="H213" s="105"/>
      <c r="I213" s="105"/>
      <c r="J213" s="105"/>
      <c r="K213" s="105">
        <f>IF(J213="W",1,0)</f>
        <v>0</v>
      </c>
      <c r="L213" s="106">
        <f>IF(J213="L",1,0)</f>
        <v>0</v>
      </c>
      <c r="M213" s="105"/>
      <c r="N213" s="105"/>
      <c r="O213" s="105"/>
      <c r="P213" s="105"/>
      <c r="Q213" s="105"/>
      <c r="R213" s="105"/>
      <c r="S213" s="105"/>
      <c r="T213" s="105">
        <f>IF(S213="W",1,0)</f>
        <v>0</v>
      </c>
      <c r="U213" s="106">
        <f>IF(S213="L",1,0)</f>
        <v>0</v>
      </c>
      <c r="V213" s="105"/>
      <c r="W213" s="105"/>
      <c r="X213" s="105"/>
      <c r="Y213" s="105"/>
      <c r="Z213" s="105"/>
      <c r="AA213" s="105"/>
      <c r="AB213" s="105"/>
      <c r="AC213" s="105">
        <f>IF(AB213="W",1,0)</f>
        <v>0</v>
      </c>
      <c r="AD213" s="106">
        <f>IF(AB213="L",1,0)</f>
        <v>0</v>
      </c>
    </row>
    <row r="214" spans="2:30" s="107" customFormat="1" hidden="1" x14ac:dyDescent="0.25">
      <c r="B214" s="163"/>
      <c r="C214" s="105">
        <f>C213+1</f>
        <v>2</v>
      </c>
      <c r="D214" s="105"/>
      <c r="E214" s="105"/>
      <c r="F214" s="105"/>
      <c r="G214" s="105"/>
      <c r="H214" s="105"/>
      <c r="I214" s="105"/>
      <c r="J214" s="105"/>
      <c r="K214" s="105">
        <f>IF(J214="W",1,0)</f>
        <v>0</v>
      </c>
      <c r="L214" s="106">
        <f>IF(J214="L",1,0)</f>
        <v>0</v>
      </c>
      <c r="M214" s="105"/>
      <c r="N214" s="105"/>
      <c r="O214" s="105"/>
      <c r="P214" s="105"/>
      <c r="Q214" s="105"/>
      <c r="R214" s="105"/>
      <c r="S214" s="105"/>
      <c r="T214" s="105">
        <f>IF(S214="W",1,0)</f>
        <v>0</v>
      </c>
      <c r="U214" s="106">
        <f>IF(S214="L",1,0)</f>
        <v>0</v>
      </c>
      <c r="V214" s="105"/>
      <c r="W214" s="105"/>
      <c r="X214" s="105"/>
      <c r="Y214" s="105"/>
      <c r="Z214" s="105"/>
      <c r="AA214" s="105"/>
      <c r="AB214" s="105"/>
      <c r="AC214" s="105">
        <f>IF(AB214="W",1,0)</f>
        <v>0</v>
      </c>
      <c r="AD214" s="106">
        <f>IF(AB214="L",1,0)</f>
        <v>0</v>
      </c>
    </row>
    <row r="215" spans="2:30" s="107" customFormat="1" hidden="1" x14ac:dyDescent="0.25">
      <c r="B215" s="163"/>
      <c r="C215" s="105">
        <f>C214+1</f>
        <v>3</v>
      </c>
      <c r="D215" s="105"/>
      <c r="E215" s="105"/>
      <c r="F215" s="105"/>
      <c r="G215" s="105"/>
      <c r="H215" s="105"/>
      <c r="I215" s="105"/>
      <c r="J215" s="105"/>
      <c r="K215" s="105">
        <f>IF(J215="W",1,0)</f>
        <v>0</v>
      </c>
      <c r="L215" s="106">
        <f>IF(J215="L",1,0)</f>
        <v>0</v>
      </c>
      <c r="M215" s="105"/>
      <c r="N215" s="105"/>
      <c r="O215" s="105"/>
      <c r="P215" s="105"/>
      <c r="Q215" s="105"/>
      <c r="R215" s="105"/>
      <c r="S215" s="105"/>
      <c r="T215" s="105">
        <f>IF(S215="W",1,0)</f>
        <v>0</v>
      </c>
      <c r="U215" s="106">
        <f>IF(S215="L",1,0)</f>
        <v>0</v>
      </c>
      <c r="V215" s="105"/>
      <c r="W215" s="105"/>
      <c r="X215" s="105"/>
      <c r="Y215" s="105"/>
      <c r="Z215" s="105"/>
      <c r="AA215" s="105"/>
      <c r="AB215" s="105"/>
      <c r="AC215" s="105">
        <f>IF(AB215="W",1,0)</f>
        <v>0</v>
      </c>
      <c r="AD215" s="106">
        <f>IF(AB215="L",1,0)</f>
        <v>0</v>
      </c>
    </row>
    <row r="216" spans="2:30" s="107" customFormat="1" hidden="1" x14ac:dyDescent="0.25">
      <c r="B216" s="163"/>
      <c r="C216" s="105">
        <f>C215+1</f>
        <v>4</v>
      </c>
      <c r="D216" s="105"/>
      <c r="E216" s="105"/>
      <c r="F216" s="105"/>
      <c r="G216" s="105"/>
      <c r="H216" s="105"/>
      <c r="I216" s="105"/>
      <c r="J216" s="105"/>
      <c r="K216" s="105">
        <f>IF(J216="W",1,0)</f>
        <v>0</v>
      </c>
      <c r="L216" s="106">
        <f>IF(J216="L",1,0)</f>
        <v>0</v>
      </c>
      <c r="M216" s="105"/>
      <c r="N216" s="105"/>
      <c r="O216" s="105"/>
      <c r="P216" s="105"/>
      <c r="Q216" s="105"/>
      <c r="R216" s="105"/>
      <c r="S216" s="105"/>
      <c r="T216" s="105">
        <f>IF(S216="W",1,0)</f>
        <v>0</v>
      </c>
      <c r="U216" s="106">
        <f>IF(S216="L",1,0)</f>
        <v>0</v>
      </c>
      <c r="V216" s="105"/>
      <c r="W216" s="105"/>
      <c r="X216" s="105"/>
      <c r="Y216" s="105"/>
      <c r="Z216" s="105"/>
      <c r="AA216" s="105"/>
      <c r="AB216" s="105"/>
      <c r="AC216" s="105">
        <f>IF(AB216="W",1,0)</f>
        <v>0</v>
      </c>
      <c r="AD216" s="106">
        <f>IF(AB216="L",1,0)</f>
        <v>0</v>
      </c>
    </row>
    <row r="217" spans="2:30" s="107" customFormat="1" ht="15.75" hidden="1" thickBot="1" x14ac:dyDescent="0.3">
      <c r="B217" s="164"/>
      <c r="C217" s="108">
        <f>C216+1</f>
        <v>5</v>
      </c>
      <c r="D217" s="108"/>
      <c r="E217" s="108"/>
      <c r="F217" s="108"/>
      <c r="G217" s="108"/>
      <c r="H217" s="108"/>
      <c r="I217" s="108"/>
      <c r="J217" s="108"/>
      <c r="K217" s="105">
        <f>IF(J217="W",1,0)</f>
        <v>0</v>
      </c>
      <c r="L217" s="106">
        <f>IF(J217="L",1,0)</f>
        <v>0</v>
      </c>
      <c r="M217" s="108"/>
      <c r="N217" s="108"/>
      <c r="O217" s="108"/>
      <c r="P217" s="108"/>
      <c r="Q217" s="108"/>
      <c r="R217" s="108"/>
      <c r="S217" s="108"/>
      <c r="T217" s="105">
        <f>IF(S217="W",1,0)</f>
        <v>0</v>
      </c>
      <c r="U217" s="106">
        <f>IF(S217="L",1,0)</f>
        <v>0</v>
      </c>
      <c r="V217" s="108"/>
      <c r="W217" s="108"/>
      <c r="X217" s="108"/>
      <c r="Y217" s="108"/>
      <c r="Z217" s="108"/>
      <c r="AA217" s="108"/>
      <c r="AB217" s="108"/>
      <c r="AC217" s="105">
        <f>IF(AB217="W",1,0)</f>
        <v>0</v>
      </c>
      <c r="AD217" s="106">
        <f>IF(AB217="L",1,0)</f>
        <v>0</v>
      </c>
    </row>
    <row r="218" spans="2:30" ht="15.75" thickBot="1" x14ac:dyDescent="0.3">
      <c r="B218" s="159" t="s">
        <v>99</v>
      </c>
      <c r="C218" s="160"/>
      <c r="D218" s="59" t="e">
        <f>AVERAGE(D213:D217)</f>
        <v>#DIV/0!</v>
      </c>
      <c r="E218" s="59" t="e">
        <f>AVERAGE(E213:E217)</f>
        <v>#DIV/0!</v>
      </c>
      <c r="F218" s="59" t="e">
        <f>AVERAGE(F213:F217)</f>
        <v>#DIV/0!</v>
      </c>
      <c r="G218" s="59" t="e">
        <f>AVERAGE(G213:G217)</f>
        <v>#DIV/0!</v>
      </c>
      <c r="H218" s="59"/>
      <c r="I218" s="59" t="e">
        <f>AVERAGE(I213:I217)</f>
        <v>#DIV/0!</v>
      </c>
      <c r="J218" s="60" t="e">
        <f>K218/(K218+L218)</f>
        <v>#DIV/0!</v>
      </c>
      <c r="K218" s="61">
        <f>SUM(K213:K217)</f>
        <v>0</v>
      </c>
      <c r="L218" s="61">
        <f>SUM(L213:L217)</f>
        <v>0</v>
      </c>
      <c r="M218" s="59" t="e">
        <f>AVERAGE(M213:M217)</f>
        <v>#DIV/0!</v>
      </c>
      <c r="N218" s="59" t="e">
        <f>AVERAGE(N213:N217)</f>
        <v>#DIV/0!</v>
      </c>
      <c r="O218" s="59" t="e">
        <f>AVERAGE(O213:O217)</f>
        <v>#DIV/0!</v>
      </c>
      <c r="P218" s="59" t="e">
        <f>AVERAGE(P213:P217)</f>
        <v>#DIV/0!</v>
      </c>
      <c r="Q218" s="59"/>
      <c r="R218" s="59" t="e">
        <f>AVERAGE(R213:R217)</f>
        <v>#DIV/0!</v>
      </c>
      <c r="S218" s="60" t="e">
        <f>T218/(T218+U218)</f>
        <v>#DIV/0!</v>
      </c>
      <c r="T218" s="61">
        <f>SUM(T213:T217)</f>
        <v>0</v>
      </c>
      <c r="U218" s="61">
        <f>SUM(U213:U217)</f>
        <v>0</v>
      </c>
      <c r="V218" s="59" t="e">
        <f>AVERAGE(V213:V217)</f>
        <v>#DIV/0!</v>
      </c>
      <c r="W218" s="59" t="e">
        <f>AVERAGE(W213:W217)</f>
        <v>#DIV/0!</v>
      </c>
      <c r="X218" s="59" t="e">
        <f>AVERAGE(X213:X217)</f>
        <v>#DIV/0!</v>
      </c>
      <c r="Y218" s="59" t="e">
        <f>AVERAGE(Y213:Y217)</f>
        <v>#DIV/0!</v>
      </c>
      <c r="Z218" s="59"/>
      <c r="AA218" s="59" t="e">
        <f>AVERAGE(AA213:AA217)</f>
        <v>#DIV/0!</v>
      </c>
      <c r="AB218" s="60" t="e">
        <f>AC218/(AC218+AD218)</f>
        <v>#DIV/0!</v>
      </c>
      <c r="AC218" s="61">
        <f>SUM(AC213:AC217)</f>
        <v>0</v>
      </c>
      <c r="AD218" s="61">
        <f>SUM(AD213:AD217)</f>
        <v>0</v>
      </c>
    </row>
    <row r="219" spans="2:30" x14ac:dyDescent="0.25">
      <c r="B219" s="167">
        <v>4</v>
      </c>
      <c r="C219" s="56">
        <v>1</v>
      </c>
      <c r="D219" s="56"/>
      <c r="E219" s="56"/>
      <c r="F219" s="56"/>
      <c r="G219" s="56"/>
      <c r="H219" s="56"/>
      <c r="I219" s="56"/>
      <c r="J219" s="56"/>
      <c r="K219" s="28">
        <f t="shared" ref="K219:K228" si="71">IF(J219="W",1,0)</f>
        <v>0</v>
      </c>
      <c r="L219" s="58">
        <f t="shared" ref="L219:L228" si="72">IF(J219="L",1,0)</f>
        <v>0</v>
      </c>
      <c r="M219" s="56"/>
      <c r="N219" s="56"/>
      <c r="O219" s="56"/>
      <c r="P219" s="56"/>
      <c r="Q219" s="56"/>
      <c r="R219" s="56"/>
      <c r="S219" s="56"/>
      <c r="T219" s="28">
        <f t="shared" ref="T219:T228" si="73">IF(S219="W",1,0)</f>
        <v>0</v>
      </c>
      <c r="U219" s="58">
        <f t="shared" ref="U219:U228" si="74">IF(S219="L",1,0)</f>
        <v>0</v>
      </c>
      <c r="V219" s="56"/>
      <c r="W219" s="56"/>
      <c r="X219" s="56"/>
      <c r="Y219" s="56"/>
      <c r="Z219" s="56"/>
      <c r="AA219" s="56"/>
      <c r="AB219" s="56"/>
      <c r="AC219" s="28">
        <f t="shared" ref="AC219:AC228" si="75">IF(AB219="W",1,0)</f>
        <v>0</v>
      </c>
      <c r="AD219" s="58">
        <f t="shared" ref="AD219:AD228" si="76">IF(AB219="L",1,0)</f>
        <v>0</v>
      </c>
    </row>
    <row r="220" spans="2:30" x14ac:dyDescent="0.25">
      <c r="B220" s="167"/>
      <c r="C220" s="28">
        <f t="shared" ref="C220:C228" si="77">C219+1</f>
        <v>2</v>
      </c>
      <c r="D220" s="28"/>
      <c r="E220" s="28"/>
      <c r="F220" s="28"/>
      <c r="G220" s="28"/>
      <c r="H220" s="28"/>
      <c r="I220" s="28"/>
      <c r="J220" s="28"/>
      <c r="K220" s="28">
        <f t="shared" si="71"/>
        <v>0</v>
      </c>
      <c r="L220" s="58">
        <f t="shared" si="72"/>
        <v>0</v>
      </c>
      <c r="M220" s="28"/>
      <c r="N220" s="28"/>
      <c r="O220" s="28"/>
      <c r="P220" s="28"/>
      <c r="Q220" s="28"/>
      <c r="R220" s="28"/>
      <c r="S220" s="28"/>
      <c r="T220" s="28">
        <f t="shared" si="73"/>
        <v>0</v>
      </c>
      <c r="U220" s="58">
        <f t="shared" si="74"/>
        <v>0</v>
      </c>
      <c r="V220" s="28"/>
      <c r="W220" s="28"/>
      <c r="X220" s="28"/>
      <c r="Y220" s="28"/>
      <c r="Z220" s="28"/>
      <c r="AA220" s="28"/>
      <c r="AB220" s="28"/>
      <c r="AC220" s="28">
        <f t="shared" si="75"/>
        <v>0</v>
      </c>
      <c r="AD220" s="58">
        <f t="shared" si="76"/>
        <v>0</v>
      </c>
    </row>
    <row r="221" spans="2:30" x14ac:dyDescent="0.25">
      <c r="B221" s="167"/>
      <c r="C221" s="28">
        <f t="shared" si="77"/>
        <v>3</v>
      </c>
      <c r="D221" s="28"/>
      <c r="E221" s="28"/>
      <c r="F221" s="28"/>
      <c r="G221" s="28"/>
      <c r="H221" s="28"/>
      <c r="I221" s="28"/>
      <c r="J221" s="28"/>
      <c r="K221" s="28">
        <f t="shared" si="71"/>
        <v>0</v>
      </c>
      <c r="L221" s="58">
        <f t="shared" si="72"/>
        <v>0</v>
      </c>
      <c r="M221" s="28"/>
      <c r="N221" s="28"/>
      <c r="O221" s="28"/>
      <c r="P221" s="28"/>
      <c r="Q221" s="28"/>
      <c r="R221" s="28"/>
      <c r="S221" s="28"/>
      <c r="T221" s="28">
        <f t="shared" si="73"/>
        <v>0</v>
      </c>
      <c r="U221" s="58">
        <f t="shared" si="74"/>
        <v>0</v>
      </c>
      <c r="V221" s="28"/>
      <c r="W221" s="28"/>
      <c r="X221" s="28"/>
      <c r="Y221" s="28"/>
      <c r="Z221" s="28"/>
      <c r="AA221" s="28"/>
      <c r="AB221" s="28"/>
      <c r="AC221" s="28">
        <f t="shared" si="75"/>
        <v>0</v>
      </c>
      <c r="AD221" s="58">
        <f t="shared" si="76"/>
        <v>0</v>
      </c>
    </row>
    <row r="222" spans="2:30" x14ac:dyDescent="0.25">
      <c r="B222" s="167"/>
      <c r="C222" s="28">
        <f t="shared" si="77"/>
        <v>4</v>
      </c>
      <c r="D222" s="28"/>
      <c r="E222" s="28"/>
      <c r="F222" s="28"/>
      <c r="G222" s="28"/>
      <c r="H222" s="28"/>
      <c r="I222" s="28"/>
      <c r="J222" s="28"/>
      <c r="K222" s="28">
        <f t="shared" si="71"/>
        <v>0</v>
      </c>
      <c r="L222" s="58">
        <f t="shared" si="72"/>
        <v>0</v>
      </c>
      <c r="M222" s="28"/>
      <c r="N222" s="28"/>
      <c r="O222" s="28"/>
      <c r="P222" s="28"/>
      <c r="Q222" s="28"/>
      <c r="R222" s="28"/>
      <c r="S222" s="28"/>
      <c r="T222" s="28">
        <f t="shared" si="73"/>
        <v>0</v>
      </c>
      <c r="U222" s="58">
        <f t="shared" si="74"/>
        <v>0</v>
      </c>
      <c r="V222" s="28"/>
      <c r="W222" s="28"/>
      <c r="X222" s="28"/>
      <c r="Y222" s="28"/>
      <c r="Z222" s="28"/>
      <c r="AA222" s="28"/>
      <c r="AB222" s="28"/>
      <c r="AC222" s="28">
        <f t="shared" si="75"/>
        <v>0</v>
      </c>
      <c r="AD222" s="58">
        <f t="shared" si="76"/>
        <v>0</v>
      </c>
    </row>
    <row r="223" spans="2:30" x14ac:dyDescent="0.25">
      <c r="B223" s="167"/>
      <c r="C223" s="28">
        <f t="shared" si="77"/>
        <v>5</v>
      </c>
      <c r="D223" s="28"/>
      <c r="E223" s="28"/>
      <c r="F223" s="28"/>
      <c r="G223" s="28"/>
      <c r="H223" s="28"/>
      <c r="I223" s="28"/>
      <c r="J223" s="28"/>
      <c r="K223" s="28">
        <f t="shared" si="71"/>
        <v>0</v>
      </c>
      <c r="L223" s="58">
        <f t="shared" si="72"/>
        <v>0</v>
      </c>
      <c r="M223" s="28"/>
      <c r="N223" s="28"/>
      <c r="O223" s="28"/>
      <c r="P223" s="28"/>
      <c r="Q223" s="28"/>
      <c r="R223" s="28"/>
      <c r="S223" s="28"/>
      <c r="T223" s="28">
        <f t="shared" si="73"/>
        <v>0</v>
      </c>
      <c r="U223" s="58">
        <f t="shared" si="74"/>
        <v>0</v>
      </c>
      <c r="V223" s="28"/>
      <c r="W223" s="28"/>
      <c r="X223" s="28"/>
      <c r="Y223" s="28"/>
      <c r="Z223" s="28"/>
      <c r="AA223" s="28"/>
      <c r="AB223" s="28"/>
      <c r="AC223" s="28">
        <f t="shared" si="75"/>
        <v>0</v>
      </c>
      <c r="AD223" s="58">
        <f t="shared" si="76"/>
        <v>0</v>
      </c>
    </row>
    <row r="224" spans="2:30" x14ac:dyDescent="0.25">
      <c r="B224" s="167"/>
      <c r="C224" s="28">
        <f t="shared" si="77"/>
        <v>6</v>
      </c>
      <c r="D224" s="28"/>
      <c r="E224" s="28"/>
      <c r="F224" s="28"/>
      <c r="G224" s="28"/>
      <c r="H224" s="28"/>
      <c r="I224" s="28"/>
      <c r="J224" s="28"/>
      <c r="K224" s="28">
        <f t="shared" si="71"/>
        <v>0</v>
      </c>
      <c r="L224" s="58">
        <f t="shared" si="72"/>
        <v>0</v>
      </c>
      <c r="M224" s="28"/>
      <c r="N224" s="28"/>
      <c r="O224" s="28"/>
      <c r="P224" s="28"/>
      <c r="Q224" s="28"/>
      <c r="R224" s="28"/>
      <c r="S224" s="28"/>
      <c r="T224" s="28">
        <f t="shared" si="73"/>
        <v>0</v>
      </c>
      <c r="U224" s="58">
        <f t="shared" si="74"/>
        <v>0</v>
      </c>
      <c r="V224" s="28"/>
      <c r="W224" s="28"/>
      <c r="X224" s="28"/>
      <c r="Y224" s="28"/>
      <c r="Z224" s="28"/>
      <c r="AA224" s="28"/>
      <c r="AB224" s="28"/>
      <c r="AC224" s="28">
        <f t="shared" si="75"/>
        <v>0</v>
      </c>
      <c r="AD224" s="58">
        <f t="shared" si="76"/>
        <v>0</v>
      </c>
    </row>
    <row r="225" spans="2:30" x14ac:dyDescent="0.25">
      <c r="B225" s="167"/>
      <c r="C225" s="28">
        <f t="shared" si="77"/>
        <v>7</v>
      </c>
      <c r="D225" s="28"/>
      <c r="E225" s="28"/>
      <c r="F225" s="28"/>
      <c r="G225" s="28"/>
      <c r="H225" s="28"/>
      <c r="I225" s="28"/>
      <c r="J225" s="28"/>
      <c r="K225" s="28">
        <f t="shared" si="71"/>
        <v>0</v>
      </c>
      <c r="L225" s="58">
        <f t="shared" si="72"/>
        <v>0</v>
      </c>
      <c r="M225" s="28"/>
      <c r="N225" s="28"/>
      <c r="O225" s="28"/>
      <c r="P225" s="28"/>
      <c r="Q225" s="28"/>
      <c r="R225" s="28"/>
      <c r="S225" s="28"/>
      <c r="T225" s="28">
        <f t="shared" si="73"/>
        <v>0</v>
      </c>
      <c r="U225" s="58">
        <f t="shared" si="74"/>
        <v>0</v>
      </c>
      <c r="V225" s="28"/>
      <c r="W225" s="28"/>
      <c r="X225" s="28"/>
      <c r="Y225" s="28"/>
      <c r="Z225" s="28"/>
      <c r="AA225" s="28"/>
      <c r="AB225" s="28"/>
      <c r="AC225" s="28">
        <f t="shared" si="75"/>
        <v>0</v>
      </c>
      <c r="AD225" s="58">
        <f t="shared" si="76"/>
        <v>0</v>
      </c>
    </row>
    <row r="226" spans="2:30" x14ac:dyDescent="0.25">
      <c r="B226" s="167"/>
      <c r="C226" s="28">
        <f t="shared" si="77"/>
        <v>8</v>
      </c>
      <c r="D226" s="28"/>
      <c r="E226" s="28"/>
      <c r="F226" s="28"/>
      <c r="G226" s="28"/>
      <c r="H226" s="28"/>
      <c r="I226" s="28"/>
      <c r="J226" s="28"/>
      <c r="K226" s="28">
        <f t="shared" si="71"/>
        <v>0</v>
      </c>
      <c r="L226" s="58">
        <f t="shared" si="72"/>
        <v>0</v>
      </c>
      <c r="M226" s="28"/>
      <c r="N226" s="28"/>
      <c r="O226" s="28"/>
      <c r="P226" s="28"/>
      <c r="Q226" s="28"/>
      <c r="R226" s="28"/>
      <c r="S226" s="28"/>
      <c r="T226" s="28">
        <f t="shared" si="73"/>
        <v>0</v>
      </c>
      <c r="U226" s="58">
        <f t="shared" si="74"/>
        <v>0</v>
      </c>
      <c r="V226" s="28"/>
      <c r="W226" s="28"/>
      <c r="X226" s="28"/>
      <c r="Y226" s="28"/>
      <c r="Z226" s="28"/>
      <c r="AA226" s="28"/>
      <c r="AB226" s="28"/>
      <c r="AC226" s="28">
        <f t="shared" si="75"/>
        <v>0</v>
      </c>
      <c r="AD226" s="58">
        <f t="shared" si="76"/>
        <v>0</v>
      </c>
    </row>
    <row r="227" spans="2:30" x14ac:dyDescent="0.25">
      <c r="B227" s="167"/>
      <c r="C227" s="28">
        <f t="shared" si="77"/>
        <v>9</v>
      </c>
      <c r="D227" s="28"/>
      <c r="E227" s="28"/>
      <c r="F227" s="28"/>
      <c r="G227" s="28"/>
      <c r="H227" s="28"/>
      <c r="I227" s="28"/>
      <c r="J227" s="28"/>
      <c r="K227" s="28">
        <f t="shared" si="71"/>
        <v>0</v>
      </c>
      <c r="L227" s="58">
        <f t="shared" si="72"/>
        <v>0</v>
      </c>
      <c r="M227" s="28"/>
      <c r="N227" s="28"/>
      <c r="O227" s="28"/>
      <c r="P227" s="28"/>
      <c r="Q227" s="28"/>
      <c r="R227" s="28"/>
      <c r="S227" s="28"/>
      <c r="T227" s="28">
        <f t="shared" si="73"/>
        <v>0</v>
      </c>
      <c r="U227" s="58">
        <f t="shared" si="74"/>
        <v>0</v>
      </c>
      <c r="V227" s="28"/>
      <c r="W227" s="28"/>
      <c r="X227" s="28"/>
      <c r="Y227" s="28"/>
      <c r="Z227" s="28"/>
      <c r="AA227" s="28"/>
      <c r="AB227" s="28"/>
      <c r="AC227" s="28">
        <f t="shared" si="75"/>
        <v>0</v>
      </c>
      <c r="AD227" s="58">
        <f t="shared" si="76"/>
        <v>0</v>
      </c>
    </row>
    <row r="228" spans="2:30" ht="15.75" thickBot="1" x14ac:dyDescent="0.3">
      <c r="B228" s="167"/>
      <c r="C228" s="55">
        <f t="shared" si="77"/>
        <v>10</v>
      </c>
      <c r="D228" s="55"/>
      <c r="E228" s="55"/>
      <c r="F228" s="55"/>
      <c r="G228" s="55"/>
      <c r="H228" s="55"/>
      <c r="I228" s="55"/>
      <c r="J228" s="55"/>
      <c r="K228" s="28">
        <f t="shared" si="71"/>
        <v>0</v>
      </c>
      <c r="L228" s="58">
        <f t="shared" si="72"/>
        <v>0</v>
      </c>
      <c r="M228" s="55"/>
      <c r="N228" s="55"/>
      <c r="O228" s="55"/>
      <c r="P228" s="55"/>
      <c r="Q228" s="55"/>
      <c r="R228" s="55"/>
      <c r="S228" s="55"/>
      <c r="T228" s="28">
        <f t="shared" si="73"/>
        <v>0</v>
      </c>
      <c r="U228" s="58">
        <f t="shared" si="74"/>
        <v>0</v>
      </c>
      <c r="V228" s="55"/>
      <c r="W228" s="55"/>
      <c r="X228" s="55"/>
      <c r="Y228" s="55"/>
      <c r="Z228" s="55"/>
      <c r="AA228" s="55"/>
      <c r="AB228" s="55"/>
      <c r="AC228" s="28">
        <f t="shared" si="75"/>
        <v>0</v>
      </c>
      <c r="AD228" s="58">
        <f t="shared" si="76"/>
        <v>0</v>
      </c>
    </row>
    <row r="229" spans="2:30" ht="15.75" thickBot="1" x14ac:dyDescent="0.3">
      <c r="B229" s="168" t="s">
        <v>99</v>
      </c>
      <c r="C229" s="169"/>
      <c r="D229" s="59" t="e">
        <f>AVERAGE(D219:D228)</f>
        <v>#DIV/0!</v>
      </c>
      <c r="E229" s="59" t="e">
        <f>AVERAGE(E219:E228)</f>
        <v>#DIV/0!</v>
      </c>
      <c r="F229" s="59" t="e">
        <f>AVERAGE(F219:F228)</f>
        <v>#DIV/0!</v>
      </c>
      <c r="G229" s="59" t="e">
        <f>AVERAGE(G219:G228)</f>
        <v>#DIV/0!</v>
      </c>
      <c r="H229" s="59"/>
      <c r="I229" s="59" t="e">
        <f>AVERAGE(I219:I228)</f>
        <v>#DIV/0!</v>
      </c>
      <c r="J229" s="60" t="e">
        <f>K229/(K229+L229)</f>
        <v>#DIV/0!</v>
      </c>
      <c r="K229" s="61">
        <f>SUM(K219:K228)</f>
        <v>0</v>
      </c>
      <c r="L229" s="61">
        <f>SUM(L219:L228)</f>
        <v>0</v>
      </c>
      <c r="M229" s="59" t="e">
        <f>AVERAGE(M219:M228)</f>
        <v>#DIV/0!</v>
      </c>
      <c r="N229" s="59" t="e">
        <f>AVERAGE(N219:N228)</f>
        <v>#DIV/0!</v>
      </c>
      <c r="O229" s="59" t="e">
        <f>AVERAGE(O219:O228)</f>
        <v>#DIV/0!</v>
      </c>
      <c r="P229" s="59" t="e">
        <f>AVERAGE(P219:P228)</f>
        <v>#DIV/0!</v>
      </c>
      <c r="Q229" s="59"/>
      <c r="R229" s="59" t="e">
        <f>AVERAGE(R219:R228)</f>
        <v>#DIV/0!</v>
      </c>
      <c r="S229" s="60" t="e">
        <f>T229/(T229+U229)</f>
        <v>#DIV/0!</v>
      </c>
      <c r="T229" s="61">
        <f>SUM(T219:T228)</f>
        <v>0</v>
      </c>
      <c r="U229" s="61">
        <f>SUM(U219:U228)</f>
        <v>0</v>
      </c>
      <c r="V229" s="59" t="e">
        <f>AVERAGE(V219:V228)</f>
        <v>#DIV/0!</v>
      </c>
      <c r="W229" s="59" t="e">
        <f>AVERAGE(W219:W228)</f>
        <v>#DIV/0!</v>
      </c>
      <c r="X229" s="59" t="e">
        <f>AVERAGE(X219:X228)</f>
        <v>#DIV/0!</v>
      </c>
      <c r="Y229" s="59" t="e">
        <f>AVERAGE(Y219:Y228)</f>
        <v>#DIV/0!</v>
      </c>
      <c r="Z229" s="59"/>
      <c r="AA229" s="59" t="e">
        <f>AVERAGE(AA219:AA228)</f>
        <v>#DIV/0!</v>
      </c>
      <c r="AB229" s="60" t="e">
        <f>AC229/(AC229+AD229)</f>
        <v>#DIV/0!</v>
      </c>
      <c r="AC229" s="61">
        <f>SUM(AC219:AC228)</f>
        <v>0</v>
      </c>
      <c r="AD229" s="61">
        <f>SUM(AD219:AD228)</f>
        <v>0</v>
      </c>
    </row>
  </sheetData>
  <mergeCells count="88">
    <mergeCell ref="B218:C218"/>
    <mergeCell ref="B219:B228"/>
    <mergeCell ref="B229:C229"/>
    <mergeCell ref="B195:C195"/>
    <mergeCell ref="B196:B205"/>
    <mergeCell ref="B206:C206"/>
    <mergeCell ref="D210:AD210"/>
    <mergeCell ref="B211:B217"/>
    <mergeCell ref="D211:L211"/>
    <mergeCell ref="M211:U211"/>
    <mergeCell ref="V211:AD211"/>
    <mergeCell ref="B172:C172"/>
    <mergeCell ref="B173:B182"/>
    <mergeCell ref="B183:C183"/>
    <mergeCell ref="D187:AD187"/>
    <mergeCell ref="B188:B194"/>
    <mergeCell ref="D188:L188"/>
    <mergeCell ref="M188:U188"/>
    <mergeCell ref="V188:AD188"/>
    <mergeCell ref="B147:C147"/>
    <mergeCell ref="B148:B157"/>
    <mergeCell ref="B158:C158"/>
    <mergeCell ref="D162:AM162"/>
    <mergeCell ref="B163:B171"/>
    <mergeCell ref="D163:L163"/>
    <mergeCell ref="M163:U163"/>
    <mergeCell ref="V163:AD163"/>
    <mergeCell ref="AE163:AM163"/>
    <mergeCell ref="B116:C116"/>
    <mergeCell ref="B117:B126"/>
    <mergeCell ref="B127:C127"/>
    <mergeCell ref="D131:AD131"/>
    <mergeCell ref="B132:B146"/>
    <mergeCell ref="D132:L132"/>
    <mergeCell ref="M132:U132"/>
    <mergeCell ref="V132:AD132"/>
    <mergeCell ref="B89:C89"/>
    <mergeCell ref="B90:B99"/>
    <mergeCell ref="B100:C100"/>
    <mergeCell ref="D104:AD104"/>
    <mergeCell ref="B105:B115"/>
    <mergeCell ref="D105:L105"/>
    <mergeCell ref="M105:U105"/>
    <mergeCell ref="V105:AD105"/>
    <mergeCell ref="B67:B76"/>
    <mergeCell ref="B77:C77"/>
    <mergeCell ref="D81:AD81"/>
    <mergeCell ref="B82:B88"/>
    <mergeCell ref="D82:L82"/>
    <mergeCell ref="M82:U82"/>
    <mergeCell ref="V82:AD82"/>
    <mergeCell ref="B66:C66"/>
    <mergeCell ref="C38:F38"/>
    <mergeCell ref="G38:J38"/>
    <mergeCell ref="K38:N38"/>
    <mergeCell ref="C44:N44"/>
    <mergeCell ref="C45:F45"/>
    <mergeCell ref="G45:J45"/>
    <mergeCell ref="K45:N45"/>
    <mergeCell ref="D57:AD57"/>
    <mergeCell ref="B58:B65"/>
    <mergeCell ref="D58:L58"/>
    <mergeCell ref="M58:U58"/>
    <mergeCell ref="V58:AD58"/>
    <mergeCell ref="C24:F24"/>
    <mergeCell ref="G24:J24"/>
    <mergeCell ref="K24:N24"/>
    <mergeCell ref="C30:R30"/>
    <mergeCell ref="C31:F31"/>
    <mergeCell ref="G31:J31"/>
    <mergeCell ref="K31:N31"/>
    <mergeCell ref="O31:R31"/>
    <mergeCell ref="A1:R1"/>
    <mergeCell ref="A2:A48"/>
    <mergeCell ref="C2:N2"/>
    <mergeCell ref="C3:F3"/>
    <mergeCell ref="G3:J3"/>
    <mergeCell ref="K3:N3"/>
    <mergeCell ref="C9:N9"/>
    <mergeCell ref="C10:F10"/>
    <mergeCell ref="G10:J10"/>
    <mergeCell ref="K10:N10"/>
    <mergeCell ref="C37:N37"/>
    <mergeCell ref="C16:N16"/>
    <mergeCell ref="C17:F17"/>
    <mergeCell ref="G17:J17"/>
    <mergeCell ref="K17:N17"/>
    <mergeCell ref="C23:N23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2447B-BAE1-482F-9C8D-2F075A71C84A}">
  <dimension ref="A1:AM229"/>
  <sheetViews>
    <sheetView zoomScale="85" zoomScaleNormal="85" workbookViewId="0">
      <selection sqref="A1:R1"/>
    </sheetView>
  </sheetViews>
  <sheetFormatPr defaultRowHeight="15" x14ac:dyDescent="0.25"/>
  <cols>
    <col min="1" max="1" width="9.140625" style="22"/>
    <col min="2" max="2" width="6.85546875" style="22" bestFit="1" customWidth="1"/>
    <col min="3" max="16384" width="9.140625" style="22"/>
  </cols>
  <sheetData>
    <row r="1" spans="1:26" s="68" customFormat="1" x14ac:dyDescent="0.25">
      <c r="A1" s="157" t="s">
        <v>136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</row>
    <row r="2" spans="1:26" s="68" customFormat="1" x14ac:dyDescent="0.25">
      <c r="A2" s="158" t="s">
        <v>178</v>
      </c>
      <c r="B2" s="70" t="s">
        <v>9</v>
      </c>
      <c r="C2" s="158">
        <f>D57</f>
        <v>1</v>
      </c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</row>
    <row r="3" spans="1:26" s="68" customFormat="1" x14ac:dyDescent="0.25">
      <c r="A3" s="158"/>
      <c r="B3" s="70" t="s">
        <v>0</v>
      </c>
      <c r="C3" s="158" t="str">
        <f>D58</f>
        <v>Hungaroring</v>
      </c>
      <c r="D3" s="158"/>
      <c r="E3" s="158"/>
      <c r="F3" s="158"/>
      <c r="G3" s="158" t="str">
        <f>M58</f>
        <v>Paul Ricard</v>
      </c>
      <c r="H3" s="158"/>
      <c r="I3" s="158"/>
      <c r="J3" s="158"/>
      <c r="K3" s="158" t="str">
        <f>V58</f>
        <v>Sochi</v>
      </c>
      <c r="L3" s="158"/>
      <c r="M3" s="158"/>
      <c r="N3" s="158"/>
    </row>
    <row r="4" spans="1:26" s="68" customFormat="1" x14ac:dyDescent="0.25">
      <c r="A4" s="158"/>
      <c r="B4" s="70"/>
      <c r="C4" s="71" t="s">
        <v>140</v>
      </c>
      <c r="D4" s="71" t="s">
        <v>179</v>
      </c>
      <c r="E4" s="71" t="s">
        <v>121</v>
      </c>
      <c r="F4" s="71" t="s">
        <v>179</v>
      </c>
      <c r="G4" s="71" t="s">
        <v>140</v>
      </c>
      <c r="H4" s="71" t="s">
        <v>179</v>
      </c>
      <c r="I4" s="71" t="s">
        <v>121</v>
      </c>
      <c r="J4" s="71" t="s">
        <v>179</v>
      </c>
      <c r="K4" s="71" t="s">
        <v>140</v>
      </c>
      <c r="L4" s="71" t="s">
        <v>179</v>
      </c>
      <c r="M4" s="71" t="s">
        <v>121</v>
      </c>
      <c r="N4" s="71" t="s">
        <v>179</v>
      </c>
    </row>
    <row r="5" spans="1:26" s="68" customFormat="1" x14ac:dyDescent="0.25">
      <c r="A5" s="158"/>
      <c r="B5" s="70">
        <f>B58</f>
        <v>5</v>
      </c>
      <c r="C5" s="72">
        <f>G66</f>
        <v>20.5</v>
      </c>
      <c r="D5" s="72">
        <f>_xlfn.STDEV.S(G60:G65)</f>
        <v>0.70710678118654757</v>
      </c>
      <c r="E5" s="72">
        <f>I66</f>
        <v>19.5</v>
      </c>
      <c r="F5" s="72">
        <f>_xlfn.STDEV.S(I60:I65)</f>
        <v>2.1213203435596424</v>
      </c>
      <c r="G5" s="72">
        <f>P66</f>
        <v>8</v>
      </c>
      <c r="H5" s="72">
        <f>_xlfn.STDEV.S(P60:P65)</f>
        <v>0</v>
      </c>
      <c r="I5" s="72">
        <f>R66</f>
        <v>7</v>
      </c>
      <c r="J5" s="72">
        <f>_xlfn.STDEV.S(R60:R65)</f>
        <v>4.2426406871192848</v>
      </c>
      <c r="K5" s="72">
        <f>Y66</f>
        <v>13</v>
      </c>
      <c r="L5" s="72">
        <f>_xlfn.STDEV.S(Y60:Y65)</f>
        <v>4.1231056256176606</v>
      </c>
      <c r="M5" s="72">
        <f>AA66</f>
        <v>9.4</v>
      </c>
      <c r="N5" s="72">
        <f>_xlfn.STDEV.S(AA60:AA65)</f>
        <v>3.6469165057620936</v>
      </c>
    </row>
    <row r="6" spans="1:26" s="68" customFormat="1" x14ac:dyDescent="0.25">
      <c r="A6" s="158"/>
      <c r="B6" s="70">
        <f>B67</f>
        <v>6</v>
      </c>
      <c r="C6" s="72" t="e">
        <f>G77</f>
        <v>#DIV/0!</v>
      </c>
      <c r="D6" s="72" t="e">
        <f>_xlfn.STDEV.S(G67:G76)</f>
        <v>#DIV/0!</v>
      </c>
      <c r="E6" s="72" t="e">
        <f>I77</f>
        <v>#DIV/0!</v>
      </c>
      <c r="F6" s="72" t="e">
        <f>_xlfn.STDEV.S(I67:I76)</f>
        <v>#DIV/0!</v>
      </c>
      <c r="G6" s="72" t="e">
        <f>P77</f>
        <v>#DIV/0!</v>
      </c>
      <c r="H6" s="72" t="e">
        <f>_xlfn.STDEV.S(P67:P76)</f>
        <v>#DIV/0!</v>
      </c>
      <c r="I6" s="72" t="e">
        <f>R77</f>
        <v>#DIV/0!</v>
      </c>
      <c r="J6" s="72" t="e">
        <f>_xlfn.STDEV.S(R67:R76)</f>
        <v>#DIV/0!</v>
      </c>
      <c r="K6" s="72" t="e">
        <f>Y77</f>
        <v>#DIV/0!</v>
      </c>
      <c r="L6" s="72" t="e">
        <f>_xlfn.STDEV.S(Y67:Y76)</f>
        <v>#DIV/0!</v>
      </c>
      <c r="M6" s="72" t="e">
        <f>AA77</f>
        <v>#DIV/0!</v>
      </c>
      <c r="N6" s="72" t="e">
        <f>_xlfn.STDEV.S(AA67:AA76)</f>
        <v>#DIV/0!</v>
      </c>
    </row>
    <row r="7" spans="1:26" s="68" customFormat="1" x14ac:dyDescent="0.25">
      <c r="A7" s="158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spans="1:26" s="68" customFormat="1" x14ac:dyDescent="0.25">
      <c r="A8" s="158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spans="1:26" s="68" customFormat="1" x14ac:dyDescent="0.25">
      <c r="A9" s="158"/>
      <c r="B9" s="70" t="s">
        <v>9</v>
      </c>
      <c r="C9" s="158">
        <f>D81</f>
        <v>2</v>
      </c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s="68" customFormat="1" x14ac:dyDescent="0.25">
      <c r="A10" s="158"/>
      <c r="B10" s="70" t="s">
        <v>0</v>
      </c>
      <c r="C10" s="158" t="str">
        <f>D82</f>
        <v>Barcelona</v>
      </c>
      <c r="D10" s="158"/>
      <c r="E10" s="158"/>
      <c r="F10" s="158"/>
      <c r="G10" s="158" t="str">
        <f>M82</f>
        <v>Monza</v>
      </c>
      <c r="H10" s="158"/>
      <c r="I10" s="158"/>
      <c r="J10" s="158"/>
      <c r="K10" s="158" t="str">
        <f>V82</f>
        <v>Red Bull</v>
      </c>
      <c r="L10" s="158"/>
      <c r="M10" s="158"/>
      <c r="N10" s="158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spans="1:26" s="68" customFormat="1" x14ac:dyDescent="0.25">
      <c r="A11" s="158"/>
      <c r="B11" s="70"/>
      <c r="C11" s="71" t="s">
        <v>140</v>
      </c>
      <c r="D11" s="71" t="s">
        <v>179</v>
      </c>
      <c r="E11" s="71" t="s">
        <v>121</v>
      </c>
      <c r="F11" s="71" t="s">
        <v>179</v>
      </c>
      <c r="G11" s="71" t="s">
        <v>140</v>
      </c>
      <c r="H11" s="71" t="s">
        <v>179</v>
      </c>
      <c r="I11" s="71" t="s">
        <v>121</v>
      </c>
      <c r="J11" s="71" t="s">
        <v>179</v>
      </c>
      <c r="K11" s="71" t="s">
        <v>140</v>
      </c>
      <c r="L11" s="71" t="s">
        <v>179</v>
      </c>
      <c r="M11" s="71" t="s">
        <v>121</v>
      </c>
      <c r="N11" s="71" t="s">
        <v>179</v>
      </c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s="68" customFormat="1" x14ac:dyDescent="0.25">
      <c r="A12" s="158"/>
      <c r="B12" s="70">
        <f>B5</f>
        <v>5</v>
      </c>
      <c r="C12" s="72" t="e">
        <f>G89</f>
        <v>#DIV/0!</v>
      </c>
      <c r="D12" s="72" t="e">
        <f>_xlfn.STDEV.S(G84:G88)</f>
        <v>#DIV/0!</v>
      </c>
      <c r="E12" s="72" t="e">
        <f>I89</f>
        <v>#DIV/0!</v>
      </c>
      <c r="F12" s="72" t="e">
        <f>_xlfn.STDEV.S(I84:I88)</f>
        <v>#DIV/0!</v>
      </c>
      <c r="G12" s="72">
        <f>P89</f>
        <v>22</v>
      </c>
      <c r="H12" s="72" t="e">
        <f>_xlfn.STDEV.S(P84:P88)</f>
        <v>#DIV/0!</v>
      </c>
      <c r="I12" s="72">
        <f>R89</f>
        <v>17</v>
      </c>
      <c r="J12" s="72" t="e">
        <f>_xlfn.STDEV.S(R84:R88)</f>
        <v>#DIV/0!</v>
      </c>
      <c r="K12" s="72">
        <f>Y89</f>
        <v>23</v>
      </c>
      <c r="L12" s="72">
        <f>_xlfn.STDEV.S(Y84:Y88)</f>
        <v>0</v>
      </c>
      <c r="M12" s="72">
        <f>AA89</f>
        <v>17.5</v>
      </c>
      <c r="N12" s="72">
        <f>_xlfn.STDEV.S(AA84:AA88)</f>
        <v>4.9497474683058327</v>
      </c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spans="1:26" s="68" customFormat="1" x14ac:dyDescent="0.25">
      <c r="A13" s="158"/>
      <c r="B13" s="70">
        <f>B6</f>
        <v>6</v>
      </c>
      <c r="C13" s="72" t="e">
        <f>G100</f>
        <v>#DIV/0!</v>
      </c>
      <c r="D13" s="72" t="e">
        <f>_xlfn.STDEV.S(G90:G99)</f>
        <v>#DIV/0!</v>
      </c>
      <c r="E13" s="72" t="e">
        <f>I100</f>
        <v>#DIV/0!</v>
      </c>
      <c r="F13" s="72" t="e">
        <f>_xlfn.STDEV.S(I90:I99)</f>
        <v>#DIV/0!</v>
      </c>
      <c r="G13" s="72" t="e">
        <f>P100</f>
        <v>#DIV/0!</v>
      </c>
      <c r="H13" s="72" t="e">
        <f>_xlfn.STDEV.S(P90:P99)</f>
        <v>#DIV/0!</v>
      </c>
      <c r="I13" s="72" t="e">
        <f>R100</f>
        <v>#DIV/0!</v>
      </c>
      <c r="J13" s="72" t="e">
        <f>_xlfn.STDEV.S(R90:R99)</f>
        <v>#DIV/0!</v>
      </c>
      <c r="K13" s="72" t="e">
        <f>Y100</f>
        <v>#DIV/0!</v>
      </c>
      <c r="L13" s="72" t="e">
        <f>_xlfn.STDEV.S(Y90:Y99)</f>
        <v>#DIV/0!</v>
      </c>
      <c r="M13" s="72" t="e">
        <f>AA100</f>
        <v>#DIV/0!</v>
      </c>
      <c r="N13" s="72" t="e">
        <f>_xlfn.STDEV.S(AA90:AA99)</f>
        <v>#DIV/0!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spans="1:26" s="68" customFormat="1" x14ac:dyDescent="0.25">
      <c r="A14" s="158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spans="1:26" s="68" customFormat="1" x14ac:dyDescent="0.25">
      <c r="A15" s="158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spans="1:26" s="68" customFormat="1" x14ac:dyDescent="0.25">
      <c r="A16" s="158"/>
      <c r="B16" s="70" t="s">
        <v>9</v>
      </c>
      <c r="C16" s="158">
        <f>D104</f>
        <v>3</v>
      </c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spans="1:26" s="68" customFormat="1" x14ac:dyDescent="0.25">
      <c r="A17" s="158"/>
      <c r="B17" s="70" t="s">
        <v>0</v>
      </c>
      <c r="C17" s="158" t="str">
        <f>D105</f>
        <v>SPA</v>
      </c>
      <c r="D17" s="158"/>
      <c r="E17" s="158"/>
      <c r="F17" s="158"/>
      <c r="G17" s="158" t="str">
        <f>M105</f>
        <v>Silverstone</v>
      </c>
      <c r="H17" s="158"/>
      <c r="I17" s="158"/>
      <c r="J17" s="158"/>
      <c r="K17" s="158" t="str">
        <f>V105</f>
        <v>Coming Soon</v>
      </c>
      <c r="L17" s="158"/>
      <c r="M17" s="158"/>
      <c r="N17" s="158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spans="1:26" s="68" customFormat="1" x14ac:dyDescent="0.25">
      <c r="A18" s="158"/>
      <c r="B18" s="70"/>
      <c r="C18" s="71" t="s">
        <v>140</v>
      </c>
      <c r="D18" s="71" t="s">
        <v>179</v>
      </c>
      <c r="E18" s="71" t="s">
        <v>121</v>
      </c>
      <c r="F18" s="71" t="s">
        <v>179</v>
      </c>
      <c r="G18" s="71" t="s">
        <v>140</v>
      </c>
      <c r="H18" s="71" t="s">
        <v>179</v>
      </c>
      <c r="I18" s="71" t="s">
        <v>121</v>
      </c>
      <c r="J18" s="71" t="s">
        <v>179</v>
      </c>
      <c r="K18" s="71" t="s">
        <v>140</v>
      </c>
      <c r="L18" s="71" t="s">
        <v>179</v>
      </c>
      <c r="M18" s="71" t="s">
        <v>121</v>
      </c>
      <c r="N18" s="71" t="s">
        <v>179</v>
      </c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spans="1:26" s="68" customFormat="1" x14ac:dyDescent="0.25">
      <c r="A19" s="158"/>
      <c r="B19" s="70">
        <f>B12</f>
        <v>5</v>
      </c>
      <c r="C19" s="72" t="e">
        <f>G116</f>
        <v>#DIV/0!</v>
      </c>
      <c r="D19" s="72" t="e">
        <f>_xlfn.STDEV.S(G107:G115)</f>
        <v>#DIV/0!</v>
      </c>
      <c r="E19" s="72" t="e">
        <f>I116</f>
        <v>#DIV/0!</v>
      </c>
      <c r="F19" s="72" t="e">
        <f>_xlfn.STDEV.S(I107:I115)</f>
        <v>#DIV/0!</v>
      </c>
      <c r="G19" s="72" t="e">
        <f>P116</f>
        <v>#DIV/0!</v>
      </c>
      <c r="H19" s="72" t="e">
        <f>_xlfn.STDEV.S(P107:P115)</f>
        <v>#DIV/0!</v>
      </c>
      <c r="I19" s="72" t="e">
        <f>R116</f>
        <v>#DIV/0!</v>
      </c>
      <c r="J19" s="72" t="e">
        <f>_xlfn.STDEV.S(R107:R115)</f>
        <v>#DIV/0!</v>
      </c>
      <c r="K19" s="72" t="e">
        <f>Y116</f>
        <v>#DIV/0!</v>
      </c>
      <c r="L19" s="72" t="e">
        <f>_xlfn.STDEV.S(Y107:Y115)</f>
        <v>#DIV/0!</v>
      </c>
      <c r="M19" s="72" t="e">
        <f>AA116</f>
        <v>#DIV/0!</v>
      </c>
      <c r="N19" s="72" t="e">
        <f>_xlfn.STDEV.S(AA107:AA115)</f>
        <v>#DIV/0!</v>
      </c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spans="1:26" s="68" customFormat="1" x14ac:dyDescent="0.25">
      <c r="A20" s="158"/>
      <c r="B20" s="70">
        <f>B13</f>
        <v>6</v>
      </c>
      <c r="C20" s="72" t="e">
        <f>G127</f>
        <v>#DIV/0!</v>
      </c>
      <c r="D20" s="72" t="e">
        <f>_xlfn.STDEV.S(G117:G126)</f>
        <v>#DIV/0!</v>
      </c>
      <c r="E20" s="72" t="e">
        <f>I127</f>
        <v>#DIV/0!</v>
      </c>
      <c r="F20" s="72" t="e">
        <f>_xlfn.STDEV.S(I117:I126)</f>
        <v>#DIV/0!</v>
      </c>
      <c r="G20" s="72" t="e">
        <f>P127</f>
        <v>#DIV/0!</v>
      </c>
      <c r="H20" s="72" t="e">
        <f>_xlfn.STDEV.S(P117:P126)</f>
        <v>#DIV/0!</v>
      </c>
      <c r="I20" s="72" t="e">
        <f>R127</f>
        <v>#DIV/0!</v>
      </c>
      <c r="J20" s="72" t="e">
        <f>_xlfn.STDEV.S(R117:R126)</f>
        <v>#DIV/0!</v>
      </c>
      <c r="K20" s="72" t="e">
        <f>Y127</f>
        <v>#DIV/0!</v>
      </c>
      <c r="L20" s="72" t="e">
        <f>_xlfn.STDEV.S(Y117:Y126)</f>
        <v>#DIV/0!</v>
      </c>
      <c r="M20" s="72" t="e">
        <f>AA127</f>
        <v>#DIV/0!</v>
      </c>
      <c r="N20" s="72" t="e">
        <f>_xlfn.STDEV.S(AA117:AA126)</f>
        <v>#DIV/0!</v>
      </c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spans="1:26" s="68" customFormat="1" x14ac:dyDescent="0.25">
      <c r="A21" s="158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spans="1:26" s="68" customFormat="1" x14ac:dyDescent="0.25">
      <c r="A22" s="158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spans="1:26" s="68" customFormat="1" x14ac:dyDescent="0.25">
      <c r="A23" s="158"/>
      <c r="B23" s="70" t="s">
        <v>9</v>
      </c>
      <c r="C23" s="158">
        <f>D131</f>
        <v>4</v>
      </c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spans="1:26" s="68" customFormat="1" x14ac:dyDescent="0.25">
      <c r="A24" s="158"/>
      <c r="B24" s="70" t="s">
        <v>0</v>
      </c>
      <c r="C24" s="158" t="str">
        <f>D132</f>
        <v>Melbourne</v>
      </c>
      <c r="D24" s="158"/>
      <c r="E24" s="158"/>
      <c r="F24" s="158"/>
      <c r="G24" s="158" t="str">
        <f>M132</f>
        <v>Bahrain</v>
      </c>
      <c r="H24" s="158"/>
      <c r="I24" s="158"/>
      <c r="J24" s="158"/>
      <c r="K24" s="158" t="str">
        <f>V132</f>
        <v>YAS Marina</v>
      </c>
      <c r="L24" s="158"/>
      <c r="M24" s="158"/>
      <c r="N24" s="158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spans="1:26" s="68" customFormat="1" x14ac:dyDescent="0.25">
      <c r="A25" s="158"/>
      <c r="B25" s="70"/>
      <c r="C25" s="71" t="s">
        <v>140</v>
      </c>
      <c r="D25" s="71" t="s">
        <v>179</v>
      </c>
      <c r="E25" s="71" t="s">
        <v>121</v>
      </c>
      <c r="F25" s="71" t="s">
        <v>179</v>
      </c>
      <c r="G25" s="71" t="s">
        <v>140</v>
      </c>
      <c r="H25" s="71" t="s">
        <v>179</v>
      </c>
      <c r="I25" s="71" t="s">
        <v>121</v>
      </c>
      <c r="J25" s="71" t="s">
        <v>179</v>
      </c>
      <c r="K25" s="71" t="s">
        <v>140</v>
      </c>
      <c r="L25" s="71" t="s">
        <v>179</v>
      </c>
      <c r="M25" s="71" t="s">
        <v>121</v>
      </c>
      <c r="N25" s="71" t="s">
        <v>179</v>
      </c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spans="1:26" s="68" customFormat="1" x14ac:dyDescent="0.25">
      <c r="A26" s="158"/>
      <c r="B26" s="70">
        <f>B19</f>
        <v>5</v>
      </c>
      <c r="C26" s="72">
        <f>G147</f>
        <v>19</v>
      </c>
      <c r="D26" s="72" t="e">
        <f>_xlfn.STDEV.S(G134:G146)</f>
        <v>#DIV/0!</v>
      </c>
      <c r="E26" s="72">
        <f>I147</f>
        <v>14</v>
      </c>
      <c r="F26" s="72" t="e">
        <f>_xlfn.STDEV.S(I134:I146)</f>
        <v>#DIV/0!</v>
      </c>
      <c r="G26" s="72">
        <f>P147</f>
        <v>16</v>
      </c>
      <c r="H26" s="72" t="e">
        <f>_xlfn.STDEV.S(P134:P146)</f>
        <v>#DIV/0!</v>
      </c>
      <c r="I26" s="72">
        <f>R147</f>
        <v>12</v>
      </c>
      <c r="J26" s="72" t="e">
        <f>_xlfn.STDEV.S(R134:R146)</f>
        <v>#DIV/0!</v>
      </c>
      <c r="K26" s="72">
        <f>Y147</f>
        <v>9</v>
      </c>
      <c r="L26" s="72" t="e">
        <f>_xlfn.STDEV.S(Y134:Y146)</f>
        <v>#DIV/0!</v>
      </c>
      <c r="M26" s="72">
        <f>AA147</f>
        <v>6</v>
      </c>
      <c r="N26" s="72" t="e">
        <f>_xlfn.STDEV.S(AA134:AA146)</f>
        <v>#DIV/0!</v>
      </c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spans="1:26" s="68" customFormat="1" x14ac:dyDescent="0.25">
      <c r="A27" s="158"/>
      <c r="B27" s="70">
        <f>B20</f>
        <v>6</v>
      </c>
      <c r="C27" s="72">
        <f>G158</f>
        <v>15.142857142857142</v>
      </c>
      <c r="D27" s="72">
        <f>_xlfn.STDEV.S(G148:G157)</f>
        <v>5.8999596447368869</v>
      </c>
      <c r="E27" s="72">
        <f>I158</f>
        <v>10.857142857142858</v>
      </c>
      <c r="F27" s="72">
        <f>_xlfn.STDEV.S(I148:I157)</f>
        <v>4.6342410895626136</v>
      </c>
      <c r="G27" s="72">
        <f>P158</f>
        <v>16</v>
      </c>
      <c r="H27" s="72">
        <f>_xlfn.STDEV.S(P148:P157)</f>
        <v>7.0710678118654755</v>
      </c>
      <c r="I27" s="72">
        <f>R158</f>
        <v>13.5</v>
      </c>
      <c r="J27" s="72">
        <f>_xlfn.STDEV.S(R148:R157)</f>
        <v>2.1213203435596424</v>
      </c>
      <c r="K27" s="72">
        <f>Y158</f>
        <v>15.5</v>
      </c>
      <c r="L27" s="72">
        <f>_xlfn.STDEV.S(Y148:Y157)</f>
        <v>4.4347115652166904</v>
      </c>
      <c r="M27" s="72">
        <f>AA158</f>
        <v>11.25</v>
      </c>
      <c r="N27" s="72">
        <f>_xlfn.STDEV.S(AA148:AA157)</f>
        <v>2.6299556396765835</v>
      </c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spans="1:26" s="68" customFormat="1" x14ac:dyDescent="0.25">
      <c r="A28" s="158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spans="1:26" s="68" customFormat="1" x14ac:dyDescent="0.25">
      <c r="A29" s="158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spans="1:26" s="68" customFormat="1" x14ac:dyDescent="0.25">
      <c r="A30" s="158"/>
      <c r="B30" s="70" t="s">
        <v>9</v>
      </c>
      <c r="C30" s="158">
        <f>D162</f>
        <v>5</v>
      </c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69"/>
      <c r="T30" s="69"/>
      <c r="U30" s="69"/>
      <c r="V30" s="69"/>
      <c r="W30" s="69"/>
      <c r="X30" s="69"/>
      <c r="Y30" s="69"/>
      <c r="Z30" s="69"/>
    </row>
    <row r="31" spans="1:26" s="68" customFormat="1" x14ac:dyDescent="0.25">
      <c r="A31" s="158"/>
      <c r="B31" s="70" t="s">
        <v>0</v>
      </c>
      <c r="C31" s="158" t="str">
        <f>D163</f>
        <v>Gilles Villenueve</v>
      </c>
      <c r="D31" s="158"/>
      <c r="E31" s="158"/>
      <c r="F31" s="158"/>
      <c r="G31" s="158" t="str">
        <f>M163</f>
        <v>Americas</v>
      </c>
      <c r="H31" s="158"/>
      <c r="I31" s="158"/>
      <c r="J31" s="158"/>
      <c r="K31" s="158" t="str">
        <f>V163</f>
        <v>Mexico</v>
      </c>
      <c r="L31" s="158"/>
      <c r="M31" s="158"/>
      <c r="N31" s="158"/>
      <c r="O31" s="158" t="str">
        <f>AE163</f>
        <v>Brazil</v>
      </c>
      <c r="P31" s="158"/>
      <c r="Q31" s="158"/>
      <c r="R31" s="158"/>
      <c r="S31" s="69"/>
      <c r="T31" s="69"/>
      <c r="U31" s="69"/>
      <c r="V31" s="69"/>
      <c r="W31" s="69"/>
      <c r="X31" s="69"/>
      <c r="Y31" s="69"/>
      <c r="Z31" s="69"/>
    </row>
    <row r="32" spans="1:26" s="68" customFormat="1" x14ac:dyDescent="0.25">
      <c r="A32" s="158"/>
      <c r="B32" s="70"/>
      <c r="C32" s="71" t="s">
        <v>140</v>
      </c>
      <c r="D32" s="71" t="s">
        <v>179</v>
      </c>
      <c r="E32" s="71" t="s">
        <v>121</v>
      </c>
      <c r="F32" s="71" t="s">
        <v>179</v>
      </c>
      <c r="G32" s="71" t="s">
        <v>140</v>
      </c>
      <c r="H32" s="71" t="s">
        <v>179</v>
      </c>
      <c r="I32" s="71" t="s">
        <v>121</v>
      </c>
      <c r="J32" s="71" t="s">
        <v>179</v>
      </c>
      <c r="K32" s="71" t="s">
        <v>140</v>
      </c>
      <c r="L32" s="71" t="s">
        <v>179</v>
      </c>
      <c r="M32" s="71" t="s">
        <v>121</v>
      </c>
      <c r="N32" s="71" t="s">
        <v>179</v>
      </c>
      <c r="O32" s="71" t="s">
        <v>140</v>
      </c>
      <c r="P32" s="71" t="s">
        <v>179</v>
      </c>
      <c r="Q32" s="71" t="s">
        <v>121</v>
      </c>
      <c r="R32" s="71" t="s">
        <v>179</v>
      </c>
      <c r="S32" s="69"/>
      <c r="T32" s="69"/>
      <c r="U32" s="69"/>
      <c r="V32" s="69"/>
      <c r="W32" s="69"/>
      <c r="X32" s="69"/>
      <c r="Y32" s="69"/>
      <c r="Z32" s="69"/>
    </row>
    <row r="33" spans="1:26" s="68" customFormat="1" x14ac:dyDescent="0.25">
      <c r="A33" s="158"/>
      <c r="B33" s="70">
        <f>B26</f>
        <v>5</v>
      </c>
      <c r="C33" s="72" t="e">
        <f>G172</f>
        <v>#DIV/0!</v>
      </c>
      <c r="D33" s="72" t="e">
        <f>_xlfn.STDEV.S(G165:G171)</f>
        <v>#DIV/0!</v>
      </c>
      <c r="E33" s="72" t="e">
        <f>I172</f>
        <v>#DIV/0!</v>
      </c>
      <c r="F33" s="72" t="e">
        <f>_xlfn.STDEV.S(I165:I171)</f>
        <v>#DIV/0!</v>
      </c>
      <c r="G33" s="72" t="e">
        <f>P172</f>
        <v>#DIV/0!</v>
      </c>
      <c r="H33" s="72" t="e">
        <f>_xlfn.STDEV.S(P165:P171)</f>
        <v>#DIV/0!</v>
      </c>
      <c r="I33" s="72" t="e">
        <f>R172</f>
        <v>#DIV/0!</v>
      </c>
      <c r="J33" s="72" t="e">
        <f>_xlfn.STDEV.S(R165:R171)</f>
        <v>#DIV/0!</v>
      </c>
      <c r="K33" s="72" t="e">
        <f>Y172</f>
        <v>#DIV/0!</v>
      </c>
      <c r="L33" s="72" t="e">
        <f>_xlfn.STDEV.S(Y165:Y171)</f>
        <v>#DIV/0!</v>
      </c>
      <c r="M33" s="72" t="e">
        <f>AA172</f>
        <v>#DIV/0!</v>
      </c>
      <c r="N33" s="72" t="e">
        <f>_xlfn.STDEV.S(AA165:AA171)</f>
        <v>#DIV/0!</v>
      </c>
      <c r="O33" s="72" t="e">
        <f>AH172</f>
        <v>#DIV/0!</v>
      </c>
      <c r="P33" s="72" t="e">
        <f>_xlfn.STDEV.S(AH165:AH171)</f>
        <v>#DIV/0!</v>
      </c>
      <c r="Q33" s="72" t="e">
        <f>AJ172</f>
        <v>#DIV/0!</v>
      </c>
      <c r="R33" s="72" t="e">
        <f>_xlfn.STDEV.S(AJ165:AJ171)</f>
        <v>#DIV/0!</v>
      </c>
      <c r="S33" s="69"/>
      <c r="T33" s="69"/>
      <c r="U33" s="69"/>
      <c r="V33" s="69"/>
      <c r="W33" s="69"/>
      <c r="X33" s="69"/>
      <c r="Y33" s="69"/>
      <c r="Z33" s="69"/>
    </row>
    <row r="34" spans="1:26" s="68" customFormat="1" x14ac:dyDescent="0.25">
      <c r="A34" s="158"/>
      <c r="B34" s="70">
        <f>B27</f>
        <v>6</v>
      </c>
      <c r="C34" s="72">
        <f>G183</f>
        <v>12.5</v>
      </c>
      <c r="D34" s="72">
        <f>_xlfn.STDEV.S(G173:G182)</f>
        <v>0.70710678118654757</v>
      </c>
      <c r="E34" s="72">
        <f>I183</f>
        <v>18</v>
      </c>
      <c r="F34" s="72">
        <f>_xlfn.STDEV.S(I173:I182)</f>
        <v>5.6568542494923806</v>
      </c>
      <c r="G34" s="72">
        <f>P183</f>
        <v>12.5</v>
      </c>
      <c r="H34" s="72">
        <f>_xlfn.STDEV.S(P173:P182)</f>
        <v>7.7781745930520225</v>
      </c>
      <c r="I34" s="72">
        <f>R183</f>
        <v>9.5</v>
      </c>
      <c r="J34" s="72">
        <f>_xlfn.STDEV.S(R173:R182)</f>
        <v>10.606601717798213</v>
      </c>
      <c r="K34" s="72" t="e">
        <f>Y183</f>
        <v>#DIV/0!</v>
      </c>
      <c r="L34" s="72" t="e">
        <f>_xlfn.STDEV.S(Y173:Y182)</f>
        <v>#DIV/0!</v>
      </c>
      <c r="M34" s="72" t="e">
        <f>AA183</f>
        <v>#DIV/0!</v>
      </c>
      <c r="N34" s="72" t="e">
        <f>_xlfn.STDEV.S(AA173:AA182)</f>
        <v>#DIV/0!</v>
      </c>
      <c r="O34" s="72">
        <f>AH183</f>
        <v>15</v>
      </c>
      <c r="P34" s="72">
        <f>_xlfn.STDEV.S(AH173:AH182)</f>
        <v>5.2915026221291814</v>
      </c>
      <c r="Q34" s="72">
        <f>AJ183</f>
        <v>11</v>
      </c>
      <c r="R34" s="72">
        <f>_xlfn.STDEV.S(AJ173:AJ182)</f>
        <v>3</v>
      </c>
      <c r="S34" s="69"/>
      <c r="T34" s="69"/>
      <c r="U34" s="69"/>
      <c r="V34" s="69"/>
      <c r="W34" s="69"/>
      <c r="X34" s="69"/>
      <c r="Y34" s="69"/>
      <c r="Z34" s="69"/>
    </row>
    <row r="35" spans="1:26" s="68" customFormat="1" x14ac:dyDescent="0.25">
      <c r="A35" s="158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spans="1:26" s="68" customFormat="1" x14ac:dyDescent="0.25">
      <c r="A36" s="158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spans="1:26" s="68" customFormat="1" x14ac:dyDescent="0.25">
      <c r="A37" s="158"/>
      <c r="B37" s="70" t="s">
        <v>9</v>
      </c>
      <c r="C37" s="158">
        <f>D187</f>
        <v>6</v>
      </c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spans="1:26" s="68" customFormat="1" x14ac:dyDescent="0.25">
      <c r="A38" s="158"/>
      <c r="B38" s="70" t="s">
        <v>0</v>
      </c>
      <c r="C38" s="158" t="str">
        <f>D188</f>
        <v>Baku City</v>
      </c>
      <c r="D38" s="158"/>
      <c r="E38" s="158"/>
      <c r="F38" s="158"/>
      <c r="G38" s="158" t="str">
        <f>M188</f>
        <v>Shanghai</v>
      </c>
      <c r="H38" s="158"/>
      <c r="I38" s="158"/>
      <c r="J38" s="158"/>
      <c r="K38" s="158" t="str">
        <f>V188</f>
        <v>Suzuka</v>
      </c>
      <c r="L38" s="158"/>
      <c r="M38" s="158"/>
      <c r="N38" s="158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spans="1:26" s="68" customFormat="1" x14ac:dyDescent="0.25">
      <c r="A39" s="158"/>
      <c r="B39" s="70"/>
      <c r="C39" s="71" t="s">
        <v>140</v>
      </c>
      <c r="D39" s="71" t="s">
        <v>179</v>
      </c>
      <c r="E39" s="71" t="s">
        <v>121</v>
      </c>
      <c r="F39" s="71" t="s">
        <v>179</v>
      </c>
      <c r="G39" s="71" t="s">
        <v>140</v>
      </c>
      <c r="H39" s="71" t="s">
        <v>179</v>
      </c>
      <c r="I39" s="71" t="s">
        <v>121</v>
      </c>
      <c r="J39" s="71" t="s">
        <v>179</v>
      </c>
      <c r="K39" s="71" t="s">
        <v>140</v>
      </c>
      <c r="L39" s="71" t="s">
        <v>179</v>
      </c>
      <c r="M39" s="71" t="s">
        <v>121</v>
      </c>
      <c r="N39" s="71" t="s">
        <v>179</v>
      </c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spans="1:26" s="68" customFormat="1" x14ac:dyDescent="0.25">
      <c r="A40" s="158"/>
      <c r="B40" s="70">
        <f>B33</f>
        <v>5</v>
      </c>
      <c r="C40" s="72" t="e">
        <f>G195</f>
        <v>#DIV/0!</v>
      </c>
      <c r="D40" s="72" t="e">
        <f>_xlfn.STDEV.S(G190:G194)</f>
        <v>#DIV/0!</v>
      </c>
      <c r="E40" s="72" t="e">
        <f>I195</f>
        <v>#DIV/0!</v>
      </c>
      <c r="F40" s="72" t="e">
        <f>_xlfn.STDEV.S(I190:I194)</f>
        <v>#DIV/0!</v>
      </c>
      <c r="G40" s="72" t="e">
        <f>P195</f>
        <v>#DIV/0!</v>
      </c>
      <c r="H40" s="72" t="e">
        <f>_xlfn.STDEV.S(P190:P194)</f>
        <v>#DIV/0!</v>
      </c>
      <c r="I40" s="72" t="e">
        <f>R195</f>
        <v>#DIV/0!</v>
      </c>
      <c r="J40" s="72" t="e">
        <f>_xlfn.STDEV.S(R190:R194)</f>
        <v>#DIV/0!</v>
      </c>
      <c r="K40" s="72" t="e">
        <f>Y195</f>
        <v>#DIV/0!</v>
      </c>
      <c r="L40" s="72" t="e">
        <f>_xlfn.STDEV.S(Y190:Y194)</f>
        <v>#DIV/0!</v>
      </c>
      <c r="M40" s="72" t="e">
        <f>AA195</f>
        <v>#DIV/0!</v>
      </c>
      <c r="N40" s="72" t="e">
        <f>_xlfn.STDEV.S(AA190:AA194)</f>
        <v>#DIV/0!</v>
      </c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spans="1:26" s="68" customFormat="1" x14ac:dyDescent="0.25">
      <c r="A41" s="158"/>
      <c r="B41" s="70">
        <f>B34</f>
        <v>6</v>
      </c>
      <c r="C41" s="72" t="e">
        <f>G206</f>
        <v>#DIV/0!</v>
      </c>
      <c r="D41" s="72" t="e">
        <f>_xlfn.STDEV.S(G196:G205)</f>
        <v>#DIV/0!</v>
      </c>
      <c r="E41" s="72" t="e">
        <f>I206</f>
        <v>#DIV/0!</v>
      </c>
      <c r="F41" s="72" t="e">
        <f>_xlfn.STDEV.S(I196:I205)</f>
        <v>#DIV/0!</v>
      </c>
      <c r="G41" s="72" t="e">
        <f>P206</f>
        <v>#DIV/0!</v>
      </c>
      <c r="H41" s="72" t="e">
        <f>_xlfn.STDEV.S(P196:P205)</f>
        <v>#DIV/0!</v>
      </c>
      <c r="I41" s="72" t="e">
        <f>R206</f>
        <v>#DIV/0!</v>
      </c>
      <c r="J41" s="72" t="e">
        <f>_xlfn.STDEV.S(R196:R205)</f>
        <v>#DIV/0!</v>
      </c>
      <c r="K41" s="72" t="e">
        <f>Y206</f>
        <v>#DIV/0!</v>
      </c>
      <c r="L41" s="72" t="e">
        <f>_xlfn.STDEV.S(Y196:Y205)</f>
        <v>#DIV/0!</v>
      </c>
      <c r="M41" s="72" t="e">
        <f>AA206</f>
        <v>#DIV/0!</v>
      </c>
      <c r="N41" s="72" t="e">
        <f>_xlfn.STDEV.S(AA196:AA205)</f>
        <v>#DIV/0!</v>
      </c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spans="1:26" s="68" customFormat="1" x14ac:dyDescent="0.25">
      <c r="A42" s="158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spans="1:26" s="68" customFormat="1" x14ac:dyDescent="0.25">
      <c r="A43" s="158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spans="1:26" s="68" customFormat="1" x14ac:dyDescent="0.25">
      <c r="A44" s="158"/>
      <c r="B44" s="70" t="s">
        <v>9</v>
      </c>
      <c r="C44" s="158">
        <f>D210</f>
        <v>7</v>
      </c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spans="1:26" s="68" customFormat="1" x14ac:dyDescent="0.25">
      <c r="A45" s="158"/>
      <c r="B45" s="70" t="s">
        <v>0</v>
      </c>
      <c r="C45" s="158" t="str">
        <f>D211</f>
        <v>Marina Bay</v>
      </c>
      <c r="D45" s="158"/>
      <c r="E45" s="158"/>
      <c r="F45" s="158"/>
      <c r="G45" s="158" t="str">
        <f>M211</f>
        <v>Monaco</v>
      </c>
      <c r="H45" s="158"/>
      <c r="I45" s="158"/>
      <c r="J45" s="158"/>
      <c r="K45" s="158" t="str">
        <f>V211</f>
        <v>Hanoi</v>
      </c>
      <c r="L45" s="158"/>
      <c r="M45" s="158"/>
      <c r="N45" s="158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spans="1:26" s="68" customFormat="1" x14ac:dyDescent="0.25">
      <c r="A46" s="158"/>
      <c r="B46" s="70"/>
      <c r="C46" s="71" t="s">
        <v>140</v>
      </c>
      <c r="D46" s="71" t="s">
        <v>179</v>
      </c>
      <c r="E46" s="71" t="s">
        <v>121</v>
      </c>
      <c r="F46" s="71" t="s">
        <v>179</v>
      </c>
      <c r="G46" s="71" t="s">
        <v>140</v>
      </c>
      <c r="H46" s="71" t="s">
        <v>179</v>
      </c>
      <c r="I46" s="71" t="s">
        <v>121</v>
      </c>
      <c r="J46" s="71" t="s">
        <v>179</v>
      </c>
      <c r="K46" s="71" t="s">
        <v>140</v>
      </c>
      <c r="L46" s="71" t="s">
        <v>179</v>
      </c>
      <c r="M46" s="71" t="s">
        <v>121</v>
      </c>
      <c r="N46" s="71" t="s">
        <v>179</v>
      </c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spans="1:26" s="68" customFormat="1" x14ac:dyDescent="0.25">
      <c r="A47" s="158"/>
      <c r="B47" s="70">
        <f>B40</f>
        <v>5</v>
      </c>
      <c r="C47" s="72" t="e">
        <f>G218</f>
        <v>#DIV/0!</v>
      </c>
      <c r="D47" s="72" t="e">
        <f>_xlfn.STDEV.S(G213:G217)</f>
        <v>#DIV/0!</v>
      </c>
      <c r="E47" s="72" t="e">
        <f>I218</f>
        <v>#DIV/0!</v>
      </c>
      <c r="F47" s="72" t="e">
        <f>_xlfn.STDEV.S(I213:I217)</f>
        <v>#DIV/0!</v>
      </c>
      <c r="G47" s="72" t="e">
        <f>P218</f>
        <v>#DIV/0!</v>
      </c>
      <c r="H47" s="72" t="e">
        <f>_xlfn.STDEV.S(P213:P217)</f>
        <v>#DIV/0!</v>
      </c>
      <c r="I47" s="72" t="e">
        <f>R218</f>
        <v>#DIV/0!</v>
      </c>
      <c r="J47" s="72" t="e">
        <f>_xlfn.STDEV.S(R213:R217)</f>
        <v>#DIV/0!</v>
      </c>
      <c r="K47" s="72" t="e">
        <f>Y218</f>
        <v>#DIV/0!</v>
      </c>
      <c r="L47" s="72" t="e">
        <f>_xlfn.STDEV.S(Y213:Y217)</f>
        <v>#DIV/0!</v>
      </c>
      <c r="M47" s="72" t="e">
        <f>AA218</f>
        <v>#DIV/0!</v>
      </c>
      <c r="N47" s="72" t="e">
        <f>_xlfn.STDEV.S(AA213:AA217)</f>
        <v>#DIV/0!</v>
      </c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spans="1:26" s="68" customFormat="1" x14ac:dyDescent="0.25">
      <c r="A48" s="158"/>
      <c r="B48" s="70">
        <f>B41</f>
        <v>6</v>
      </c>
      <c r="C48" s="72" t="e">
        <f>G229</f>
        <v>#DIV/0!</v>
      </c>
      <c r="D48" s="72" t="e">
        <f>_xlfn.STDEV.S(G219:G228)</f>
        <v>#DIV/0!</v>
      </c>
      <c r="E48" s="72" t="e">
        <f>I229</f>
        <v>#DIV/0!</v>
      </c>
      <c r="F48" s="72" t="e">
        <f>_xlfn.STDEV.S(I219:I228)</f>
        <v>#DIV/0!</v>
      </c>
      <c r="G48" s="72" t="e">
        <f>P229</f>
        <v>#DIV/0!</v>
      </c>
      <c r="H48" s="72" t="e">
        <f>_xlfn.STDEV.S(P219:P228)</f>
        <v>#DIV/0!</v>
      </c>
      <c r="I48" s="72" t="e">
        <f>R229</f>
        <v>#DIV/0!</v>
      </c>
      <c r="J48" s="72" t="e">
        <f>_xlfn.STDEV.S(R219:R228)</f>
        <v>#DIV/0!</v>
      </c>
      <c r="K48" s="72" t="e">
        <f>Y229</f>
        <v>#DIV/0!</v>
      </c>
      <c r="L48" s="72" t="e">
        <f>_xlfn.STDEV.S(Y219:Y228)</f>
        <v>#DIV/0!</v>
      </c>
      <c r="M48" s="72" t="e">
        <f>AA229</f>
        <v>#DIV/0!</v>
      </c>
      <c r="N48" s="72" t="e">
        <f>_xlfn.STDEV.S(AA219:AA228)</f>
        <v>#DIV/0!</v>
      </c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spans="2:30" s="68" customFormat="1" x14ac:dyDescent="0.25"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spans="2:30" s="68" customFormat="1" x14ac:dyDescent="0.25"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spans="2:30" s="68" customFormat="1" x14ac:dyDescent="0.25"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spans="2:30" s="68" customFormat="1" x14ac:dyDescent="0.25"/>
    <row r="53" spans="2:30" s="68" customFormat="1" x14ac:dyDescent="0.25"/>
    <row r="54" spans="2:30" s="68" customFormat="1" x14ac:dyDescent="0.25"/>
    <row r="55" spans="2:30" s="68" customFormat="1" x14ac:dyDescent="0.25"/>
    <row r="56" spans="2:30" ht="15.75" thickBot="1" x14ac:dyDescent="0.3"/>
    <row r="57" spans="2:30" x14ac:dyDescent="0.25">
      <c r="B57" s="73" t="s">
        <v>0</v>
      </c>
      <c r="C57" s="74" t="s">
        <v>9</v>
      </c>
      <c r="D57" s="161">
        <v>1</v>
      </c>
      <c r="E57" s="161"/>
      <c r="F57" s="161"/>
      <c r="G57" s="161"/>
      <c r="H57" s="161"/>
      <c r="I57" s="161"/>
      <c r="J57" s="161"/>
      <c r="K57" s="161"/>
      <c r="L57" s="161"/>
      <c r="M57" s="161"/>
      <c r="N57" s="161"/>
      <c r="O57" s="161"/>
      <c r="P57" s="161"/>
      <c r="Q57" s="161"/>
      <c r="R57" s="161"/>
      <c r="S57" s="161"/>
      <c r="T57" s="161"/>
      <c r="U57" s="161"/>
      <c r="V57" s="161"/>
      <c r="W57" s="161"/>
      <c r="X57" s="161"/>
      <c r="Y57" s="161"/>
      <c r="Z57" s="161"/>
      <c r="AA57" s="161"/>
      <c r="AB57" s="161"/>
      <c r="AC57" s="161"/>
      <c r="AD57" s="162"/>
    </row>
    <row r="58" spans="2:30" x14ac:dyDescent="0.25">
      <c r="B58" s="163">
        <v>5</v>
      </c>
      <c r="C58" s="28"/>
      <c r="D58" s="165" t="s">
        <v>81</v>
      </c>
      <c r="E58" s="165"/>
      <c r="F58" s="165"/>
      <c r="G58" s="165"/>
      <c r="H58" s="165"/>
      <c r="I58" s="165"/>
      <c r="J58" s="165"/>
      <c r="K58" s="165"/>
      <c r="L58" s="165"/>
      <c r="M58" s="165" t="s">
        <v>83</v>
      </c>
      <c r="N58" s="165"/>
      <c r="O58" s="165"/>
      <c r="P58" s="165"/>
      <c r="Q58" s="165"/>
      <c r="R58" s="165"/>
      <c r="S58" s="165"/>
      <c r="T58" s="165"/>
      <c r="U58" s="165"/>
      <c r="V58" s="165" t="s">
        <v>82</v>
      </c>
      <c r="W58" s="165"/>
      <c r="X58" s="165"/>
      <c r="Y58" s="165"/>
      <c r="Z58" s="165"/>
      <c r="AA58" s="165"/>
      <c r="AB58" s="165"/>
      <c r="AC58" s="165"/>
      <c r="AD58" s="166"/>
    </row>
    <row r="59" spans="2:30" ht="15.75" thickBot="1" x14ac:dyDescent="0.3">
      <c r="B59" s="163"/>
      <c r="C59" s="62" t="s">
        <v>93</v>
      </c>
      <c r="D59" s="62" t="s">
        <v>90</v>
      </c>
      <c r="E59" s="62" t="s">
        <v>89</v>
      </c>
      <c r="F59" s="62" t="s">
        <v>91</v>
      </c>
      <c r="G59" s="62" t="s">
        <v>95</v>
      </c>
      <c r="H59" s="62" t="s">
        <v>96</v>
      </c>
      <c r="I59" s="62" t="s">
        <v>97</v>
      </c>
      <c r="J59" s="62" t="s">
        <v>102</v>
      </c>
      <c r="K59" s="62" t="s">
        <v>91</v>
      </c>
      <c r="L59" s="62" t="s">
        <v>103</v>
      </c>
      <c r="M59" s="62" t="s">
        <v>90</v>
      </c>
      <c r="N59" s="62" t="s">
        <v>89</v>
      </c>
      <c r="O59" s="62" t="s">
        <v>91</v>
      </c>
      <c r="P59" s="62" t="s">
        <v>95</v>
      </c>
      <c r="Q59" s="62" t="s">
        <v>96</v>
      </c>
      <c r="R59" s="62" t="s">
        <v>97</v>
      </c>
      <c r="S59" s="62" t="s">
        <v>102</v>
      </c>
      <c r="T59" s="62" t="s">
        <v>91</v>
      </c>
      <c r="U59" s="62" t="s">
        <v>103</v>
      </c>
      <c r="V59" s="62" t="s">
        <v>90</v>
      </c>
      <c r="W59" s="62" t="s">
        <v>89</v>
      </c>
      <c r="X59" s="62" t="s">
        <v>91</v>
      </c>
      <c r="Y59" s="62" t="s">
        <v>95</v>
      </c>
      <c r="Z59" s="62" t="s">
        <v>96</v>
      </c>
      <c r="AA59" s="62" t="s">
        <v>97</v>
      </c>
      <c r="AB59" s="62" t="s">
        <v>102</v>
      </c>
      <c r="AC59" s="62" t="s">
        <v>91</v>
      </c>
      <c r="AD59" s="63" t="s">
        <v>103</v>
      </c>
    </row>
    <row r="60" spans="2:30" s="107" customFormat="1" hidden="1" x14ac:dyDescent="0.25">
      <c r="B60" s="163"/>
      <c r="C60" s="105">
        <v>1</v>
      </c>
      <c r="D60" s="105">
        <v>35.570999999999998</v>
      </c>
      <c r="E60" s="105">
        <v>38.258000000000003</v>
      </c>
      <c r="F60" s="105">
        <v>36.090000000000003</v>
      </c>
      <c r="G60" s="105">
        <v>20</v>
      </c>
      <c r="H60" s="105" t="s">
        <v>123</v>
      </c>
      <c r="I60" s="105">
        <v>18</v>
      </c>
      <c r="J60" s="105" t="s">
        <v>91</v>
      </c>
      <c r="K60" s="105">
        <f t="shared" ref="K60:K65" si="0">IF(J60="W",1,0)</f>
        <v>1</v>
      </c>
      <c r="L60" s="106">
        <f t="shared" ref="L60:L65" si="1">IF(J60="L",1,0)</f>
        <v>0</v>
      </c>
      <c r="M60" s="105">
        <v>37.771999999999998</v>
      </c>
      <c r="N60" s="105">
        <v>40.951999999999998</v>
      </c>
      <c r="O60" s="105">
        <v>47.249000000000002</v>
      </c>
      <c r="P60" s="105">
        <v>8</v>
      </c>
      <c r="Q60" s="105" t="s">
        <v>139</v>
      </c>
      <c r="R60" s="105">
        <v>4</v>
      </c>
      <c r="S60" s="105" t="s">
        <v>91</v>
      </c>
      <c r="T60" s="105">
        <f t="shared" ref="T60:T65" si="2">IF(S60="W",1,0)</f>
        <v>1</v>
      </c>
      <c r="U60" s="106">
        <f t="shared" ref="U60:U65" si="3">IF(S60="L",1,0)</f>
        <v>0</v>
      </c>
      <c r="V60" s="105">
        <v>40.110999999999997</v>
      </c>
      <c r="W60" s="105">
        <v>42.421999999999997</v>
      </c>
      <c r="X60" s="105">
        <v>48.993000000000002</v>
      </c>
      <c r="Y60" s="105">
        <v>16</v>
      </c>
      <c r="Z60" s="105" t="s">
        <v>137</v>
      </c>
      <c r="AA60" s="105">
        <v>8</v>
      </c>
      <c r="AB60" s="105" t="s">
        <v>91</v>
      </c>
      <c r="AC60" s="105">
        <f t="shared" ref="AC60:AC65" si="4">IF(AB60="W",1,0)</f>
        <v>1</v>
      </c>
      <c r="AD60" s="106">
        <f t="shared" ref="AD60:AD65" si="5">IF(AB60="L",1,0)</f>
        <v>0</v>
      </c>
    </row>
    <row r="61" spans="2:30" s="107" customFormat="1" hidden="1" x14ac:dyDescent="0.25">
      <c r="B61" s="163"/>
      <c r="C61" s="105">
        <f>C60+1</f>
        <v>2</v>
      </c>
      <c r="D61" s="105">
        <v>31.204000000000001</v>
      </c>
      <c r="E61" s="105">
        <v>33.805</v>
      </c>
      <c r="F61" s="105">
        <v>41.307000000000002</v>
      </c>
      <c r="G61" s="105">
        <v>21</v>
      </c>
      <c r="H61" s="105" t="s">
        <v>123</v>
      </c>
      <c r="I61" s="105">
        <v>21</v>
      </c>
      <c r="J61" s="105" t="s">
        <v>103</v>
      </c>
      <c r="K61" s="105">
        <f t="shared" si="0"/>
        <v>0</v>
      </c>
      <c r="L61" s="106">
        <f t="shared" si="1"/>
        <v>1</v>
      </c>
      <c r="M61" s="105">
        <v>37.604999999999997</v>
      </c>
      <c r="N61" s="105">
        <v>41.161000000000001</v>
      </c>
      <c r="O61" s="105">
        <v>47.5</v>
      </c>
      <c r="P61" s="105">
        <v>8</v>
      </c>
      <c r="Q61" s="105" t="s">
        <v>151</v>
      </c>
      <c r="R61" s="105">
        <v>10</v>
      </c>
      <c r="S61" s="105" t="s">
        <v>91</v>
      </c>
      <c r="T61" s="105">
        <f t="shared" si="2"/>
        <v>1</v>
      </c>
      <c r="U61" s="106">
        <f t="shared" si="3"/>
        <v>0</v>
      </c>
      <c r="V61" s="105">
        <v>39.250999999999998</v>
      </c>
      <c r="W61" s="105">
        <v>43.064</v>
      </c>
      <c r="X61" s="105">
        <v>49.734000000000002</v>
      </c>
      <c r="Y61" s="105">
        <v>8</v>
      </c>
      <c r="Z61" s="105" t="s">
        <v>124</v>
      </c>
      <c r="AA61" s="105">
        <v>9</v>
      </c>
      <c r="AB61" s="105" t="s">
        <v>91</v>
      </c>
      <c r="AC61" s="105">
        <f t="shared" si="4"/>
        <v>1</v>
      </c>
      <c r="AD61" s="106">
        <f t="shared" si="5"/>
        <v>0</v>
      </c>
    </row>
    <row r="62" spans="2:30" s="107" customFormat="1" hidden="1" x14ac:dyDescent="0.25">
      <c r="B62" s="163"/>
      <c r="C62" s="105">
        <f>C61+1</f>
        <v>3</v>
      </c>
      <c r="D62" s="105"/>
      <c r="E62" s="105"/>
      <c r="F62" s="105"/>
      <c r="G62" s="105"/>
      <c r="H62" s="105"/>
      <c r="I62" s="105"/>
      <c r="J62" s="105"/>
      <c r="K62" s="105">
        <f t="shared" si="0"/>
        <v>0</v>
      </c>
      <c r="L62" s="106">
        <f t="shared" si="1"/>
        <v>0</v>
      </c>
      <c r="M62" s="105"/>
      <c r="N62" s="105"/>
      <c r="O62" s="105"/>
      <c r="P62" s="105"/>
      <c r="Q62" s="105"/>
      <c r="R62" s="105"/>
      <c r="S62" s="105"/>
      <c r="T62" s="105">
        <f t="shared" si="2"/>
        <v>0</v>
      </c>
      <c r="U62" s="106">
        <f t="shared" si="3"/>
        <v>0</v>
      </c>
      <c r="V62" s="105">
        <v>39.463000000000001</v>
      </c>
      <c r="W62" s="105">
        <v>42.668999999999997</v>
      </c>
      <c r="X62" s="105">
        <v>49.276000000000003</v>
      </c>
      <c r="Y62" s="105">
        <v>9</v>
      </c>
      <c r="Z62" s="105" t="s">
        <v>124</v>
      </c>
      <c r="AA62" s="105">
        <v>5</v>
      </c>
      <c r="AB62" s="105" t="s">
        <v>91</v>
      </c>
      <c r="AC62" s="105">
        <f t="shared" si="4"/>
        <v>1</v>
      </c>
      <c r="AD62" s="106">
        <f t="shared" si="5"/>
        <v>0</v>
      </c>
    </row>
    <row r="63" spans="2:30" s="107" customFormat="1" hidden="1" x14ac:dyDescent="0.25">
      <c r="B63" s="163"/>
      <c r="C63" s="105">
        <f>C62+1</f>
        <v>4</v>
      </c>
      <c r="D63" s="105"/>
      <c r="E63" s="105"/>
      <c r="F63" s="105"/>
      <c r="G63" s="105"/>
      <c r="H63" s="105"/>
      <c r="I63" s="105"/>
      <c r="J63" s="105"/>
      <c r="K63" s="105">
        <f t="shared" si="0"/>
        <v>0</v>
      </c>
      <c r="L63" s="106">
        <f t="shared" si="1"/>
        <v>0</v>
      </c>
      <c r="M63" s="105"/>
      <c r="N63" s="105"/>
      <c r="O63" s="105"/>
      <c r="P63" s="105"/>
      <c r="Q63" s="105"/>
      <c r="R63" s="105"/>
      <c r="S63" s="105"/>
      <c r="T63" s="105">
        <f t="shared" si="2"/>
        <v>0</v>
      </c>
      <c r="U63" s="106">
        <f t="shared" si="3"/>
        <v>0</v>
      </c>
      <c r="V63" s="105">
        <v>45.975999999999999</v>
      </c>
      <c r="W63" s="105">
        <v>48.567</v>
      </c>
      <c r="X63" s="105">
        <v>43.293999999999997</v>
      </c>
      <c r="Y63" s="105">
        <v>16</v>
      </c>
      <c r="Z63" s="105" t="s">
        <v>141</v>
      </c>
      <c r="AA63" s="105">
        <v>10</v>
      </c>
      <c r="AB63" s="105" t="s">
        <v>91</v>
      </c>
      <c r="AC63" s="105">
        <f t="shared" si="4"/>
        <v>1</v>
      </c>
      <c r="AD63" s="106">
        <f t="shared" si="5"/>
        <v>0</v>
      </c>
    </row>
    <row r="64" spans="2:30" s="107" customFormat="1" hidden="1" x14ac:dyDescent="0.25">
      <c r="B64" s="164"/>
      <c r="C64" s="105">
        <f>C63+1</f>
        <v>5</v>
      </c>
      <c r="D64" s="108"/>
      <c r="E64" s="108"/>
      <c r="F64" s="108"/>
      <c r="G64" s="108"/>
      <c r="H64" s="108"/>
      <c r="I64" s="108"/>
      <c r="J64" s="108"/>
      <c r="K64" s="105">
        <f t="shared" si="0"/>
        <v>0</v>
      </c>
      <c r="L64" s="106">
        <f t="shared" si="1"/>
        <v>0</v>
      </c>
      <c r="M64" s="108"/>
      <c r="N64" s="108"/>
      <c r="O64" s="108"/>
      <c r="P64" s="108"/>
      <c r="Q64" s="108"/>
      <c r="R64" s="108"/>
      <c r="S64" s="108"/>
      <c r="T64" s="105">
        <f t="shared" si="2"/>
        <v>0</v>
      </c>
      <c r="U64" s="106">
        <f t="shared" si="3"/>
        <v>0</v>
      </c>
      <c r="V64" s="108">
        <v>39.978999999999999</v>
      </c>
      <c r="W64" s="108">
        <v>42.28</v>
      </c>
      <c r="X64" s="108">
        <v>48.826999999999998</v>
      </c>
      <c r="Y64" s="108">
        <v>16</v>
      </c>
      <c r="Z64" s="108" t="s">
        <v>137</v>
      </c>
      <c r="AA64" s="108">
        <v>15</v>
      </c>
      <c r="AB64" s="108" t="s">
        <v>103</v>
      </c>
      <c r="AC64" s="105">
        <f t="shared" si="4"/>
        <v>0</v>
      </c>
      <c r="AD64" s="106">
        <f t="shared" si="5"/>
        <v>1</v>
      </c>
    </row>
    <row r="65" spans="2:30" s="107" customFormat="1" ht="15.75" hidden="1" thickBot="1" x14ac:dyDescent="0.3">
      <c r="B65" s="164"/>
      <c r="C65" s="105">
        <f>C64+1</f>
        <v>6</v>
      </c>
      <c r="D65" s="108"/>
      <c r="E65" s="108"/>
      <c r="F65" s="108"/>
      <c r="G65" s="108"/>
      <c r="H65" s="108"/>
      <c r="I65" s="108"/>
      <c r="J65" s="108"/>
      <c r="K65" s="105">
        <f t="shared" si="0"/>
        <v>0</v>
      </c>
      <c r="L65" s="106">
        <f t="shared" si="1"/>
        <v>0</v>
      </c>
      <c r="M65" s="108"/>
      <c r="N65" s="108"/>
      <c r="O65" s="108"/>
      <c r="P65" s="108"/>
      <c r="Q65" s="108"/>
      <c r="R65" s="108"/>
      <c r="S65" s="108"/>
      <c r="T65" s="105">
        <f t="shared" si="2"/>
        <v>0</v>
      </c>
      <c r="U65" s="106">
        <f t="shared" si="3"/>
        <v>0</v>
      </c>
      <c r="V65" s="108"/>
      <c r="W65" s="108"/>
      <c r="X65" s="108"/>
      <c r="Y65" s="108"/>
      <c r="Z65" s="108"/>
      <c r="AA65" s="108"/>
      <c r="AB65" s="108"/>
      <c r="AC65" s="105">
        <f t="shared" si="4"/>
        <v>0</v>
      </c>
      <c r="AD65" s="106">
        <f t="shared" si="5"/>
        <v>0</v>
      </c>
    </row>
    <row r="66" spans="2:30" ht="15.75" thickBot="1" x14ac:dyDescent="0.3">
      <c r="B66" s="159" t="s">
        <v>99</v>
      </c>
      <c r="C66" s="160"/>
      <c r="D66" s="59">
        <f>AVERAGE(D60:D65)</f>
        <v>33.387500000000003</v>
      </c>
      <c r="E66" s="59">
        <f>AVERAGE(E60:E65)</f>
        <v>36.031500000000001</v>
      </c>
      <c r="F66" s="59">
        <f>AVERAGE(F60:F65)</f>
        <v>38.698500000000003</v>
      </c>
      <c r="G66" s="59">
        <f>AVERAGE(G60:G65)</f>
        <v>20.5</v>
      </c>
      <c r="H66" s="59"/>
      <c r="I66" s="59">
        <f>AVERAGE(I60:I65)</f>
        <v>19.5</v>
      </c>
      <c r="J66" s="60">
        <f>K66/(K66+L66)</f>
        <v>0.5</v>
      </c>
      <c r="K66" s="61">
        <f>SUM(K60:K65)</f>
        <v>1</v>
      </c>
      <c r="L66" s="61">
        <f>SUM(L60:L65)</f>
        <v>1</v>
      </c>
      <c r="M66" s="59">
        <f>AVERAGE(M60:M65)</f>
        <v>37.688499999999998</v>
      </c>
      <c r="N66" s="59">
        <f>AVERAGE(N60:N65)</f>
        <v>41.0565</v>
      </c>
      <c r="O66" s="59">
        <f>AVERAGE(O60:O65)</f>
        <v>47.374499999999998</v>
      </c>
      <c r="P66" s="59">
        <f>AVERAGE(P60:P65)</f>
        <v>8</v>
      </c>
      <c r="Q66" s="59"/>
      <c r="R66" s="59">
        <f>AVERAGE(R60:R65)</f>
        <v>7</v>
      </c>
      <c r="S66" s="60">
        <f>T66/(T66+U66)</f>
        <v>1</v>
      </c>
      <c r="T66" s="61">
        <f>SUM(T60:T65)</f>
        <v>2</v>
      </c>
      <c r="U66" s="61">
        <f>SUM(U60:U65)</f>
        <v>0</v>
      </c>
      <c r="V66" s="59">
        <f>AVERAGE(V60:V65)</f>
        <v>40.955999999999996</v>
      </c>
      <c r="W66" s="59">
        <f>AVERAGE(W60:W65)</f>
        <v>43.800399999999996</v>
      </c>
      <c r="X66" s="59">
        <f>AVERAGE(X60:X65)</f>
        <v>48.024800000000006</v>
      </c>
      <c r="Y66" s="59">
        <f>AVERAGE(Y60:Y65)</f>
        <v>13</v>
      </c>
      <c r="Z66" s="59"/>
      <c r="AA66" s="59">
        <f>AVERAGE(AA60:AA65)</f>
        <v>9.4</v>
      </c>
      <c r="AB66" s="60">
        <f>AC66/(AC66+AD66)</f>
        <v>0.8</v>
      </c>
      <c r="AC66" s="61">
        <f>SUM(AC60:AC65)</f>
        <v>4</v>
      </c>
      <c r="AD66" s="61">
        <f>SUM(AD60:AD65)</f>
        <v>1</v>
      </c>
    </row>
    <row r="67" spans="2:30" x14ac:dyDescent="0.25">
      <c r="B67" s="167">
        <v>6</v>
      </c>
      <c r="C67" s="56">
        <v>1</v>
      </c>
      <c r="D67" s="56"/>
      <c r="E67" s="56"/>
      <c r="F67" s="56"/>
      <c r="G67" s="56"/>
      <c r="H67" s="56"/>
      <c r="I67" s="56"/>
      <c r="J67" s="56"/>
      <c r="K67" s="28">
        <f t="shared" ref="K67:K76" si="6">IF(J67="W",1,0)</f>
        <v>0</v>
      </c>
      <c r="L67" s="58">
        <f t="shared" ref="L67:L76" si="7">IF(J67="L",1,0)</f>
        <v>0</v>
      </c>
      <c r="M67" s="56"/>
      <c r="N67" s="56"/>
      <c r="O67" s="56"/>
      <c r="P67" s="56"/>
      <c r="Q67" s="56"/>
      <c r="R67" s="56"/>
      <c r="S67" s="56"/>
      <c r="T67" s="28">
        <f t="shared" ref="T67:T76" si="8">IF(S67="W",1,0)</f>
        <v>0</v>
      </c>
      <c r="U67" s="58">
        <f t="shared" ref="U67:U76" si="9">IF(S67="L",1,0)</f>
        <v>0</v>
      </c>
      <c r="V67" s="56"/>
      <c r="W67" s="56"/>
      <c r="X67" s="56"/>
      <c r="Y67" s="56"/>
      <c r="Z67" s="56"/>
      <c r="AA67" s="56"/>
      <c r="AB67" s="56"/>
      <c r="AC67" s="28">
        <f t="shared" ref="AC67:AC76" si="10">IF(AB67="W",1,0)</f>
        <v>0</v>
      </c>
      <c r="AD67" s="58">
        <f t="shared" ref="AD67:AD76" si="11">IF(AB67="L",1,0)</f>
        <v>0</v>
      </c>
    </row>
    <row r="68" spans="2:30" x14ac:dyDescent="0.25">
      <c r="B68" s="167"/>
      <c r="C68" s="28">
        <f t="shared" ref="C68:C76" si="12">C67+1</f>
        <v>2</v>
      </c>
      <c r="D68" s="28"/>
      <c r="E68" s="28"/>
      <c r="F68" s="28"/>
      <c r="G68" s="28"/>
      <c r="H68" s="28"/>
      <c r="I68" s="28"/>
      <c r="J68" s="28"/>
      <c r="K68" s="28">
        <f t="shared" si="6"/>
        <v>0</v>
      </c>
      <c r="L68" s="58">
        <f t="shared" si="7"/>
        <v>0</v>
      </c>
      <c r="M68" s="28"/>
      <c r="N68" s="28"/>
      <c r="O68" s="28"/>
      <c r="P68" s="28"/>
      <c r="Q68" s="28"/>
      <c r="R68" s="28"/>
      <c r="S68" s="28"/>
      <c r="T68" s="28">
        <f t="shared" si="8"/>
        <v>0</v>
      </c>
      <c r="U68" s="58">
        <f t="shared" si="9"/>
        <v>0</v>
      </c>
      <c r="V68" s="28"/>
      <c r="W68" s="28"/>
      <c r="X68" s="28"/>
      <c r="Y68" s="28"/>
      <c r="Z68" s="28"/>
      <c r="AA68" s="28"/>
      <c r="AB68" s="28"/>
      <c r="AC68" s="28">
        <f t="shared" si="10"/>
        <v>0</v>
      </c>
      <c r="AD68" s="58">
        <f t="shared" si="11"/>
        <v>0</v>
      </c>
    </row>
    <row r="69" spans="2:30" x14ac:dyDescent="0.25">
      <c r="B69" s="167"/>
      <c r="C69" s="28">
        <f t="shared" si="12"/>
        <v>3</v>
      </c>
      <c r="D69" s="28"/>
      <c r="E69" s="28"/>
      <c r="F69" s="28"/>
      <c r="G69" s="28"/>
      <c r="H69" s="28"/>
      <c r="I69" s="28"/>
      <c r="J69" s="28"/>
      <c r="K69" s="28">
        <f t="shared" si="6"/>
        <v>0</v>
      </c>
      <c r="L69" s="58">
        <f t="shared" si="7"/>
        <v>0</v>
      </c>
      <c r="M69" s="28"/>
      <c r="N69" s="28"/>
      <c r="O69" s="28"/>
      <c r="P69" s="28"/>
      <c r="Q69" s="28"/>
      <c r="R69" s="28"/>
      <c r="S69" s="28"/>
      <c r="T69" s="28">
        <f t="shared" si="8"/>
        <v>0</v>
      </c>
      <c r="U69" s="58">
        <f t="shared" si="9"/>
        <v>0</v>
      </c>
      <c r="V69" s="28"/>
      <c r="W69" s="28"/>
      <c r="X69" s="28"/>
      <c r="Y69" s="28"/>
      <c r="Z69" s="28"/>
      <c r="AA69" s="28"/>
      <c r="AB69" s="28"/>
      <c r="AC69" s="28">
        <f t="shared" si="10"/>
        <v>0</v>
      </c>
      <c r="AD69" s="58">
        <f t="shared" si="11"/>
        <v>0</v>
      </c>
    </row>
    <row r="70" spans="2:30" x14ac:dyDescent="0.25">
      <c r="B70" s="167"/>
      <c r="C70" s="28">
        <f t="shared" si="12"/>
        <v>4</v>
      </c>
      <c r="D70" s="28"/>
      <c r="E70" s="28"/>
      <c r="F70" s="28"/>
      <c r="G70" s="28"/>
      <c r="H70" s="28"/>
      <c r="I70" s="28"/>
      <c r="J70" s="28"/>
      <c r="K70" s="28">
        <f t="shared" si="6"/>
        <v>0</v>
      </c>
      <c r="L70" s="58">
        <f t="shared" si="7"/>
        <v>0</v>
      </c>
      <c r="M70" s="28"/>
      <c r="N70" s="28"/>
      <c r="O70" s="28"/>
      <c r="P70" s="28"/>
      <c r="Q70" s="28"/>
      <c r="R70" s="28"/>
      <c r="S70" s="28"/>
      <c r="T70" s="28">
        <f t="shared" si="8"/>
        <v>0</v>
      </c>
      <c r="U70" s="58">
        <f t="shared" si="9"/>
        <v>0</v>
      </c>
      <c r="V70" s="28"/>
      <c r="W70" s="28"/>
      <c r="X70" s="28"/>
      <c r="Y70" s="28"/>
      <c r="Z70" s="28"/>
      <c r="AA70" s="28"/>
      <c r="AB70" s="28"/>
      <c r="AC70" s="28">
        <f t="shared" si="10"/>
        <v>0</v>
      </c>
      <c r="AD70" s="58">
        <f t="shared" si="11"/>
        <v>0</v>
      </c>
    </row>
    <row r="71" spans="2:30" x14ac:dyDescent="0.25">
      <c r="B71" s="167"/>
      <c r="C71" s="28">
        <f t="shared" si="12"/>
        <v>5</v>
      </c>
      <c r="D71" s="28"/>
      <c r="E71" s="28"/>
      <c r="F71" s="28"/>
      <c r="G71" s="28"/>
      <c r="H71" s="28"/>
      <c r="I71" s="28"/>
      <c r="J71" s="28"/>
      <c r="K71" s="28">
        <f t="shared" si="6"/>
        <v>0</v>
      </c>
      <c r="L71" s="58">
        <f t="shared" si="7"/>
        <v>0</v>
      </c>
      <c r="M71" s="28"/>
      <c r="N71" s="28"/>
      <c r="O71" s="28"/>
      <c r="P71" s="28"/>
      <c r="Q71" s="28"/>
      <c r="R71" s="28"/>
      <c r="S71" s="28"/>
      <c r="T71" s="28">
        <f t="shared" si="8"/>
        <v>0</v>
      </c>
      <c r="U71" s="58">
        <f t="shared" si="9"/>
        <v>0</v>
      </c>
      <c r="V71" s="28"/>
      <c r="W71" s="28"/>
      <c r="X71" s="28"/>
      <c r="Y71" s="28"/>
      <c r="Z71" s="28"/>
      <c r="AA71" s="28"/>
      <c r="AB71" s="28"/>
      <c r="AC71" s="28">
        <f t="shared" si="10"/>
        <v>0</v>
      </c>
      <c r="AD71" s="58">
        <f t="shared" si="11"/>
        <v>0</v>
      </c>
    </row>
    <row r="72" spans="2:30" x14ac:dyDescent="0.25">
      <c r="B72" s="167"/>
      <c r="C72" s="28">
        <f t="shared" si="12"/>
        <v>6</v>
      </c>
      <c r="D72" s="28"/>
      <c r="E72" s="28"/>
      <c r="F72" s="28"/>
      <c r="G72" s="28"/>
      <c r="H72" s="28"/>
      <c r="I72" s="28"/>
      <c r="J72" s="28"/>
      <c r="K72" s="28">
        <f t="shared" si="6"/>
        <v>0</v>
      </c>
      <c r="L72" s="58">
        <f t="shared" si="7"/>
        <v>0</v>
      </c>
      <c r="M72" s="28"/>
      <c r="N72" s="28"/>
      <c r="O72" s="28"/>
      <c r="P72" s="28"/>
      <c r="Q72" s="28"/>
      <c r="R72" s="28"/>
      <c r="S72" s="28"/>
      <c r="T72" s="28">
        <f t="shared" si="8"/>
        <v>0</v>
      </c>
      <c r="U72" s="58">
        <f t="shared" si="9"/>
        <v>0</v>
      </c>
      <c r="V72" s="28"/>
      <c r="W72" s="28"/>
      <c r="X72" s="28"/>
      <c r="Y72" s="28"/>
      <c r="Z72" s="28"/>
      <c r="AA72" s="28"/>
      <c r="AB72" s="28"/>
      <c r="AC72" s="28">
        <f t="shared" si="10"/>
        <v>0</v>
      </c>
      <c r="AD72" s="58">
        <f t="shared" si="11"/>
        <v>0</v>
      </c>
    </row>
    <row r="73" spans="2:30" x14ac:dyDescent="0.25">
      <c r="B73" s="167"/>
      <c r="C73" s="28">
        <f t="shared" si="12"/>
        <v>7</v>
      </c>
      <c r="D73" s="28"/>
      <c r="E73" s="28"/>
      <c r="F73" s="28"/>
      <c r="G73" s="28"/>
      <c r="H73" s="28"/>
      <c r="I73" s="28"/>
      <c r="J73" s="28"/>
      <c r="K73" s="28">
        <f t="shared" si="6"/>
        <v>0</v>
      </c>
      <c r="L73" s="58">
        <f t="shared" si="7"/>
        <v>0</v>
      </c>
      <c r="M73" s="28"/>
      <c r="N73" s="28"/>
      <c r="O73" s="28"/>
      <c r="P73" s="28"/>
      <c r="Q73" s="28"/>
      <c r="R73" s="28"/>
      <c r="S73" s="28"/>
      <c r="T73" s="28">
        <f t="shared" si="8"/>
        <v>0</v>
      </c>
      <c r="U73" s="58">
        <f t="shared" si="9"/>
        <v>0</v>
      </c>
      <c r="V73" s="28"/>
      <c r="W73" s="28"/>
      <c r="X73" s="28"/>
      <c r="Y73" s="28"/>
      <c r="Z73" s="28"/>
      <c r="AA73" s="28"/>
      <c r="AB73" s="28"/>
      <c r="AC73" s="28">
        <f t="shared" si="10"/>
        <v>0</v>
      </c>
      <c r="AD73" s="58">
        <f t="shared" si="11"/>
        <v>0</v>
      </c>
    </row>
    <row r="74" spans="2:30" x14ac:dyDescent="0.25">
      <c r="B74" s="167"/>
      <c r="C74" s="28">
        <f t="shared" si="12"/>
        <v>8</v>
      </c>
      <c r="D74" s="28"/>
      <c r="E74" s="28"/>
      <c r="F74" s="28"/>
      <c r="G74" s="28"/>
      <c r="H74" s="28"/>
      <c r="I74" s="28"/>
      <c r="J74" s="28"/>
      <c r="K74" s="28">
        <f t="shared" si="6"/>
        <v>0</v>
      </c>
      <c r="L74" s="58">
        <f t="shared" si="7"/>
        <v>0</v>
      </c>
      <c r="M74" s="28"/>
      <c r="N74" s="28"/>
      <c r="O74" s="28"/>
      <c r="P74" s="28"/>
      <c r="Q74" s="28"/>
      <c r="R74" s="28"/>
      <c r="S74" s="28"/>
      <c r="T74" s="28">
        <f t="shared" si="8"/>
        <v>0</v>
      </c>
      <c r="U74" s="58">
        <f t="shared" si="9"/>
        <v>0</v>
      </c>
      <c r="V74" s="28"/>
      <c r="W74" s="28"/>
      <c r="X74" s="28"/>
      <c r="Y74" s="28"/>
      <c r="Z74" s="28"/>
      <c r="AA74" s="28"/>
      <c r="AB74" s="28"/>
      <c r="AC74" s="28">
        <f t="shared" si="10"/>
        <v>0</v>
      </c>
      <c r="AD74" s="58">
        <f t="shared" si="11"/>
        <v>0</v>
      </c>
    </row>
    <row r="75" spans="2:30" x14ac:dyDescent="0.25">
      <c r="B75" s="167"/>
      <c r="C75" s="28">
        <f t="shared" si="12"/>
        <v>9</v>
      </c>
      <c r="D75" s="28"/>
      <c r="E75" s="28"/>
      <c r="F75" s="28"/>
      <c r="G75" s="28"/>
      <c r="H75" s="28"/>
      <c r="I75" s="28"/>
      <c r="J75" s="28"/>
      <c r="K75" s="28">
        <f t="shared" si="6"/>
        <v>0</v>
      </c>
      <c r="L75" s="58">
        <f t="shared" si="7"/>
        <v>0</v>
      </c>
      <c r="M75" s="28"/>
      <c r="N75" s="28"/>
      <c r="O75" s="28"/>
      <c r="P75" s="28"/>
      <c r="Q75" s="28"/>
      <c r="R75" s="28"/>
      <c r="S75" s="28"/>
      <c r="T75" s="28">
        <f t="shared" si="8"/>
        <v>0</v>
      </c>
      <c r="U75" s="58">
        <f t="shared" si="9"/>
        <v>0</v>
      </c>
      <c r="V75" s="28"/>
      <c r="W75" s="28"/>
      <c r="X75" s="28"/>
      <c r="Y75" s="28"/>
      <c r="Z75" s="28"/>
      <c r="AA75" s="28"/>
      <c r="AB75" s="28"/>
      <c r="AC75" s="28">
        <f t="shared" si="10"/>
        <v>0</v>
      </c>
      <c r="AD75" s="58">
        <f t="shared" si="11"/>
        <v>0</v>
      </c>
    </row>
    <row r="76" spans="2:30" ht="15.75" thickBot="1" x14ac:dyDescent="0.3">
      <c r="B76" s="167"/>
      <c r="C76" s="55">
        <f t="shared" si="12"/>
        <v>10</v>
      </c>
      <c r="D76" s="55"/>
      <c r="E76" s="55"/>
      <c r="F76" s="55"/>
      <c r="G76" s="55"/>
      <c r="H76" s="55"/>
      <c r="I76" s="55"/>
      <c r="J76" s="55"/>
      <c r="K76" s="28">
        <f t="shared" si="6"/>
        <v>0</v>
      </c>
      <c r="L76" s="58">
        <f t="shared" si="7"/>
        <v>0</v>
      </c>
      <c r="M76" s="55"/>
      <c r="N76" s="55"/>
      <c r="O76" s="55"/>
      <c r="P76" s="55"/>
      <c r="Q76" s="55"/>
      <c r="R76" s="55"/>
      <c r="S76" s="55"/>
      <c r="T76" s="28">
        <f t="shared" si="8"/>
        <v>0</v>
      </c>
      <c r="U76" s="58">
        <f t="shared" si="9"/>
        <v>0</v>
      </c>
      <c r="V76" s="55"/>
      <c r="W76" s="55"/>
      <c r="X76" s="55"/>
      <c r="Y76" s="55"/>
      <c r="Z76" s="55"/>
      <c r="AA76" s="55"/>
      <c r="AB76" s="55"/>
      <c r="AC76" s="28">
        <f t="shared" si="10"/>
        <v>0</v>
      </c>
      <c r="AD76" s="58">
        <f t="shared" si="11"/>
        <v>0</v>
      </c>
    </row>
    <row r="77" spans="2:30" ht="15.75" thickBot="1" x14ac:dyDescent="0.3">
      <c r="B77" s="168" t="s">
        <v>99</v>
      </c>
      <c r="C77" s="169"/>
      <c r="D77" s="59" t="e">
        <f>AVERAGE(D67:D76)</f>
        <v>#DIV/0!</v>
      </c>
      <c r="E77" s="59" t="e">
        <f>AVERAGE(E67:E76)</f>
        <v>#DIV/0!</v>
      </c>
      <c r="F77" s="59" t="e">
        <f>AVERAGE(F67:F76)</f>
        <v>#DIV/0!</v>
      </c>
      <c r="G77" s="59" t="e">
        <f>AVERAGE(G67:G76)</f>
        <v>#DIV/0!</v>
      </c>
      <c r="H77" s="59"/>
      <c r="I77" s="59" t="e">
        <f>AVERAGE(I67:I76)</f>
        <v>#DIV/0!</v>
      </c>
      <c r="J77" s="60" t="e">
        <f>K77/(K77+L77)</f>
        <v>#DIV/0!</v>
      </c>
      <c r="K77" s="61">
        <f>SUM(K67:K76)</f>
        <v>0</v>
      </c>
      <c r="L77" s="61">
        <f>SUM(L67:L76)</f>
        <v>0</v>
      </c>
      <c r="M77" s="59" t="e">
        <f>AVERAGE(M67:M76)</f>
        <v>#DIV/0!</v>
      </c>
      <c r="N77" s="59" t="e">
        <f>AVERAGE(N67:N76)</f>
        <v>#DIV/0!</v>
      </c>
      <c r="O77" s="59" t="e">
        <f>AVERAGE(O67:O76)</f>
        <v>#DIV/0!</v>
      </c>
      <c r="P77" s="59" t="e">
        <f>AVERAGE(P67:P76)</f>
        <v>#DIV/0!</v>
      </c>
      <c r="Q77" s="59"/>
      <c r="R77" s="59" t="e">
        <f>AVERAGE(R67:R76)</f>
        <v>#DIV/0!</v>
      </c>
      <c r="S77" s="60" t="e">
        <f>T77/(T77+U77)</f>
        <v>#DIV/0!</v>
      </c>
      <c r="T77" s="61">
        <f>SUM(T67:T76)</f>
        <v>0</v>
      </c>
      <c r="U77" s="61">
        <f>SUM(U67:U76)</f>
        <v>0</v>
      </c>
      <c r="V77" s="59" t="e">
        <f>AVERAGE(V67:V76)</f>
        <v>#DIV/0!</v>
      </c>
      <c r="W77" s="59" t="e">
        <f>AVERAGE(W67:W76)</f>
        <v>#DIV/0!</v>
      </c>
      <c r="X77" s="59" t="e">
        <f>AVERAGE(X67:X76)</f>
        <v>#DIV/0!</v>
      </c>
      <c r="Y77" s="59" t="e">
        <f>AVERAGE(Y67:Y76)</f>
        <v>#DIV/0!</v>
      </c>
      <c r="Z77" s="59"/>
      <c r="AA77" s="59" t="e">
        <f>AVERAGE(AA67:AA76)</f>
        <v>#DIV/0!</v>
      </c>
      <c r="AB77" s="60" t="e">
        <f>AC77/(AC77+AD77)</f>
        <v>#DIV/0!</v>
      </c>
      <c r="AC77" s="61">
        <f>SUM(AC67:AC76)</f>
        <v>0</v>
      </c>
      <c r="AD77" s="61">
        <f>SUM(AD67:AD76)</f>
        <v>0</v>
      </c>
    </row>
    <row r="80" spans="2:30" ht="15.75" thickBot="1" x14ac:dyDescent="0.3"/>
    <row r="81" spans="2:30" x14ac:dyDescent="0.25">
      <c r="B81" s="73" t="s">
        <v>0</v>
      </c>
      <c r="C81" s="74" t="s">
        <v>9</v>
      </c>
      <c r="D81" s="161">
        <v>2</v>
      </c>
      <c r="E81" s="161"/>
      <c r="F81" s="161"/>
      <c r="G81" s="161"/>
      <c r="H81" s="161"/>
      <c r="I81" s="161"/>
      <c r="J81" s="161"/>
      <c r="K81" s="161"/>
      <c r="L81" s="161"/>
      <c r="M81" s="161"/>
      <c r="N81" s="161"/>
      <c r="O81" s="161"/>
      <c r="P81" s="161"/>
      <c r="Q81" s="161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2"/>
    </row>
    <row r="82" spans="2:30" x14ac:dyDescent="0.25">
      <c r="B82" s="163">
        <f>B58</f>
        <v>5</v>
      </c>
      <c r="C82" s="28"/>
      <c r="D82" s="165" t="s">
        <v>84</v>
      </c>
      <c r="E82" s="165"/>
      <c r="F82" s="165"/>
      <c r="G82" s="165"/>
      <c r="H82" s="165"/>
      <c r="I82" s="165"/>
      <c r="J82" s="165"/>
      <c r="K82" s="165"/>
      <c r="L82" s="165"/>
      <c r="M82" s="165" t="s">
        <v>86</v>
      </c>
      <c r="N82" s="165"/>
      <c r="O82" s="165"/>
      <c r="P82" s="165"/>
      <c r="Q82" s="165"/>
      <c r="R82" s="165"/>
      <c r="S82" s="165"/>
      <c r="T82" s="165"/>
      <c r="U82" s="165"/>
      <c r="V82" s="165" t="s">
        <v>85</v>
      </c>
      <c r="W82" s="165"/>
      <c r="X82" s="165"/>
      <c r="Y82" s="165"/>
      <c r="Z82" s="165"/>
      <c r="AA82" s="165"/>
      <c r="AB82" s="165"/>
      <c r="AC82" s="165"/>
      <c r="AD82" s="166"/>
    </row>
    <row r="83" spans="2:30" ht="15.75" thickBot="1" x14ac:dyDescent="0.3">
      <c r="B83" s="163"/>
      <c r="C83" s="62" t="s">
        <v>93</v>
      </c>
      <c r="D83" s="62" t="s">
        <v>90</v>
      </c>
      <c r="E83" s="62" t="s">
        <v>89</v>
      </c>
      <c r="F83" s="62" t="s">
        <v>91</v>
      </c>
      <c r="G83" s="62" t="s">
        <v>95</v>
      </c>
      <c r="H83" s="62" t="s">
        <v>96</v>
      </c>
      <c r="I83" s="62" t="s">
        <v>97</v>
      </c>
      <c r="J83" s="62" t="s">
        <v>102</v>
      </c>
      <c r="K83" s="62" t="s">
        <v>91</v>
      </c>
      <c r="L83" s="62" t="s">
        <v>103</v>
      </c>
      <c r="M83" s="62" t="s">
        <v>90</v>
      </c>
      <c r="N83" s="62" t="s">
        <v>89</v>
      </c>
      <c r="O83" s="62" t="s">
        <v>91</v>
      </c>
      <c r="P83" s="62" t="s">
        <v>95</v>
      </c>
      <c r="Q83" s="62" t="s">
        <v>96</v>
      </c>
      <c r="R83" s="62" t="s">
        <v>97</v>
      </c>
      <c r="S83" s="62" t="s">
        <v>102</v>
      </c>
      <c r="T83" s="62" t="s">
        <v>91</v>
      </c>
      <c r="U83" s="62" t="s">
        <v>103</v>
      </c>
      <c r="V83" s="62" t="s">
        <v>90</v>
      </c>
      <c r="W83" s="62" t="s">
        <v>89</v>
      </c>
      <c r="X83" s="62" t="s">
        <v>91</v>
      </c>
      <c r="Y83" s="62" t="s">
        <v>95</v>
      </c>
      <c r="Z83" s="62" t="s">
        <v>96</v>
      </c>
      <c r="AA83" s="62" t="s">
        <v>97</v>
      </c>
      <c r="AB83" s="62" t="s">
        <v>102</v>
      </c>
      <c r="AC83" s="62" t="s">
        <v>91</v>
      </c>
      <c r="AD83" s="63" t="s">
        <v>103</v>
      </c>
    </row>
    <row r="84" spans="2:30" s="107" customFormat="1" hidden="1" x14ac:dyDescent="0.25">
      <c r="B84" s="163"/>
      <c r="C84" s="105">
        <v>1</v>
      </c>
      <c r="D84" s="105"/>
      <c r="E84" s="105"/>
      <c r="F84" s="105"/>
      <c r="G84" s="105"/>
      <c r="H84" s="105"/>
      <c r="I84" s="105"/>
      <c r="J84" s="105"/>
      <c r="K84" s="105">
        <f>IF(J84="W",1,0)</f>
        <v>0</v>
      </c>
      <c r="L84" s="106">
        <f>IF(J84="L",1,0)</f>
        <v>0</v>
      </c>
      <c r="M84" s="105">
        <v>33.656999999999996</v>
      </c>
      <c r="N84" s="105">
        <v>35.682000000000002</v>
      </c>
      <c r="O84" s="105">
        <v>40.845999999999997</v>
      </c>
      <c r="P84" s="105">
        <v>22</v>
      </c>
      <c r="Q84" s="105" t="s">
        <v>154</v>
      </c>
      <c r="R84" s="105">
        <v>17</v>
      </c>
      <c r="S84" s="105" t="s">
        <v>103</v>
      </c>
      <c r="T84" s="105">
        <f>IF(S84="W",1,0)</f>
        <v>0</v>
      </c>
      <c r="U84" s="106">
        <f>IF(S84="L",1,0)</f>
        <v>1</v>
      </c>
      <c r="V84" s="105">
        <v>35.15</v>
      </c>
      <c r="W84" s="105">
        <v>35.481999999999999</v>
      </c>
      <c r="X84" s="105">
        <v>31.571999999999999</v>
      </c>
      <c r="Y84" s="105">
        <v>23</v>
      </c>
      <c r="Z84" s="105" t="s">
        <v>155</v>
      </c>
      <c r="AA84" s="105">
        <v>21</v>
      </c>
      <c r="AB84" s="105" t="s">
        <v>103</v>
      </c>
      <c r="AC84" s="105">
        <f>IF(AB84="W",1,0)</f>
        <v>0</v>
      </c>
      <c r="AD84" s="106">
        <f>IF(AB84="L",1,0)</f>
        <v>1</v>
      </c>
    </row>
    <row r="85" spans="2:30" s="107" customFormat="1" hidden="1" x14ac:dyDescent="0.25">
      <c r="B85" s="163"/>
      <c r="C85" s="105">
        <f>C84+1</f>
        <v>2</v>
      </c>
      <c r="D85" s="105"/>
      <c r="E85" s="105"/>
      <c r="F85" s="105"/>
      <c r="G85" s="105"/>
      <c r="H85" s="105"/>
      <c r="I85" s="105"/>
      <c r="J85" s="105"/>
      <c r="K85" s="105">
        <f>IF(J85="W",1,0)</f>
        <v>0</v>
      </c>
      <c r="L85" s="106">
        <f>IF(J85="L",1,0)</f>
        <v>0</v>
      </c>
      <c r="M85" s="105"/>
      <c r="N85" s="105"/>
      <c r="O85" s="105"/>
      <c r="P85" s="105"/>
      <c r="Q85" s="105"/>
      <c r="R85" s="105"/>
      <c r="S85" s="105"/>
      <c r="T85" s="105">
        <f>IF(S85="W",1,0)</f>
        <v>0</v>
      </c>
      <c r="U85" s="106">
        <f>IF(S85="L",1,0)</f>
        <v>0</v>
      </c>
      <c r="V85" s="105">
        <v>30.460999999999999</v>
      </c>
      <c r="W85" s="105">
        <v>38.084000000000003</v>
      </c>
      <c r="X85" s="105">
        <v>38.14</v>
      </c>
      <c r="Y85" s="105">
        <v>23</v>
      </c>
      <c r="Z85" s="105" t="s">
        <v>157</v>
      </c>
      <c r="AA85" s="105">
        <v>14</v>
      </c>
      <c r="AB85" s="105" t="s">
        <v>103</v>
      </c>
      <c r="AC85" s="105">
        <f>IF(AB85="W",1,0)</f>
        <v>0</v>
      </c>
      <c r="AD85" s="106">
        <f>IF(AB85="L",1,0)</f>
        <v>1</v>
      </c>
    </row>
    <row r="86" spans="2:30" s="107" customFormat="1" hidden="1" x14ac:dyDescent="0.25">
      <c r="B86" s="163"/>
      <c r="C86" s="105">
        <f>C85+1</f>
        <v>3</v>
      </c>
      <c r="D86" s="105"/>
      <c r="E86" s="105"/>
      <c r="F86" s="105"/>
      <c r="G86" s="105"/>
      <c r="H86" s="105"/>
      <c r="I86" s="105"/>
      <c r="J86" s="105"/>
      <c r="K86" s="105">
        <f>IF(J86="W",1,0)</f>
        <v>0</v>
      </c>
      <c r="L86" s="106">
        <f>IF(J86="L",1,0)</f>
        <v>0</v>
      </c>
      <c r="M86" s="105"/>
      <c r="N86" s="105"/>
      <c r="O86" s="105"/>
      <c r="P86" s="105"/>
      <c r="Q86" s="105"/>
      <c r="R86" s="105"/>
      <c r="S86" s="105"/>
      <c r="T86" s="105">
        <f>IF(S86="W",1,0)</f>
        <v>0</v>
      </c>
      <c r="U86" s="106">
        <f>IF(S86="L",1,0)</f>
        <v>0</v>
      </c>
      <c r="V86" s="105"/>
      <c r="W86" s="105"/>
      <c r="X86" s="105"/>
      <c r="Y86" s="105"/>
      <c r="Z86" s="105"/>
      <c r="AA86" s="105"/>
      <c r="AB86" s="105"/>
      <c r="AC86" s="105">
        <f>IF(AB86="W",1,0)</f>
        <v>0</v>
      </c>
      <c r="AD86" s="106">
        <f>IF(AB86="L",1,0)</f>
        <v>0</v>
      </c>
    </row>
    <row r="87" spans="2:30" s="107" customFormat="1" hidden="1" x14ac:dyDescent="0.25">
      <c r="B87" s="163"/>
      <c r="C87" s="105">
        <f>C86+1</f>
        <v>4</v>
      </c>
      <c r="D87" s="105"/>
      <c r="E87" s="105"/>
      <c r="F87" s="105"/>
      <c r="G87" s="105"/>
      <c r="H87" s="105"/>
      <c r="I87" s="105"/>
      <c r="J87" s="105"/>
      <c r="K87" s="105">
        <f>IF(J87="W",1,0)</f>
        <v>0</v>
      </c>
      <c r="L87" s="106">
        <f>IF(J87="L",1,0)</f>
        <v>0</v>
      </c>
      <c r="M87" s="105"/>
      <c r="N87" s="105"/>
      <c r="O87" s="105"/>
      <c r="P87" s="105"/>
      <c r="Q87" s="105"/>
      <c r="R87" s="105"/>
      <c r="S87" s="105"/>
      <c r="T87" s="105">
        <f>IF(S87="W",1,0)</f>
        <v>0</v>
      </c>
      <c r="U87" s="106">
        <f>IF(S87="L",1,0)</f>
        <v>0</v>
      </c>
      <c r="V87" s="105"/>
      <c r="W87" s="105"/>
      <c r="X87" s="105"/>
      <c r="Y87" s="105"/>
      <c r="Z87" s="105"/>
      <c r="AA87" s="105"/>
      <c r="AB87" s="105"/>
      <c r="AC87" s="105">
        <f>IF(AB87="W",1,0)</f>
        <v>0</v>
      </c>
      <c r="AD87" s="106">
        <f>IF(AB87="L",1,0)</f>
        <v>0</v>
      </c>
    </row>
    <row r="88" spans="2:30" s="107" customFormat="1" ht="15.75" hidden="1" thickBot="1" x14ac:dyDescent="0.3">
      <c r="B88" s="164"/>
      <c r="C88" s="108">
        <f>C87+1</f>
        <v>5</v>
      </c>
      <c r="D88" s="108"/>
      <c r="E88" s="108"/>
      <c r="F88" s="108"/>
      <c r="G88" s="108"/>
      <c r="H88" s="108"/>
      <c r="I88" s="108"/>
      <c r="J88" s="108"/>
      <c r="K88" s="105">
        <f>IF(J88="W",1,0)</f>
        <v>0</v>
      </c>
      <c r="L88" s="106">
        <f>IF(J88="L",1,0)</f>
        <v>0</v>
      </c>
      <c r="M88" s="108"/>
      <c r="N88" s="108"/>
      <c r="O88" s="108"/>
      <c r="P88" s="108"/>
      <c r="Q88" s="108"/>
      <c r="R88" s="108"/>
      <c r="S88" s="108"/>
      <c r="T88" s="105">
        <f>IF(S88="W",1,0)</f>
        <v>0</v>
      </c>
      <c r="U88" s="106">
        <f>IF(S88="L",1,0)</f>
        <v>0</v>
      </c>
      <c r="V88" s="108"/>
      <c r="W88" s="108"/>
      <c r="X88" s="108"/>
      <c r="Y88" s="108"/>
      <c r="Z88" s="108"/>
      <c r="AA88" s="108"/>
      <c r="AB88" s="108"/>
      <c r="AC88" s="105">
        <f>IF(AB88="W",1,0)</f>
        <v>0</v>
      </c>
      <c r="AD88" s="106">
        <f>IF(AB88="L",1,0)</f>
        <v>0</v>
      </c>
    </row>
    <row r="89" spans="2:30" ht="15.75" thickBot="1" x14ac:dyDescent="0.3">
      <c r="B89" s="159" t="s">
        <v>99</v>
      </c>
      <c r="C89" s="160"/>
      <c r="D89" s="59" t="e">
        <f>AVERAGE(D84:D88)</f>
        <v>#DIV/0!</v>
      </c>
      <c r="E89" s="59" t="e">
        <f>AVERAGE(E84:E88)</f>
        <v>#DIV/0!</v>
      </c>
      <c r="F89" s="59" t="e">
        <f>AVERAGE(F84:F88)</f>
        <v>#DIV/0!</v>
      </c>
      <c r="G89" s="59" t="e">
        <f>AVERAGE(G84:G88)</f>
        <v>#DIV/0!</v>
      </c>
      <c r="H89" s="59"/>
      <c r="I89" s="59" t="e">
        <f>AVERAGE(I84:I88)</f>
        <v>#DIV/0!</v>
      </c>
      <c r="J89" s="60" t="e">
        <f>K89/(K89+L89)</f>
        <v>#DIV/0!</v>
      </c>
      <c r="K89" s="61">
        <f>SUM(K84:K88)</f>
        <v>0</v>
      </c>
      <c r="L89" s="61">
        <f>SUM(L84:L88)</f>
        <v>0</v>
      </c>
      <c r="M89" s="59">
        <f>AVERAGE(M84:M88)</f>
        <v>33.656999999999996</v>
      </c>
      <c r="N89" s="59">
        <f>AVERAGE(N84:N88)</f>
        <v>35.682000000000002</v>
      </c>
      <c r="O89" s="59">
        <f>AVERAGE(O84:O88)</f>
        <v>40.845999999999997</v>
      </c>
      <c r="P89" s="59">
        <f>AVERAGE(P84:P88)</f>
        <v>22</v>
      </c>
      <c r="Q89" s="59"/>
      <c r="R89" s="59">
        <f>AVERAGE(R84:R88)</f>
        <v>17</v>
      </c>
      <c r="S89" s="60">
        <f>T89/(T89+U89)</f>
        <v>0</v>
      </c>
      <c r="T89" s="61">
        <f>SUM(T84:T88)</f>
        <v>0</v>
      </c>
      <c r="U89" s="61">
        <f>SUM(U84:U88)</f>
        <v>1</v>
      </c>
      <c r="V89" s="59">
        <f>AVERAGE(V84:V88)</f>
        <v>32.805499999999995</v>
      </c>
      <c r="W89" s="59">
        <f>AVERAGE(W84:W88)</f>
        <v>36.783000000000001</v>
      </c>
      <c r="X89" s="59">
        <f>AVERAGE(X84:X88)</f>
        <v>34.856000000000002</v>
      </c>
      <c r="Y89" s="59">
        <f>AVERAGE(Y84:Y88)</f>
        <v>23</v>
      </c>
      <c r="Z89" s="59"/>
      <c r="AA89" s="59">
        <f>AVERAGE(AA84:AA88)</f>
        <v>17.5</v>
      </c>
      <c r="AB89" s="60">
        <f>AC89/(AC89+AD89)</f>
        <v>0</v>
      </c>
      <c r="AC89" s="61">
        <f>SUM(AC84:AC88)</f>
        <v>0</v>
      </c>
      <c r="AD89" s="61">
        <f>SUM(AD84:AD88)</f>
        <v>2</v>
      </c>
    </row>
    <row r="90" spans="2:30" x14ac:dyDescent="0.25">
      <c r="B90" s="167">
        <f>B67</f>
        <v>6</v>
      </c>
      <c r="C90" s="56">
        <v>1</v>
      </c>
      <c r="D90" s="56"/>
      <c r="E90" s="56"/>
      <c r="F90" s="56"/>
      <c r="G90" s="56"/>
      <c r="H90" s="56"/>
      <c r="I90" s="56"/>
      <c r="J90" s="56"/>
      <c r="K90" s="28">
        <f t="shared" ref="K90:K99" si="13">IF(J90="W",1,0)</f>
        <v>0</v>
      </c>
      <c r="L90" s="58">
        <f t="shared" ref="L90:L99" si="14">IF(J90="L",1,0)</f>
        <v>0</v>
      </c>
      <c r="M90" s="56"/>
      <c r="N90" s="56"/>
      <c r="O90" s="56"/>
      <c r="P90" s="56"/>
      <c r="Q90" s="56"/>
      <c r="R90" s="56"/>
      <c r="S90" s="56"/>
      <c r="T90" s="28">
        <f t="shared" ref="T90:T99" si="15">IF(S90="W",1,0)</f>
        <v>0</v>
      </c>
      <c r="U90" s="58">
        <f t="shared" ref="U90:U99" si="16">IF(S90="L",1,0)</f>
        <v>0</v>
      </c>
      <c r="V90" s="56"/>
      <c r="W90" s="56"/>
      <c r="X90" s="56"/>
      <c r="Y90" s="56"/>
      <c r="Z90" s="56"/>
      <c r="AA90" s="56"/>
      <c r="AB90" s="56"/>
      <c r="AC90" s="28">
        <f t="shared" ref="AC90:AC99" si="17">IF(AB90="W",1,0)</f>
        <v>0</v>
      </c>
      <c r="AD90" s="58">
        <f t="shared" ref="AD90:AD99" si="18">IF(AB90="L",1,0)</f>
        <v>0</v>
      </c>
    </row>
    <row r="91" spans="2:30" x14ac:dyDescent="0.25">
      <c r="B91" s="167"/>
      <c r="C91" s="28">
        <f t="shared" ref="C91:C99" si="19">C90+1</f>
        <v>2</v>
      </c>
      <c r="D91" s="28"/>
      <c r="E91" s="28"/>
      <c r="F91" s="28"/>
      <c r="G91" s="28"/>
      <c r="H91" s="28"/>
      <c r="I91" s="28"/>
      <c r="J91" s="28"/>
      <c r="K91" s="28">
        <f t="shared" si="13"/>
        <v>0</v>
      </c>
      <c r="L91" s="58">
        <f t="shared" si="14"/>
        <v>0</v>
      </c>
      <c r="M91" s="28"/>
      <c r="N91" s="28"/>
      <c r="O91" s="28"/>
      <c r="P91" s="28"/>
      <c r="Q91" s="28"/>
      <c r="R91" s="28"/>
      <c r="S91" s="28"/>
      <c r="T91" s="28">
        <f t="shared" si="15"/>
        <v>0</v>
      </c>
      <c r="U91" s="58">
        <f t="shared" si="16"/>
        <v>0</v>
      </c>
      <c r="V91" s="28"/>
      <c r="W91" s="28"/>
      <c r="X91" s="28"/>
      <c r="Y91" s="28"/>
      <c r="Z91" s="28"/>
      <c r="AA91" s="28"/>
      <c r="AB91" s="28"/>
      <c r="AC91" s="28">
        <f t="shared" si="17"/>
        <v>0</v>
      </c>
      <c r="AD91" s="58">
        <f t="shared" si="18"/>
        <v>0</v>
      </c>
    </row>
    <row r="92" spans="2:30" x14ac:dyDescent="0.25">
      <c r="B92" s="167"/>
      <c r="C92" s="28">
        <f t="shared" si="19"/>
        <v>3</v>
      </c>
      <c r="D92" s="28"/>
      <c r="E92" s="28"/>
      <c r="F92" s="28"/>
      <c r="G92" s="28"/>
      <c r="H92" s="28"/>
      <c r="I92" s="28"/>
      <c r="J92" s="28"/>
      <c r="K92" s="28">
        <f t="shared" si="13"/>
        <v>0</v>
      </c>
      <c r="L92" s="58">
        <f t="shared" si="14"/>
        <v>0</v>
      </c>
      <c r="M92" s="28"/>
      <c r="N92" s="28"/>
      <c r="O92" s="28"/>
      <c r="P92" s="28"/>
      <c r="Q92" s="28"/>
      <c r="R92" s="28"/>
      <c r="S92" s="28"/>
      <c r="T92" s="28">
        <f t="shared" si="15"/>
        <v>0</v>
      </c>
      <c r="U92" s="58">
        <f t="shared" si="16"/>
        <v>0</v>
      </c>
      <c r="V92" s="28"/>
      <c r="W92" s="28"/>
      <c r="X92" s="28"/>
      <c r="Y92" s="28"/>
      <c r="Z92" s="28"/>
      <c r="AA92" s="28"/>
      <c r="AB92" s="28"/>
      <c r="AC92" s="28">
        <f t="shared" si="17"/>
        <v>0</v>
      </c>
      <c r="AD92" s="58">
        <f t="shared" si="18"/>
        <v>0</v>
      </c>
    </row>
    <row r="93" spans="2:30" x14ac:dyDescent="0.25">
      <c r="B93" s="167"/>
      <c r="C93" s="28">
        <f t="shared" si="19"/>
        <v>4</v>
      </c>
      <c r="D93" s="28"/>
      <c r="E93" s="28"/>
      <c r="F93" s="28"/>
      <c r="G93" s="28"/>
      <c r="H93" s="28"/>
      <c r="I93" s="28"/>
      <c r="J93" s="28"/>
      <c r="K93" s="28">
        <f t="shared" si="13"/>
        <v>0</v>
      </c>
      <c r="L93" s="58">
        <f t="shared" si="14"/>
        <v>0</v>
      </c>
      <c r="M93" s="28"/>
      <c r="N93" s="28"/>
      <c r="O93" s="28"/>
      <c r="P93" s="28"/>
      <c r="Q93" s="28"/>
      <c r="R93" s="28"/>
      <c r="S93" s="28"/>
      <c r="T93" s="28">
        <f t="shared" si="15"/>
        <v>0</v>
      </c>
      <c r="U93" s="58">
        <f t="shared" si="16"/>
        <v>0</v>
      </c>
      <c r="V93" s="28"/>
      <c r="W93" s="28"/>
      <c r="X93" s="28"/>
      <c r="Y93" s="28"/>
      <c r="Z93" s="28"/>
      <c r="AA93" s="28"/>
      <c r="AB93" s="28"/>
      <c r="AC93" s="28">
        <f t="shared" si="17"/>
        <v>0</v>
      </c>
      <c r="AD93" s="58">
        <f t="shared" si="18"/>
        <v>0</v>
      </c>
    </row>
    <row r="94" spans="2:30" x14ac:dyDescent="0.25">
      <c r="B94" s="167"/>
      <c r="C94" s="28">
        <f t="shared" si="19"/>
        <v>5</v>
      </c>
      <c r="D94" s="28"/>
      <c r="E94" s="28"/>
      <c r="F94" s="28"/>
      <c r="G94" s="28"/>
      <c r="H94" s="28"/>
      <c r="I94" s="28"/>
      <c r="J94" s="28"/>
      <c r="K94" s="28">
        <f t="shared" si="13"/>
        <v>0</v>
      </c>
      <c r="L94" s="58">
        <f t="shared" si="14"/>
        <v>0</v>
      </c>
      <c r="M94" s="28"/>
      <c r="N94" s="28"/>
      <c r="O94" s="28"/>
      <c r="P94" s="28"/>
      <c r="Q94" s="28"/>
      <c r="R94" s="28"/>
      <c r="S94" s="28"/>
      <c r="T94" s="28">
        <f t="shared" si="15"/>
        <v>0</v>
      </c>
      <c r="U94" s="58">
        <f t="shared" si="16"/>
        <v>0</v>
      </c>
      <c r="V94" s="28"/>
      <c r="W94" s="28"/>
      <c r="X94" s="28"/>
      <c r="Y94" s="28"/>
      <c r="Z94" s="28"/>
      <c r="AA94" s="28"/>
      <c r="AB94" s="28"/>
      <c r="AC94" s="28">
        <f t="shared" si="17"/>
        <v>0</v>
      </c>
      <c r="AD94" s="58">
        <f t="shared" si="18"/>
        <v>0</v>
      </c>
    </row>
    <row r="95" spans="2:30" x14ac:dyDescent="0.25">
      <c r="B95" s="167"/>
      <c r="C95" s="28">
        <f t="shared" si="19"/>
        <v>6</v>
      </c>
      <c r="D95" s="28"/>
      <c r="E95" s="28"/>
      <c r="F95" s="28"/>
      <c r="G95" s="28"/>
      <c r="H95" s="28"/>
      <c r="I95" s="28"/>
      <c r="J95" s="28"/>
      <c r="K95" s="28">
        <f t="shared" si="13"/>
        <v>0</v>
      </c>
      <c r="L95" s="58">
        <f t="shared" si="14"/>
        <v>0</v>
      </c>
      <c r="M95" s="28"/>
      <c r="N95" s="28"/>
      <c r="O95" s="28"/>
      <c r="P95" s="28"/>
      <c r="Q95" s="28"/>
      <c r="R95" s="28"/>
      <c r="S95" s="28"/>
      <c r="T95" s="28">
        <f t="shared" si="15"/>
        <v>0</v>
      </c>
      <c r="U95" s="58">
        <f t="shared" si="16"/>
        <v>0</v>
      </c>
      <c r="V95" s="28"/>
      <c r="W95" s="28"/>
      <c r="X95" s="28"/>
      <c r="Y95" s="28"/>
      <c r="Z95" s="28"/>
      <c r="AA95" s="28"/>
      <c r="AB95" s="28"/>
      <c r="AC95" s="28">
        <f t="shared" si="17"/>
        <v>0</v>
      </c>
      <c r="AD95" s="58">
        <f t="shared" si="18"/>
        <v>0</v>
      </c>
    </row>
    <row r="96" spans="2:30" x14ac:dyDescent="0.25">
      <c r="B96" s="167"/>
      <c r="C96" s="28">
        <f t="shared" si="19"/>
        <v>7</v>
      </c>
      <c r="D96" s="28"/>
      <c r="E96" s="28"/>
      <c r="F96" s="28"/>
      <c r="G96" s="28"/>
      <c r="H96" s="28"/>
      <c r="I96" s="28"/>
      <c r="J96" s="28"/>
      <c r="K96" s="28">
        <f t="shared" si="13"/>
        <v>0</v>
      </c>
      <c r="L96" s="58">
        <f t="shared" si="14"/>
        <v>0</v>
      </c>
      <c r="M96" s="28"/>
      <c r="N96" s="28"/>
      <c r="O96" s="28"/>
      <c r="P96" s="28"/>
      <c r="Q96" s="28"/>
      <c r="R96" s="28"/>
      <c r="S96" s="28"/>
      <c r="T96" s="28">
        <f t="shared" si="15"/>
        <v>0</v>
      </c>
      <c r="U96" s="58">
        <f t="shared" si="16"/>
        <v>0</v>
      </c>
      <c r="V96" s="28"/>
      <c r="W96" s="28"/>
      <c r="X96" s="28"/>
      <c r="Y96" s="28"/>
      <c r="Z96" s="28"/>
      <c r="AA96" s="28"/>
      <c r="AB96" s="28"/>
      <c r="AC96" s="28">
        <f t="shared" si="17"/>
        <v>0</v>
      </c>
      <c r="AD96" s="58">
        <f t="shared" si="18"/>
        <v>0</v>
      </c>
    </row>
    <row r="97" spans="2:30" x14ac:dyDescent="0.25">
      <c r="B97" s="167"/>
      <c r="C97" s="28">
        <f t="shared" si="19"/>
        <v>8</v>
      </c>
      <c r="D97" s="28"/>
      <c r="E97" s="28"/>
      <c r="F97" s="28"/>
      <c r="G97" s="28"/>
      <c r="H97" s="28"/>
      <c r="I97" s="28"/>
      <c r="J97" s="28"/>
      <c r="K97" s="28">
        <f t="shared" si="13"/>
        <v>0</v>
      </c>
      <c r="L97" s="58">
        <f t="shared" si="14"/>
        <v>0</v>
      </c>
      <c r="M97" s="28"/>
      <c r="N97" s="28"/>
      <c r="O97" s="28"/>
      <c r="P97" s="28"/>
      <c r="Q97" s="28"/>
      <c r="R97" s="28"/>
      <c r="S97" s="28"/>
      <c r="T97" s="28">
        <f t="shared" si="15"/>
        <v>0</v>
      </c>
      <c r="U97" s="58">
        <f t="shared" si="16"/>
        <v>0</v>
      </c>
      <c r="V97" s="28"/>
      <c r="W97" s="28"/>
      <c r="X97" s="28"/>
      <c r="Y97" s="28"/>
      <c r="Z97" s="28"/>
      <c r="AA97" s="28"/>
      <c r="AB97" s="28"/>
      <c r="AC97" s="28">
        <f t="shared" si="17"/>
        <v>0</v>
      </c>
      <c r="AD97" s="58">
        <f t="shared" si="18"/>
        <v>0</v>
      </c>
    </row>
    <row r="98" spans="2:30" x14ac:dyDescent="0.25">
      <c r="B98" s="167"/>
      <c r="C98" s="28">
        <f t="shared" si="19"/>
        <v>9</v>
      </c>
      <c r="D98" s="28"/>
      <c r="E98" s="28"/>
      <c r="F98" s="28"/>
      <c r="G98" s="28"/>
      <c r="H98" s="28"/>
      <c r="I98" s="28"/>
      <c r="J98" s="28"/>
      <c r="K98" s="28">
        <f t="shared" si="13"/>
        <v>0</v>
      </c>
      <c r="L98" s="58">
        <f t="shared" si="14"/>
        <v>0</v>
      </c>
      <c r="M98" s="28"/>
      <c r="N98" s="28"/>
      <c r="O98" s="28"/>
      <c r="P98" s="28"/>
      <c r="Q98" s="28"/>
      <c r="R98" s="28"/>
      <c r="S98" s="28"/>
      <c r="T98" s="28">
        <f t="shared" si="15"/>
        <v>0</v>
      </c>
      <c r="U98" s="58">
        <f t="shared" si="16"/>
        <v>0</v>
      </c>
      <c r="V98" s="28"/>
      <c r="W98" s="28"/>
      <c r="X98" s="28"/>
      <c r="Y98" s="28"/>
      <c r="Z98" s="28"/>
      <c r="AA98" s="28"/>
      <c r="AB98" s="28"/>
      <c r="AC98" s="28">
        <f t="shared" si="17"/>
        <v>0</v>
      </c>
      <c r="AD98" s="58">
        <f t="shared" si="18"/>
        <v>0</v>
      </c>
    </row>
    <row r="99" spans="2:30" ht="15.75" thickBot="1" x14ac:dyDescent="0.3">
      <c r="B99" s="167"/>
      <c r="C99" s="55">
        <f t="shared" si="19"/>
        <v>10</v>
      </c>
      <c r="D99" s="55"/>
      <c r="E99" s="55"/>
      <c r="F99" s="55"/>
      <c r="G99" s="55"/>
      <c r="H99" s="55"/>
      <c r="I99" s="55"/>
      <c r="J99" s="55"/>
      <c r="K99" s="28">
        <f t="shared" si="13"/>
        <v>0</v>
      </c>
      <c r="L99" s="58">
        <f t="shared" si="14"/>
        <v>0</v>
      </c>
      <c r="M99" s="55"/>
      <c r="N99" s="55"/>
      <c r="O99" s="55"/>
      <c r="P99" s="55"/>
      <c r="Q99" s="55"/>
      <c r="R99" s="55"/>
      <c r="S99" s="55"/>
      <c r="T99" s="28">
        <f t="shared" si="15"/>
        <v>0</v>
      </c>
      <c r="U99" s="58">
        <f t="shared" si="16"/>
        <v>0</v>
      </c>
      <c r="V99" s="55"/>
      <c r="W99" s="55"/>
      <c r="X99" s="55"/>
      <c r="Y99" s="55"/>
      <c r="Z99" s="55"/>
      <c r="AA99" s="55"/>
      <c r="AB99" s="55"/>
      <c r="AC99" s="28">
        <f t="shared" si="17"/>
        <v>0</v>
      </c>
      <c r="AD99" s="58">
        <f t="shared" si="18"/>
        <v>0</v>
      </c>
    </row>
    <row r="100" spans="2:30" ht="15.75" thickBot="1" x14ac:dyDescent="0.3">
      <c r="B100" s="168" t="s">
        <v>99</v>
      </c>
      <c r="C100" s="169"/>
      <c r="D100" s="59" t="e">
        <f>AVERAGE(D90:D99)</f>
        <v>#DIV/0!</v>
      </c>
      <c r="E100" s="59" t="e">
        <f>AVERAGE(E90:E99)</f>
        <v>#DIV/0!</v>
      </c>
      <c r="F100" s="59" t="e">
        <f>AVERAGE(F90:F99)</f>
        <v>#DIV/0!</v>
      </c>
      <c r="G100" s="59" t="e">
        <f>AVERAGE(G90:G99)</f>
        <v>#DIV/0!</v>
      </c>
      <c r="H100" s="59"/>
      <c r="I100" s="59" t="e">
        <f>AVERAGE(I90:I99)</f>
        <v>#DIV/0!</v>
      </c>
      <c r="J100" s="60" t="e">
        <f>K100/(K100+L100)</f>
        <v>#DIV/0!</v>
      </c>
      <c r="K100" s="61">
        <f>SUM(K90:K99)</f>
        <v>0</v>
      </c>
      <c r="L100" s="61">
        <f>SUM(L90:L99)</f>
        <v>0</v>
      </c>
      <c r="M100" s="59" t="e">
        <f>AVERAGE(M90:M99)</f>
        <v>#DIV/0!</v>
      </c>
      <c r="N100" s="59" t="e">
        <f>AVERAGE(N90:N99)</f>
        <v>#DIV/0!</v>
      </c>
      <c r="O100" s="59" t="e">
        <f>AVERAGE(O90:O99)</f>
        <v>#DIV/0!</v>
      </c>
      <c r="P100" s="59" t="e">
        <f>AVERAGE(P90:P99)</f>
        <v>#DIV/0!</v>
      </c>
      <c r="Q100" s="59"/>
      <c r="R100" s="59" t="e">
        <f>AVERAGE(R90:R99)</f>
        <v>#DIV/0!</v>
      </c>
      <c r="S100" s="60" t="e">
        <f>T100/(T100+U100)</f>
        <v>#DIV/0!</v>
      </c>
      <c r="T100" s="61">
        <f>SUM(T90:T99)</f>
        <v>0</v>
      </c>
      <c r="U100" s="61">
        <f>SUM(U90:U99)</f>
        <v>0</v>
      </c>
      <c r="V100" s="59" t="e">
        <f>AVERAGE(V90:V99)</f>
        <v>#DIV/0!</v>
      </c>
      <c r="W100" s="59" t="e">
        <f>AVERAGE(W90:W99)</f>
        <v>#DIV/0!</v>
      </c>
      <c r="X100" s="59" t="e">
        <f>AVERAGE(X90:X99)</f>
        <v>#DIV/0!</v>
      </c>
      <c r="Y100" s="59" t="e">
        <f>AVERAGE(Y90:Y99)</f>
        <v>#DIV/0!</v>
      </c>
      <c r="Z100" s="59"/>
      <c r="AA100" s="59" t="e">
        <f>AVERAGE(AA90:AA99)</f>
        <v>#DIV/0!</v>
      </c>
      <c r="AB100" s="60" t="e">
        <f>AC100/(AC100+AD100)</f>
        <v>#DIV/0!</v>
      </c>
      <c r="AC100" s="61">
        <f>SUM(AC90:AC99)</f>
        <v>0</v>
      </c>
      <c r="AD100" s="61">
        <f>SUM(AD90:AD99)</f>
        <v>0</v>
      </c>
    </row>
    <row r="103" spans="2:30" ht="15.75" thickBot="1" x14ac:dyDescent="0.3"/>
    <row r="104" spans="2:30" x14ac:dyDescent="0.25">
      <c r="B104" s="73" t="s">
        <v>0</v>
      </c>
      <c r="C104" s="74" t="s">
        <v>9</v>
      </c>
      <c r="D104" s="161">
        <v>3</v>
      </c>
      <c r="E104" s="161"/>
      <c r="F104" s="161"/>
      <c r="G104" s="161"/>
      <c r="H104" s="161"/>
      <c r="I104" s="161"/>
      <c r="J104" s="161"/>
      <c r="K104" s="161"/>
      <c r="L104" s="161"/>
      <c r="M104" s="161"/>
      <c r="N104" s="161"/>
      <c r="O104" s="161"/>
      <c r="P104" s="161"/>
      <c r="Q104" s="161"/>
      <c r="R104" s="161"/>
      <c r="S104" s="161"/>
      <c r="T104" s="161"/>
      <c r="U104" s="161"/>
      <c r="V104" s="161"/>
      <c r="W104" s="161"/>
      <c r="X104" s="161"/>
      <c r="Y104" s="161"/>
      <c r="Z104" s="161"/>
      <c r="AA104" s="161"/>
      <c r="AB104" s="161"/>
      <c r="AC104" s="161"/>
      <c r="AD104" s="162"/>
    </row>
    <row r="105" spans="2:30" x14ac:dyDescent="0.25">
      <c r="B105" s="163">
        <f>B82</f>
        <v>5</v>
      </c>
      <c r="C105" s="28"/>
      <c r="D105" s="165" t="s">
        <v>108</v>
      </c>
      <c r="E105" s="165"/>
      <c r="F105" s="165"/>
      <c r="G105" s="165"/>
      <c r="H105" s="165"/>
      <c r="I105" s="165"/>
      <c r="J105" s="165"/>
      <c r="K105" s="165"/>
      <c r="L105" s="165"/>
      <c r="M105" s="165" t="s">
        <v>87</v>
      </c>
      <c r="N105" s="165"/>
      <c r="O105" s="165"/>
      <c r="P105" s="165"/>
      <c r="Q105" s="165"/>
      <c r="R105" s="165"/>
      <c r="S105" s="165"/>
      <c r="T105" s="165"/>
      <c r="U105" s="165"/>
      <c r="V105" s="165" t="s">
        <v>88</v>
      </c>
      <c r="W105" s="165"/>
      <c r="X105" s="165"/>
      <c r="Y105" s="165"/>
      <c r="Z105" s="165"/>
      <c r="AA105" s="165"/>
      <c r="AB105" s="165"/>
      <c r="AC105" s="165"/>
      <c r="AD105" s="166"/>
    </row>
    <row r="106" spans="2:30" ht="15.75" thickBot="1" x14ac:dyDescent="0.3">
      <c r="B106" s="163"/>
      <c r="C106" s="62" t="s">
        <v>93</v>
      </c>
      <c r="D106" s="62" t="s">
        <v>90</v>
      </c>
      <c r="E106" s="62" t="s">
        <v>89</v>
      </c>
      <c r="F106" s="62" t="s">
        <v>91</v>
      </c>
      <c r="G106" s="62" t="s">
        <v>95</v>
      </c>
      <c r="H106" s="62" t="s">
        <v>96</v>
      </c>
      <c r="I106" s="62" t="s">
        <v>97</v>
      </c>
      <c r="J106" s="62" t="s">
        <v>102</v>
      </c>
      <c r="K106" s="62" t="s">
        <v>91</v>
      </c>
      <c r="L106" s="62" t="s">
        <v>103</v>
      </c>
      <c r="M106" s="62" t="s">
        <v>90</v>
      </c>
      <c r="N106" s="62" t="s">
        <v>89</v>
      </c>
      <c r="O106" s="62" t="s">
        <v>91</v>
      </c>
      <c r="P106" s="62" t="s">
        <v>95</v>
      </c>
      <c r="Q106" s="62" t="s">
        <v>96</v>
      </c>
      <c r="R106" s="62" t="s">
        <v>97</v>
      </c>
      <c r="S106" s="62" t="s">
        <v>102</v>
      </c>
      <c r="T106" s="62" t="s">
        <v>91</v>
      </c>
      <c r="U106" s="62" t="s">
        <v>103</v>
      </c>
      <c r="V106" s="62" t="s">
        <v>90</v>
      </c>
      <c r="W106" s="62" t="s">
        <v>89</v>
      </c>
      <c r="X106" s="62" t="s">
        <v>91</v>
      </c>
      <c r="Y106" s="62" t="s">
        <v>95</v>
      </c>
      <c r="Z106" s="62" t="s">
        <v>96</v>
      </c>
      <c r="AA106" s="62" t="s">
        <v>97</v>
      </c>
      <c r="AB106" s="62" t="s">
        <v>102</v>
      </c>
      <c r="AC106" s="62" t="s">
        <v>91</v>
      </c>
      <c r="AD106" s="63" t="s">
        <v>103</v>
      </c>
    </row>
    <row r="107" spans="2:30" s="107" customFormat="1" hidden="1" x14ac:dyDescent="0.25">
      <c r="B107" s="163"/>
      <c r="C107" s="105">
        <v>1</v>
      </c>
      <c r="D107" s="105"/>
      <c r="E107" s="105"/>
      <c r="F107" s="105"/>
      <c r="G107" s="105"/>
      <c r="H107" s="105"/>
      <c r="I107" s="105"/>
      <c r="J107" s="105"/>
      <c r="K107" s="105">
        <f t="shared" ref="K107:K115" si="20">IF(J107="W",1,0)</f>
        <v>0</v>
      </c>
      <c r="L107" s="106">
        <f t="shared" ref="L107:L115" si="21">IF(J107="L",1,0)</f>
        <v>0</v>
      </c>
      <c r="M107" s="105"/>
      <c r="N107" s="105"/>
      <c r="O107" s="105"/>
      <c r="P107" s="105"/>
      <c r="Q107" s="105"/>
      <c r="R107" s="105"/>
      <c r="S107" s="105"/>
      <c r="T107" s="105">
        <f t="shared" ref="T107:T115" si="22">IF(S107="W",1,0)</f>
        <v>0</v>
      </c>
      <c r="U107" s="106">
        <f t="shared" ref="U107:U115" si="23">IF(S107="L",1,0)</f>
        <v>0</v>
      </c>
      <c r="V107" s="105"/>
      <c r="W107" s="105"/>
      <c r="X107" s="105"/>
      <c r="Y107" s="105"/>
      <c r="Z107" s="105"/>
      <c r="AA107" s="105"/>
      <c r="AB107" s="105"/>
      <c r="AC107" s="105">
        <f>IF(AB107="W",1,0)</f>
        <v>0</v>
      </c>
      <c r="AD107" s="106">
        <f>IF(AB107="L",1,0)</f>
        <v>0</v>
      </c>
    </row>
    <row r="108" spans="2:30" s="107" customFormat="1" hidden="1" x14ac:dyDescent="0.25">
      <c r="B108" s="163"/>
      <c r="C108" s="105">
        <f t="shared" ref="C108:C115" si="24">C107+1</f>
        <v>2</v>
      </c>
      <c r="D108" s="105"/>
      <c r="E108" s="105"/>
      <c r="F108" s="105"/>
      <c r="G108" s="105"/>
      <c r="H108" s="105"/>
      <c r="I108" s="105"/>
      <c r="J108" s="105"/>
      <c r="K108" s="105">
        <f t="shared" si="20"/>
        <v>0</v>
      </c>
      <c r="L108" s="106">
        <f t="shared" si="21"/>
        <v>0</v>
      </c>
      <c r="M108" s="105"/>
      <c r="N108" s="105"/>
      <c r="O108" s="105"/>
      <c r="P108" s="105"/>
      <c r="Q108" s="105"/>
      <c r="R108" s="105"/>
      <c r="S108" s="105"/>
      <c r="T108" s="105">
        <f t="shared" si="22"/>
        <v>0</v>
      </c>
      <c r="U108" s="106">
        <f t="shared" si="23"/>
        <v>0</v>
      </c>
      <c r="V108" s="105"/>
      <c r="W108" s="105"/>
      <c r="X108" s="105"/>
      <c r="Y108" s="105"/>
      <c r="Z108" s="105"/>
      <c r="AA108" s="105"/>
      <c r="AB108" s="105"/>
      <c r="AC108" s="105">
        <f>IF(AB108="W",1,0)</f>
        <v>0</v>
      </c>
      <c r="AD108" s="106">
        <f>IF(AB108="L",1,0)</f>
        <v>0</v>
      </c>
    </row>
    <row r="109" spans="2:30" s="107" customFormat="1" hidden="1" x14ac:dyDescent="0.25">
      <c r="B109" s="163"/>
      <c r="C109" s="105">
        <f t="shared" si="24"/>
        <v>3</v>
      </c>
      <c r="D109" s="105"/>
      <c r="E109" s="105"/>
      <c r="F109" s="105"/>
      <c r="G109" s="105"/>
      <c r="H109" s="105"/>
      <c r="I109" s="105"/>
      <c r="J109" s="105"/>
      <c r="K109" s="105">
        <f t="shared" si="20"/>
        <v>0</v>
      </c>
      <c r="L109" s="106">
        <f t="shared" si="21"/>
        <v>0</v>
      </c>
      <c r="M109" s="105"/>
      <c r="N109" s="105"/>
      <c r="O109" s="105"/>
      <c r="P109" s="105"/>
      <c r="Q109" s="105"/>
      <c r="R109" s="105"/>
      <c r="S109" s="105"/>
      <c r="T109" s="105">
        <f t="shared" si="22"/>
        <v>0</v>
      </c>
      <c r="U109" s="106">
        <f t="shared" si="23"/>
        <v>0</v>
      </c>
      <c r="V109" s="105"/>
      <c r="W109" s="105"/>
      <c r="X109" s="105"/>
      <c r="Y109" s="105"/>
      <c r="Z109" s="105"/>
      <c r="AA109" s="105"/>
      <c r="AB109" s="105"/>
      <c r="AC109" s="105"/>
      <c r="AD109" s="106"/>
    </row>
    <row r="110" spans="2:30" s="107" customFormat="1" hidden="1" x14ac:dyDescent="0.25">
      <c r="B110" s="163"/>
      <c r="C110" s="105">
        <f t="shared" si="24"/>
        <v>4</v>
      </c>
      <c r="D110" s="105"/>
      <c r="E110" s="105"/>
      <c r="F110" s="105"/>
      <c r="G110" s="105"/>
      <c r="H110" s="105"/>
      <c r="I110" s="105"/>
      <c r="J110" s="105"/>
      <c r="K110" s="105">
        <f t="shared" si="20"/>
        <v>0</v>
      </c>
      <c r="L110" s="106">
        <f t="shared" si="21"/>
        <v>0</v>
      </c>
      <c r="M110" s="105"/>
      <c r="N110" s="105"/>
      <c r="O110" s="105"/>
      <c r="P110" s="105"/>
      <c r="Q110" s="105"/>
      <c r="R110" s="105"/>
      <c r="S110" s="105"/>
      <c r="T110" s="105">
        <f t="shared" si="22"/>
        <v>0</v>
      </c>
      <c r="U110" s="106">
        <f t="shared" si="23"/>
        <v>0</v>
      </c>
      <c r="V110" s="105"/>
      <c r="W110" s="105"/>
      <c r="X110" s="105"/>
      <c r="Y110" s="105"/>
      <c r="Z110" s="105"/>
      <c r="AA110" s="105"/>
      <c r="AB110" s="105"/>
      <c r="AC110" s="105"/>
      <c r="AD110" s="106"/>
    </row>
    <row r="111" spans="2:30" s="107" customFormat="1" hidden="1" x14ac:dyDescent="0.25">
      <c r="B111" s="163"/>
      <c r="C111" s="105">
        <f t="shared" si="24"/>
        <v>5</v>
      </c>
      <c r="D111" s="105"/>
      <c r="E111" s="105"/>
      <c r="F111" s="105"/>
      <c r="G111" s="105"/>
      <c r="H111" s="105"/>
      <c r="I111" s="105"/>
      <c r="J111" s="105"/>
      <c r="K111" s="105">
        <f t="shared" si="20"/>
        <v>0</v>
      </c>
      <c r="L111" s="106">
        <f t="shared" si="21"/>
        <v>0</v>
      </c>
      <c r="M111" s="105"/>
      <c r="N111" s="105"/>
      <c r="O111" s="105"/>
      <c r="P111" s="105"/>
      <c r="Q111" s="105"/>
      <c r="R111" s="105"/>
      <c r="S111" s="105"/>
      <c r="T111" s="105">
        <f t="shared" si="22"/>
        <v>0</v>
      </c>
      <c r="U111" s="106">
        <f t="shared" si="23"/>
        <v>0</v>
      </c>
      <c r="V111" s="105"/>
      <c r="W111" s="105"/>
      <c r="X111" s="105"/>
      <c r="Y111" s="105"/>
      <c r="Z111" s="105"/>
      <c r="AA111" s="105"/>
      <c r="AB111" s="105"/>
      <c r="AC111" s="105"/>
      <c r="AD111" s="106"/>
    </row>
    <row r="112" spans="2:30" s="107" customFormat="1" hidden="1" x14ac:dyDescent="0.25">
      <c r="B112" s="163"/>
      <c r="C112" s="105">
        <f t="shared" si="24"/>
        <v>6</v>
      </c>
      <c r="D112" s="105"/>
      <c r="E112" s="105"/>
      <c r="F112" s="105"/>
      <c r="G112" s="105"/>
      <c r="H112" s="105"/>
      <c r="I112" s="105"/>
      <c r="J112" s="105"/>
      <c r="K112" s="105">
        <f t="shared" si="20"/>
        <v>0</v>
      </c>
      <c r="L112" s="106">
        <f t="shared" si="21"/>
        <v>0</v>
      </c>
      <c r="M112" s="105"/>
      <c r="N112" s="105"/>
      <c r="O112" s="105"/>
      <c r="P112" s="105"/>
      <c r="Q112" s="105"/>
      <c r="R112" s="105"/>
      <c r="S112" s="105"/>
      <c r="T112" s="105">
        <f t="shared" si="22"/>
        <v>0</v>
      </c>
      <c r="U112" s="106">
        <f t="shared" si="23"/>
        <v>0</v>
      </c>
      <c r="V112" s="105"/>
      <c r="W112" s="105"/>
      <c r="X112" s="105"/>
      <c r="Y112" s="105"/>
      <c r="Z112" s="105"/>
      <c r="AA112" s="105"/>
      <c r="AB112" s="105"/>
      <c r="AC112" s="105">
        <f>IF(AB112="W",1,0)</f>
        <v>0</v>
      </c>
      <c r="AD112" s="106">
        <f>IF(AB112="L",1,0)</f>
        <v>0</v>
      </c>
    </row>
    <row r="113" spans="2:30" s="107" customFormat="1" hidden="1" x14ac:dyDescent="0.25">
      <c r="B113" s="163"/>
      <c r="C113" s="105">
        <f t="shared" si="24"/>
        <v>7</v>
      </c>
      <c r="D113" s="105"/>
      <c r="E113" s="105"/>
      <c r="F113" s="105"/>
      <c r="G113" s="105"/>
      <c r="H113" s="105"/>
      <c r="I113" s="105"/>
      <c r="J113" s="105"/>
      <c r="K113" s="105">
        <f t="shared" si="20"/>
        <v>0</v>
      </c>
      <c r="L113" s="106">
        <f t="shared" si="21"/>
        <v>0</v>
      </c>
      <c r="M113" s="105"/>
      <c r="N113" s="105"/>
      <c r="O113" s="105"/>
      <c r="P113" s="105"/>
      <c r="Q113" s="105"/>
      <c r="R113" s="105"/>
      <c r="S113" s="105"/>
      <c r="T113" s="105">
        <f t="shared" si="22"/>
        <v>0</v>
      </c>
      <c r="U113" s="106">
        <f t="shared" si="23"/>
        <v>0</v>
      </c>
      <c r="V113" s="105"/>
      <c r="W113" s="105"/>
      <c r="X113" s="105"/>
      <c r="Y113" s="105"/>
      <c r="Z113" s="105"/>
      <c r="AA113" s="105"/>
      <c r="AB113" s="105"/>
      <c r="AC113" s="105"/>
      <c r="AD113" s="106"/>
    </row>
    <row r="114" spans="2:30" s="107" customFormat="1" hidden="1" x14ac:dyDescent="0.25">
      <c r="B114" s="163"/>
      <c r="C114" s="105">
        <f t="shared" si="24"/>
        <v>8</v>
      </c>
      <c r="D114" s="105"/>
      <c r="E114" s="105"/>
      <c r="F114" s="105"/>
      <c r="G114" s="105"/>
      <c r="H114" s="105"/>
      <c r="I114" s="105"/>
      <c r="J114" s="105"/>
      <c r="K114" s="105">
        <f t="shared" si="20"/>
        <v>0</v>
      </c>
      <c r="L114" s="106">
        <f t="shared" si="21"/>
        <v>0</v>
      </c>
      <c r="M114" s="105"/>
      <c r="N114" s="105"/>
      <c r="O114" s="105"/>
      <c r="P114" s="105"/>
      <c r="Q114" s="105"/>
      <c r="R114" s="105"/>
      <c r="S114" s="105"/>
      <c r="T114" s="105">
        <f t="shared" si="22"/>
        <v>0</v>
      </c>
      <c r="U114" s="106">
        <f t="shared" si="23"/>
        <v>0</v>
      </c>
      <c r="V114" s="105"/>
      <c r="W114" s="105"/>
      <c r="X114" s="105"/>
      <c r="Y114" s="105"/>
      <c r="Z114" s="105"/>
      <c r="AA114" s="105"/>
      <c r="AB114" s="105"/>
      <c r="AC114" s="105">
        <f>IF(AB114="W",1,0)</f>
        <v>0</v>
      </c>
      <c r="AD114" s="106">
        <f>IF(AB114="L",1,0)</f>
        <v>0</v>
      </c>
    </row>
    <row r="115" spans="2:30" s="107" customFormat="1" ht="15.75" hidden="1" thickBot="1" x14ac:dyDescent="0.3">
      <c r="B115" s="164"/>
      <c r="C115" s="108">
        <f t="shared" si="24"/>
        <v>9</v>
      </c>
      <c r="D115" s="108"/>
      <c r="E115" s="108"/>
      <c r="F115" s="108"/>
      <c r="G115" s="108"/>
      <c r="H115" s="108"/>
      <c r="I115" s="108"/>
      <c r="J115" s="108"/>
      <c r="K115" s="105">
        <f t="shared" si="20"/>
        <v>0</v>
      </c>
      <c r="L115" s="106">
        <f t="shared" si="21"/>
        <v>0</v>
      </c>
      <c r="M115" s="108"/>
      <c r="N115" s="108"/>
      <c r="O115" s="108"/>
      <c r="P115" s="108"/>
      <c r="Q115" s="108"/>
      <c r="R115" s="108"/>
      <c r="S115" s="108"/>
      <c r="T115" s="105">
        <f t="shared" si="22"/>
        <v>0</v>
      </c>
      <c r="U115" s="106">
        <f t="shared" si="23"/>
        <v>0</v>
      </c>
      <c r="V115" s="108"/>
      <c r="W115" s="108"/>
      <c r="X115" s="108"/>
      <c r="Y115" s="108"/>
      <c r="Z115" s="108"/>
      <c r="AA115" s="108"/>
      <c r="AB115" s="108"/>
      <c r="AC115" s="105">
        <f>IF(AB115="W",1,0)</f>
        <v>0</v>
      </c>
      <c r="AD115" s="106">
        <f>IF(AB115="L",1,0)</f>
        <v>0</v>
      </c>
    </row>
    <row r="116" spans="2:30" ht="15.75" thickBot="1" x14ac:dyDescent="0.3">
      <c r="B116" s="159" t="s">
        <v>99</v>
      </c>
      <c r="C116" s="160"/>
      <c r="D116" s="59" t="e">
        <f>AVERAGE(D107:D115)</f>
        <v>#DIV/0!</v>
      </c>
      <c r="E116" s="59" t="e">
        <f>AVERAGE(E107:E115)</f>
        <v>#DIV/0!</v>
      </c>
      <c r="F116" s="59" t="e">
        <f>AVERAGE(F107:F115)</f>
        <v>#DIV/0!</v>
      </c>
      <c r="G116" s="59" t="e">
        <f>AVERAGE(G107:G115)</f>
        <v>#DIV/0!</v>
      </c>
      <c r="H116" s="59"/>
      <c r="I116" s="59" t="e">
        <f>AVERAGE(I107:I115)</f>
        <v>#DIV/0!</v>
      </c>
      <c r="J116" s="60" t="e">
        <f>K116/(K116+L116)</f>
        <v>#DIV/0!</v>
      </c>
      <c r="K116" s="61">
        <f>SUM(K107:K115)</f>
        <v>0</v>
      </c>
      <c r="L116" s="61">
        <f>SUM(L107:L115)</f>
        <v>0</v>
      </c>
      <c r="M116" s="59" t="e">
        <f>AVERAGE(M107:M115)</f>
        <v>#DIV/0!</v>
      </c>
      <c r="N116" s="59" t="e">
        <f>AVERAGE(N107:N115)</f>
        <v>#DIV/0!</v>
      </c>
      <c r="O116" s="59" t="e">
        <f>AVERAGE(O107:O115)</f>
        <v>#DIV/0!</v>
      </c>
      <c r="P116" s="59" t="e">
        <f>AVERAGE(P107:P115)</f>
        <v>#DIV/0!</v>
      </c>
      <c r="Q116" s="59"/>
      <c r="R116" s="59" t="e">
        <f>AVERAGE(R107:R115)</f>
        <v>#DIV/0!</v>
      </c>
      <c r="S116" s="60" t="e">
        <f>T116/(T116+U116)</f>
        <v>#DIV/0!</v>
      </c>
      <c r="T116" s="61">
        <f>SUM(T107:T115)</f>
        <v>0</v>
      </c>
      <c r="U116" s="61">
        <f>SUM(U107:U115)</f>
        <v>0</v>
      </c>
      <c r="V116" s="59" t="e">
        <f>AVERAGE(V107:V115)</f>
        <v>#DIV/0!</v>
      </c>
      <c r="W116" s="59" t="e">
        <f>AVERAGE(W107:W115)</f>
        <v>#DIV/0!</v>
      </c>
      <c r="X116" s="59" t="e">
        <f>AVERAGE(X107:X115)</f>
        <v>#DIV/0!</v>
      </c>
      <c r="Y116" s="59" t="e">
        <f>AVERAGE(Y107:Y115)</f>
        <v>#DIV/0!</v>
      </c>
      <c r="Z116" s="59"/>
      <c r="AA116" s="59" t="e">
        <f>AVERAGE(AA107:AA115)</f>
        <v>#DIV/0!</v>
      </c>
      <c r="AB116" s="60" t="e">
        <f>AC116/(AC116+AD116)</f>
        <v>#DIV/0!</v>
      </c>
      <c r="AC116" s="61">
        <f>SUM(AC107:AC115)</f>
        <v>0</v>
      </c>
      <c r="AD116" s="61">
        <f>SUM(AD107:AD115)</f>
        <v>0</v>
      </c>
    </row>
    <row r="117" spans="2:30" x14ac:dyDescent="0.25">
      <c r="B117" s="167">
        <f>B90</f>
        <v>6</v>
      </c>
      <c r="C117" s="56">
        <v>1</v>
      </c>
      <c r="D117" s="56"/>
      <c r="E117" s="56"/>
      <c r="F117" s="56"/>
      <c r="G117" s="56"/>
      <c r="H117" s="56"/>
      <c r="I117" s="56"/>
      <c r="J117" s="56"/>
      <c r="K117" s="28">
        <f t="shared" ref="K117:K126" si="25">IF(J117="W",1,0)</f>
        <v>0</v>
      </c>
      <c r="L117" s="58">
        <f t="shared" ref="L117:L126" si="26">IF(J117="L",1,0)</f>
        <v>0</v>
      </c>
      <c r="M117" s="56"/>
      <c r="N117" s="56"/>
      <c r="O117" s="56"/>
      <c r="P117" s="56"/>
      <c r="Q117" s="56"/>
      <c r="R117" s="56"/>
      <c r="S117" s="56"/>
      <c r="T117" s="28">
        <f t="shared" ref="T117:T126" si="27">IF(S117="W",1,0)</f>
        <v>0</v>
      </c>
      <c r="U117" s="58">
        <f t="shared" ref="U117:U126" si="28">IF(S117="L",1,0)</f>
        <v>0</v>
      </c>
      <c r="V117" s="56"/>
      <c r="W117" s="56"/>
      <c r="X117" s="56"/>
      <c r="Y117" s="56"/>
      <c r="Z117" s="56"/>
      <c r="AA117" s="56"/>
      <c r="AB117" s="56"/>
      <c r="AC117" s="28">
        <f t="shared" ref="AC117:AC126" si="29">IF(AB117="W",1,0)</f>
        <v>0</v>
      </c>
      <c r="AD117" s="58">
        <f t="shared" ref="AD117:AD126" si="30">IF(AB117="L",1,0)</f>
        <v>0</v>
      </c>
    </row>
    <row r="118" spans="2:30" x14ac:dyDescent="0.25">
      <c r="B118" s="167"/>
      <c r="C118" s="28">
        <f t="shared" ref="C118:C126" si="31">C117+1</f>
        <v>2</v>
      </c>
      <c r="D118" s="28"/>
      <c r="E118" s="28"/>
      <c r="F118" s="28"/>
      <c r="G118" s="28"/>
      <c r="H118" s="28"/>
      <c r="I118" s="28"/>
      <c r="J118" s="28"/>
      <c r="K118" s="28">
        <f t="shared" si="25"/>
        <v>0</v>
      </c>
      <c r="L118" s="58">
        <f t="shared" si="26"/>
        <v>0</v>
      </c>
      <c r="M118" s="28"/>
      <c r="N118" s="28"/>
      <c r="O118" s="28"/>
      <c r="P118" s="28"/>
      <c r="Q118" s="28"/>
      <c r="R118" s="28"/>
      <c r="S118" s="28"/>
      <c r="T118" s="28">
        <f t="shared" si="27"/>
        <v>0</v>
      </c>
      <c r="U118" s="58">
        <f t="shared" si="28"/>
        <v>0</v>
      </c>
      <c r="V118" s="28"/>
      <c r="W118" s="28"/>
      <c r="X118" s="28"/>
      <c r="Y118" s="28"/>
      <c r="Z118" s="28"/>
      <c r="AA118" s="28"/>
      <c r="AB118" s="28"/>
      <c r="AC118" s="28">
        <f t="shared" si="29"/>
        <v>0</v>
      </c>
      <c r="AD118" s="58">
        <f t="shared" si="30"/>
        <v>0</v>
      </c>
    </row>
    <row r="119" spans="2:30" x14ac:dyDescent="0.25">
      <c r="B119" s="167"/>
      <c r="C119" s="28">
        <f t="shared" si="31"/>
        <v>3</v>
      </c>
      <c r="D119" s="28"/>
      <c r="E119" s="28"/>
      <c r="F119" s="28"/>
      <c r="G119" s="28"/>
      <c r="H119" s="28"/>
      <c r="I119" s="28"/>
      <c r="J119" s="28"/>
      <c r="K119" s="28">
        <f t="shared" si="25"/>
        <v>0</v>
      </c>
      <c r="L119" s="58">
        <f t="shared" si="26"/>
        <v>0</v>
      </c>
      <c r="M119" s="28"/>
      <c r="N119" s="28"/>
      <c r="O119" s="28"/>
      <c r="P119" s="28"/>
      <c r="Q119" s="28"/>
      <c r="R119" s="28"/>
      <c r="S119" s="28"/>
      <c r="T119" s="28">
        <f t="shared" si="27"/>
        <v>0</v>
      </c>
      <c r="U119" s="58">
        <f t="shared" si="28"/>
        <v>0</v>
      </c>
      <c r="V119" s="28"/>
      <c r="W119" s="28"/>
      <c r="X119" s="28"/>
      <c r="Y119" s="28"/>
      <c r="Z119" s="28"/>
      <c r="AA119" s="28"/>
      <c r="AB119" s="28"/>
      <c r="AC119" s="28">
        <f t="shared" si="29"/>
        <v>0</v>
      </c>
      <c r="AD119" s="58">
        <f t="shared" si="30"/>
        <v>0</v>
      </c>
    </row>
    <row r="120" spans="2:30" x14ac:dyDescent="0.25">
      <c r="B120" s="167"/>
      <c r="C120" s="28">
        <f t="shared" si="31"/>
        <v>4</v>
      </c>
      <c r="D120" s="28"/>
      <c r="E120" s="28"/>
      <c r="F120" s="28"/>
      <c r="G120" s="28"/>
      <c r="H120" s="28"/>
      <c r="I120" s="28"/>
      <c r="J120" s="28"/>
      <c r="K120" s="28">
        <f t="shared" si="25"/>
        <v>0</v>
      </c>
      <c r="L120" s="58">
        <f t="shared" si="26"/>
        <v>0</v>
      </c>
      <c r="M120" s="28"/>
      <c r="N120" s="28"/>
      <c r="O120" s="28"/>
      <c r="P120" s="28"/>
      <c r="Q120" s="28"/>
      <c r="R120" s="28"/>
      <c r="S120" s="28"/>
      <c r="T120" s="28">
        <f t="shared" si="27"/>
        <v>0</v>
      </c>
      <c r="U120" s="58">
        <f t="shared" si="28"/>
        <v>0</v>
      </c>
      <c r="V120" s="28"/>
      <c r="W120" s="28"/>
      <c r="X120" s="28"/>
      <c r="Y120" s="28"/>
      <c r="Z120" s="28"/>
      <c r="AA120" s="28"/>
      <c r="AB120" s="28"/>
      <c r="AC120" s="28">
        <f t="shared" si="29"/>
        <v>0</v>
      </c>
      <c r="AD120" s="58">
        <f t="shared" si="30"/>
        <v>0</v>
      </c>
    </row>
    <row r="121" spans="2:30" x14ac:dyDescent="0.25">
      <c r="B121" s="167"/>
      <c r="C121" s="28">
        <f t="shared" si="31"/>
        <v>5</v>
      </c>
      <c r="D121" s="28"/>
      <c r="E121" s="28"/>
      <c r="F121" s="28"/>
      <c r="G121" s="28"/>
      <c r="H121" s="28"/>
      <c r="I121" s="28"/>
      <c r="J121" s="28"/>
      <c r="K121" s="28">
        <f t="shared" si="25"/>
        <v>0</v>
      </c>
      <c r="L121" s="58">
        <f t="shared" si="26"/>
        <v>0</v>
      </c>
      <c r="M121" s="28"/>
      <c r="N121" s="28"/>
      <c r="O121" s="28"/>
      <c r="P121" s="28"/>
      <c r="Q121" s="28"/>
      <c r="R121" s="28"/>
      <c r="S121" s="28"/>
      <c r="T121" s="28">
        <f t="shared" si="27"/>
        <v>0</v>
      </c>
      <c r="U121" s="58">
        <f t="shared" si="28"/>
        <v>0</v>
      </c>
      <c r="V121" s="28"/>
      <c r="W121" s="28"/>
      <c r="X121" s="28"/>
      <c r="Y121" s="28"/>
      <c r="Z121" s="28"/>
      <c r="AA121" s="28"/>
      <c r="AB121" s="28"/>
      <c r="AC121" s="28">
        <f t="shared" si="29"/>
        <v>0</v>
      </c>
      <c r="AD121" s="58">
        <f t="shared" si="30"/>
        <v>0</v>
      </c>
    </row>
    <row r="122" spans="2:30" x14ac:dyDescent="0.25">
      <c r="B122" s="167"/>
      <c r="C122" s="28">
        <f t="shared" si="31"/>
        <v>6</v>
      </c>
      <c r="D122" s="28"/>
      <c r="E122" s="28"/>
      <c r="F122" s="28"/>
      <c r="G122" s="28"/>
      <c r="H122" s="28"/>
      <c r="I122" s="28"/>
      <c r="J122" s="28"/>
      <c r="K122" s="28">
        <f t="shared" si="25"/>
        <v>0</v>
      </c>
      <c r="L122" s="58">
        <f t="shared" si="26"/>
        <v>0</v>
      </c>
      <c r="M122" s="28"/>
      <c r="N122" s="28"/>
      <c r="O122" s="28"/>
      <c r="P122" s="28"/>
      <c r="Q122" s="28"/>
      <c r="R122" s="28"/>
      <c r="S122" s="28"/>
      <c r="T122" s="28">
        <f t="shared" si="27"/>
        <v>0</v>
      </c>
      <c r="U122" s="58">
        <f t="shared" si="28"/>
        <v>0</v>
      </c>
      <c r="V122" s="28"/>
      <c r="W122" s="28"/>
      <c r="X122" s="28"/>
      <c r="Y122" s="28"/>
      <c r="Z122" s="28"/>
      <c r="AA122" s="28"/>
      <c r="AB122" s="28"/>
      <c r="AC122" s="28">
        <f t="shared" si="29"/>
        <v>0</v>
      </c>
      <c r="AD122" s="58">
        <f t="shared" si="30"/>
        <v>0</v>
      </c>
    </row>
    <row r="123" spans="2:30" x14ac:dyDescent="0.25">
      <c r="B123" s="167"/>
      <c r="C123" s="28">
        <f t="shared" si="31"/>
        <v>7</v>
      </c>
      <c r="D123" s="28"/>
      <c r="E123" s="28"/>
      <c r="F123" s="28"/>
      <c r="G123" s="28"/>
      <c r="H123" s="28"/>
      <c r="I123" s="28"/>
      <c r="J123" s="28"/>
      <c r="K123" s="28">
        <f t="shared" si="25"/>
        <v>0</v>
      </c>
      <c r="L123" s="58">
        <f t="shared" si="26"/>
        <v>0</v>
      </c>
      <c r="M123" s="28"/>
      <c r="N123" s="28"/>
      <c r="O123" s="28"/>
      <c r="P123" s="28"/>
      <c r="Q123" s="28"/>
      <c r="R123" s="28"/>
      <c r="S123" s="28"/>
      <c r="T123" s="28">
        <f t="shared" si="27"/>
        <v>0</v>
      </c>
      <c r="U123" s="58">
        <f t="shared" si="28"/>
        <v>0</v>
      </c>
      <c r="V123" s="28"/>
      <c r="W123" s="28"/>
      <c r="X123" s="28"/>
      <c r="Y123" s="28"/>
      <c r="Z123" s="28"/>
      <c r="AA123" s="28"/>
      <c r="AB123" s="28"/>
      <c r="AC123" s="28">
        <f t="shared" si="29"/>
        <v>0</v>
      </c>
      <c r="AD123" s="58">
        <f t="shared" si="30"/>
        <v>0</v>
      </c>
    </row>
    <row r="124" spans="2:30" x14ac:dyDescent="0.25">
      <c r="B124" s="167"/>
      <c r="C124" s="28">
        <f t="shared" si="31"/>
        <v>8</v>
      </c>
      <c r="D124" s="28"/>
      <c r="E124" s="28"/>
      <c r="F124" s="28"/>
      <c r="G124" s="28"/>
      <c r="H124" s="28"/>
      <c r="I124" s="28"/>
      <c r="J124" s="28"/>
      <c r="K124" s="28">
        <f t="shared" si="25"/>
        <v>0</v>
      </c>
      <c r="L124" s="58">
        <f t="shared" si="26"/>
        <v>0</v>
      </c>
      <c r="M124" s="28"/>
      <c r="N124" s="28"/>
      <c r="O124" s="28"/>
      <c r="P124" s="28"/>
      <c r="Q124" s="28"/>
      <c r="R124" s="28"/>
      <c r="S124" s="28"/>
      <c r="T124" s="28">
        <f t="shared" si="27"/>
        <v>0</v>
      </c>
      <c r="U124" s="58">
        <f t="shared" si="28"/>
        <v>0</v>
      </c>
      <c r="V124" s="28"/>
      <c r="W124" s="28"/>
      <c r="X124" s="28"/>
      <c r="Y124" s="28"/>
      <c r="Z124" s="28"/>
      <c r="AA124" s="28"/>
      <c r="AB124" s="28"/>
      <c r="AC124" s="28">
        <f t="shared" si="29"/>
        <v>0</v>
      </c>
      <c r="AD124" s="58">
        <f t="shared" si="30"/>
        <v>0</v>
      </c>
    </row>
    <row r="125" spans="2:30" x14ac:dyDescent="0.25">
      <c r="B125" s="167"/>
      <c r="C125" s="28">
        <f t="shared" si="31"/>
        <v>9</v>
      </c>
      <c r="D125" s="28"/>
      <c r="E125" s="28"/>
      <c r="F125" s="28"/>
      <c r="G125" s="28"/>
      <c r="H125" s="28"/>
      <c r="I125" s="28"/>
      <c r="J125" s="28"/>
      <c r="K125" s="28">
        <f t="shared" si="25"/>
        <v>0</v>
      </c>
      <c r="L125" s="58">
        <f t="shared" si="26"/>
        <v>0</v>
      </c>
      <c r="M125" s="28"/>
      <c r="N125" s="28"/>
      <c r="O125" s="28"/>
      <c r="P125" s="28"/>
      <c r="Q125" s="28"/>
      <c r="R125" s="28"/>
      <c r="S125" s="28"/>
      <c r="T125" s="28">
        <f t="shared" si="27"/>
        <v>0</v>
      </c>
      <c r="U125" s="58">
        <f t="shared" si="28"/>
        <v>0</v>
      </c>
      <c r="V125" s="28"/>
      <c r="W125" s="28"/>
      <c r="X125" s="28"/>
      <c r="Y125" s="28"/>
      <c r="Z125" s="28"/>
      <c r="AA125" s="28"/>
      <c r="AB125" s="28"/>
      <c r="AC125" s="28">
        <f t="shared" si="29"/>
        <v>0</v>
      </c>
      <c r="AD125" s="58">
        <f t="shared" si="30"/>
        <v>0</v>
      </c>
    </row>
    <row r="126" spans="2:30" ht="15.75" thickBot="1" x14ac:dyDescent="0.3">
      <c r="B126" s="167"/>
      <c r="C126" s="55">
        <f t="shared" si="31"/>
        <v>10</v>
      </c>
      <c r="D126" s="55"/>
      <c r="E126" s="55"/>
      <c r="F126" s="55"/>
      <c r="G126" s="55"/>
      <c r="H126" s="55"/>
      <c r="I126" s="55"/>
      <c r="J126" s="55"/>
      <c r="K126" s="28">
        <f t="shared" si="25"/>
        <v>0</v>
      </c>
      <c r="L126" s="58">
        <f t="shared" si="26"/>
        <v>0</v>
      </c>
      <c r="M126" s="55"/>
      <c r="N126" s="55"/>
      <c r="O126" s="55"/>
      <c r="P126" s="55"/>
      <c r="Q126" s="55"/>
      <c r="R126" s="55"/>
      <c r="S126" s="55"/>
      <c r="T126" s="28">
        <f t="shared" si="27"/>
        <v>0</v>
      </c>
      <c r="U126" s="58">
        <f t="shared" si="28"/>
        <v>0</v>
      </c>
      <c r="V126" s="55"/>
      <c r="W126" s="55"/>
      <c r="X126" s="55"/>
      <c r="Y126" s="55"/>
      <c r="Z126" s="55"/>
      <c r="AA126" s="55"/>
      <c r="AB126" s="55"/>
      <c r="AC126" s="28">
        <f t="shared" si="29"/>
        <v>0</v>
      </c>
      <c r="AD126" s="58">
        <f t="shared" si="30"/>
        <v>0</v>
      </c>
    </row>
    <row r="127" spans="2:30" ht="15.75" thickBot="1" x14ac:dyDescent="0.3">
      <c r="B127" s="168" t="s">
        <v>99</v>
      </c>
      <c r="C127" s="169"/>
      <c r="D127" s="59" t="e">
        <f>AVERAGE(D117:D126)</f>
        <v>#DIV/0!</v>
      </c>
      <c r="E127" s="59" t="e">
        <f>AVERAGE(E117:E126)</f>
        <v>#DIV/0!</v>
      </c>
      <c r="F127" s="59" t="e">
        <f>AVERAGE(F117:F126)</f>
        <v>#DIV/0!</v>
      </c>
      <c r="G127" s="59" t="e">
        <f>AVERAGE(G117:G126)</f>
        <v>#DIV/0!</v>
      </c>
      <c r="H127" s="59"/>
      <c r="I127" s="59" t="e">
        <f>AVERAGE(I117:I126)</f>
        <v>#DIV/0!</v>
      </c>
      <c r="J127" s="60" t="e">
        <f>K127/(K127+L127)</f>
        <v>#DIV/0!</v>
      </c>
      <c r="K127" s="61">
        <f>SUM(K117:K126)</f>
        <v>0</v>
      </c>
      <c r="L127" s="61">
        <f>SUM(L117:L126)</f>
        <v>0</v>
      </c>
      <c r="M127" s="59" t="e">
        <f>AVERAGE(M117:M126)</f>
        <v>#DIV/0!</v>
      </c>
      <c r="N127" s="59" t="e">
        <f>AVERAGE(N117:N126)</f>
        <v>#DIV/0!</v>
      </c>
      <c r="O127" s="59" t="e">
        <f>AVERAGE(O117:O126)</f>
        <v>#DIV/0!</v>
      </c>
      <c r="P127" s="59" t="e">
        <f>AVERAGE(P117:P126)</f>
        <v>#DIV/0!</v>
      </c>
      <c r="Q127" s="59"/>
      <c r="R127" s="59" t="e">
        <f>AVERAGE(R117:R126)</f>
        <v>#DIV/0!</v>
      </c>
      <c r="S127" s="60" t="e">
        <f>T127/(T127+U127)</f>
        <v>#DIV/0!</v>
      </c>
      <c r="T127" s="61">
        <f>SUM(T117:T126)</f>
        <v>0</v>
      </c>
      <c r="U127" s="61">
        <f>SUM(U117:U126)</f>
        <v>0</v>
      </c>
      <c r="V127" s="59" t="e">
        <f>AVERAGE(V117:V126)</f>
        <v>#DIV/0!</v>
      </c>
      <c r="W127" s="59" t="e">
        <f>AVERAGE(W117:W126)</f>
        <v>#DIV/0!</v>
      </c>
      <c r="X127" s="59" t="e">
        <f>AVERAGE(X117:X126)</f>
        <v>#DIV/0!</v>
      </c>
      <c r="Y127" s="59" t="e">
        <f>AVERAGE(Y117:Y126)</f>
        <v>#DIV/0!</v>
      </c>
      <c r="Z127" s="59"/>
      <c r="AA127" s="59" t="e">
        <f>AVERAGE(AA117:AA126)</f>
        <v>#DIV/0!</v>
      </c>
      <c r="AB127" s="60" t="e">
        <f>AC127/(AC127+AD127)</f>
        <v>#DIV/0!</v>
      </c>
      <c r="AC127" s="61">
        <f>SUM(AC117:AC126)</f>
        <v>0</v>
      </c>
      <c r="AD127" s="61">
        <f>SUM(AD117:AD126)</f>
        <v>0</v>
      </c>
    </row>
    <row r="130" spans="2:30" ht="15.75" thickBot="1" x14ac:dyDescent="0.3"/>
    <row r="131" spans="2:30" x14ac:dyDescent="0.25">
      <c r="B131" s="73" t="s">
        <v>0</v>
      </c>
      <c r="C131" s="74" t="s">
        <v>9</v>
      </c>
      <c r="D131" s="161">
        <v>4</v>
      </c>
      <c r="E131" s="161"/>
      <c r="F131" s="161"/>
      <c r="G131" s="161"/>
      <c r="H131" s="161"/>
      <c r="I131" s="161"/>
      <c r="J131" s="161"/>
      <c r="K131" s="161"/>
      <c r="L131" s="161"/>
      <c r="M131" s="161"/>
      <c r="N131" s="161"/>
      <c r="O131" s="161"/>
      <c r="P131" s="161"/>
      <c r="Q131" s="161"/>
      <c r="R131" s="161"/>
      <c r="S131" s="161"/>
      <c r="T131" s="161"/>
      <c r="U131" s="161"/>
      <c r="V131" s="161"/>
      <c r="W131" s="161"/>
      <c r="X131" s="161"/>
      <c r="Y131" s="161"/>
      <c r="Z131" s="161"/>
      <c r="AA131" s="161"/>
      <c r="AB131" s="161"/>
      <c r="AC131" s="161"/>
      <c r="AD131" s="162"/>
    </row>
    <row r="132" spans="2:30" x14ac:dyDescent="0.25">
      <c r="B132" s="163">
        <f>B105</f>
        <v>5</v>
      </c>
      <c r="C132" s="28"/>
      <c r="D132" s="165" t="s">
        <v>79</v>
      </c>
      <c r="E132" s="165"/>
      <c r="F132" s="165"/>
      <c r="G132" s="165"/>
      <c r="H132" s="165"/>
      <c r="I132" s="165"/>
      <c r="J132" s="165"/>
      <c r="K132" s="165"/>
      <c r="L132" s="165"/>
      <c r="M132" s="165" t="s">
        <v>80</v>
      </c>
      <c r="N132" s="165"/>
      <c r="O132" s="165"/>
      <c r="P132" s="165"/>
      <c r="Q132" s="165"/>
      <c r="R132" s="165"/>
      <c r="S132" s="165"/>
      <c r="T132" s="165"/>
      <c r="U132" s="165"/>
      <c r="V132" s="165" t="s">
        <v>94</v>
      </c>
      <c r="W132" s="165"/>
      <c r="X132" s="165"/>
      <c r="Y132" s="165"/>
      <c r="Z132" s="165"/>
      <c r="AA132" s="165"/>
      <c r="AB132" s="165"/>
      <c r="AC132" s="165"/>
      <c r="AD132" s="166"/>
    </row>
    <row r="133" spans="2:30" x14ac:dyDescent="0.25">
      <c r="B133" s="163"/>
      <c r="C133" s="62" t="s">
        <v>93</v>
      </c>
      <c r="D133" s="62" t="s">
        <v>90</v>
      </c>
      <c r="E133" s="62" t="s">
        <v>89</v>
      </c>
      <c r="F133" s="62" t="s">
        <v>91</v>
      </c>
      <c r="G133" s="62" t="s">
        <v>95</v>
      </c>
      <c r="H133" s="62" t="s">
        <v>96</v>
      </c>
      <c r="I133" s="62" t="s">
        <v>97</v>
      </c>
      <c r="J133" s="62" t="s">
        <v>102</v>
      </c>
      <c r="K133" s="62" t="s">
        <v>91</v>
      </c>
      <c r="L133" s="62" t="s">
        <v>103</v>
      </c>
      <c r="M133" s="62" t="s">
        <v>90</v>
      </c>
      <c r="N133" s="62" t="s">
        <v>89</v>
      </c>
      <c r="O133" s="62" t="s">
        <v>91</v>
      </c>
      <c r="P133" s="62" t="s">
        <v>95</v>
      </c>
      <c r="Q133" s="62" t="s">
        <v>96</v>
      </c>
      <c r="R133" s="62" t="s">
        <v>97</v>
      </c>
      <c r="S133" s="62" t="s">
        <v>102</v>
      </c>
      <c r="T133" s="62" t="s">
        <v>91</v>
      </c>
      <c r="U133" s="62" t="s">
        <v>103</v>
      </c>
      <c r="V133" s="62" t="s">
        <v>90</v>
      </c>
      <c r="W133" s="62" t="s">
        <v>89</v>
      </c>
      <c r="X133" s="62" t="s">
        <v>91</v>
      </c>
      <c r="Y133" s="62" t="s">
        <v>95</v>
      </c>
      <c r="Z133" s="62" t="s">
        <v>96</v>
      </c>
      <c r="AA133" s="62" t="s">
        <v>97</v>
      </c>
      <c r="AB133" s="62" t="s">
        <v>102</v>
      </c>
      <c r="AC133" s="62" t="s">
        <v>91</v>
      </c>
      <c r="AD133" s="63" t="s">
        <v>103</v>
      </c>
    </row>
    <row r="134" spans="2:30" ht="15.75" thickBot="1" x14ac:dyDescent="0.3">
      <c r="B134" s="163"/>
      <c r="C134" s="28">
        <v>1</v>
      </c>
      <c r="D134" s="28">
        <v>33.908999999999999</v>
      </c>
      <c r="E134" s="28">
        <v>34.587000000000003</v>
      </c>
      <c r="F134" s="28">
        <v>41.414000000000001</v>
      </c>
      <c r="G134" s="28">
        <v>19</v>
      </c>
      <c r="H134" s="28" t="s">
        <v>115</v>
      </c>
      <c r="I134" s="28">
        <v>14</v>
      </c>
      <c r="J134" s="28" t="s">
        <v>103</v>
      </c>
      <c r="K134" s="28">
        <f t="shared" ref="K134:K146" si="32">IF(J134="W",1,0)</f>
        <v>0</v>
      </c>
      <c r="L134" s="58">
        <f t="shared" ref="L134:L146" si="33">IF(J134="L",1,0)</f>
        <v>1</v>
      </c>
      <c r="M134" s="28">
        <v>35.276000000000003</v>
      </c>
      <c r="N134" s="28">
        <v>38.479999999999997</v>
      </c>
      <c r="O134" s="28">
        <v>45.031999999999996</v>
      </c>
      <c r="P134" s="28">
        <v>16</v>
      </c>
      <c r="Q134" s="28" t="s">
        <v>115</v>
      </c>
      <c r="R134" s="28">
        <v>12</v>
      </c>
      <c r="S134" s="28" t="s">
        <v>103</v>
      </c>
      <c r="T134" s="28">
        <f t="shared" ref="T134:T146" si="34">IF(S134="W",1,0)</f>
        <v>0</v>
      </c>
      <c r="U134" s="58">
        <f t="shared" ref="U134:U146" si="35">IF(S134="L",1,0)</f>
        <v>1</v>
      </c>
      <c r="V134" s="28">
        <v>32.406999999999996</v>
      </c>
      <c r="W134" s="28">
        <v>35.927999999999997</v>
      </c>
      <c r="X134" s="28">
        <v>43.728999999999999</v>
      </c>
      <c r="Y134" s="28">
        <v>9</v>
      </c>
      <c r="Z134" s="28" t="s">
        <v>115</v>
      </c>
      <c r="AA134" s="28">
        <v>6</v>
      </c>
      <c r="AB134" s="28" t="s">
        <v>91</v>
      </c>
      <c r="AC134" s="28">
        <f t="shared" ref="AC134:AC146" si="36">IF(AB134="W",1,0)</f>
        <v>1</v>
      </c>
      <c r="AD134" s="58">
        <f t="shared" ref="AD134:AD146" si="37">IF(AB134="L",1,0)</f>
        <v>0</v>
      </c>
    </row>
    <row r="135" spans="2:30" s="107" customFormat="1" hidden="1" x14ac:dyDescent="0.25">
      <c r="B135" s="163"/>
      <c r="C135" s="105">
        <f t="shared" ref="C135:C146" si="38">C134+1</f>
        <v>2</v>
      </c>
      <c r="D135" s="105"/>
      <c r="E135" s="105"/>
      <c r="F135" s="105"/>
      <c r="G135" s="105"/>
      <c r="H135" s="105"/>
      <c r="I135" s="105"/>
      <c r="J135" s="105"/>
      <c r="K135" s="105">
        <f t="shared" si="32"/>
        <v>0</v>
      </c>
      <c r="L135" s="106">
        <f t="shared" si="33"/>
        <v>0</v>
      </c>
      <c r="M135" s="105"/>
      <c r="N135" s="105"/>
      <c r="O135" s="105"/>
      <c r="P135" s="105"/>
      <c r="Q135" s="105"/>
      <c r="R135" s="105"/>
      <c r="S135" s="105"/>
      <c r="T135" s="105">
        <f t="shared" si="34"/>
        <v>0</v>
      </c>
      <c r="U135" s="106">
        <f t="shared" si="35"/>
        <v>0</v>
      </c>
      <c r="V135" s="105"/>
      <c r="W135" s="105"/>
      <c r="X135" s="105"/>
      <c r="Y135" s="105"/>
      <c r="Z135" s="105"/>
      <c r="AA135" s="105"/>
      <c r="AB135" s="105"/>
      <c r="AC135" s="105">
        <f t="shared" si="36"/>
        <v>0</v>
      </c>
      <c r="AD135" s="106">
        <f t="shared" si="37"/>
        <v>0</v>
      </c>
    </row>
    <row r="136" spans="2:30" s="107" customFormat="1" hidden="1" x14ac:dyDescent="0.25">
      <c r="B136" s="163"/>
      <c r="C136" s="105">
        <f t="shared" si="38"/>
        <v>3</v>
      </c>
      <c r="D136" s="105"/>
      <c r="E136" s="105"/>
      <c r="F136" s="105"/>
      <c r="G136" s="105"/>
      <c r="H136" s="105"/>
      <c r="I136" s="105"/>
      <c r="J136" s="105"/>
      <c r="K136" s="105">
        <f t="shared" si="32"/>
        <v>0</v>
      </c>
      <c r="L136" s="106">
        <f t="shared" si="33"/>
        <v>0</v>
      </c>
      <c r="M136" s="105"/>
      <c r="N136" s="105"/>
      <c r="O136" s="105"/>
      <c r="P136" s="105"/>
      <c r="Q136" s="105"/>
      <c r="R136" s="105"/>
      <c r="S136" s="105"/>
      <c r="T136" s="105">
        <f t="shared" si="34"/>
        <v>0</v>
      </c>
      <c r="U136" s="106">
        <f t="shared" si="35"/>
        <v>0</v>
      </c>
      <c r="V136" s="105"/>
      <c r="W136" s="105"/>
      <c r="X136" s="105"/>
      <c r="Y136" s="105"/>
      <c r="Z136" s="105"/>
      <c r="AA136" s="105"/>
      <c r="AB136" s="105"/>
      <c r="AC136" s="105">
        <f t="shared" si="36"/>
        <v>0</v>
      </c>
      <c r="AD136" s="106">
        <f t="shared" si="37"/>
        <v>0</v>
      </c>
    </row>
    <row r="137" spans="2:30" s="107" customFormat="1" hidden="1" x14ac:dyDescent="0.25">
      <c r="B137" s="163"/>
      <c r="C137" s="105">
        <f t="shared" si="38"/>
        <v>4</v>
      </c>
      <c r="D137" s="105"/>
      <c r="E137" s="105"/>
      <c r="F137" s="105"/>
      <c r="G137" s="105"/>
      <c r="H137" s="105"/>
      <c r="I137" s="105"/>
      <c r="J137" s="105"/>
      <c r="K137" s="105">
        <f t="shared" si="32"/>
        <v>0</v>
      </c>
      <c r="L137" s="106">
        <f t="shared" si="33"/>
        <v>0</v>
      </c>
      <c r="M137" s="105"/>
      <c r="N137" s="105"/>
      <c r="O137" s="105"/>
      <c r="P137" s="105"/>
      <c r="Q137" s="105"/>
      <c r="R137" s="105"/>
      <c r="S137" s="105"/>
      <c r="T137" s="105">
        <f t="shared" si="34"/>
        <v>0</v>
      </c>
      <c r="U137" s="106">
        <f t="shared" si="35"/>
        <v>0</v>
      </c>
      <c r="V137" s="105"/>
      <c r="W137" s="105"/>
      <c r="X137" s="105"/>
      <c r="Y137" s="105"/>
      <c r="Z137" s="105"/>
      <c r="AA137" s="105"/>
      <c r="AB137" s="105"/>
      <c r="AC137" s="105">
        <f t="shared" si="36"/>
        <v>0</v>
      </c>
      <c r="AD137" s="106">
        <f t="shared" si="37"/>
        <v>0</v>
      </c>
    </row>
    <row r="138" spans="2:30" s="107" customFormat="1" hidden="1" x14ac:dyDescent="0.25">
      <c r="B138" s="163"/>
      <c r="C138" s="105">
        <f t="shared" si="38"/>
        <v>5</v>
      </c>
      <c r="D138" s="105"/>
      <c r="E138" s="105"/>
      <c r="F138" s="105"/>
      <c r="G138" s="105"/>
      <c r="H138" s="105"/>
      <c r="I138" s="105"/>
      <c r="J138" s="105"/>
      <c r="K138" s="105">
        <f t="shared" si="32"/>
        <v>0</v>
      </c>
      <c r="L138" s="106">
        <f t="shared" si="33"/>
        <v>0</v>
      </c>
      <c r="M138" s="105"/>
      <c r="N138" s="105"/>
      <c r="O138" s="105"/>
      <c r="P138" s="105"/>
      <c r="Q138" s="105"/>
      <c r="R138" s="105"/>
      <c r="S138" s="105"/>
      <c r="T138" s="105">
        <f t="shared" si="34"/>
        <v>0</v>
      </c>
      <c r="U138" s="106">
        <f t="shared" si="35"/>
        <v>0</v>
      </c>
      <c r="V138" s="105"/>
      <c r="W138" s="105"/>
      <c r="X138" s="105"/>
      <c r="Y138" s="105"/>
      <c r="Z138" s="105"/>
      <c r="AA138" s="105"/>
      <c r="AB138" s="105"/>
      <c r="AC138" s="105">
        <f t="shared" si="36"/>
        <v>0</v>
      </c>
      <c r="AD138" s="106">
        <f t="shared" si="37"/>
        <v>0</v>
      </c>
    </row>
    <row r="139" spans="2:30" s="107" customFormat="1" hidden="1" x14ac:dyDescent="0.25">
      <c r="B139" s="163"/>
      <c r="C139" s="105">
        <f t="shared" si="38"/>
        <v>6</v>
      </c>
      <c r="D139" s="105"/>
      <c r="E139" s="105"/>
      <c r="F139" s="105"/>
      <c r="G139" s="105"/>
      <c r="H139" s="105"/>
      <c r="I139" s="105"/>
      <c r="J139" s="105"/>
      <c r="K139" s="105">
        <f t="shared" si="32"/>
        <v>0</v>
      </c>
      <c r="L139" s="106">
        <f t="shared" si="33"/>
        <v>0</v>
      </c>
      <c r="M139" s="105"/>
      <c r="N139" s="105"/>
      <c r="O139" s="105"/>
      <c r="P139" s="105"/>
      <c r="Q139" s="105"/>
      <c r="R139" s="105"/>
      <c r="S139" s="105"/>
      <c r="T139" s="105">
        <f t="shared" si="34"/>
        <v>0</v>
      </c>
      <c r="U139" s="106">
        <f t="shared" si="35"/>
        <v>0</v>
      </c>
      <c r="V139" s="105"/>
      <c r="W139" s="105"/>
      <c r="X139" s="105"/>
      <c r="Y139" s="105"/>
      <c r="Z139" s="105"/>
      <c r="AA139" s="105"/>
      <c r="AB139" s="105"/>
      <c r="AC139" s="105">
        <f t="shared" si="36"/>
        <v>0</v>
      </c>
      <c r="AD139" s="106">
        <f t="shared" si="37"/>
        <v>0</v>
      </c>
    </row>
    <row r="140" spans="2:30" s="107" customFormat="1" hidden="1" x14ac:dyDescent="0.25">
      <c r="B140" s="163"/>
      <c r="C140" s="105">
        <f t="shared" si="38"/>
        <v>7</v>
      </c>
      <c r="D140" s="105"/>
      <c r="E140" s="105"/>
      <c r="F140" s="105"/>
      <c r="G140" s="105"/>
      <c r="H140" s="105"/>
      <c r="I140" s="105"/>
      <c r="J140" s="105"/>
      <c r="K140" s="105">
        <f t="shared" si="32"/>
        <v>0</v>
      </c>
      <c r="L140" s="106">
        <f t="shared" si="33"/>
        <v>0</v>
      </c>
      <c r="M140" s="105"/>
      <c r="N140" s="105"/>
      <c r="O140" s="105"/>
      <c r="P140" s="105"/>
      <c r="Q140" s="105"/>
      <c r="R140" s="105"/>
      <c r="S140" s="105"/>
      <c r="T140" s="105">
        <f t="shared" si="34"/>
        <v>0</v>
      </c>
      <c r="U140" s="106">
        <f t="shared" si="35"/>
        <v>0</v>
      </c>
      <c r="V140" s="105"/>
      <c r="W140" s="105"/>
      <c r="X140" s="105"/>
      <c r="Y140" s="105"/>
      <c r="Z140" s="105"/>
      <c r="AA140" s="105"/>
      <c r="AB140" s="105"/>
      <c r="AC140" s="105">
        <f t="shared" si="36"/>
        <v>0</v>
      </c>
      <c r="AD140" s="106">
        <f t="shared" si="37"/>
        <v>0</v>
      </c>
    </row>
    <row r="141" spans="2:30" s="107" customFormat="1" hidden="1" x14ac:dyDescent="0.25">
      <c r="B141" s="163"/>
      <c r="C141" s="105">
        <f t="shared" si="38"/>
        <v>8</v>
      </c>
      <c r="D141" s="105"/>
      <c r="E141" s="105"/>
      <c r="F141" s="105"/>
      <c r="G141" s="105"/>
      <c r="H141" s="105"/>
      <c r="I141" s="105"/>
      <c r="J141" s="105"/>
      <c r="K141" s="105">
        <f t="shared" si="32"/>
        <v>0</v>
      </c>
      <c r="L141" s="106">
        <f t="shared" si="33"/>
        <v>0</v>
      </c>
      <c r="M141" s="105"/>
      <c r="N141" s="105"/>
      <c r="O141" s="105"/>
      <c r="P141" s="105"/>
      <c r="Q141" s="105"/>
      <c r="R141" s="105"/>
      <c r="S141" s="105"/>
      <c r="T141" s="105">
        <f t="shared" si="34"/>
        <v>0</v>
      </c>
      <c r="U141" s="106">
        <f t="shared" si="35"/>
        <v>0</v>
      </c>
      <c r="V141" s="105"/>
      <c r="W141" s="105"/>
      <c r="X141" s="105"/>
      <c r="Y141" s="105"/>
      <c r="Z141" s="105"/>
      <c r="AA141" s="105"/>
      <c r="AB141" s="105"/>
      <c r="AC141" s="105">
        <f t="shared" si="36"/>
        <v>0</v>
      </c>
      <c r="AD141" s="106">
        <f t="shared" si="37"/>
        <v>0</v>
      </c>
    </row>
    <row r="142" spans="2:30" s="107" customFormat="1" hidden="1" x14ac:dyDescent="0.25">
      <c r="B142" s="163"/>
      <c r="C142" s="105">
        <f t="shared" si="38"/>
        <v>9</v>
      </c>
      <c r="D142" s="105"/>
      <c r="E142" s="105"/>
      <c r="F142" s="105"/>
      <c r="G142" s="105"/>
      <c r="H142" s="105"/>
      <c r="I142" s="105"/>
      <c r="J142" s="105"/>
      <c r="K142" s="105">
        <f t="shared" si="32"/>
        <v>0</v>
      </c>
      <c r="L142" s="106">
        <f t="shared" si="33"/>
        <v>0</v>
      </c>
      <c r="M142" s="105"/>
      <c r="N142" s="105"/>
      <c r="O142" s="105"/>
      <c r="P142" s="105"/>
      <c r="Q142" s="105"/>
      <c r="R142" s="105"/>
      <c r="S142" s="105"/>
      <c r="T142" s="105">
        <f t="shared" si="34"/>
        <v>0</v>
      </c>
      <c r="U142" s="106">
        <f t="shared" si="35"/>
        <v>0</v>
      </c>
      <c r="V142" s="105"/>
      <c r="W142" s="105"/>
      <c r="X142" s="105"/>
      <c r="Y142" s="105"/>
      <c r="Z142" s="105"/>
      <c r="AA142" s="105"/>
      <c r="AB142" s="105"/>
      <c r="AC142" s="105">
        <f t="shared" si="36"/>
        <v>0</v>
      </c>
      <c r="AD142" s="106">
        <f t="shared" si="37"/>
        <v>0</v>
      </c>
    </row>
    <row r="143" spans="2:30" s="107" customFormat="1" hidden="1" x14ac:dyDescent="0.25">
      <c r="B143" s="163"/>
      <c r="C143" s="105">
        <f t="shared" si="38"/>
        <v>10</v>
      </c>
      <c r="D143" s="105"/>
      <c r="E143" s="105"/>
      <c r="F143" s="105"/>
      <c r="G143" s="105"/>
      <c r="H143" s="105"/>
      <c r="I143" s="105"/>
      <c r="J143" s="105"/>
      <c r="K143" s="105">
        <f t="shared" si="32"/>
        <v>0</v>
      </c>
      <c r="L143" s="106">
        <f t="shared" si="33"/>
        <v>0</v>
      </c>
      <c r="M143" s="105"/>
      <c r="N143" s="105"/>
      <c r="O143" s="105"/>
      <c r="P143" s="105"/>
      <c r="Q143" s="105"/>
      <c r="R143" s="105"/>
      <c r="S143" s="105"/>
      <c r="T143" s="105">
        <f t="shared" si="34"/>
        <v>0</v>
      </c>
      <c r="U143" s="106">
        <f t="shared" si="35"/>
        <v>0</v>
      </c>
      <c r="V143" s="105"/>
      <c r="W143" s="105"/>
      <c r="X143" s="105"/>
      <c r="Y143" s="105"/>
      <c r="Z143" s="105"/>
      <c r="AA143" s="105"/>
      <c r="AB143" s="105"/>
      <c r="AC143" s="105">
        <f t="shared" si="36"/>
        <v>0</v>
      </c>
      <c r="AD143" s="106">
        <f t="shared" si="37"/>
        <v>0</v>
      </c>
    </row>
    <row r="144" spans="2:30" s="107" customFormat="1" hidden="1" x14ac:dyDescent="0.25">
      <c r="B144" s="163"/>
      <c r="C144" s="105">
        <f t="shared" si="38"/>
        <v>11</v>
      </c>
      <c r="D144" s="105"/>
      <c r="E144" s="105"/>
      <c r="F144" s="105"/>
      <c r="G144" s="105"/>
      <c r="H144" s="105"/>
      <c r="I144" s="105"/>
      <c r="J144" s="105"/>
      <c r="K144" s="105">
        <f t="shared" si="32"/>
        <v>0</v>
      </c>
      <c r="L144" s="106">
        <f t="shared" si="33"/>
        <v>0</v>
      </c>
      <c r="M144" s="105"/>
      <c r="N144" s="105"/>
      <c r="O144" s="105"/>
      <c r="P144" s="105"/>
      <c r="Q144" s="105"/>
      <c r="R144" s="105"/>
      <c r="S144" s="105"/>
      <c r="T144" s="105">
        <f t="shared" si="34"/>
        <v>0</v>
      </c>
      <c r="U144" s="106">
        <f t="shared" si="35"/>
        <v>0</v>
      </c>
      <c r="V144" s="105"/>
      <c r="W144" s="105"/>
      <c r="X144" s="105"/>
      <c r="Y144" s="105"/>
      <c r="Z144" s="105"/>
      <c r="AA144" s="105"/>
      <c r="AB144" s="105"/>
      <c r="AC144" s="105">
        <f t="shared" si="36"/>
        <v>0</v>
      </c>
      <c r="AD144" s="106">
        <f t="shared" si="37"/>
        <v>0</v>
      </c>
    </row>
    <row r="145" spans="2:30" s="107" customFormat="1" hidden="1" x14ac:dyDescent="0.25">
      <c r="B145" s="163"/>
      <c r="C145" s="105">
        <f t="shared" si="38"/>
        <v>12</v>
      </c>
      <c r="D145" s="105"/>
      <c r="E145" s="105"/>
      <c r="F145" s="105"/>
      <c r="G145" s="105"/>
      <c r="H145" s="105"/>
      <c r="I145" s="105"/>
      <c r="J145" s="105"/>
      <c r="K145" s="105">
        <f t="shared" si="32"/>
        <v>0</v>
      </c>
      <c r="L145" s="106">
        <f t="shared" si="33"/>
        <v>0</v>
      </c>
      <c r="M145" s="105"/>
      <c r="N145" s="105"/>
      <c r="O145" s="105"/>
      <c r="P145" s="105"/>
      <c r="Q145" s="105"/>
      <c r="R145" s="105"/>
      <c r="S145" s="105"/>
      <c r="T145" s="105">
        <f t="shared" si="34"/>
        <v>0</v>
      </c>
      <c r="U145" s="106">
        <f t="shared" si="35"/>
        <v>0</v>
      </c>
      <c r="V145" s="105"/>
      <c r="W145" s="105"/>
      <c r="X145" s="105"/>
      <c r="Y145" s="105"/>
      <c r="Z145" s="105"/>
      <c r="AA145" s="105"/>
      <c r="AB145" s="105"/>
      <c r="AC145" s="105">
        <f t="shared" si="36"/>
        <v>0</v>
      </c>
      <c r="AD145" s="106">
        <f t="shared" si="37"/>
        <v>0</v>
      </c>
    </row>
    <row r="146" spans="2:30" s="107" customFormat="1" ht="15.75" hidden="1" thickBot="1" x14ac:dyDescent="0.3">
      <c r="B146" s="164"/>
      <c r="C146" s="108">
        <f t="shared" si="38"/>
        <v>13</v>
      </c>
      <c r="D146" s="108"/>
      <c r="E146" s="108"/>
      <c r="F146" s="108"/>
      <c r="G146" s="108"/>
      <c r="H146" s="108"/>
      <c r="I146" s="108"/>
      <c r="J146" s="108"/>
      <c r="K146" s="105">
        <f t="shared" si="32"/>
        <v>0</v>
      </c>
      <c r="L146" s="106">
        <f t="shared" si="33"/>
        <v>0</v>
      </c>
      <c r="M146" s="108"/>
      <c r="N146" s="108"/>
      <c r="O146" s="108"/>
      <c r="P146" s="108"/>
      <c r="Q146" s="108"/>
      <c r="R146" s="108"/>
      <c r="S146" s="108"/>
      <c r="T146" s="105">
        <f t="shared" si="34"/>
        <v>0</v>
      </c>
      <c r="U146" s="106">
        <f t="shared" si="35"/>
        <v>0</v>
      </c>
      <c r="V146" s="108"/>
      <c r="W146" s="108"/>
      <c r="X146" s="108"/>
      <c r="Y146" s="108"/>
      <c r="Z146" s="108"/>
      <c r="AA146" s="108"/>
      <c r="AB146" s="108"/>
      <c r="AC146" s="105">
        <f t="shared" si="36"/>
        <v>0</v>
      </c>
      <c r="AD146" s="106">
        <f t="shared" si="37"/>
        <v>0</v>
      </c>
    </row>
    <row r="147" spans="2:30" ht="15.75" thickBot="1" x14ac:dyDescent="0.3">
      <c r="B147" s="159" t="s">
        <v>99</v>
      </c>
      <c r="C147" s="160"/>
      <c r="D147" s="59">
        <f>AVERAGE(D134:D146)</f>
        <v>33.908999999999999</v>
      </c>
      <c r="E147" s="59">
        <f>AVERAGE(E134:E146)</f>
        <v>34.587000000000003</v>
      </c>
      <c r="F147" s="59">
        <f>AVERAGE(F134:F146)</f>
        <v>41.414000000000001</v>
      </c>
      <c r="G147" s="59">
        <f>AVERAGE(G134:G146)</f>
        <v>19</v>
      </c>
      <c r="H147" s="59"/>
      <c r="I147" s="59">
        <f>AVERAGE(I134:I146)</f>
        <v>14</v>
      </c>
      <c r="J147" s="60">
        <f>K147/(K147+L147)</f>
        <v>0</v>
      </c>
      <c r="K147" s="61">
        <f>SUM(K134:K146)</f>
        <v>0</v>
      </c>
      <c r="L147" s="61">
        <f>SUM(L134:L146)</f>
        <v>1</v>
      </c>
      <c r="M147" s="59">
        <f>AVERAGE(M134:M146)</f>
        <v>35.276000000000003</v>
      </c>
      <c r="N147" s="59">
        <f>AVERAGE(N134:N146)</f>
        <v>38.479999999999997</v>
      </c>
      <c r="O147" s="59">
        <f>AVERAGE(O134:O146)</f>
        <v>45.031999999999996</v>
      </c>
      <c r="P147" s="59">
        <f>AVERAGE(P134:P146)</f>
        <v>16</v>
      </c>
      <c r="Q147" s="59"/>
      <c r="R147" s="59">
        <f>AVERAGE(R134:R146)</f>
        <v>12</v>
      </c>
      <c r="S147" s="60">
        <f>T147/(T147+U147)</f>
        <v>0</v>
      </c>
      <c r="T147" s="61">
        <f>SUM(T134:T146)</f>
        <v>0</v>
      </c>
      <c r="U147" s="61">
        <f>SUM(U134:U146)</f>
        <v>1</v>
      </c>
      <c r="V147" s="59">
        <f>AVERAGE(V134:V146)</f>
        <v>32.406999999999996</v>
      </c>
      <c r="W147" s="59">
        <f>AVERAGE(W134:W146)</f>
        <v>35.927999999999997</v>
      </c>
      <c r="X147" s="59">
        <f>AVERAGE(X134:X146)</f>
        <v>43.728999999999999</v>
      </c>
      <c r="Y147" s="59">
        <f>AVERAGE(Y134:Y146)</f>
        <v>9</v>
      </c>
      <c r="Z147" s="59"/>
      <c r="AA147" s="59">
        <f>AVERAGE(AA134:AA146)</f>
        <v>6</v>
      </c>
      <c r="AB147" s="60">
        <f>AC147/(AC147+AD147)</f>
        <v>1</v>
      </c>
      <c r="AC147" s="61">
        <f>SUM(AC134:AC146)</f>
        <v>1</v>
      </c>
      <c r="AD147" s="61">
        <f>SUM(AD134:AD146)</f>
        <v>0</v>
      </c>
    </row>
    <row r="148" spans="2:30" x14ac:dyDescent="0.25">
      <c r="B148" s="167">
        <f>B117</f>
        <v>6</v>
      </c>
      <c r="C148" s="56">
        <v>1</v>
      </c>
      <c r="D148" s="28">
        <v>34.131</v>
      </c>
      <c r="E148" s="28">
        <v>35.271000000000001</v>
      </c>
      <c r="F148" s="56">
        <v>42.350999999999999</v>
      </c>
      <c r="G148" s="56">
        <v>22</v>
      </c>
      <c r="H148" s="56" t="s">
        <v>113</v>
      </c>
      <c r="I148" s="56">
        <v>18</v>
      </c>
      <c r="J148" s="56" t="s">
        <v>103</v>
      </c>
      <c r="K148" s="28">
        <f t="shared" ref="K148:K157" si="39">IF(J148="W",1,0)</f>
        <v>0</v>
      </c>
      <c r="L148" s="58">
        <f t="shared" ref="L148:L157" si="40">IF(J148="L",1,0)</f>
        <v>1</v>
      </c>
      <c r="M148" s="56">
        <v>35.293999999999997</v>
      </c>
      <c r="N148" s="56">
        <v>38.481999999999999</v>
      </c>
      <c r="O148" s="56">
        <v>45.045999999999999</v>
      </c>
      <c r="P148" s="56">
        <v>21</v>
      </c>
      <c r="Q148" s="56" t="s">
        <v>124</v>
      </c>
      <c r="R148" s="56">
        <v>15</v>
      </c>
      <c r="S148" s="56" t="s">
        <v>91</v>
      </c>
      <c r="T148" s="28">
        <f t="shared" ref="T148:T157" si="41">IF(S148="W",1,0)</f>
        <v>1</v>
      </c>
      <c r="U148" s="58">
        <f t="shared" ref="U148:U157" si="42">IF(S148="L",1,0)</f>
        <v>0</v>
      </c>
      <c r="V148" s="56">
        <v>32.984999999999999</v>
      </c>
      <c r="W148" s="56">
        <v>35.561</v>
      </c>
      <c r="X148" s="56">
        <v>43.279000000000003</v>
      </c>
      <c r="Y148" s="56">
        <v>20</v>
      </c>
      <c r="Z148" s="56" t="s">
        <v>124</v>
      </c>
      <c r="AA148" s="56">
        <v>13</v>
      </c>
      <c r="AB148" s="56" t="s">
        <v>91</v>
      </c>
      <c r="AC148" s="28">
        <f t="shared" ref="AC148:AC157" si="43">IF(AB148="W",1,0)</f>
        <v>1</v>
      </c>
      <c r="AD148" s="58">
        <f t="shared" ref="AD148:AD157" si="44">IF(AB148="L",1,0)</f>
        <v>0</v>
      </c>
    </row>
    <row r="149" spans="2:30" x14ac:dyDescent="0.25">
      <c r="B149" s="167"/>
      <c r="C149" s="28">
        <f t="shared" ref="C149:C157" si="45">C148+1</f>
        <v>2</v>
      </c>
      <c r="D149" s="28">
        <v>33.732999999999997</v>
      </c>
      <c r="E149" s="28">
        <v>36.067</v>
      </c>
      <c r="F149" s="28">
        <v>43.36</v>
      </c>
      <c r="G149" s="28">
        <v>14</v>
      </c>
      <c r="H149" s="28" t="s">
        <v>113</v>
      </c>
      <c r="I149" s="28">
        <v>16</v>
      </c>
      <c r="J149" s="28" t="s">
        <v>103</v>
      </c>
      <c r="K149" s="28">
        <f t="shared" si="39"/>
        <v>0</v>
      </c>
      <c r="L149" s="58">
        <f t="shared" si="40"/>
        <v>1</v>
      </c>
      <c r="M149" s="28">
        <v>34.823</v>
      </c>
      <c r="N149" s="28">
        <v>39.021999999999998</v>
      </c>
      <c r="O149" s="28">
        <v>42.646000000000001</v>
      </c>
      <c r="P149" s="28">
        <v>11</v>
      </c>
      <c r="Q149" s="28" t="s">
        <v>124</v>
      </c>
      <c r="R149" s="28">
        <v>12</v>
      </c>
      <c r="S149" s="28" t="s">
        <v>91</v>
      </c>
      <c r="T149" s="28">
        <f t="shared" si="41"/>
        <v>1</v>
      </c>
      <c r="U149" s="58">
        <f t="shared" si="42"/>
        <v>0</v>
      </c>
      <c r="V149" s="28">
        <v>32.203000000000003</v>
      </c>
      <c r="W149" s="28">
        <v>33.57</v>
      </c>
      <c r="X149" s="28">
        <v>40.905000000000001</v>
      </c>
      <c r="Y149" s="28">
        <v>18</v>
      </c>
      <c r="Z149" s="28" t="s">
        <v>124</v>
      </c>
      <c r="AA149" s="28">
        <v>14</v>
      </c>
      <c r="AB149" s="28" t="s">
        <v>91</v>
      </c>
      <c r="AC149" s="28">
        <f t="shared" si="43"/>
        <v>1</v>
      </c>
      <c r="AD149" s="58">
        <f t="shared" si="44"/>
        <v>0</v>
      </c>
    </row>
    <row r="150" spans="2:30" x14ac:dyDescent="0.25">
      <c r="B150" s="167"/>
      <c r="C150" s="28">
        <f t="shared" si="45"/>
        <v>3</v>
      </c>
      <c r="D150" s="28">
        <v>33.843000000000004</v>
      </c>
      <c r="E150" s="28">
        <v>35.445999999999998</v>
      </c>
      <c r="F150" s="28">
        <v>42.631</v>
      </c>
      <c r="G150" s="28">
        <v>18</v>
      </c>
      <c r="H150" s="28" t="s">
        <v>113</v>
      </c>
      <c r="I150" s="28">
        <v>12</v>
      </c>
      <c r="J150" s="28" t="s">
        <v>91</v>
      </c>
      <c r="K150" s="28">
        <f t="shared" si="39"/>
        <v>1</v>
      </c>
      <c r="L150" s="58">
        <f t="shared" si="40"/>
        <v>0</v>
      </c>
      <c r="M150" s="28"/>
      <c r="N150" s="28"/>
      <c r="O150" s="28"/>
      <c r="P150" s="28"/>
      <c r="Q150" s="28"/>
      <c r="R150" s="28"/>
      <c r="S150" s="28"/>
      <c r="T150" s="28">
        <f t="shared" si="41"/>
        <v>0</v>
      </c>
      <c r="U150" s="58">
        <f t="shared" si="42"/>
        <v>0</v>
      </c>
      <c r="V150" s="28">
        <v>32.738999999999997</v>
      </c>
      <c r="W150" s="28">
        <v>36.304000000000002</v>
      </c>
      <c r="X150" s="28">
        <v>44.183999999999997</v>
      </c>
      <c r="Y150" s="28">
        <v>14</v>
      </c>
      <c r="Z150" s="28" t="s">
        <v>124</v>
      </c>
      <c r="AA150" s="28">
        <v>9</v>
      </c>
      <c r="AB150" s="28" t="s">
        <v>91</v>
      </c>
      <c r="AC150" s="28">
        <f t="shared" si="43"/>
        <v>1</v>
      </c>
      <c r="AD150" s="58">
        <f t="shared" si="44"/>
        <v>0</v>
      </c>
    </row>
    <row r="151" spans="2:30" x14ac:dyDescent="0.25">
      <c r="B151" s="167"/>
      <c r="C151" s="28">
        <f t="shared" si="45"/>
        <v>4</v>
      </c>
      <c r="D151" s="28">
        <v>34.100999999999999</v>
      </c>
      <c r="E151" s="28">
        <v>35.994</v>
      </c>
      <c r="F151" s="28">
        <v>43.283999999999999</v>
      </c>
      <c r="G151" s="28">
        <v>22</v>
      </c>
      <c r="H151" s="28" t="s">
        <v>115</v>
      </c>
      <c r="I151" s="28">
        <v>9</v>
      </c>
      <c r="J151" s="28" t="s">
        <v>91</v>
      </c>
      <c r="K151" s="28">
        <f t="shared" si="39"/>
        <v>1</v>
      </c>
      <c r="L151" s="58">
        <f t="shared" si="40"/>
        <v>0</v>
      </c>
      <c r="M151" s="28"/>
      <c r="N151" s="28"/>
      <c r="O151" s="28"/>
      <c r="P151" s="28"/>
      <c r="Q151" s="28"/>
      <c r="R151" s="28"/>
      <c r="S151" s="28"/>
      <c r="T151" s="28">
        <f t="shared" si="41"/>
        <v>0</v>
      </c>
      <c r="U151" s="58">
        <f t="shared" si="42"/>
        <v>0</v>
      </c>
      <c r="V151" s="28">
        <v>31.832000000000001</v>
      </c>
      <c r="W151" s="28">
        <v>34.625</v>
      </c>
      <c r="X151" s="28">
        <v>42.148000000000003</v>
      </c>
      <c r="Y151" s="28">
        <v>10</v>
      </c>
      <c r="Z151" s="28" t="s">
        <v>124</v>
      </c>
      <c r="AA151" s="28">
        <v>9</v>
      </c>
      <c r="AB151" s="28" t="s">
        <v>91</v>
      </c>
      <c r="AC151" s="28">
        <f t="shared" si="43"/>
        <v>1</v>
      </c>
      <c r="AD151" s="58">
        <f t="shared" si="44"/>
        <v>0</v>
      </c>
    </row>
    <row r="152" spans="2:30" x14ac:dyDescent="0.25">
      <c r="B152" s="167"/>
      <c r="C152" s="28">
        <f t="shared" si="45"/>
        <v>5</v>
      </c>
      <c r="D152" s="28">
        <v>33.384999999999998</v>
      </c>
      <c r="E152" s="28">
        <v>36.08</v>
      </c>
      <c r="F152" s="28">
        <v>43.335000000000001</v>
      </c>
      <c r="G152" s="28">
        <v>11</v>
      </c>
      <c r="H152" s="28" t="s">
        <v>113</v>
      </c>
      <c r="I152" s="28">
        <v>7</v>
      </c>
      <c r="J152" s="28" t="s">
        <v>91</v>
      </c>
      <c r="K152" s="28">
        <f t="shared" si="39"/>
        <v>1</v>
      </c>
      <c r="L152" s="58">
        <f t="shared" si="40"/>
        <v>0</v>
      </c>
      <c r="M152" s="28"/>
      <c r="N152" s="28"/>
      <c r="O152" s="28"/>
      <c r="P152" s="28"/>
      <c r="Q152" s="28"/>
      <c r="R152" s="28"/>
      <c r="S152" s="28"/>
      <c r="T152" s="28">
        <f t="shared" si="41"/>
        <v>0</v>
      </c>
      <c r="U152" s="58">
        <f t="shared" si="42"/>
        <v>0</v>
      </c>
      <c r="V152" s="28"/>
      <c r="W152" s="28"/>
      <c r="X152" s="28"/>
      <c r="Y152" s="28"/>
      <c r="Z152" s="28"/>
      <c r="AA152" s="28"/>
      <c r="AB152" s="28"/>
      <c r="AC152" s="28">
        <f t="shared" si="43"/>
        <v>0</v>
      </c>
      <c r="AD152" s="58">
        <f t="shared" si="44"/>
        <v>0</v>
      </c>
    </row>
    <row r="153" spans="2:30" x14ac:dyDescent="0.25">
      <c r="B153" s="167"/>
      <c r="C153" s="28">
        <f t="shared" si="45"/>
        <v>6</v>
      </c>
      <c r="D153" s="28">
        <v>33.527999999999999</v>
      </c>
      <c r="E153" s="28">
        <v>35.237000000000002</v>
      </c>
      <c r="F153" s="28">
        <v>42.365000000000002</v>
      </c>
      <c r="G153" s="28">
        <v>13</v>
      </c>
      <c r="H153" s="28" t="s">
        <v>113</v>
      </c>
      <c r="I153" s="28">
        <v>8</v>
      </c>
      <c r="J153" s="28" t="s">
        <v>91</v>
      </c>
      <c r="K153" s="28">
        <f t="shared" si="39"/>
        <v>1</v>
      </c>
      <c r="L153" s="58">
        <f t="shared" si="40"/>
        <v>0</v>
      </c>
      <c r="M153" s="28"/>
      <c r="N153" s="28"/>
      <c r="O153" s="28"/>
      <c r="P153" s="28"/>
      <c r="Q153" s="28"/>
      <c r="R153" s="28"/>
      <c r="S153" s="28"/>
      <c r="T153" s="28">
        <f t="shared" si="41"/>
        <v>0</v>
      </c>
      <c r="U153" s="58">
        <f t="shared" si="42"/>
        <v>0</v>
      </c>
      <c r="V153" s="28"/>
      <c r="W153" s="28"/>
      <c r="X153" s="28"/>
      <c r="Y153" s="28"/>
      <c r="Z153" s="28"/>
      <c r="AA153" s="28"/>
      <c r="AB153" s="28"/>
      <c r="AC153" s="28">
        <f t="shared" si="43"/>
        <v>0</v>
      </c>
      <c r="AD153" s="58">
        <f t="shared" si="44"/>
        <v>0</v>
      </c>
    </row>
    <row r="154" spans="2:30" x14ac:dyDescent="0.25">
      <c r="B154" s="167"/>
      <c r="C154" s="28">
        <f t="shared" si="45"/>
        <v>7</v>
      </c>
      <c r="D154" s="28">
        <v>33.223999999999997</v>
      </c>
      <c r="E154" s="28">
        <v>35.987000000000002</v>
      </c>
      <c r="F154" s="28">
        <v>43.286999999999999</v>
      </c>
      <c r="G154" s="28">
        <v>6</v>
      </c>
      <c r="H154" s="28" t="s">
        <v>194</v>
      </c>
      <c r="I154" s="28">
        <v>6</v>
      </c>
      <c r="J154" s="28" t="s">
        <v>91</v>
      </c>
      <c r="K154" s="28">
        <f t="shared" si="39"/>
        <v>1</v>
      </c>
      <c r="L154" s="58">
        <f t="shared" si="40"/>
        <v>0</v>
      </c>
      <c r="M154" s="28"/>
      <c r="N154" s="28"/>
      <c r="O154" s="28"/>
      <c r="P154" s="28"/>
      <c r="Q154" s="28"/>
      <c r="R154" s="28"/>
      <c r="S154" s="28"/>
      <c r="T154" s="28">
        <f t="shared" si="41"/>
        <v>0</v>
      </c>
      <c r="U154" s="58">
        <f t="shared" si="42"/>
        <v>0</v>
      </c>
      <c r="V154" s="28"/>
      <c r="W154" s="28"/>
      <c r="X154" s="28"/>
      <c r="Y154" s="28"/>
      <c r="Z154" s="28"/>
      <c r="AA154" s="28"/>
      <c r="AB154" s="28"/>
      <c r="AC154" s="28">
        <f t="shared" si="43"/>
        <v>0</v>
      </c>
      <c r="AD154" s="58">
        <f t="shared" si="44"/>
        <v>0</v>
      </c>
    </row>
    <row r="155" spans="2:30" x14ac:dyDescent="0.25">
      <c r="B155" s="167"/>
      <c r="C155" s="28">
        <f t="shared" si="45"/>
        <v>8</v>
      </c>
      <c r="D155" s="28"/>
      <c r="E155" s="28"/>
      <c r="F155" s="28"/>
      <c r="G155" s="28"/>
      <c r="H155" s="28"/>
      <c r="I155" s="28"/>
      <c r="J155" s="28"/>
      <c r="K155" s="28">
        <f t="shared" si="39"/>
        <v>0</v>
      </c>
      <c r="L155" s="58">
        <f t="shared" si="40"/>
        <v>0</v>
      </c>
      <c r="M155" s="28"/>
      <c r="N155" s="28"/>
      <c r="O155" s="28"/>
      <c r="P155" s="28"/>
      <c r="Q155" s="28"/>
      <c r="R155" s="28"/>
      <c r="S155" s="28"/>
      <c r="T155" s="28">
        <f t="shared" si="41"/>
        <v>0</v>
      </c>
      <c r="U155" s="58">
        <f t="shared" si="42"/>
        <v>0</v>
      </c>
      <c r="V155" s="28"/>
      <c r="W155" s="28"/>
      <c r="X155" s="28"/>
      <c r="Y155" s="28"/>
      <c r="Z155" s="28"/>
      <c r="AA155" s="28"/>
      <c r="AB155" s="28"/>
      <c r="AC155" s="28">
        <f t="shared" si="43"/>
        <v>0</v>
      </c>
      <c r="AD155" s="58">
        <f t="shared" si="44"/>
        <v>0</v>
      </c>
    </row>
    <row r="156" spans="2:30" x14ac:dyDescent="0.25">
      <c r="B156" s="167"/>
      <c r="C156" s="28">
        <f t="shared" si="45"/>
        <v>9</v>
      </c>
      <c r="D156" s="28"/>
      <c r="E156" s="28"/>
      <c r="F156" s="28"/>
      <c r="G156" s="28"/>
      <c r="H156" s="28"/>
      <c r="I156" s="28"/>
      <c r="J156" s="28"/>
      <c r="K156" s="28">
        <f t="shared" si="39"/>
        <v>0</v>
      </c>
      <c r="L156" s="58">
        <f t="shared" si="40"/>
        <v>0</v>
      </c>
      <c r="M156" s="28"/>
      <c r="N156" s="28"/>
      <c r="O156" s="28"/>
      <c r="P156" s="28"/>
      <c r="Q156" s="28"/>
      <c r="R156" s="28"/>
      <c r="S156" s="28"/>
      <c r="T156" s="28">
        <f t="shared" si="41"/>
        <v>0</v>
      </c>
      <c r="U156" s="58">
        <f t="shared" si="42"/>
        <v>0</v>
      </c>
      <c r="V156" s="28"/>
      <c r="W156" s="28"/>
      <c r="X156" s="28"/>
      <c r="Y156" s="28"/>
      <c r="Z156" s="28"/>
      <c r="AA156" s="28"/>
      <c r="AB156" s="28"/>
      <c r="AC156" s="28">
        <f t="shared" si="43"/>
        <v>0</v>
      </c>
      <c r="AD156" s="58">
        <f t="shared" si="44"/>
        <v>0</v>
      </c>
    </row>
    <row r="157" spans="2:30" ht="15.75" thickBot="1" x14ac:dyDescent="0.3">
      <c r="B157" s="167"/>
      <c r="C157" s="55">
        <f t="shared" si="45"/>
        <v>10</v>
      </c>
      <c r="D157" s="55"/>
      <c r="E157" s="55"/>
      <c r="F157" s="55"/>
      <c r="G157" s="55"/>
      <c r="H157" s="55"/>
      <c r="I157" s="55"/>
      <c r="J157" s="55"/>
      <c r="K157" s="28">
        <f t="shared" si="39"/>
        <v>0</v>
      </c>
      <c r="L157" s="58">
        <f t="shared" si="40"/>
        <v>0</v>
      </c>
      <c r="M157" s="55"/>
      <c r="N157" s="55"/>
      <c r="O157" s="55"/>
      <c r="P157" s="55"/>
      <c r="Q157" s="55"/>
      <c r="R157" s="55"/>
      <c r="S157" s="55"/>
      <c r="T157" s="28">
        <f t="shared" si="41"/>
        <v>0</v>
      </c>
      <c r="U157" s="58">
        <f t="shared" si="42"/>
        <v>0</v>
      </c>
      <c r="V157" s="55"/>
      <c r="W157" s="55"/>
      <c r="X157" s="55"/>
      <c r="Y157" s="55"/>
      <c r="Z157" s="55"/>
      <c r="AA157" s="55"/>
      <c r="AB157" s="55"/>
      <c r="AC157" s="28">
        <f t="shared" si="43"/>
        <v>0</v>
      </c>
      <c r="AD157" s="58">
        <f t="shared" si="44"/>
        <v>0</v>
      </c>
    </row>
    <row r="158" spans="2:30" ht="15.75" thickBot="1" x14ac:dyDescent="0.3">
      <c r="B158" s="168" t="s">
        <v>99</v>
      </c>
      <c r="C158" s="169"/>
      <c r="D158" s="59">
        <f>AVERAGE(D148:D157)</f>
        <v>33.706428571428567</v>
      </c>
      <c r="E158" s="59">
        <f>AVERAGE(E148:E157)</f>
        <v>35.725999999999999</v>
      </c>
      <c r="F158" s="59">
        <f>AVERAGE(F148:F157)</f>
        <v>42.944714285714277</v>
      </c>
      <c r="G158" s="59">
        <f>AVERAGE(G148:G157)</f>
        <v>15.142857142857142</v>
      </c>
      <c r="H158" s="59"/>
      <c r="I158" s="59">
        <f>AVERAGE(I148:I157)</f>
        <v>10.857142857142858</v>
      </c>
      <c r="J158" s="60">
        <f>K158/(K158+L158)</f>
        <v>0.7142857142857143</v>
      </c>
      <c r="K158" s="61">
        <f>SUM(K148:K157)</f>
        <v>5</v>
      </c>
      <c r="L158" s="61">
        <f>SUM(L148:L157)</f>
        <v>2</v>
      </c>
      <c r="M158" s="59">
        <f>AVERAGE(M148:M157)</f>
        <v>35.058499999999995</v>
      </c>
      <c r="N158" s="59">
        <f>AVERAGE(N148:N157)</f>
        <v>38.751999999999995</v>
      </c>
      <c r="O158" s="59">
        <f>AVERAGE(O148:O157)</f>
        <v>43.846000000000004</v>
      </c>
      <c r="P158" s="59">
        <f>AVERAGE(P148:P157)</f>
        <v>16</v>
      </c>
      <c r="Q158" s="59"/>
      <c r="R158" s="59">
        <f>AVERAGE(R148:R157)</f>
        <v>13.5</v>
      </c>
      <c r="S158" s="60">
        <f>T158/(T158+U158)</f>
        <v>1</v>
      </c>
      <c r="T158" s="61">
        <f>SUM(T148:T157)</f>
        <v>2</v>
      </c>
      <c r="U158" s="61">
        <f>SUM(U148:U157)</f>
        <v>0</v>
      </c>
      <c r="V158" s="59">
        <f>AVERAGE(V148:V157)</f>
        <v>32.439749999999997</v>
      </c>
      <c r="W158" s="59">
        <f>AVERAGE(W148:W157)</f>
        <v>35.015000000000001</v>
      </c>
      <c r="X158" s="59">
        <f>AVERAGE(X148:X157)</f>
        <v>42.628999999999998</v>
      </c>
      <c r="Y158" s="59">
        <f>AVERAGE(Y148:Y157)</f>
        <v>15.5</v>
      </c>
      <c r="Z158" s="59"/>
      <c r="AA158" s="59">
        <f>AVERAGE(AA148:AA157)</f>
        <v>11.25</v>
      </c>
      <c r="AB158" s="60">
        <f>AC158/(AC158+AD158)</f>
        <v>1</v>
      </c>
      <c r="AC158" s="61">
        <f>SUM(AC148:AC157)</f>
        <v>4</v>
      </c>
      <c r="AD158" s="61">
        <f>SUM(AD148:AD157)</f>
        <v>0</v>
      </c>
    </row>
    <row r="161" spans="2:39" ht="15.75" thickBot="1" x14ac:dyDescent="0.3"/>
    <row r="162" spans="2:39" x14ac:dyDescent="0.25">
      <c r="B162" s="73" t="s">
        <v>0</v>
      </c>
      <c r="C162" s="74" t="s">
        <v>9</v>
      </c>
      <c r="D162" s="161">
        <v>5</v>
      </c>
      <c r="E162" s="161"/>
      <c r="F162" s="161"/>
      <c r="G162" s="161"/>
      <c r="H162" s="161"/>
      <c r="I162" s="161"/>
      <c r="J162" s="161"/>
      <c r="K162" s="161"/>
      <c r="L162" s="161"/>
      <c r="M162" s="161"/>
      <c r="N162" s="161"/>
      <c r="O162" s="161"/>
      <c r="P162" s="161"/>
      <c r="Q162" s="161"/>
      <c r="R162" s="161"/>
      <c r="S162" s="161"/>
      <c r="T162" s="161"/>
      <c r="U162" s="161"/>
      <c r="V162" s="161"/>
      <c r="W162" s="161"/>
      <c r="X162" s="161"/>
      <c r="Y162" s="161"/>
      <c r="Z162" s="161"/>
      <c r="AA162" s="161"/>
      <c r="AB162" s="161"/>
      <c r="AC162" s="161"/>
      <c r="AD162" s="161"/>
      <c r="AE162" s="161"/>
      <c r="AF162" s="161"/>
      <c r="AG162" s="161"/>
      <c r="AH162" s="161"/>
      <c r="AI162" s="161"/>
      <c r="AJ162" s="161"/>
      <c r="AK162" s="161"/>
      <c r="AL162" s="161"/>
      <c r="AM162" s="162"/>
    </row>
    <row r="163" spans="2:39" x14ac:dyDescent="0.25">
      <c r="B163" s="163">
        <f>B132</f>
        <v>5</v>
      </c>
      <c r="C163" s="28"/>
      <c r="D163" s="165" t="s">
        <v>107</v>
      </c>
      <c r="E163" s="165"/>
      <c r="F163" s="165"/>
      <c r="G163" s="165"/>
      <c r="H163" s="165"/>
      <c r="I163" s="165"/>
      <c r="J163" s="165"/>
      <c r="K163" s="165"/>
      <c r="L163" s="165"/>
      <c r="M163" s="165" t="s">
        <v>104</v>
      </c>
      <c r="N163" s="165"/>
      <c r="O163" s="165"/>
      <c r="P163" s="165"/>
      <c r="Q163" s="165"/>
      <c r="R163" s="165"/>
      <c r="S163" s="165"/>
      <c r="T163" s="165"/>
      <c r="U163" s="165"/>
      <c r="V163" s="165" t="s">
        <v>106</v>
      </c>
      <c r="W163" s="165"/>
      <c r="X163" s="165"/>
      <c r="Y163" s="165"/>
      <c r="Z163" s="165"/>
      <c r="AA163" s="165"/>
      <c r="AB163" s="165"/>
      <c r="AC163" s="165"/>
      <c r="AD163" s="166"/>
      <c r="AE163" s="165" t="s">
        <v>105</v>
      </c>
      <c r="AF163" s="165"/>
      <c r="AG163" s="165"/>
      <c r="AH163" s="165"/>
      <c r="AI163" s="165"/>
      <c r="AJ163" s="165"/>
      <c r="AK163" s="165"/>
      <c r="AL163" s="165"/>
      <c r="AM163" s="166"/>
    </row>
    <row r="164" spans="2:39" ht="15.75" thickBot="1" x14ac:dyDescent="0.3">
      <c r="B164" s="163"/>
      <c r="C164" s="62" t="s">
        <v>93</v>
      </c>
      <c r="D164" s="62" t="s">
        <v>90</v>
      </c>
      <c r="E164" s="62" t="s">
        <v>89</v>
      </c>
      <c r="F164" s="62" t="s">
        <v>91</v>
      </c>
      <c r="G164" s="62" t="s">
        <v>95</v>
      </c>
      <c r="H164" s="62" t="s">
        <v>96</v>
      </c>
      <c r="I164" s="62" t="s">
        <v>97</v>
      </c>
      <c r="J164" s="62" t="s">
        <v>102</v>
      </c>
      <c r="K164" s="62" t="s">
        <v>91</v>
      </c>
      <c r="L164" s="62" t="s">
        <v>103</v>
      </c>
      <c r="M164" s="62" t="s">
        <v>90</v>
      </c>
      <c r="N164" s="62" t="s">
        <v>89</v>
      </c>
      <c r="O164" s="62" t="s">
        <v>91</v>
      </c>
      <c r="P164" s="62" t="s">
        <v>95</v>
      </c>
      <c r="Q164" s="62" t="s">
        <v>96</v>
      </c>
      <c r="R164" s="62" t="s">
        <v>97</v>
      </c>
      <c r="S164" s="62" t="s">
        <v>102</v>
      </c>
      <c r="T164" s="62" t="s">
        <v>91</v>
      </c>
      <c r="U164" s="62" t="s">
        <v>103</v>
      </c>
      <c r="V164" s="62" t="s">
        <v>90</v>
      </c>
      <c r="W164" s="62" t="s">
        <v>89</v>
      </c>
      <c r="X164" s="62" t="s">
        <v>91</v>
      </c>
      <c r="Y164" s="62" t="s">
        <v>95</v>
      </c>
      <c r="Z164" s="62" t="s">
        <v>96</v>
      </c>
      <c r="AA164" s="62" t="s">
        <v>97</v>
      </c>
      <c r="AB164" s="62" t="s">
        <v>102</v>
      </c>
      <c r="AC164" s="62" t="s">
        <v>91</v>
      </c>
      <c r="AD164" s="63" t="s">
        <v>103</v>
      </c>
      <c r="AE164" s="62" t="s">
        <v>90</v>
      </c>
      <c r="AF164" s="62" t="s">
        <v>89</v>
      </c>
      <c r="AG164" s="62" t="s">
        <v>91</v>
      </c>
      <c r="AH164" s="62" t="s">
        <v>95</v>
      </c>
      <c r="AI164" s="62" t="s">
        <v>96</v>
      </c>
      <c r="AJ164" s="62" t="s">
        <v>97</v>
      </c>
      <c r="AK164" s="62" t="s">
        <v>102</v>
      </c>
      <c r="AL164" s="62" t="s">
        <v>91</v>
      </c>
      <c r="AM164" s="63" t="s">
        <v>103</v>
      </c>
    </row>
    <row r="165" spans="2:39" s="107" customFormat="1" hidden="1" x14ac:dyDescent="0.25">
      <c r="B165" s="163"/>
      <c r="C165" s="105">
        <v>1</v>
      </c>
      <c r="D165" s="105"/>
      <c r="E165" s="105"/>
      <c r="F165" s="105"/>
      <c r="G165" s="105"/>
      <c r="H165" s="105"/>
      <c r="I165" s="105"/>
      <c r="J165" s="105"/>
      <c r="K165" s="105">
        <f t="shared" ref="K165:K171" si="46">IF(J165="W",1,0)</f>
        <v>0</v>
      </c>
      <c r="L165" s="106">
        <f t="shared" ref="L165:L171" si="47">IF(J165="L",1,0)</f>
        <v>0</v>
      </c>
      <c r="M165" s="105"/>
      <c r="N165" s="105"/>
      <c r="O165" s="105"/>
      <c r="P165" s="105"/>
      <c r="Q165" s="105"/>
      <c r="R165" s="105"/>
      <c r="S165" s="105"/>
      <c r="T165" s="105">
        <f t="shared" ref="T165:T171" si="48">IF(S165="W",1,0)</f>
        <v>0</v>
      </c>
      <c r="U165" s="106">
        <f t="shared" ref="U165:U171" si="49">IF(S165="L",1,0)</f>
        <v>0</v>
      </c>
      <c r="V165" s="105"/>
      <c r="W165" s="105"/>
      <c r="X165" s="105"/>
      <c r="Y165" s="105"/>
      <c r="Z165" s="105"/>
      <c r="AA165" s="105"/>
      <c r="AB165" s="105"/>
      <c r="AC165" s="105">
        <f t="shared" ref="AC165:AC171" si="50">IF(AB165="W",1,0)</f>
        <v>0</v>
      </c>
      <c r="AD165" s="106">
        <f t="shared" ref="AD165:AD171" si="51">IF(AB165="L",1,0)</f>
        <v>0</v>
      </c>
      <c r="AE165" s="105"/>
      <c r="AF165" s="105"/>
      <c r="AG165" s="105"/>
      <c r="AH165" s="105"/>
      <c r="AI165" s="105"/>
      <c r="AJ165" s="105"/>
      <c r="AK165" s="105"/>
      <c r="AL165" s="105">
        <f t="shared" ref="AL165:AL171" si="52">IF(AK165="W",1,0)</f>
        <v>0</v>
      </c>
      <c r="AM165" s="106">
        <f t="shared" ref="AM165:AM171" si="53">IF(AK165="L",1,0)</f>
        <v>0</v>
      </c>
    </row>
    <row r="166" spans="2:39" s="107" customFormat="1" hidden="1" x14ac:dyDescent="0.25">
      <c r="B166" s="163"/>
      <c r="C166" s="105">
        <f t="shared" ref="C166:C171" si="54">C165+1</f>
        <v>2</v>
      </c>
      <c r="D166" s="105"/>
      <c r="E166" s="105"/>
      <c r="F166" s="105"/>
      <c r="G166" s="105"/>
      <c r="H166" s="105"/>
      <c r="I166" s="105"/>
      <c r="J166" s="105"/>
      <c r="K166" s="105">
        <f t="shared" si="46"/>
        <v>0</v>
      </c>
      <c r="L166" s="106">
        <f t="shared" si="47"/>
        <v>0</v>
      </c>
      <c r="M166" s="105"/>
      <c r="N166" s="105"/>
      <c r="O166" s="105"/>
      <c r="P166" s="105"/>
      <c r="Q166" s="105"/>
      <c r="R166" s="105"/>
      <c r="S166" s="105"/>
      <c r="T166" s="105">
        <f t="shared" si="48"/>
        <v>0</v>
      </c>
      <c r="U166" s="106">
        <f t="shared" si="49"/>
        <v>0</v>
      </c>
      <c r="V166" s="105"/>
      <c r="W166" s="105"/>
      <c r="X166" s="105"/>
      <c r="Y166" s="105"/>
      <c r="Z166" s="105"/>
      <c r="AA166" s="105"/>
      <c r="AB166" s="105"/>
      <c r="AC166" s="105">
        <f t="shared" si="50"/>
        <v>0</v>
      </c>
      <c r="AD166" s="106">
        <f t="shared" si="51"/>
        <v>0</v>
      </c>
      <c r="AE166" s="105"/>
      <c r="AF166" s="105"/>
      <c r="AG166" s="105"/>
      <c r="AH166" s="105"/>
      <c r="AI166" s="105"/>
      <c r="AJ166" s="105"/>
      <c r="AK166" s="105"/>
      <c r="AL166" s="105">
        <f t="shared" si="52"/>
        <v>0</v>
      </c>
      <c r="AM166" s="106">
        <f t="shared" si="53"/>
        <v>0</v>
      </c>
    </row>
    <row r="167" spans="2:39" s="107" customFormat="1" hidden="1" x14ac:dyDescent="0.25">
      <c r="B167" s="163"/>
      <c r="C167" s="105">
        <f t="shared" si="54"/>
        <v>3</v>
      </c>
      <c r="D167" s="105"/>
      <c r="E167" s="105"/>
      <c r="F167" s="105"/>
      <c r="G167" s="105"/>
      <c r="H167" s="105"/>
      <c r="I167" s="105"/>
      <c r="J167" s="105"/>
      <c r="K167" s="105">
        <f t="shared" si="46"/>
        <v>0</v>
      </c>
      <c r="L167" s="106">
        <f t="shared" si="47"/>
        <v>0</v>
      </c>
      <c r="M167" s="105"/>
      <c r="N167" s="105"/>
      <c r="O167" s="105"/>
      <c r="P167" s="105"/>
      <c r="Q167" s="105"/>
      <c r="R167" s="105"/>
      <c r="S167" s="105"/>
      <c r="T167" s="105">
        <f t="shared" si="48"/>
        <v>0</v>
      </c>
      <c r="U167" s="106">
        <f t="shared" si="49"/>
        <v>0</v>
      </c>
      <c r="V167" s="105"/>
      <c r="W167" s="105"/>
      <c r="X167" s="105"/>
      <c r="Y167" s="105"/>
      <c r="Z167" s="105"/>
      <c r="AA167" s="105"/>
      <c r="AB167" s="105"/>
      <c r="AC167" s="105">
        <f t="shared" si="50"/>
        <v>0</v>
      </c>
      <c r="AD167" s="106">
        <f t="shared" si="51"/>
        <v>0</v>
      </c>
      <c r="AE167" s="105"/>
      <c r="AF167" s="105"/>
      <c r="AG167" s="105"/>
      <c r="AH167" s="105"/>
      <c r="AI167" s="105"/>
      <c r="AJ167" s="105"/>
      <c r="AK167" s="105"/>
      <c r="AL167" s="105">
        <f t="shared" si="52"/>
        <v>0</v>
      </c>
      <c r="AM167" s="106">
        <f t="shared" si="53"/>
        <v>0</v>
      </c>
    </row>
    <row r="168" spans="2:39" s="107" customFormat="1" hidden="1" x14ac:dyDescent="0.25">
      <c r="B168" s="163"/>
      <c r="C168" s="105">
        <f t="shared" si="54"/>
        <v>4</v>
      </c>
      <c r="D168" s="105"/>
      <c r="E168" s="105"/>
      <c r="F168" s="105"/>
      <c r="G168" s="105"/>
      <c r="H168" s="105"/>
      <c r="I168" s="105"/>
      <c r="J168" s="105"/>
      <c r="K168" s="105">
        <f t="shared" si="46"/>
        <v>0</v>
      </c>
      <c r="L168" s="106">
        <f t="shared" si="47"/>
        <v>0</v>
      </c>
      <c r="M168" s="105"/>
      <c r="N168" s="105"/>
      <c r="O168" s="105"/>
      <c r="P168" s="105"/>
      <c r="Q168" s="105"/>
      <c r="R168" s="105"/>
      <c r="S168" s="105"/>
      <c r="T168" s="105">
        <f t="shared" si="48"/>
        <v>0</v>
      </c>
      <c r="U168" s="106">
        <f t="shared" si="49"/>
        <v>0</v>
      </c>
      <c r="V168" s="105"/>
      <c r="W168" s="105"/>
      <c r="X168" s="105"/>
      <c r="Y168" s="105"/>
      <c r="Z168" s="105"/>
      <c r="AA168" s="105"/>
      <c r="AB168" s="105"/>
      <c r="AC168" s="105">
        <f t="shared" si="50"/>
        <v>0</v>
      </c>
      <c r="AD168" s="106">
        <f t="shared" si="51"/>
        <v>0</v>
      </c>
      <c r="AE168" s="105"/>
      <c r="AF168" s="105"/>
      <c r="AG168" s="105"/>
      <c r="AH168" s="105"/>
      <c r="AI168" s="105"/>
      <c r="AJ168" s="105"/>
      <c r="AK168" s="105"/>
      <c r="AL168" s="105">
        <f t="shared" si="52"/>
        <v>0</v>
      </c>
      <c r="AM168" s="106">
        <f t="shared" si="53"/>
        <v>0</v>
      </c>
    </row>
    <row r="169" spans="2:39" s="107" customFormat="1" hidden="1" x14ac:dyDescent="0.25">
      <c r="B169" s="163"/>
      <c r="C169" s="105">
        <f t="shared" si="54"/>
        <v>5</v>
      </c>
      <c r="D169" s="105"/>
      <c r="E169" s="105"/>
      <c r="F169" s="105"/>
      <c r="G169" s="105"/>
      <c r="H169" s="105"/>
      <c r="I169" s="105"/>
      <c r="J169" s="105"/>
      <c r="K169" s="105">
        <f t="shared" si="46"/>
        <v>0</v>
      </c>
      <c r="L169" s="106">
        <f t="shared" si="47"/>
        <v>0</v>
      </c>
      <c r="M169" s="105"/>
      <c r="N169" s="105"/>
      <c r="O169" s="105"/>
      <c r="P169" s="105"/>
      <c r="Q169" s="105"/>
      <c r="R169" s="105"/>
      <c r="S169" s="105"/>
      <c r="T169" s="105">
        <f t="shared" si="48"/>
        <v>0</v>
      </c>
      <c r="U169" s="106">
        <f t="shared" si="49"/>
        <v>0</v>
      </c>
      <c r="V169" s="105"/>
      <c r="W169" s="105"/>
      <c r="X169" s="105"/>
      <c r="Y169" s="105"/>
      <c r="Z169" s="105"/>
      <c r="AA169" s="105"/>
      <c r="AB169" s="105"/>
      <c r="AC169" s="105">
        <f t="shared" si="50"/>
        <v>0</v>
      </c>
      <c r="AD169" s="106">
        <f t="shared" si="51"/>
        <v>0</v>
      </c>
      <c r="AE169" s="105"/>
      <c r="AF169" s="105"/>
      <c r="AG169" s="105"/>
      <c r="AH169" s="105"/>
      <c r="AI169" s="105"/>
      <c r="AJ169" s="105"/>
      <c r="AK169" s="105"/>
      <c r="AL169" s="105">
        <f t="shared" si="52"/>
        <v>0</v>
      </c>
      <c r="AM169" s="106">
        <f t="shared" si="53"/>
        <v>0</v>
      </c>
    </row>
    <row r="170" spans="2:39" s="107" customFormat="1" hidden="1" x14ac:dyDescent="0.25">
      <c r="B170" s="163"/>
      <c r="C170" s="105">
        <f t="shared" si="54"/>
        <v>6</v>
      </c>
      <c r="D170" s="105"/>
      <c r="E170" s="105"/>
      <c r="F170" s="105"/>
      <c r="G170" s="105"/>
      <c r="H170" s="105"/>
      <c r="I170" s="105"/>
      <c r="J170" s="105"/>
      <c r="K170" s="105">
        <f t="shared" si="46"/>
        <v>0</v>
      </c>
      <c r="L170" s="106">
        <f t="shared" si="47"/>
        <v>0</v>
      </c>
      <c r="M170" s="105"/>
      <c r="N170" s="105"/>
      <c r="O170" s="105"/>
      <c r="P170" s="105"/>
      <c r="Q170" s="105"/>
      <c r="R170" s="105"/>
      <c r="S170" s="105"/>
      <c r="T170" s="105">
        <f t="shared" si="48"/>
        <v>0</v>
      </c>
      <c r="U170" s="106">
        <f t="shared" si="49"/>
        <v>0</v>
      </c>
      <c r="V170" s="105"/>
      <c r="W170" s="105"/>
      <c r="X170" s="105"/>
      <c r="Y170" s="105"/>
      <c r="Z170" s="105"/>
      <c r="AA170" s="105"/>
      <c r="AB170" s="105"/>
      <c r="AC170" s="105">
        <f t="shared" si="50"/>
        <v>0</v>
      </c>
      <c r="AD170" s="106">
        <f t="shared" si="51"/>
        <v>0</v>
      </c>
      <c r="AE170" s="105"/>
      <c r="AF170" s="105"/>
      <c r="AG170" s="105"/>
      <c r="AH170" s="105"/>
      <c r="AI170" s="105"/>
      <c r="AJ170" s="105"/>
      <c r="AK170" s="105"/>
      <c r="AL170" s="105">
        <f t="shared" si="52"/>
        <v>0</v>
      </c>
      <c r="AM170" s="106">
        <f t="shared" si="53"/>
        <v>0</v>
      </c>
    </row>
    <row r="171" spans="2:39" s="107" customFormat="1" ht="15.75" hidden="1" thickBot="1" x14ac:dyDescent="0.3">
      <c r="B171" s="164"/>
      <c r="C171" s="108">
        <f t="shared" si="54"/>
        <v>7</v>
      </c>
      <c r="D171" s="108"/>
      <c r="E171" s="108"/>
      <c r="F171" s="108"/>
      <c r="G171" s="108"/>
      <c r="H171" s="108"/>
      <c r="I171" s="108"/>
      <c r="J171" s="108"/>
      <c r="K171" s="105">
        <f t="shared" si="46"/>
        <v>0</v>
      </c>
      <c r="L171" s="106">
        <f t="shared" si="47"/>
        <v>0</v>
      </c>
      <c r="M171" s="108"/>
      <c r="N171" s="108"/>
      <c r="O171" s="108"/>
      <c r="P171" s="108"/>
      <c r="Q171" s="108"/>
      <c r="R171" s="108"/>
      <c r="S171" s="108"/>
      <c r="T171" s="105">
        <f t="shared" si="48"/>
        <v>0</v>
      </c>
      <c r="U171" s="106">
        <f t="shared" si="49"/>
        <v>0</v>
      </c>
      <c r="V171" s="108"/>
      <c r="W171" s="108"/>
      <c r="X171" s="108"/>
      <c r="Y171" s="108"/>
      <c r="Z171" s="108"/>
      <c r="AA171" s="108"/>
      <c r="AB171" s="108"/>
      <c r="AC171" s="105">
        <f t="shared" si="50"/>
        <v>0</v>
      </c>
      <c r="AD171" s="106">
        <f t="shared" si="51"/>
        <v>0</v>
      </c>
      <c r="AE171" s="108"/>
      <c r="AF171" s="108"/>
      <c r="AG171" s="108"/>
      <c r="AH171" s="108"/>
      <c r="AI171" s="108"/>
      <c r="AJ171" s="108"/>
      <c r="AK171" s="108"/>
      <c r="AL171" s="105">
        <f t="shared" si="52"/>
        <v>0</v>
      </c>
      <c r="AM171" s="106">
        <f t="shared" si="53"/>
        <v>0</v>
      </c>
    </row>
    <row r="172" spans="2:39" ht="15.75" thickBot="1" x14ac:dyDescent="0.3">
      <c r="B172" s="159" t="s">
        <v>99</v>
      </c>
      <c r="C172" s="160"/>
      <c r="D172" s="59" t="e">
        <f>AVERAGE(D165:D171)</f>
        <v>#DIV/0!</v>
      </c>
      <c r="E172" s="59" t="e">
        <f>AVERAGE(E165:E171)</f>
        <v>#DIV/0!</v>
      </c>
      <c r="F172" s="59" t="e">
        <f>AVERAGE(F165:F171)</f>
        <v>#DIV/0!</v>
      </c>
      <c r="G172" s="59" t="e">
        <f>AVERAGE(G165:G171)</f>
        <v>#DIV/0!</v>
      </c>
      <c r="H172" s="59"/>
      <c r="I172" s="59" t="e">
        <f>AVERAGE(I165:I171)</f>
        <v>#DIV/0!</v>
      </c>
      <c r="J172" s="60" t="e">
        <f>K172/(K172+L172)</f>
        <v>#DIV/0!</v>
      </c>
      <c r="K172" s="61">
        <f>SUM(K165:K171)</f>
        <v>0</v>
      </c>
      <c r="L172" s="61">
        <f>SUM(L165:L171)</f>
        <v>0</v>
      </c>
      <c r="M172" s="59" t="e">
        <f>AVERAGE(M165:M171)</f>
        <v>#DIV/0!</v>
      </c>
      <c r="N172" s="59" t="e">
        <f>AVERAGE(N165:N171)</f>
        <v>#DIV/0!</v>
      </c>
      <c r="O172" s="59" t="e">
        <f>AVERAGE(O165:O171)</f>
        <v>#DIV/0!</v>
      </c>
      <c r="P172" s="59" t="e">
        <f>AVERAGE(P165:P171)</f>
        <v>#DIV/0!</v>
      </c>
      <c r="Q172" s="59"/>
      <c r="R172" s="59" t="e">
        <f>AVERAGE(R165:R171)</f>
        <v>#DIV/0!</v>
      </c>
      <c r="S172" s="60" t="e">
        <f>T172/(T172+U172)</f>
        <v>#DIV/0!</v>
      </c>
      <c r="T172" s="61">
        <f>SUM(T165:T171)</f>
        <v>0</v>
      </c>
      <c r="U172" s="61">
        <f>SUM(U165:U171)</f>
        <v>0</v>
      </c>
      <c r="V172" s="59" t="e">
        <f>AVERAGE(V165:V171)</f>
        <v>#DIV/0!</v>
      </c>
      <c r="W172" s="59" t="e">
        <f>AVERAGE(W165:W171)</f>
        <v>#DIV/0!</v>
      </c>
      <c r="X172" s="59" t="e">
        <f>AVERAGE(X165:X171)</f>
        <v>#DIV/0!</v>
      </c>
      <c r="Y172" s="59" t="e">
        <f>AVERAGE(Y165:Y171)</f>
        <v>#DIV/0!</v>
      </c>
      <c r="Z172" s="59"/>
      <c r="AA172" s="59" t="e">
        <f>AVERAGE(AA165:AA171)</f>
        <v>#DIV/0!</v>
      </c>
      <c r="AB172" s="60" t="e">
        <f>AC172/(AC172+AD172)</f>
        <v>#DIV/0!</v>
      </c>
      <c r="AC172" s="61">
        <f>SUM(AC165:AC171)</f>
        <v>0</v>
      </c>
      <c r="AD172" s="61">
        <f>SUM(AD165:AD171)</f>
        <v>0</v>
      </c>
      <c r="AE172" s="59" t="e">
        <f>AVERAGE(AE165:AE171)</f>
        <v>#DIV/0!</v>
      </c>
      <c r="AF172" s="59" t="e">
        <f>AVERAGE(AF165:AF171)</f>
        <v>#DIV/0!</v>
      </c>
      <c r="AG172" s="59" t="e">
        <f>AVERAGE(AG165:AG171)</f>
        <v>#DIV/0!</v>
      </c>
      <c r="AH172" s="59" t="e">
        <f>AVERAGE(AH165:AH171)</f>
        <v>#DIV/0!</v>
      </c>
      <c r="AI172" s="59"/>
      <c r="AJ172" s="59" t="e">
        <f>AVERAGE(AJ165:AJ171)</f>
        <v>#DIV/0!</v>
      </c>
      <c r="AK172" s="60" t="e">
        <f>AL172/(AL172+AM172)</f>
        <v>#DIV/0!</v>
      </c>
      <c r="AL172" s="61">
        <f>SUM(AL165:AL171)</f>
        <v>0</v>
      </c>
      <c r="AM172" s="61">
        <f>SUM(AM165:AM171)</f>
        <v>0</v>
      </c>
    </row>
    <row r="173" spans="2:39" x14ac:dyDescent="0.25">
      <c r="B173" s="167">
        <f>B148</f>
        <v>6</v>
      </c>
      <c r="C173" s="56">
        <v>1</v>
      </c>
      <c r="D173" s="56">
        <v>29.45</v>
      </c>
      <c r="E173" s="56">
        <v>32.502000000000002</v>
      </c>
      <c r="F173" s="56">
        <v>37.881</v>
      </c>
      <c r="G173" s="56">
        <v>12</v>
      </c>
      <c r="H173" s="56" t="s">
        <v>113</v>
      </c>
      <c r="I173" s="56">
        <v>22</v>
      </c>
      <c r="J173" s="56" t="s">
        <v>103</v>
      </c>
      <c r="K173" s="28">
        <f t="shared" ref="K173:K182" si="55">IF(J173="W",1,0)</f>
        <v>0</v>
      </c>
      <c r="L173" s="58">
        <f t="shared" ref="L173:L182" si="56">IF(J173="L",1,0)</f>
        <v>1</v>
      </c>
      <c r="M173" s="56">
        <v>38.448999999999998</v>
      </c>
      <c r="N173" s="56">
        <v>40.42</v>
      </c>
      <c r="O173" s="56">
        <v>47.804000000000002</v>
      </c>
      <c r="P173" s="56">
        <v>18</v>
      </c>
      <c r="Q173" s="56" t="s">
        <v>124</v>
      </c>
      <c r="R173" s="56">
        <v>17</v>
      </c>
      <c r="S173" s="56" t="s">
        <v>103</v>
      </c>
      <c r="T173" s="28">
        <f t="shared" ref="T173:T182" si="57">IF(S173="W",1,0)</f>
        <v>0</v>
      </c>
      <c r="U173" s="58">
        <f t="shared" ref="U173:U182" si="58">IF(S173="L",1,0)</f>
        <v>1</v>
      </c>
      <c r="V173" s="56"/>
      <c r="W173" s="56"/>
      <c r="X173" s="56"/>
      <c r="Y173" s="56"/>
      <c r="Z173" s="56"/>
      <c r="AA173" s="56"/>
      <c r="AB173" s="56"/>
      <c r="AC173" s="28">
        <f t="shared" ref="AC173:AC182" si="59">IF(AB173="W",1,0)</f>
        <v>0</v>
      </c>
      <c r="AD173" s="58">
        <f t="shared" ref="AD173:AD182" si="60">IF(AB173="L",1,0)</f>
        <v>0</v>
      </c>
      <c r="AE173" s="56">
        <v>32.841000000000001</v>
      </c>
      <c r="AF173" s="56">
        <v>35.231999999999999</v>
      </c>
      <c r="AG173" s="56">
        <v>33.558999999999997</v>
      </c>
      <c r="AH173" s="56">
        <v>17</v>
      </c>
      <c r="AI173" s="64" t="s">
        <v>195</v>
      </c>
      <c r="AJ173" s="56">
        <v>8</v>
      </c>
      <c r="AK173" s="56" t="s">
        <v>91</v>
      </c>
      <c r="AL173" s="28">
        <f t="shared" ref="AL173:AL182" si="61">IF(AK173="W",1,0)</f>
        <v>1</v>
      </c>
      <c r="AM173" s="58">
        <f t="shared" ref="AM173:AM182" si="62">IF(AK173="L",1,0)</f>
        <v>0</v>
      </c>
    </row>
    <row r="174" spans="2:39" x14ac:dyDescent="0.25">
      <c r="B174" s="167"/>
      <c r="C174" s="28">
        <f t="shared" ref="C174:C182" si="63">C173+1</f>
        <v>2</v>
      </c>
      <c r="D174" s="28">
        <v>29.379000000000001</v>
      </c>
      <c r="E174" s="28">
        <v>31.29</v>
      </c>
      <c r="F174" s="28">
        <v>36.427999999999997</v>
      </c>
      <c r="G174" s="28">
        <v>13</v>
      </c>
      <c r="H174" s="28" t="s">
        <v>124</v>
      </c>
      <c r="I174" s="28">
        <v>14</v>
      </c>
      <c r="J174" s="28" t="s">
        <v>91</v>
      </c>
      <c r="K174" s="28">
        <f t="shared" si="55"/>
        <v>1</v>
      </c>
      <c r="L174" s="58">
        <f t="shared" si="56"/>
        <v>0</v>
      </c>
      <c r="M174" s="28">
        <v>38.119999999999997</v>
      </c>
      <c r="N174" s="28">
        <v>39.901000000000003</v>
      </c>
      <c r="O174" s="28">
        <v>46.975999999999999</v>
      </c>
      <c r="P174" s="28">
        <v>7</v>
      </c>
      <c r="Q174" s="28" t="s">
        <v>124</v>
      </c>
      <c r="R174" s="28">
        <v>2</v>
      </c>
      <c r="S174" s="28" t="s">
        <v>91</v>
      </c>
      <c r="T174" s="28">
        <f t="shared" si="57"/>
        <v>1</v>
      </c>
      <c r="U174" s="58">
        <f t="shared" si="58"/>
        <v>0</v>
      </c>
      <c r="V174" s="28"/>
      <c r="W174" s="28"/>
      <c r="X174" s="28"/>
      <c r="Y174" s="28"/>
      <c r="Z174" s="28"/>
      <c r="AA174" s="28"/>
      <c r="AB174" s="28"/>
      <c r="AC174" s="28">
        <f t="shared" si="59"/>
        <v>0</v>
      </c>
      <c r="AD174" s="58">
        <f t="shared" si="60"/>
        <v>0</v>
      </c>
      <c r="AE174" s="28">
        <v>28.721</v>
      </c>
      <c r="AF174" s="28">
        <v>32.113999999999997</v>
      </c>
      <c r="AG174" s="28">
        <v>39.627000000000002</v>
      </c>
      <c r="AH174" s="28">
        <v>19</v>
      </c>
      <c r="AI174" s="28" t="s">
        <v>113</v>
      </c>
      <c r="AJ174" s="28">
        <v>11</v>
      </c>
      <c r="AK174" s="28" t="s">
        <v>91</v>
      </c>
      <c r="AL174" s="28">
        <f t="shared" si="61"/>
        <v>1</v>
      </c>
      <c r="AM174" s="58">
        <f t="shared" si="62"/>
        <v>0</v>
      </c>
    </row>
    <row r="175" spans="2:39" x14ac:dyDescent="0.25">
      <c r="B175" s="167"/>
      <c r="C175" s="28">
        <f t="shared" si="63"/>
        <v>3</v>
      </c>
      <c r="D175" s="28"/>
      <c r="E175" s="28"/>
      <c r="F175" s="28"/>
      <c r="G175" s="28"/>
      <c r="H175" s="28"/>
      <c r="I175" s="28"/>
      <c r="J175" s="28"/>
      <c r="K175" s="28">
        <f t="shared" si="55"/>
        <v>0</v>
      </c>
      <c r="L175" s="58">
        <f t="shared" si="56"/>
        <v>0</v>
      </c>
      <c r="M175" s="28"/>
      <c r="N175" s="28"/>
      <c r="O175" s="28"/>
      <c r="P175" s="28"/>
      <c r="Q175" s="28"/>
      <c r="R175" s="28"/>
      <c r="S175" s="28"/>
      <c r="T175" s="28">
        <f t="shared" si="57"/>
        <v>0</v>
      </c>
      <c r="U175" s="58">
        <f t="shared" si="58"/>
        <v>0</v>
      </c>
      <c r="V175" s="28"/>
      <c r="W175" s="28"/>
      <c r="X175" s="28"/>
      <c r="Y175" s="28"/>
      <c r="Z175" s="28"/>
      <c r="AA175" s="28"/>
      <c r="AB175" s="28"/>
      <c r="AC175" s="28">
        <f t="shared" si="59"/>
        <v>0</v>
      </c>
      <c r="AD175" s="58">
        <f t="shared" si="60"/>
        <v>0</v>
      </c>
      <c r="AE175" s="28">
        <v>28.158000000000001</v>
      </c>
      <c r="AF175" s="28">
        <v>31.62</v>
      </c>
      <c r="AG175" s="28">
        <v>39.018999999999998</v>
      </c>
      <c r="AH175" s="28">
        <v>9</v>
      </c>
      <c r="AI175" s="28" t="s">
        <v>115</v>
      </c>
      <c r="AJ175" s="28">
        <v>14</v>
      </c>
      <c r="AK175" s="28" t="s">
        <v>91</v>
      </c>
      <c r="AL175" s="28">
        <f t="shared" si="61"/>
        <v>1</v>
      </c>
      <c r="AM175" s="58">
        <f t="shared" si="62"/>
        <v>0</v>
      </c>
    </row>
    <row r="176" spans="2:39" x14ac:dyDescent="0.25">
      <c r="B176" s="167"/>
      <c r="C176" s="28">
        <f t="shared" si="63"/>
        <v>4</v>
      </c>
      <c r="D176" s="28"/>
      <c r="E176" s="28"/>
      <c r="F176" s="28"/>
      <c r="G176" s="28"/>
      <c r="H176" s="28"/>
      <c r="I176" s="28"/>
      <c r="J176" s="28"/>
      <c r="K176" s="28">
        <f t="shared" si="55"/>
        <v>0</v>
      </c>
      <c r="L176" s="58">
        <f t="shared" si="56"/>
        <v>0</v>
      </c>
      <c r="M176" s="28"/>
      <c r="N176" s="28"/>
      <c r="O176" s="28"/>
      <c r="P176" s="28"/>
      <c r="Q176" s="28"/>
      <c r="R176" s="28"/>
      <c r="S176" s="28"/>
      <c r="T176" s="28">
        <f t="shared" si="57"/>
        <v>0</v>
      </c>
      <c r="U176" s="58">
        <f t="shared" si="58"/>
        <v>0</v>
      </c>
      <c r="V176" s="28"/>
      <c r="W176" s="28"/>
      <c r="X176" s="28"/>
      <c r="Y176" s="28"/>
      <c r="Z176" s="28"/>
      <c r="AA176" s="28"/>
      <c r="AB176" s="28"/>
      <c r="AC176" s="28">
        <f t="shared" si="59"/>
        <v>0</v>
      </c>
      <c r="AD176" s="58">
        <f t="shared" si="60"/>
        <v>0</v>
      </c>
      <c r="AE176" s="28"/>
      <c r="AF176" s="28"/>
      <c r="AG176" s="28"/>
      <c r="AH176" s="28"/>
      <c r="AI176" s="28"/>
      <c r="AJ176" s="28"/>
      <c r="AK176" s="28"/>
      <c r="AL176" s="28">
        <f t="shared" si="61"/>
        <v>0</v>
      </c>
      <c r="AM176" s="58">
        <f t="shared" si="62"/>
        <v>0</v>
      </c>
    </row>
    <row r="177" spans="2:39" x14ac:dyDescent="0.25">
      <c r="B177" s="167"/>
      <c r="C177" s="28">
        <f t="shared" si="63"/>
        <v>5</v>
      </c>
      <c r="D177" s="28"/>
      <c r="E177" s="28"/>
      <c r="F177" s="28"/>
      <c r="G177" s="28"/>
      <c r="H177" s="28"/>
      <c r="I177" s="28"/>
      <c r="J177" s="28"/>
      <c r="K177" s="28">
        <f t="shared" si="55"/>
        <v>0</v>
      </c>
      <c r="L177" s="58">
        <f t="shared" si="56"/>
        <v>0</v>
      </c>
      <c r="M177" s="28"/>
      <c r="N177" s="28"/>
      <c r="O177" s="28"/>
      <c r="P177" s="28"/>
      <c r="Q177" s="28"/>
      <c r="R177" s="28"/>
      <c r="S177" s="28"/>
      <c r="T177" s="28">
        <f t="shared" si="57"/>
        <v>0</v>
      </c>
      <c r="U177" s="58">
        <f t="shared" si="58"/>
        <v>0</v>
      </c>
      <c r="V177" s="28"/>
      <c r="W177" s="28"/>
      <c r="X177" s="28"/>
      <c r="Y177" s="28"/>
      <c r="Z177" s="28"/>
      <c r="AA177" s="28"/>
      <c r="AB177" s="28"/>
      <c r="AC177" s="28">
        <f t="shared" si="59"/>
        <v>0</v>
      </c>
      <c r="AD177" s="58">
        <f t="shared" si="60"/>
        <v>0</v>
      </c>
      <c r="AE177" s="28"/>
      <c r="AF177" s="28"/>
      <c r="AG177" s="28"/>
      <c r="AH177" s="28"/>
      <c r="AI177" s="28"/>
      <c r="AJ177" s="28"/>
      <c r="AK177" s="28"/>
      <c r="AL177" s="28">
        <f t="shared" si="61"/>
        <v>0</v>
      </c>
      <c r="AM177" s="58">
        <f t="shared" si="62"/>
        <v>0</v>
      </c>
    </row>
    <row r="178" spans="2:39" x14ac:dyDescent="0.25">
      <c r="B178" s="167"/>
      <c r="C178" s="28">
        <f t="shared" si="63"/>
        <v>6</v>
      </c>
      <c r="D178" s="28"/>
      <c r="E178" s="28"/>
      <c r="F178" s="28"/>
      <c r="G178" s="28"/>
      <c r="H178" s="28"/>
      <c r="I178" s="28"/>
      <c r="J178" s="28"/>
      <c r="K178" s="28">
        <f t="shared" si="55"/>
        <v>0</v>
      </c>
      <c r="L178" s="58">
        <f t="shared" si="56"/>
        <v>0</v>
      </c>
      <c r="M178" s="28"/>
      <c r="N178" s="28"/>
      <c r="O178" s="28"/>
      <c r="P178" s="28"/>
      <c r="Q178" s="28"/>
      <c r="R178" s="28"/>
      <c r="S178" s="28"/>
      <c r="T178" s="28">
        <f t="shared" si="57"/>
        <v>0</v>
      </c>
      <c r="U178" s="58">
        <f t="shared" si="58"/>
        <v>0</v>
      </c>
      <c r="V178" s="28"/>
      <c r="W178" s="28"/>
      <c r="X178" s="28"/>
      <c r="Y178" s="28"/>
      <c r="Z178" s="28"/>
      <c r="AA178" s="28"/>
      <c r="AB178" s="28"/>
      <c r="AC178" s="28">
        <f t="shared" si="59"/>
        <v>0</v>
      </c>
      <c r="AD178" s="58">
        <f t="shared" si="60"/>
        <v>0</v>
      </c>
      <c r="AE178" s="28"/>
      <c r="AF178" s="28"/>
      <c r="AG178" s="28"/>
      <c r="AH178" s="28"/>
      <c r="AI178" s="28"/>
      <c r="AJ178" s="28"/>
      <c r="AK178" s="28"/>
      <c r="AL178" s="28">
        <f t="shared" si="61"/>
        <v>0</v>
      </c>
      <c r="AM178" s="58">
        <f t="shared" si="62"/>
        <v>0</v>
      </c>
    </row>
    <row r="179" spans="2:39" x14ac:dyDescent="0.25">
      <c r="B179" s="167"/>
      <c r="C179" s="28">
        <f t="shared" si="63"/>
        <v>7</v>
      </c>
      <c r="D179" s="28"/>
      <c r="E179" s="28"/>
      <c r="F179" s="28"/>
      <c r="G179" s="28"/>
      <c r="H179" s="28"/>
      <c r="I179" s="28"/>
      <c r="J179" s="28"/>
      <c r="K179" s="28">
        <f t="shared" si="55"/>
        <v>0</v>
      </c>
      <c r="L179" s="58">
        <f t="shared" si="56"/>
        <v>0</v>
      </c>
      <c r="M179" s="28"/>
      <c r="N179" s="28"/>
      <c r="O179" s="28"/>
      <c r="P179" s="28"/>
      <c r="Q179" s="28"/>
      <c r="R179" s="28"/>
      <c r="S179" s="28"/>
      <c r="T179" s="28">
        <f t="shared" si="57"/>
        <v>0</v>
      </c>
      <c r="U179" s="58">
        <f t="shared" si="58"/>
        <v>0</v>
      </c>
      <c r="V179" s="28"/>
      <c r="W179" s="28"/>
      <c r="X179" s="28"/>
      <c r="Y179" s="28"/>
      <c r="Z179" s="28"/>
      <c r="AA179" s="28"/>
      <c r="AB179" s="28"/>
      <c r="AC179" s="28">
        <f t="shared" si="59"/>
        <v>0</v>
      </c>
      <c r="AD179" s="58">
        <f t="shared" si="60"/>
        <v>0</v>
      </c>
      <c r="AE179" s="28"/>
      <c r="AF179" s="28"/>
      <c r="AG179" s="28"/>
      <c r="AH179" s="28"/>
      <c r="AI179" s="28"/>
      <c r="AJ179" s="28"/>
      <c r="AK179" s="28"/>
      <c r="AL179" s="28">
        <f t="shared" si="61"/>
        <v>0</v>
      </c>
      <c r="AM179" s="58">
        <f t="shared" si="62"/>
        <v>0</v>
      </c>
    </row>
    <row r="180" spans="2:39" x14ac:dyDescent="0.25">
      <c r="B180" s="167"/>
      <c r="C180" s="28">
        <f t="shared" si="63"/>
        <v>8</v>
      </c>
      <c r="D180" s="28"/>
      <c r="E180" s="28"/>
      <c r="F180" s="28"/>
      <c r="G180" s="28"/>
      <c r="H180" s="28"/>
      <c r="I180" s="28"/>
      <c r="J180" s="28"/>
      <c r="K180" s="28">
        <f t="shared" si="55"/>
        <v>0</v>
      </c>
      <c r="L180" s="58">
        <f t="shared" si="56"/>
        <v>0</v>
      </c>
      <c r="M180" s="28"/>
      <c r="N180" s="28"/>
      <c r="O180" s="28"/>
      <c r="P180" s="28"/>
      <c r="Q180" s="28"/>
      <c r="R180" s="28"/>
      <c r="S180" s="28"/>
      <c r="T180" s="28">
        <f t="shared" si="57"/>
        <v>0</v>
      </c>
      <c r="U180" s="58">
        <f t="shared" si="58"/>
        <v>0</v>
      </c>
      <c r="V180" s="28"/>
      <c r="W180" s="28"/>
      <c r="X180" s="28"/>
      <c r="Y180" s="28"/>
      <c r="Z180" s="28"/>
      <c r="AA180" s="28"/>
      <c r="AB180" s="28"/>
      <c r="AC180" s="28">
        <f t="shared" si="59"/>
        <v>0</v>
      </c>
      <c r="AD180" s="58">
        <f t="shared" si="60"/>
        <v>0</v>
      </c>
      <c r="AE180" s="28"/>
      <c r="AF180" s="28"/>
      <c r="AG180" s="28"/>
      <c r="AH180" s="28"/>
      <c r="AI180" s="28"/>
      <c r="AJ180" s="28"/>
      <c r="AK180" s="28"/>
      <c r="AL180" s="28">
        <f t="shared" si="61"/>
        <v>0</v>
      </c>
      <c r="AM180" s="58">
        <f t="shared" si="62"/>
        <v>0</v>
      </c>
    </row>
    <row r="181" spans="2:39" x14ac:dyDescent="0.25">
      <c r="B181" s="167"/>
      <c r="C181" s="28">
        <f t="shared" si="63"/>
        <v>9</v>
      </c>
      <c r="D181" s="28"/>
      <c r="E181" s="28"/>
      <c r="F181" s="28"/>
      <c r="G181" s="28"/>
      <c r="H181" s="28"/>
      <c r="I181" s="28"/>
      <c r="J181" s="28"/>
      <c r="K181" s="28">
        <f t="shared" si="55"/>
        <v>0</v>
      </c>
      <c r="L181" s="58">
        <f t="shared" si="56"/>
        <v>0</v>
      </c>
      <c r="M181" s="28"/>
      <c r="N181" s="28"/>
      <c r="O181" s="28"/>
      <c r="P181" s="28"/>
      <c r="Q181" s="28"/>
      <c r="R181" s="28"/>
      <c r="S181" s="28"/>
      <c r="T181" s="28">
        <f t="shared" si="57"/>
        <v>0</v>
      </c>
      <c r="U181" s="58">
        <f t="shared" si="58"/>
        <v>0</v>
      </c>
      <c r="V181" s="28"/>
      <c r="W181" s="28"/>
      <c r="X181" s="28"/>
      <c r="Y181" s="28"/>
      <c r="Z181" s="28"/>
      <c r="AA181" s="28"/>
      <c r="AB181" s="28"/>
      <c r="AC181" s="28">
        <f t="shared" si="59"/>
        <v>0</v>
      </c>
      <c r="AD181" s="58">
        <f t="shared" si="60"/>
        <v>0</v>
      </c>
      <c r="AE181" s="28"/>
      <c r="AF181" s="28"/>
      <c r="AG181" s="28"/>
      <c r="AH181" s="28"/>
      <c r="AI181" s="28"/>
      <c r="AJ181" s="28"/>
      <c r="AK181" s="28"/>
      <c r="AL181" s="28">
        <f t="shared" si="61"/>
        <v>0</v>
      </c>
      <c r="AM181" s="58">
        <f t="shared" si="62"/>
        <v>0</v>
      </c>
    </row>
    <row r="182" spans="2:39" ht="15.75" thickBot="1" x14ac:dyDescent="0.3">
      <c r="B182" s="167"/>
      <c r="C182" s="55">
        <f t="shared" si="63"/>
        <v>10</v>
      </c>
      <c r="D182" s="55"/>
      <c r="E182" s="55"/>
      <c r="F182" s="55"/>
      <c r="G182" s="55"/>
      <c r="H182" s="55"/>
      <c r="I182" s="55"/>
      <c r="J182" s="55"/>
      <c r="K182" s="28">
        <f t="shared" si="55"/>
        <v>0</v>
      </c>
      <c r="L182" s="58">
        <f t="shared" si="56"/>
        <v>0</v>
      </c>
      <c r="M182" s="55"/>
      <c r="N182" s="55"/>
      <c r="O182" s="55"/>
      <c r="P182" s="55"/>
      <c r="Q182" s="55"/>
      <c r="R182" s="55"/>
      <c r="S182" s="55"/>
      <c r="T182" s="28">
        <f t="shared" si="57"/>
        <v>0</v>
      </c>
      <c r="U182" s="58">
        <f t="shared" si="58"/>
        <v>0</v>
      </c>
      <c r="V182" s="55"/>
      <c r="W182" s="55"/>
      <c r="X182" s="55"/>
      <c r="Y182" s="55"/>
      <c r="Z182" s="55"/>
      <c r="AA182" s="55"/>
      <c r="AB182" s="55"/>
      <c r="AC182" s="28">
        <f t="shared" si="59"/>
        <v>0</v>
      </c>
      <c r="AD182" s="58">
        <f t="shared" si="60"/>
        <v>0</v>
      </c>
      <c r="AE182" s="55"/>
      <c r="AF182" s="55"/>
      <c r="AG182" s="55"/>
      <c r="AH182" s="55"/>
      <c r="AI182" s="55"/>
      <c r="AJ182" s="55"/>
      <c r="AK182" s="55"/>
      <c r="AL182" s="28">
        <f t="shared" si="61"/>
        <v>0</v>
      </c>
      <c r="AM182" s="58">
        <f t="shared" si="62"/>
        <v>0</v>
      </c>
    </row>
    <row r="183" spans="2:39" ht="15.75" thickBot="1" x14ac:dyDescent="0.3">
      <c r="B183" s="168" t="s">
        <v>99</v>
      </c>
      <c r="C183" s="169"/>
      <c r="D183" s="59">
        <f>AVERAGE(D173:D182)</f>
        <v>29.4145</v>
      </c>
      <c r="E183" s="59">
        <f>AVERAGE(E173:E182)</f>
        <v>31.896000000000001</v>
      </c>
      <c r="F183" s="59">
        <f>AVERAGE(F173:F182)</f>
        <v>37.154499999999999</v>
      </c>
      <c r="G183" s="59">
        <f>AVERAGE(G173:G182)</f>
        <v>12.5</v>
      </c>
      <c r="H183" s="59"/>
      <c r="I183" s="59">
        <f>AVERAGE(I173:I182)</f>
        <v>18</v>
      </c>
      <c r="J183" s="60">
        <f>K183/(K183+L183)</f>
        <v>0.5</v>
      </c>
      <c r="K183" s="61">
        <f>SUM(K173:K182)</f>
        <v>1</v>
      </c>
      <c r="L183" s="61">
        <f>SUM(L173:L182)</f>
        <v>1</v>
      </c>
      <c r="M183" s="59">
        <f>AVERAGE(M173:M182)</f>
        <v>38.284499999999994</v>
      </c>
      <c r="N183" s="59">
        <f>AVERAGE(N173:N182)</f>
        <v>40.160499999999999</v>
      </c>
      <c r="O183" s="59">
        <f>AVERAGE(O173:O182)</f>
        <v>47.39</v>
      </c>
      <c r="P183" s="59">
        <f>AVERAGE(P173:P182)</f>
        <v>12.5</v>
      </c>
      <c r="Q183" s="59"/>
      <c r="R183" s="59">
        <f>AVERAGE(R173:R182)</f>
        <v>9.5</v>
      </c>
      <c r="S183" s="60">
        <f>T183/(T183+U183)</f>
        <v>0.5</v>
      </c>
      <c r="T183" s="61">
        <f>SUM(T173:T182)</f>
        <v>1</v>
      </c>
      <c r="U183" s="61">
        <f>SUM(U173:U182)</f>
        <v>1</v>
      </c>
      <c r="V183" s="59" t="e">
        <f>AVERAGE(V173:V182)</f>
        <v>#DIV/0!</v>
      </c>
      <c r="W183" s="59" t="e">
        <f>AVERAGE(W173:W182)</f>
        <v>#DIV/0!</v>
      </c>
      <c r="X183" s="59" t="e">
        <f>AVERAGE(X173:X182)</f>
        <v>#DIV/0!</v>
      </c>
      <c r="Y183" s="59" t="e">
        <f>AVERAGE(Y173:Y182)</f>
        <v>#DIV/0!</v>
      </c>
      <c r="Z183" s="59"/>
      <c r="AA183" s="59" t="e">
        <f>AVERAGE(AA173:AA182)</f>
        <v>#DIV/0!</v>
      </c>
      <c r="AB183" s="60" t="e">
        <f>AC183/(AC183+AD183)</f>
        <v>#DIV/0!</v>
      </c>
      <c r="AC183" s="61">
        <f>SUM(AC173:AC182)</f>
        <v>0</v>
      </c>
      <c r="AD183" s="61">
        <f>SUM(AD173:AD182)</f>
        <v>0</v>
      </c>
      <c r="AE183" s="59">
        <f>AVERAGE(AE173:AE182)</f>
        <v>29.906666666666666</v>
      </c>
      <c r="AF183" s="59">
        <f>AVERAGE(AF173:AF182)</f>
        <v>32.988666666666667</v>
      </c>
      <c r="AG183" s="59">
        <f>AVERAGE(AG173:AG182)</f>
        <v>37.401666666666671</v>
      </c>
      <c r="AH183" s="59">
        <f>AVERAGE(AH173:AH182)</f>
        <v>15</v>
      </c>
      <c r="AI183" s="59"/>
      <c r="AJ183" s="59">
        <f>AVERAGE(AJ173:AJ182)</f>
        <v>11</v>
      </c>
      <c r="AK183" s="60">
        <f>AL183/(AL183+AM183)</f>
        <v>1</v>
      </c>
      <c r="AL183" s="61">
        <f>SUM(AL173:AL182)</f>
        <v>3</v>
      </c>
      <c r="AM183" s="61">
        <f>SUM(AM173:AM182)</f>
        <v>0</v>
      </c>
    </row>
    <row r="186" spans="2:39" ht="15.75" thickBot="1" x14ac:dyDescent="0.3"/>
    <row r="187" spans="2:39" x14ac:dyDescent="0.25">
      <c r="B187" s="73" t="s">
        <v>0</v>
      </c>
      <c r="C187" s="74" t="s">
        <v>9</v>
      </c>
      <c r="D187" s="170">
        <v>6</v>
      </c>
      <c r="E187" s="171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  <c r="AA187" s="171"/>
      <c r="AB187" s="171"/>
      <c r="AC187" s="171"/>
      <c r="AD187" s="172"/>
    </row>
    <row r="188" spans="2:39" x14ac:dyDescent="0.25">
      <c r="B188" s="163">
        <f>B163</f>
        <v>5</v>
      </c>
      <c r="C188" s="28"/>
      <c r="D188" s="165" t="s">
        <v>177</v>
      </c>
      <c r="E188" s="165"/>
      <c r="F188" s="165"/>
      <c r="G188" s="165"/>
      <c r="H188" s="165"/>
      <c r="I188" s="165"/>
      <c r="J188" s="165"/>
      <c r="K188" s="165"/>
      <c r="L188" s="165"/>
      <c r="M188" s="165" t="s">
        <v>109</v>
      </c>
      <c r="N188" s="165"/>
      <c r="O188" s="165"/>
      <c r="P188" s="165"/>
      <c r="Q188" s="165"/>
      <c r="R188" s="165"/>
      <c r="S188" s="165"/>
      <c r="T188" s="165"/>
      <c r="U188" s="165"/>
      <c r="V188" s="165" t="s">
        <v>110</v>
      </c>
      <c r="W188" s="165"/>
      <c r="X188" s="165"/>
      <c r="Y188" s="165"/>
      <c r="Z188" s="165"/>
      <c r="AA188" s="165"/>
      <c r="AB188" s="165"/>
      <c r="AC188" s="165"/>
      <c r="AD188" s="166"/>
    </row>
    <row r="189" spans="2:39" ht="15.75" thickBot="1" x14ac:dyDescent="0.3">
      <c r="B189" s="163"/>
      <c r="C189" s="62" t="s">
        <v>93</v>
      </c>
      <c r="D189" s="62" t="s">
        <v>90</v>
      </c>
      <c r="E189" s="62" t="s">
        <v>89</v>
      </c>
      <c r="F189" s="62" t="s">
        <v>91</v>
      </c>
      <c r="G189" s="62" t="s">
        <v>95</v>
      </c>
      <c r="H189" s="62" t="s">
        <v>96</v>
      </c>
      <c r="I189" s="62" t="s">
        <v>97</v>
      </c>
      <c r="J189" s="62" t="s">
        <v>102</v>
      </c>
      <c r="K189" s="62" t="s">
        <v>91</v>
      </c>
      <c r="L189" s="62" t="s">
        <v>103</v>
      </c>
      <c r="M189" s="62" t="s">
        <v>90</v>
      </c>
      <c r="N189" s="62" t="s">
        <v>89</v>
      </c>
      <c r="O189" s="62" t="s">
        <v>91</v>
      </c>
      <c r="P189" s="62" t="s">
        <v>95</v>
      </c>
      <c r="Q189" s="62" t="s">
        <v>96</v>
      </c>
      <c r="R189" s="62" t="s">
        <v>97</v>
      </c>
      <c r="S189" s="62" t="s">
        <v>102</v>
      </c>
      <c r="T189" s="62" t="s">
        <v>91</v>
      </c>
      <c r="U189" s="62" t="s">
        <v>103</v>
      </c>
      <c r="V189" s="62" t="s">
        <v>90</v>
      </c>
      <c r="W189" s="62" t="s">
        <v>89</v>
      </c>
      <c r="X189" s="62" t="s">
        <v>91</v>
      </c>
      <c r="Y189" s="62" t="s">
        <v>95</v>
      </c>
      <c r="Z189" s="62" t="s">
        <v>96</v>
      </c>
      <c r="AA189" s="62" t="s">
        <v>97</v>
      </c>
      <c r="AB189" s="62" t="s">
        <v>102</v>
      </c>
      <c r="AC189" s="62" t="s">
        <v>91</v>
      </c>
      <c r="AD189" s="63" t="s">
        <v>103</v>
      </c>
    </row>
    <row r="190" spans="2:39" s="107" customFormat="1" hidden="1" x14ac:dyDescent="0.25">
      <c r="B190" s="163"/>
      <c r="C190" s="105">
        <v>1</v>
      </c>
      <c r="D190" s="105"/>
      <c r="E190" s="105"/>
      <c r="F190" s="105"/>
      <c r="G190" s="105"/>
      <c r="H190" s="105"/>
      <c r="I190" s="105"/>
      <c r="J190" s="105"/>
      <c r="K190" s="105">
        <f>IF(J190="W",1,0)</f>
        <v>0</v>
      </c>
      <c r="L190" s="106">
        <f>IF(J190="L",1,0)</f>
        <v>0</v>
      </c>
      <c r="M190" s="105"/>
      <c r="N190" s="105"/>
      <c r="O190" s="105"/>
      <c r="P190" s="105"/>
      <c r="Q190" s="105"/>
      <c r="R190" s="105"/>
      <c r="S190" s="105"/>
      <c r="T190" s="105">
        <f>IF(S190="W",1,0)</f>
        <v>0</v>
      </c>
      <c r="U190" s="106">
        <f>IF(S190="L",1,0)</f>
        <v>0</v>
      </c>
      <c r="V190" s="105"/>
      <c r="W190" s="105"/>
      <c r="X190" s="105"/>
      <c r="Y190" s="105"/>
      <c r="Z190" s="105"/>
      <c r="AA190" s="105"/>
      <c r="AB190" s="105"/>
      <c r="AC190" s="105">
        <f>IF(AB190="W",1,0)</f>
        <v>0</v>
      </c>
      <c r="AD190" s="106">
        <f>IF(AB190="L",1,0)</f>
        <v>0</v>
      </c>
    </row>
    <row r="191" spans="2:39" s="107" customFormat="1" hidden="1" x14ac:dyDescent="0.25">
      <c r="B191" s="163"/>
      <c r="C191" s="105">
        <f>C190+1</f>
        <v>2</v>
      </c>
      <c r="D191" s="105"/>
      <c r="E191" s="105"/>
      <c r="F191" s="105"/>
      <c r="G191" s="105"/>
      <c r="H191" s="105"/>
      <c r="I191" s="105"/>
      <c r="J191" s="105"/>
      <c r="K191" s="105">
        <f>IF(J191="W",1,0)</f>
        <v>0</v>
      </c>
      <c r="L191" s="106">
        <f>IF(J191="L",1,0)</f>
        <v>0</v>
      </c>
      <c r="M191" s="105"/>
      <c r="N191" s="105"/>
      <c r="O191" s="105"/>
      <c r="P191" s="105"/>
      <c r="Q191" s="105"/>
      <c r="R191" s="105"/>
      <c r="S191" s="105"/>
      <c r="T191" s="105">
        <f>IF(S191="W",1,0)</f>
        <v>0</v>
      </c>
      <c r="U191" s="106">
        <f>IF(S191="L",1,0)</f>
        <v>0</v>
      </c>
      <c r="V191" s="105"/>
      <c r="W191" s="105"/>
      <c r="X191" s="105"/>
      <c r="Y191" s="105"/>
      <c r="Z191" s="105"/>
      <c r="AA191" s="105"/>
      <c r="AB191" s="105"/>
      <c r="AC191" s="105">
        <f>IF(AB191="W",1,0)</f>
        <v>0</v>
      </c>
      <c r="AD191" s="106">
        <f>IF(AB191="L",1,0)</f>
        <v>0</v>
      </c>
    </row>
    <row r="192" spans="2:39" s="107" customFormat="1" hidden="1" x14ac:dyDescent="0.25">
      <c r="B192" s="163"/>
      <c r="C192" s="105">
        <f>C191+1</f>
        <v>3</v>
      </c>
      <c r="D192" s="105"/>
      <c r="E192" s="105"/>
      <c r="F192" s="105"/>
      <c r="G192" s="105"/>
      <c r="H192" s="105"/>
      <c r="I192" s="105"/>
      <c r="J192" s="105"/>
      <c r="K192" s="105">
        <f>IF(J192="W",1,0)</f>
        <v>0</v>
      </c>
      <c r="L192" s="106">
        <f>IF(J192="L",1,0)</f>
        <v>0</v>
      </c>
      <c r="M192" s="105"/>
      <c r="N192" s="105"/>
      <c r="O192" s="105"/>
      <c r="P192" s="105"/>
      <c r="Q192" s="105"/>
      <c r="R192" s="105"/>
      <c r="S192" s="105"/>
      <c r="T192" s="105">
        <f>IF(S192="W",1,0)</f>
        <v>0</v>
      </c>
      <c r="U192" s="106">
        <f>IF(S192="L",1,0)</f>
        <v>0</v>
      </c>
      <c r="V192" s="105"/>
      <c r="W192" s="105"/>
      <c r="X192" s="105"/>
      <c r="Y192" s="105"/>
      <c r="Z192" s="105"/>
      <c r="AA192" s="105"/>
      <c r="AB192" s="105"/>
      <c r="AC192" s="105">
        <f>IF(AB192="W",1,0)</f>
        <v>0</v>
      </c>
      <c r="AD192" s="106">
        <f>IF(AB192="L",1,0)</f>
        <v>0</v>
      </c>
    </row>
    <row r="193" spans="2:30" s="107" customFormat="1" hidden="1" x14ac:dyDescent="0.25">
      <c r="B193" s="163"/>
      <c r="C193" s="105">
        <f>C192+1</f>
        <v>4</v>
      </c>
      <c r="D193" s="105"/>
      <c r="E193" s="105"/>
      <c r="F193" s="105"/>
      <c r="G193" s="105"/>
      <c r="H193" s="105"/>
      <c r="I193" s="105"/>
      <c r="J193" s="105"/>
      <c r="K193" s="105">
        <f>IF(J193="W",1,0)</f>
        <v>0</v>
      </c>
      <c r="L193" s="106">
        <f>IF(J193="L",1,0)</f>
        <v>0</v>
      </c>
      <c r="M193" s="105"/>
      <c r="N193" s="105"/>
      <c r="O193" s="105"/>
      <c r="P193" s="105"/>
      <c r="Q193" s="105"/>
      <c r="R193" s="105"/>
      <c r="S193" s="105"/>
      <c r="T193" s="105">
        <f>IF(S193="W",1,0)</f>
        <v>0</v>
      </c>
      <c r="U193" s="106">
        <f>IF(S193="L",1,0)</f>
        <v>0</v>
      </c>
      <c r="V193" s="105"/>
      <c r="W193" s="105"/>
      <c r="X193" s="105"/>
      <c r="Y193" s="105"/>
      <c r="Z193" s="105"/>
      <c r="AA193" s="105"/>
      <c r="AB193" s="105"/>
      <c r="AC193" s="105">
        <f>IF(AB193="W",1,0)</f>
        <v>0</v>
      </c>
      <c r="AD193" s="106">
        <f>IF(AB193="L",1,0)</f>
        <v>0</v>
      </c>
    </row>
    <row r="194" spans="2:30" s="107" customFormat="1" ht="15.75" hidden="1" thickBot="1" x14ac:dyDescent="0.3">
      <c r="B194" s="164"/>
      <c r="C194" s="108">
        <f>C193+1</f>
        <v>5</v>
      </c>
      <c r="D194" s="108"/>
      <c r="E194" s="108"/>
      <c r="F194" s="108"/>
      <c r="G194" s="108"/>
      <c r="H194" s="108"/>
      <c r="I194" s="108"/>
      <c r="J194" s="108"/>
      <c r="K194" s="105">
        <f>IF(J194="W",1,0)</f>
        <v>0</v>
      </c>
      <c r="L194" s="106">
        <f>IF(J194="L",1,0)</f>
        <v>0</v>
      </c>
      <c r="M194" s="108"/>
      <c r="N194" s="108"/>
      <c r="O194" s="108"/>
      <c r="P194" s="108"/>
      <c r="Q194" s="108"/>
      <c r="R194" s="108"/>
      <c r="S194" s="108"/>
      <c r="T194" s="105">
        <f>IF(S194="W",1,0)</f>
        <v>0</v>
      </c>
      <c r="U194" s="106">
        <f>IF(S194="L",1,0)</f>
        <v>0</v>
      </c>
      <c r="V194" s="108"/>
      <c r="W194" s="108"/>
      <c r="X194" s="108"/>
      <c r="Y194" s="108"/>
      <c r="Z194" s="108"/>
      <c r="AA194" s="108"/>
      <c r="AB194" s="108"/>
      <c r="AC194" s="105">
        <f>IF(AB194="W",1,0)</f>
        <v>0</v>
      </c>
      <c r="AD194" s="106">
        <f>IF(AB194="L",1,0)</f>
        <v>0</v>
      </c>
    </row>
    <row r="195" spans="2:30" ht="15.75" thickBot="1" x14ac:dyDescent="0.3">
      <c r="B195" s="159" t="s">
        <v>99</v>
      </c>
      <c r="C195" s="160"/>
      <c r="D195" s="59" t="e">
        <f>AVERAGE(D190:D194)</f>
        <v>#DIV/0!</v>
      </c>
      <c r="E195" s="59" t="e">
        <f>AVERAGE(E190:E194)</f>
        <v>#DIV/0!</v>
      </c>
      <c r="F195" s="59" t="e">
        <f>AVERAGE(F190:F194)</f>
        <v>#DIV/0!</v>
      </c>
      <c r="G195" s="59" t="e">
        <f>AVERAGE(G190:G194)</f>
        <v>#DIV/0!</v>
      </c>
      <c r="H195" s="59"/>
      <c r="I195" s="59" t="e">
        <f>AVERAGE(I190:I194)</f>
        <v>#DIV/0!</v>
      </c>
      <c r="J195" s="60" t="e">
        <f>K195/(K195+L195)</f>
        <v>#DIV/0!</v>
      </c>
      <c r="K195" s="61">
        <f>SUM(K190:K194)</f>
        <v>0</v>
      </c>
      <c r="L195" s="61">
        <f>SUM(L190:L194)</f>
        <v>0</v>
      </c>
      <c r="M195" s="59" t="e">
        <f>AVERAGE(M190:M194)</f>
        <v>#DIV/0!</v>
      </c>
      <c r="N195" s="59" t="e">
        <f>AVERAGE(N190:N194)</f>
        <v>#DIV/0!</v>
      </c>
      <c r="O195" s="59" t="e">
        <f>AVERAGE(O190:O194)</f>
        <v>#DIV/0!</v>
      </c>
      <c r="P195" s="59" t="e">
        <f>AVERAGE(P190:P194)</f>
        <v>#DIV/0!</v>
      </c>
      <c r="Q195" s="59"/>
      <c r="R195" s="59" t="e">
        <f>AVERAGE(R190:R194)</f>
        <v>#DIV/0!</v>
      </c>
      <c r="S195" s="60" t="e">
        <f>T195/(T195+U195)</f>
        <v>#DIV/0!</v>
      </c>
      <c r="T195" s="61">
        <f>SUM(T190:T194)</f>
        <v>0</v>
      </c>
      <c r="U195" s="61">
        <f>SUM(U190:U194)</f>
        <v>0</v>
      </c>
      <c r="V195" s="59" t="e">
        <f>AVERAGE(V190:V194)</f>
        <v>#DIV/0!</v>
      </c>
      <c r="W195" s="59" t="e">
        <f>AVERAGE(W190:W194)</f>
        <v>#DIV/0!</v>
      </c>
      <c r="X195" s="59" t="e">
        <f>AVERAGE(X190:X194)</f>
        <v>#DIV/0!</v>
      </c>
      <c r="Y195" s="59" t="e">
        <f>AVERAGE(Y190:Y194)</f>
        <v>#DIV/0!</v>
      </c>
      <c r="Z195" s="59"/>
      <c r="AA195" s="59" t="e">
        <f>AVERAGE(AA190:AA194)</f>
        <v>#DIV/0!</v>
      </c>
      <c r="AB195" s="60" t="e">
        <f>AC195/(AC195+AD195)</f>
        <v>#DIV/0!</v>
      </c>
      <c r="AC195" s="61">
        <f>SUM(AC190:AC194)</f>
        <v>0</v>
      </c>
      <c r="AD195" s="61">
        <f>SUM(AD190:AD194)</f>
        <v>0</v>
      </c>
    </row>
    <row r="196" spans="2:30" x14ac:dyDescent="0.25">
      <c r="B196" s="167">
        <f>B173</f>
        <v>6</v>
      </c>
      <c r="C196" s="56">
        <v>1</v>
      </c>
      <c r="D196" s="56"/>
      <c r="E196" s="56"/>
      <c r="F196" s="56"/>
      <c r="G196" s="56"/>
      <c r="H196" s="56"/>
      <c r="I196" s="56"/>
      <c r="J196" s="56"/>
      <c r="K196" s="28">
        <f t="shared" ref="K196:K205" si="64">IF(J196="W",1,0)</f>
        <v>0</v>
      </c>
      <c r="L196" s="58">
        <f t="shared" ref="L196:L205" si="65">IF(J196="L",1,0)</f>
        <v>0</v>
      </c>
      <c r="M196" s="56"/>
      <c r="N196" s="56"/>
      <c r="O196" s="56"/>
      <c r="P196" s="56"/>
      <c r="Q196" s="56"/>
      <c r="R196" s="56"/>
      <c r="S196" s="56"/>
      <c r="T196" s="28">
        <f t="shared" ref="T196:T205" si="66">IF(S196="W",1,0)</f>
        <v>0</v>
      </c>
      <c r="U196" s="58">
        <f t="shared" ref="U196:U205" si="67">IF(S196="L",1,0)</f>
        <v>0</v>
      </c>
      <c r="V196" s="56"/>
      <c r="W196" s="56"/>
      <c r="X196" s="56"/>
      <c r="Y196" s="56"/>
      <c r="Z196" s="56"/>
      <c r="AA196" s="56"/>
      <c r="AB196" s="56"/>
      <c r="AC196" s="28">
        <f t="shared" ref="AC196:AC205" si="68">IF(AB196="W",1,0)</f>
        <v>0</v>
      </c>
      <c r="AD196" s="58">
        <f t="shared" ref="AD196:AD205" si="69">IF(AB196="L",1,0)</f>
        <v>0</v>
      </c>
    </row>
    <row r="197" spans="2:30" x14ac:dyDescent="0.25">
      <c r="B197" s="167"/>
      <c r="C197" s="28">
        <f t="shared" ref="C197:C205" si="70">C196+1</f>
        <v>2</v>
      </c>
      <c r="D197" s="28"/>
      <c r="E197" s="28"/>
      <c r="F197" s="28"/>
      <c r="G197" s="28"/>
      <c r="H197" s="28"/>
      <c r="I197" s="28"/>
      <c r="J197" s="28"/>
      <c r="K197" s="28">
        <f t="shared" si="64"/>
        <v>0</v>
      </c>
      <c r="L197" s="58">
        <f t="shared" si="65"/>
        <v>0</v>
      </c>
      <c r="M197" s="28"/>
      <c r="N197" s="28"/>
      <c r="O197" s="28"/>
      <c r="P197" s="28"/>
      <c r="Q197" s="28"/>
      <c r="R197" s="28"/>
      <c r="S197" s="28"/>
      <c r="T197" s="28">
        <f t="shared" si="66"/>
        <v>0</v>
      </c>
      <c r="U197" s="58">
        <f t="shared" si="67"/>
        <v>0</v>
      </c>
      <c r="V197" s="28"/>
      <c r="W197" s="28"/>
      <c r="X197" s="28"/>
      <c r="Y197" s="28"/>
      <c r="Z197" s="28"/>
      <c r="AA197" s="28"/>
      <c r="AB197" s="28"/>
      <c r="AC197" s="28">
        <f t="shared" si="68"/>
        <v>0</v>
      </c>
      <c r="AD197" s="58">
        <f t="shared" si="69"/>
        <v>0</v>
      </c>
    </row>
    <row r="198" spans="2:30" x14ac:dyDescent="0.25">
      <c r="B198" s="167"/>
      <c r="C198" s="28">
        <f t="shared" si="70"/>
        <v>3</v>
      </c>
      <c r="D198" s="28"/>
      <c r="E198" s="28"/>
      <c r="F198" s="28"/>
      <c r="G198" s="28"/>
      <c r="H198" s="28"/>
      <c r="I198" s="28"/>
      <c r="J198" s="28"/>
      <c r="K198" s="28">
        <f t="shared" si="64"/>
        <v>0</v>
      </c>
      <c r="L198" s="58">
        <f t="shared" si="65"/>
        <v>0</v>
      </c>
      <c r="M198" s="28"/>
      <c r="N198" s="28"/>
      <c r="O198" s="28"/>
      <c r="P198" s="28"/>
      <c r="Q198" s="28"/>
      <c r="R198" s="28"/>
      <c r="S198" s="28"/>
      <c r="T198" s="28">
        <f t="shared" si="66"/>
        <v>0</v>
      </c>
      <c r="U198" s="58">
        <f t="shared" si="67"/>
        <v>0</v>
      </c>
      <c r="V198" s="28"/>
      <c r="W198" s="28"/>
      <c r="X198" s="28"/>
      <c r="Y198" s="28"/>
      <c r="Z198" s="28"/>
      <c r="AA198" s="28"/>
      <c r="AB198" s="28"/>
      <c r="AC198" s="28">
        <f t="shared" si="68"/>
        <v>0</v>
      </c>
      <c r="AD198" s="58">
        <f t="shared" si="69"/>
        <v>0</v>
      </c>
    </row>
    <row r="199" spans="2:30" x14ac:dyDescent="0.25">
      <c r="B199" s="167"/>
      <c r="C199" s="28">
        <f t="shared" si="70"/>
        <v>4</v>
      </c>
      <c r="D199" s="28"/>
      <c r="E199" s="28"/>
      <c r="F199" s="28"/>
      <c r="G199" s="28"/>
      <c r="H199" s="28"/>
      <c r="I199" s="28"/>
      <c r="J199" s="28"/>
      <c r="K199" s="28">
        <f t="shared" si="64"/>
        <v>0</v>
      </c>
      <c r="L199" s="58">
        <f t="shared" si="65"/>
        <v>0</v>
      </c>
      <c r="M199" s="28"/>
      <c r="N199" s="28"/>
      <c r="O199" s="28"/>
      <c r="P199" s="28"/>
      <c r="Q199" s="28"/>
      <c r="R199" s="28"/>
      <c r="S199" s="28"/>
      <c r="T199" s="28">
        <f t="shared" si="66"/>
        <v>0</v>
      </c>
      <c r="U199" s="58">
        <f t="shared" si="67"/>
        <v>0</v>
      </c>
      <c r="V199" s="28"/>
      <c r="W199" s="28"/>
      <c r="X199" s="28"/>
      <c r="Y199" s="28"/>
      <c r="Z199" s="28"/>
      <c r="AA199" s="28"/>
      <c r="AB199" s="28"/>
      <c r="AC199" s="28">
        <f t="shared" si="68"/>
        <v>0</v>
      </c>
      <c r="AD199" s="58">
        <f t="shared" si="69"/>
        <v>0</v>
      </c>
    </row>
    <row r="200" spans="2:30" x14ac:dyDescent="0.25">
      <c r="B200" s="167"/>
      <c r="C200" s="28">
        <f t="shared" si="70"/>
        <v>5</v>
      </c>
      <c r="D200" s="28"/>
      <c r="E200" s="28"/>
      <c r="F200" s="28"/>
      <c r="G200" s="28"/>
      <c r="H200" s="28"/>
      <c r="I200" s="28"/>
      <c r="J200" s="28"/>
      <c r="K200" s="28">
        <f t="shared" si="64"/>
        <v>0</v>
      </c>
      <c r="L200" s="58">
        <f t="shared" si="65"/>
        <v>0</v>
      </c>
      <c r="M200" s="28"/>
      <c r="N200" s="28"/>
      <c r="O200" s="28"/>
      <c r="P200" s="28"/>
      <c r="Q200" s="28"/>
      <c r="R200" s="28"/>
      <c r="S200" s="28"/>
      <c r="T200" s="28">
        <f t="shared" si="66"/>
        <v>0</v>
      </c>
      <c r="U200" s="58">
        <f t="shared" si="67"/>
        <v>0</v>
      </c>
      <c r="V200" s="28"/>
      <c r="W200" s="28"/>
      <c r="X200" s="28"/>
      <c r="Y200" s="28"/>
      <c r="Z200" s="28"/>
      <c r="AA200" s="28"/>
      <c r="AB200" s="28"/>
      <c r="AC200" s="28">
        <f t="shared" si="68"/>
        <v>0</v>
      </c>
      <c r="AD200" s="58">
        <f t="shared" si="69"/>
        <v>0</v>
      </c>
    </row>
    <row r="201" spans="2:30" x14ac:dyDescent="0.25">
      <c r="B201" s="167"/>
      <c r="C201" s="28">
        <f t="shared" si="70"/>
        <v>6</v>
      </c>
      <c r="D201" s="28"/>
      <c r="E201" s="28"/>
      <c r="F201" s="28"/>
      <c r="G201" s="28"/>
      <c r="H201" s="28"/>
      <c r="I201" s="28"/>
      <c r="J201" s="28"/>
      <c r="K201" s="28">
        <f t="shared" si="64"/>
        <v>0</v>
      </c>
      <c r="L201" s="58">
        <f t="shared" si="65"/>
        <v>0</v>
      </c>
      <c r="M201" s="28"/>
      <c r="N201" s="28"/>
      <c r="O201" s="28"/>
      <c r="P201" s="28"/>
      <c r="Q201" s="28"/>
      <c r="R201" s="28"/>
      <c r="S201" s="28"/>
      <c r="T201" s="28">
        <f t="shared" si="66"/>
        <v>0</v>
      </c>
      <c r="U201" s="58">
        <f t="shared" si="67"/>
        <v>0</v>
      </c>
      <c r="V201" s="28"/>
      <c r="W201" s="28"/>
      <c r="X201" s="28"/>
      <c r="Y201" s="28"/>
      <c r="Z201" s="28"/>
      <c r="AA201" s="28"/>
      <c r="AB201" s="28"/>
      <c r="AC201" s="28">
        <f t="shared" si="68"/>
        <v>0</v>
      </c>
      <c r="AD201" s="58">
        <f t="shared" si="69"/>
        <v>0</v>
      </c>
    </row>
    <row r="202" spans="2:30" x14ac:dyDescent="0.25">
      <c r="B202" s="167"/>
      <c r="C202" s="28">
        <f t="shared" si="70"/>
        <v>7</v>
      </c>
      <c r="D202" s="28"/>
      <c r="E202" s="28"/>
      <c r="F202" s="28"/>
      <c r="G202" s="28"/>
      <c r="H202" s="28"/>
      <c r="I202" s="28"/>
      <c r="J202" s="28"/>
      <c r="K202" s="28">
        <f t="shared" si="64"/>
        <v>0</v>
      </c>
      <c r="L202" s="58">
        <f t="shared" si="65"/>
        <v>0</v>
      </c>
      <c r="M202" s="28"/>
      <c r="N202" s="28"/>
      <c r="O202" s="28"/>
      <c r="P202" s="28"/>
      <c r="Q202" s="28"/>
      <c r="R202" s="28"/>
      <c r="S202" s="28"/>
      <c r="T202" s="28">
        <f t="shared" si="66"/>
        <v>0</v>
      </c>
      <c r="U202" s="58">
        <f t="shared" si="67"/>
        <v>0</v>
      </c>
      <c r="V202" s="28"/>
      <c r="W202" s="28"/>
      <c r="X202" s="28"/>
      <c r="Y202" s="28"/>
      <c r="Z202" s="28"/>
      <c r="AA202" s="28"/>
      <c r="AB202" s="28"/>
      <c r="AC202" s="28">
        <f t="shared" si="68"/>
        <v>0</v>
      </c>
      <c r="AD202" s="58">
        <f t="shared" si="69"/>
        <v>0</v>
      </c>
    </row>
    <row r="203" spans="2:30" x14ac:dyDescent="0.25">
      <c r="B203" s="167"/>
      <c r="C203" s="28">
        <f t="shared" si="70"/>
        <v>8</v>
      </c>
      <c r="D203" s="28"/>
      <c r="E203" s="28"/>
      <c r="F203" s="28"/>
      <c r="G203" s="28"/>
      <c r="H203" s="28"/>
      <c r="I203" s="28"/>
      <c r="J203" s="28"/>
      <c r="K203" s="28">
        <f t="shared" si="64"/>
        <v>0</v>
      </c>
      <c r="L203" s="58">
        <f t="shared" si="65"/>
        <v>0</v>
      </c>
      <c r="M203" s="28"/>
      <c r="N203" s="28"/>
      <c r="O203" s="28"/>
      <c r="P203" s="28"/>
      <c r="Q203" s="28"/>
      <c r="R203" s="28"/>
      <c r="S203" s="28"/>
      <c r="T203" s="28">
        <f t="shared" si="66"/>
        <v>0</v>
      </c>
      <c r="U203" s="58">
        <f t="shared" si="67"/>
        <v>0</v>
      </c>
      <c r="V203" s="28"/>
      <c r="W203" s="28"/>
      <c r="X203" s="28"/>
      <c r="Y203" s="28"/>
      <c r="Z203" s="28"/>
      <c r="AA203" s="28"/>
      <c r="AB203" s="28"/>
      <c r="AC203" s="28">
        <f t="shared" si="68"/>
        <v>0</v>
      </c>
      <c r="AD203" s="58">
        <f t="shared" si="69"/>
        <v>0</v>
      </c>
    </row>
    <row r="204" spans="2:30" x14ac:dyDescent="0.25">
      <c r="B204" s="167"/>
      <c r="C204" s="28">
        <f t="shared" si="70"/>
        <v>9</v>
      </c>
      <c r="D204" s="28"/>
      <c r="E204" s="28"/>
      <c r="F204" s="28"/>
      <c r="G204" s="28"/>
      <c r="H204" s="28"/>
      <c r="I204" s="28"/>
      <c r="J204" s="28"/>
      <c r="K204" s="28">
        <f t="shared" si="64"/>
        <v>0</v>
      </c>
      <c r="L204" s="58">
        <f t="shared" si="65"/>
        <v>0</v>
      </c>
      <c r="M204" s="28"/>
      <c r="N204" s="28"/>
      <c r="O204" s="28"/>
      <c r="P204" s="28"/>
      <c r="Q204" s="28"/>
      <c r="R204" s="28"/>
      <c r="S204" s="28"/>
      <c r="T204" s="28">
        <f t="shared" si="66"/>
        <v>0</v>
      </c>
      <c r="U204" s="58">
        <f t="shared" si="67"/>
        <v>0</v>
      </c>
      <c r="V204" s="28"/>
      <c r="W204" s="28"/>
      <c r="X204" s="28"/>
      <c r="Y204" s="28"/>
      <c r="Z204" s="28"/>
      <c r="AA204" s="28"/>
      <c r="AB204" s="28"/>
      <c r="AC204" s="28">
        <f t="shared" si="68"/>
        <v>0</v>
      </c>
      <c r="AD204" s="58">
        <f t="shared" si="69"/>
        <v>0</v>
      </c>
    </row>
    <row r="205" spans="2:30" ht="15.75" thickBot="1" x14ac:dyDescent="0.3">
      <c r="B205" s="167"/>
      <c r="C205" s="55">
        <f t="shared" si="70"/>
        <v>10</v>
      </c>
      <c r="D205" s="55"/>
      <c r="E205" s="55"/>
      <c r="F205" s="55"/>
      <c r="G205" s="55"/>
      <c r="H205" s="55"/>
      <c r="I205" s="55"/>
      <c r="J205" s="55"/>
      <c r="K205" s="28">
        <f t="shared" si="64"/>
        <v>0</v>
      </c>
      <c r="L205" s="58">
        <f t="shared" si="65"/>
        <v>0</v>
      </c>
      <c r="M205" s="55"/>
      <c r="N205" s="55"/>
      <c r="O205" s="55"/>
      <c r="P205" s="55"/>
      <c r="Q205" s="55"/>
      <c r="R205" s="55"/>
      <c r="S205" s="55"/>
      <c r="T205" s="28">
        <f t="shared" si="66"/>
        <v>0</v>
      </c>
      <c r="U205" s="58">
        <f t="shared" si="67"/>
        <v>0</v>
      </c>
      <c r="V205" s="55"/>
      <c r="W205" s="55"/>
      <c r="X205" s="55"/>
      <c r="Y205" s="55"/>
      <c r="Z205" s="55"/>
      <c r="AA205" s="55"/>
      <c r="AB205" s="55"/>
      <c r="AC205" s="28">
        <f t="shared" si="68"/>
        <v>0</v>
      </c>
      <c r="AD205" s="58">
        <f t="shared" si="69"/>
        <v>0</v>
      </c>
    </row>
    <row r="206" spans="2:30" ht="15.75" thickBot="1" x14ac:dyDescent="0.3">
      <c r="B206" s="168" t="s">
        <v>99</v>
      </c>
      <c r="C206" s="169"/>
      <c r="D206" s="59" t="e">
        <f>AVERAGE(D196:D205)</f>
        <v>#DIV/0!</v>
      </c>
      <c r="E206" s="59" t="e">
        <f>AVERAGE(E196:E205)</f>
        <v>#DIV/0!</v>
      </c>
      <c r="F206" s="59" t="e">
        <f>AVERAGE(F196:F205)</f>
        <v>#DIV/0!</v>
      </c>
      <c r="G206" s="59" t="e">
        <f>AVERAGE(G196:G205)</f>
        <v>#DIV/0!</v>
      </c>
      <c r="H206" s="59"/>
      <c r="I206" s="59" t="e">
        <f>AVERAGE(I196:I205)</f>
        <v>#DIV/0!</v>
      </c>
      <c r="J206" s="60" t="e">
        <f>K206/(K206+L206)</f>
        <v>#DIV/0!</v>
      </c>
      <c r="K206" s="61">
        <f>SUM(K196:K205)</f>
        <v>0</v>
      </c>
      <c r="L206" s="61">
        <f>SUM(L196:L205)</f>
        <v>0</v>
      </c>
      <c r="M206" s="59" t="e">
        <f>AVERAGE(M196:M205)</f>
        <v>#DIV/0!</v>
      </c>
      <c r="N206" s="59" t="e">
        <f>AVERAGE(N196:N205)</f>
        <v>#DIV/0!</v>
      </c>
      <c r="O206" s="59" t="e">
        <f>AVERAGE(O196:O205)</f>
        <v>#DIV/0!</v>
      </c>
      <c r="P206" s="59" t="e">
        <f>AVERAGE(P196:P205)</f>
        <v>#DIV/0!</v>
      </c>
      <c r="Q206" s="59"/>
      <c r="R206" s="59" t="e">
        <f>AVERAGE(R196:R205)</f>
        <v>#DIV/0!</v>
      </c>
      <c r="S206" s="60" t="e">
        <f>T206/(T206+U206)</f>
        <v>#DIV/0!</v>
      </c>
      <c r="T206" s="61">
        <f>SUM(T196:T205)</f>
        <v>0</v>
      </c>
      <c r="U206" s="61">
        <f>SUM(U196:U205)</f>
        <v>0</v>
      </c>
      <c r="V206" s="59" t="e">
        <f>AVERAGE(V196:V205)</f>
        <v>#DIV/0!</v>
      </c>
      <c r="W206" s="59" t="e">
        <f>AVERAGE(W196:W205)</f>
        <v>#DIV/0!</v>
      </c>
      <c r="X206" s="59" t="e">
        <f>AVERAGE(X196:X205)</f>
        <v>#DIV/0!</v>
      </c>
      <c r="Y206" s="59" t="e">
        <f>AVERAGE(Y196:Y205)</f>
        <v>#DIV/0!</v>
      </c>
      <c r="Z206" s="59"/>
      <c r="AA206" s="59" t="e">
        <f>AVERAGE(AA196:AA205)</f>
        <v>#DIV/0!</v>
      </c>
      <c r="AB206" s="60" t="e">
        <f>AC206/(AC206+AD206)</f>
        <v>#DIV/0!</v>
      </c>
      <c r="AC206" s="61">
        <f>SUM(AC196:AC205)</f>
        <v>0</v>
      </c>
      <c r="AD206" s="61">
        <f>SUM(AD196:AD205)</f>
        <v>0</v>
      </c>
    </row>
    <row r="209" spans="2:30" ht="15.75" thickBot="1" x14ac:dyDescent="0.3"/>
    <row r="210" spans="2:30" x14ac:dyDescent="0.25">
      <c r="B210" s="73" t="s">
        <v>0</v>
      </c>
      <c r="C210" s="74" t="s">
        <v>9</v>
      </c>
      <c r="D210" s="170">
        <v>7</v>
      </c>
      <c r="E210" s="17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  <c r="AA210" s="171"/>
      <c r="AB210" s="171"/>
      <c r="AC210" s="171"/>
      <c r="AD210" s="172"/>
    </row>
    <row r="211" spans="2:30" x14ac:dyDescent="0.25">
      <c r="B211" s="163">
        <f>B188</f>
        <v>5</v>
      </c>
      <c r="C211" s="28"/>
      <c r="D211" s="165" t="s">
        <v>142</v>
      </c>
      <c r="E211" s="165"/>
      <c r="F211" s="165"/>
      <c r="G211" s="165"/>
      <c r="H211" s="165"/>
      <c r="I211" s="165"/>
      <c r="J211" s="165"/>
      <c r="K211" s="165"/>
      <c r="L211" s="165"/>
      <c r="M211" s="165" t="s">
        <v>143</v>
      </c>
      <c r="N211" s="165"/>
      <c r="O211" s="165"/>
      <c r="P211" s="165"/>
      <c r="Q211" s="165"/>
      <c r="R211" s="165"/>
      <c r="S211" s="165"/>
      <c r="T211" s="165"/>
      <c r="U211" s="165"/>
      <c r="V211" s="165" t="s">
        <v>144</v>
      </c>
      <c r="W211" s="165"/>
      <c r="X211" s="165"/>
      <c r="Y211" s="165"/>
      <c r="Z211" s="165"/>
      <c r="AA211" s="165"/>
      <c r="AB211" s="165"/>
      <c r="AC211" s="165"/>
      <c r="AD211" s="166"/>
    </row>
    <row r="212" spans="2:30" ht="15.75" thickBot="1" x14ac:dyDescent="0.3">
      <c r="B212" s="163"/>
      <c r="C212" s="62" t="s">
        <v>93</v>
      </c>
      <c r="D212" s="62" t="s">
        <v>90</v>
      </c>
      <c r="E212" s="62" t="s">
        <v>89</v>
      </c>
      <c r="F212" s="62" t="s">
        <v>91</v>
      </c>
      <c r="G212" s="62" t="s">
        <v>95</v>
      </c>
      <c r="H212" s="62" t="s">
        <v>96</v>
      </c>
      <c r="I212" s="62" t="s">
        <v>97</v>
      </c>
      <c r="J212" s="62" t="s">
        <v>102</v>
      </c>
      <c r="K212" s="62" t="s">
        <v>91</v>
      </c>
      <c r="L212" s="62" t="s">
        <v>103</v>
      </c>
      <c r="M212" s="62" t="s">
        <v>90</v>
      </c>
      <c r="N212" s="62" t="s">
        <v>89</v>
      </c>
      <c r="O212" s="62" t="s">
        <v>91</v>
      </c>
      <c r="P212" s="62" t="s">
        <v>95</v>
      </c>
      <c r="Q212" s="62" t="s">
        <v>96</v>
      </c>
      <c r="R212" s="62" t="s">
        <v>97</v>
      </c>
      <c r="S212" s="62" t="s">
        <v>102</v>
      </c>
      <c r="T212" s="62" t="s">
        <v>91</v>
      </c>
      <c r="U212" s="62" t="s">
        <v>103</v>
      </c>
      <c r="V212" s="62" t="s">
        <v>90</v>
      </c>
      <c r="W212" s="62" t="s">
        <v>89</v>
      </c>
      <c r="X212" s="62" t="s">
        <v>91</v>
      </c>
      <c r="Y212" s="62" t="s">
        <v>95</v>
      </c>
      <c r="Z212" s="62" t="s">
        <v>96</v>
      </c>
      <c r="AA212" s="62" t="s">
        <v>97</v>
      </c>
      <c r="AB212" s="62" t="s">
        <v>102</v>
      </c>
      <c r="AC212" s="62" t="s">
        <v>91</v>
      </c>
      <c r="AD212" s="63" t="s">
        <v>103</v>
      </c>
    </row>
    <row r="213" spans="2:30" s="107" customFormat="1" hidden="1" x14ac:dyDescent="0.25">
      <c r="B213" s="163"/>
      <c r="C213" s="105">
        <v>1</v>
      </c>
      <c r="D213" s="105"/>
      <c r="E213" s="105"/>
      <c r="F213" s="105"/>
      <c r="G213" s="105"/>
      <c r="H213" s="105"/>
      <c r="I213" s="105"/>
      <c r="J213" s="105"/>
      <c r="K213" s="105">
        <f>IF(J213="W",1,0)</f>
        <v>0</v>
      </c>
      <c r="L213" s="106">
        <f>IF(J213="L",1,0)</f>
        <v>0</v>
      </c>
      <c r="M213" s="105"/>
      <c r="N213" s="105"/>
      <c r="O213" s="105"/>
      <c r="P213" s="105"/>
      <c r="Q213" s="105"/>
      <c r="R213" s="105"/>
      <c r="S213" s="105"/>
      <c r="T213" s="105">
        <f>IF(S213="W",1,0)</f>
        <v>0</v>
      </c>
      <c r="U213" s="106">
        <f>IF(S213="L",1,0)</f>
        <v>0</v>
      </c>
      <c r="V213" s="105"/>
      <c r="W213" s="105"/>
      <c r="X213" s="105"/>
      <c r="Y213" s="105"/>
      <c r="Z213" s="105"/>
      <c r="AA213" s="105"/>
      <c r="AB213" s="105"/>
      <c r="AC213" s="105">
        <f>IF(AB213="W",1,0)</f>
        <v>0</v>
      </c>
      <c r="AD213" s="106">
        <f>IF(AB213="L",1,0)</f>
        <v>0</v>
      </c>
    </row>
    <row r="214" spans="2:30" s="107" customFormat="1" hidden="1" x14ac:dyDescent="0.25">
      <c r="B214" s="163"/>
      <c r="C214" s="105">
        <f>C213+1</f>
        <v>2</v>
      </c>
      <c r="D214" s="105"/>
      <c r="E214" s="105"/>
      <c r="F214" s="105"/>
      <c r="G214" s="105"/>
      <c r="H214" s="105"/>
      <c r="I214" s="105"/>
      <c r="J214" s="105"/>
      <c r="K214" s="105">
        <f>IF(J214="W",1,0)</f>
        <v>0</v>
      </c>
      <c r="L214" s="106">
        <f>IF(J214="L",1,0)</f>
        <v>0</v>
      </c>
      <c r="M214" s="105"/>
      <c r="N214" s="105"/>
      <c r="O214" s="105"/>
      <c r="P214" s="105"/>
      <c r="Q214" s="105"/>
      <c r="R214" s="105"/>
      <c r="S214" s="105"/>
      <c r="T214" s="105">
        <f>IF(S214="W",1,0)</f>
        <v>0</v>
      </c>
      <c r="U214" s="106">
        <f>IF(S214="L",1,0)</f>
        <v>0</v>
      </c>
      <c r="V214" s="105"/>
      <c r="W214" s="105"/>
      <c r="X214" s="105"/>
      <c r="Y214" s="105"/>
      <c r="Z214" s="105"/>
      <c r="AA214" s="105"/>
      <c r="AB214" s="105"/>
      <c r="AC214" s="105">
        <f>IF(AB214="W",1,0)</f>
        <v>0</v>
      </c>
      <c r="AD214" s="106">
        <f>IF(AB214="L",1,0)</f>
        <v>0</v>
      </c>
    </row>
    <row r="215" spans="2:30" s="107" customFormat="1" hidden="1" x14ac:dyDescent="0.25">
      <c r="B215" s="163"/>
      <c r="C215" s="105">
        <f>C214+1</f>
        <v>3</v>
      </c>
      <c r="D215" s="105"/>
      <c r="E215" s="105"/>
      <c r="F215" s="105"/>
      <c r="G215" s="105"/>
      <c r="H215" s="105"/>
      <c r="I215" s="105"/>
      <c r="J215" s="105"/>
      <c r="K215" s="105">
        <f>IF(J215="W",1,0)</f>
        <v>0</v>
      </c>
      <c r="L215" s="106">
        <f>IF(J215="L",1,0)</f>
        <v>0</v>
      </c>
      <c r="M215" s="105"/>
      <c r="N215" s="105"/>
      <c r="O215" s="105"/>
      <c r="P215" s="105"/>
      <c r="Q215" s="105"/>
      <c r="R215" s="105"/>
      <c r="S215" s="105"/>
      <c r="T215" s="105">
        <f>IF(S215="W",1,0)</f>
        <v>0</v>
      </c>
      <c r="U215" s="106">
        <f>IF(S215="L",1,0)</f>
        <v>0</v>
      </c>
      <c r="V215" s="105"/>
      <c r="W215" s="105"/>
      <c r="X215" s="105"/>
      <c r="Y215" s="105"/>
      <c r="Z215" s="105"/>
      <c r="AA215" s="105"/>
      <c r="AB215" s="105"/>
      <c r="AC215" s="105">
        <f>IF(AB215="W",1,0)</f>
        <v>0</v>
      </c>
      <c r="AD215" s="106">
        <f>IF(AB215="L",1,0)</f>
        <v>0</v>
      </c>
    </row>
    <row r="216" spans="2:30" s="107" customFormat="1" hidden="1" x14ac:dyDescent="0.25">
      <c r="B216" s="163"/>
      <c r="C216" s="105">
        <f>C215+1</f>
        <v>4</v>
      </c>
      <c r="D216" s="105"/>
      <c r="E216" s="105"/>
      <c r="F216" s="105"/>
      <c r="G216" s="105"/>
      <c r="H216" s="105"/>
      <c r="I216" s="105"/>
      <c r="J216" s="105"/>
      <c r="K216" s="105">
        <f>IF(J216="W",1,0)</f>
        <v>0</v>
      </c>
      <c r="L216" s="106">
        <f>IF(J216="L",1,0)</f>
        <v>0</v>
      </c>
      <c r="M216" s="105"/>
      <c r="N216" s="105"/>
      <c r="O216" s="105"/>
      <c r="P216" s="105"/>
      <c r="Q216" s="105"/>
      <c r="R216" s="105"/>
      <c r="S216" s="105"/>
      <c r="T216" s="105">
        <f>IF(S216="W",1,0)</f>
        <v>0</v>
      </c>
      <c r="U216" s="106">
        <f>IF(S216="L",1,0)</f>
        <v>0</v>
      </c>
      <c r="V216" s="105"/>
      <c r="W216" s="105"/>
      <c r="X216" s="105"/>
      <c r="Y216" s="105"/>
      <c r="Z216" s="105"/>
      <c r="AA216" s="105"/>
      <c r="AB216" s="105"/>
      <c r="AC216" s="105">
        <f>IF(AB216="W",1,0)</f>
        <v>0</v>
      </c>
      <c r="AD216" s="106">
        <f>IF(AB216="L",1,0)</f>
        <v>0</v>
      </c>
    </row>
    <row r="217" spans="2:30" s="107" customFormat="1" ht="15.75" hidden="1" thickBot="1" x14ac:dyDescent="0.3">
      <c r="B217" s="164"/>
      <c r="C217" s="108">
        <f>C216+1</f>
        <v>5</v>
      </c>
      <c r="D217" s="108"/>
      <c r="E217" s="108"/>
      <c r="F217" s="108"/>
      <c r="G217" s="108"/>
      <c r="H217" s="108"/>
      <c r="I217" s="108"/>
      <c r="J217" s="108"/>
      <c r="K217" s="105">
        <f>IF(J217="W",1,0)</f>
        <v>0</v>
      </c>
      <c r="L217" s="106">
        <f>IF(J217="L",1,0)</f>
        <v>0</v>
      </c>
      <c r="M217" s="108"/>
      <c r="N217" s="108"/>
      <c r="O217" s="108"/>
      <c r="P217" s="108"/>
      <c r="Q217" s="108"/>
      <c r="R217" s="108"/>
      <c r="S217" s="108"/>
      <c r="T217" s="105">
        <f>IF(S217="W",1,0)</f>
        <v>0</v>
      </c>
      <c r="U217" s="106">
        <f>IF(S217="L",1,0)</f>
        <v>0</v>
      </c>
      <c r="V217" s="108"/>
      <c r="W217" s="108"/>
      <c r="X217" s="108"/>
      <c r="Y217" s="108"/>
      <c r="Z217" s="108"/>
      <c r="AA217" s="108"/>
      <c r="AB217" s="108"/>
      <c r="AC217" s="105">
        <f>IF(AB217="W",1,0)</f>
        <v>0</v>
      </c>
      <c r="AD217" s="106">
        <f>IF(AB217="L",1,0)</f>
        <v>0</v>
      </c>
    </row>
    <row r="218" spans="2:30" ht="15.75" thickBot="1" x14ac:dyDescent="0.3">
      <c r="B218" s="159" t="s">
        <v>99</v>
      </c>
      <c r="C218" s="160"/>
      <c r="D218" s="59" t="e">
        <f>AVERAGE(D213:D217)</f>
        <v>#DIV/0!</v>
      </c>
      <c r="E218" s="59" t="e">
        <f>AVERAGE(E213:E217)</f>
        <v>#DIV/0!</v>
      </c>
      <c r="F218" s="59" t="e">
        <f>AVERAGE(F213:F217)</f>
        <v>#DIV/0!</v>
      </c>
      <c r="G218" s="59" t="e">
        <f>AVERAGE(G213:G217)</f>
        <v>#DIV/0!</v>
      </c>
      <c r="H218" s="59"/>
      <c r="I218" s="59" t="e">
        <f>AVERAGE(I213:I217)</f>
        <v>#DIV/0!</v>
      </c>
      <c r="J218" s="60" t="e">
        <f>K218/(K218+L218)</f>
        <v>#DIV/0!</v>
      </c>
      <c r="K218" s="61">
        <f>SUM(K213:K217)</f>
        <v>0</v>
      </c>
      <c r="L218" s="61">
        <f>SUM(L213:L217)</f>
        <v>0</v>
      </c>
      <c r="M218" s="59" t="e">
        <f>AVERAGE(M213:M217)</f>
        <v>#DIV/0!</v>
      </c>
      <c r="N218" s="59" t="e">
        <f>AVERAGE(N213:N217)</f>
        <v>#DIV/0!</v>
      </c>
      <c r="O218" s="59" t="e">
        <f>AVERAGE(O213:O217)</f>
        <v>#DIV/0!</v>
      </c>
      <c r="P218" s="59" t="e">
        <f>AVERAGE(P213:P217)</f>
        <v>#DIV/0!</v>
      </c>
      <c r="Q218" s="59"/>
      <c r="R218" s="59" t="e">
        <f>AVERAGE(R213:R217)</f>
        <v>#DIV/0!</v>
      </c>
      <c r="S218" s="60" t="e">
        <f>T218/(T218+U218)</f>
        <v>#DIV/0!</v>
      </c>
      <c r="T218" s="61">
        <f>SUM(T213:T217)</f>
        <v>0</v>
      </c>
      <c r="U218" s="61">
        <f>SUM(U213:U217)</f>
        <v>0</v>
      </c>
      <c r="V218" s="59" t="e">
        <f>AVERAGE(V213:V217)</f>
        <v>#DIV/0!</v>
      </c>
      <c r="W218" s="59" t="e">
        <f>AVERAGE(W213:W217)</f>
        <v>#DIV/0!</v>
      </c>
      <c r="X218" s="59" t="e">
        <f>AVERAGE(X213:X217)</f>
        <v>#DIV/0!</v>
      </c>
      <c r="Y218" s="59" t="e">
        <f>AVERAGE(Y213:Y217)</f>
        <v>#DIV/0!</v>
      </c>
      <c r="Z218" s="59"/>
      <c r="AA218" s="59" t="e">
        <f>AVERAGE(AA213:AA217)</f>
        <v>#DIV/0!</v>
      </c>
      <c r="AB218" s="60" t="e">
        <f>AC218/(AC218+AD218)</f>
        <v>#DIV/0!</v>
      </c>
      <c r="AC218" s="61">
        <f>SUM(AC213:AC217)</f>
        <v>0</v>
      </c>
      <c r="AD218" s="61">
        <f>SUM(AD213:AD217)</f>
        <v>0</v>
      </c>
    </row>
    <row r="219" spans="2:30" x14ac:dyDescent="0.25">
      <c r="B219" s="167">
        <v>4</v>
      </c>
      <c r="C219" s="56">
        <v>1</v>
      </c>
      <c r="D219" s="56"/>
      <c r="E219" s="56"/>
      <c r="F219" s="56"/>
      <c r="G219" s="56"/>
      <c r="H219" s="56"/>
      <c r="I219" s="56"/>
      <c r="J219" s="56"/>
      <c r="K219" s="28">
        <f t="shared" ref="K219:K228" si="71">IF(J219="W",1,0)</f>
        <v>0</v>
      </c>
      <c r="L219" s="58">
        <f t="shared" ref="L219:L228" si="72">IF(J219="L",1,0)</f>
        <v>0</v>
      </c>
      <c r="M219" s="56"/>
      <c r="N219" s="56"/>
      <c r="O219" s="56"/>
      <c r="P219" s="56"/>
      <c r="Q219" s="56"/>
      <c r="R219" s="56"/>
      <c r="S219" s="56"/>
      <c r="T219" s="28">
        <f t="shared" ref="T219:T228" si="73">IF(S219="W",1,0)</f>
        <v>0</v>
      </c>
      <c r="U219" s="58">
        <f t="shared" ref="U219:U228" si="74">IF(S219="L",1,0)</f>
        <v>0</v>
      </c>
      <c r="V219" s="56"/>
      <c r="W219" s="56"/>
      <c r="X219" s="56"/>
      <c r="Y219" s="56"/>
      <c r="Z219" s="56"/>
      <c r="AA219" s="56"/>
      <c r="AB219" s="56"/>
      <c r="AC219" s="28">
        <f t="shared" ref="AC219:AC228" si="75">IF(AB219="W",1,0)</f>
        <v>0</v>
      </c>
      <c r="AD219" s="58">
        <f t="shared" ref="AD219:AD228" si="76">IF(AB219="L",1,0)</f>
        <v>0</v>
      </c>
    </row>
    <row r="220" spans="2:30" x14ac:dyDescent="0.25">
      <c r="B220" s="167"/>
      <c r="C220" s="28">
        <f t="shared" ref="C220:C228" si="77">C219+1</f>
        <v>2</v>
      </c>
      <c r="D220" s="28"/>
      <c r="E220" s="28"/>
      <c r="F220" s="28"/>
      <c r="G220" s="28"/>
      <c r="H220" s="28"/>
      <c r="I220" s="28"/>
      <c r="J220" s="28"/>
      <c r="K220" s="28">
        <f t="shared" si="71"/>
        <v>0</v>
      </c>
      <c r="L220" s="58">
        <f t="shared" si="72"/>
        <v>0</v>
      </c>
      <c r="M220" s="28"/>
      <c r="N220" s="28"/>
      <c r="O220" s="28"/>
      <c r="P220" s="28"/>
      <c r="Q220" s="28"/>
      <c r="R220" s="28"/>
      <c r="S220" s="28"/>
      <c r="T220" s="28">
        <f t="shared" si="73"/>
        <v>0</v>
      </c>
      <c r="U220" s="58">
        <f t="shared" si="74"/>
        <v>0</v>
      </c>
      <c r="V220" s="28"/>
      <c r="W220" s="28"/>
      <c r="X220" s="28"/>
      <c r="Y220" s="28"/>
      <c r="Z220" s="28"/>
      <c r="AA220" s="28"/>
      <c r="AB220" s="28"/>
      <c r="AC220" s="28">
        <f t="shared" si="75"/>
        <v>0</v>
      </c>
      <c r="AD220" s="58">
        <f t="shared" si="76"/>
        <v>0</v>
      </c>
    </row>
    <row r="221" spans="2:30" x14ac:dyDescent="0.25">
      <c r="B221" s="167"/>
      <c r="C221" s="28">
        <f t="shared" si="77"/>
        <v>3</v>
      </c>
      <c r="D221" s="28"/>
      <c r="E221" s="28"/>
      <c r="F221" s="28"/>
      <c r="G221" s="28"/>
      <c r="H221" s="28"/>
      <c r="I221" s="28"/>
      <c r="J221" s="28"/>
      <c r="K221" s="28">
        <f t="shared" si="71"/>
        <v>0</v>
      </c>
      <c r="L221" s="58">
        <f t="shared" si="72"/>
        <v>0</v>
      </c>
      <c r="M221" s="28"/>
      <c r="N221" s="28"/>
      <c r="O221" s="28"/>
      <c r="P221" s="28"/>
      <c r="Q221" s="28"/>
      <c r="R221" s="28"/>
      <c r="S221" s="28"/>
      <c r="T221" s="28">
        <f t="shared" si="73"/>
        <v>0</v>
      </c>
      <c r="U221" s="58">
        <f t="shared" si="74"/>
        <v>0</v>
      </c>
      <c r="V221" s="28"/>
      <c r="W221" s="28"/>
      <c r="X221" s="28"/>
      <c r="Y221" s="28"/>
      <c r="Z221" s="28"/>
      <c r="AA221" s="28"/>
      <c r="AB221" s="28"/>
      <c r="AC221" s="28">
        <f t="shared" si="75"/>
        <v>0</v>
      </c>
      <c r="AD221" s="58">
        <f t="shared" si="76"/>
        <v>0</v>
      </c>
    </row>
    <row r="222" spans="2:30" x14ac:dyDescent="0.25">
      <c r="B222" s="167"/>
      <c r="C222" s="28">
        <f t="shared" si="77"/>
        <v>4</v>
      </c>
      <c r="D222" s="28"/>
      <c r="E222" s="28"/>
      <c r="F222" s="28"/>
      <c r="G222" s="28"/>
      <c r="H222" s="28"/>
      <c r="I222" s="28"/>
      <c r="J222" s="28"/>
      <c r="K222" s="28">
        <f t="shared" si="71"/>
        <v>0</v>
      </c>
      <c r="L222" s="58">
        <f t="shared" si="72"/>
        <v>0</v>
      </c>
      <c r="M222" s="28"/>
      <c r="N222" s="28"/>
      <c r="O222" s="28"/>
      <c r="P222" s="28"/>
      <c r="Q222" s="28"/>
      <c r="R222" s="28"/>
      <c r="S222" s="28"/>
      <c r="T222" s="28">
        <f t="shared" si="73"/>
        <v>0</v>
      </c>
      <c r="U222" s="58">
        <f t="shared" si="74"/>
        <v>0</v>
      </c>
      <c r="V222" s="28"/>
      <c r="W222" s="28"/>
      <c r="X222" s="28"/>
      <c r="Y222" s="28"/>
      <c r="Z222" s="28"/>
      <c r="AA222" s="28"/>
      <c r="AB222" s="28"/>
      <c r="AC222" s="28">
        <f t="shared" si="75"/>
        <v>0</v>
      </c>
      <c r="AD222" s="58">
        <f t="shared" si="76"/>
        <v>0</v>
      </c>
    </row>
    <row r="223" spans="2:30" x14ac:dyDescent="0.25">
      <c r="B223" s="167"/>
      <c r="C223" s="28">
        <f t="shared" si="77"/>
        <v>5</v>
      </c>
      <c r="D223" s="28"/>
      <c r="E223" s="28"/>
      <c r="F223" s="28"/>
      <c r="G223" s="28"/>
      <c r="H223" s="28"/>
      <c r="I223" s="28"/>
      <c r="J223" s="28"/>
      <c r="K223" s="28">
        <f t="shared" si="71"/>
        <v>0</v>
      </c>
      <c r="L223" s="58">
        <f t="shared" si="72"/>
        <v>0</v>
      </c>
      <c r="M223" s="28"/>
      <c r="N223" s="28"/>
      <c r="O223" s="28"/>
      <c r="P223" s="28"/>
      <c r="Q223" s="28"/>
      <c r="R223" s="28"/>
      <c r="S223" s="28"/>
      <c r="T223" s="28">
        <f t="shared" si="73"/>
        <v>0</v>
      </c>
      <c r="U223" s="58">
        <f t="shared" si="74"/>
        <v>0</v>
      </c>
      <c r="V223" s="28"/>
      <c r="W223" s="28"/>
      <c r="X223" s="28"/>
      <c r="Y223" s="28"/>
      <c r="Z223" s="28"/>
      <c r="AA223" s="28"/>
      <c r="AB223" s="28"/>
      <c r="AC223" s="28">
        <f t="shared" si="75"/>
        <v>0</v>
      </c>
      <c r="AD223" s="58">
        <f t="shared" si="76"/>
        <v>0</v>
      </c>
    </row>
    <row r="224" spans="2:30" x14ac:dyDescent="0.25">
      <c r="B224" s="167"/>
      <c r="C224" s="28">
        <f t="shared" si="77"/>
        <v>6</v>
      </c>
      <c r="D224" s="28"/>
      <c r="E224" s="28"/>
      <c r="F224" s="28"/>
      <c r="G224" s="28"/>
      <c r="H224" s="28"/>
      <c r="I224" s="28"/>
      <c r="J224" s="28"/>
      <c r="K224" s="28">
        <f t="shared" si="71"/>
        <v>0</v>
      </c>
      <c r="L224" s="58">
        <f t="shared" si="72"/>
        <v>0</v>
      </c>
      <c r="M224" s="28"/>
      <c r="N224" s="28"/>
      <c r="O224" s="28"/>
      <c r="P224" s="28"/>
      <c r="Q224" s="28"/>
      <c r="R224" s="28"/>
      <c r="S224" s="28"/>
      <c r="T224" s="28">
        <f t="shared" si="73"/>
        <v>0</v>
      </c>
      <c r="U224" s="58">
        <f t="shared" si="74"/>
        <v>0</v>
      </c>
      <c r="V224" s="28"/>
      <c r="W224" s="28"/>
      <c r="X224" s="28"/>
      <c r="Y224" s="28"/>
      <c r="Z224" s="28"/>
      <c r="AA224" s="28"/>
      <c r="AB224" s="28"/>
      <c r="AC224" s="28">
        <f t="shared" si="75"/>
        <v>0</v>
      </c>
      <c r="AD224" s="58">
        <f t="shared" si="76"/>
        <v>0</v>
      </c>
    </row>
    <row r="225" spans="2:30" x14ac:dyDescent="0.25">
      <c r="B225" s="167"/>
      <c r="C225" s="28">
        <f t="shared" si="77"/>
        <v>7</v>
      </c>
      <c r="D225" s="28"/>
      <c r="E225" s="28"/>
      <c r="F225" s="28"/>
      <c r="G225" s="28"/>
      <c r="H225" s="28"/>
      <c r="I225" s="28"/>
      <c r="J225" s="28"/>
      <c r="K225" s="28">
        <f t="shared" si="71"/>
        <v>0</v>
      </c>
      <c r="L225" s="58">
        <f t="shared" si="72"/>
        <v>0</v>
      </c>
      <c r="M225" s="28"/>
      <c r="N225" s="28"/>
      <c r="O225" s="28"/>
      <c r="P225" s="28"/>
      <c r="Q225" s="28"/>
      <c r="R225" s="28"/>
      <c r="S225" s="28"/>
      <c r="T225" s="28">
        <f t="shared" si="73"/>
        <v>0</v>
      </c>
      <c r="U225" s="58">
        <f t="shared" si="74"/>
        <v>0</v>
      </c>
      <c r="V225" s="28"/>
      <c r="W225" s="28"/>
      <c r="X225" s="28"/>
      <c r="Y225" s="28"/>
      <c r="Z225" s="28"/>
      <c r="AA225" s="28"/>
      <c r="AB225" s="28"/>
      <c r="AC225" s="28">
        <f t="shared" si="75"/>
        <v>0</v>
      </c>
      <c r="AD225" s="58">
        <f t="shared" si="76"/>
        <v>0</v>
      </c>
    </row>
    <row r="226" spans="2:30" x14ac:dyDescent="0.25">
      <c r="B226" s="167"/>
      <c r="C226" s="28">
        <f t="shared" si="77"/>
        <v>8</v>
      </c>
      <c r="D226" s="28"/>
      <c r="E226" s="28"/>
      <c r="F226" s="28"/>
      <c r="G226" s="28"/>
      <c r="H226" s="28"/>
      <c r="I226" s="28"/>
      <c r="J226" s="28"/>
      <c r="K226" s="28">
        <f t="shared" si="71"/>
        <v>0</v>
      </c>
      <c r="L226" s="58">
        <f t="shared" si="72"/>
        <v>0</v>
      </c>
      <c r="M226" s="28"/>
      <c r="N226" s="28"/>
      <c r="O226" s="28"/>
      <c r="P226" s="28"/>
      <c r="Q226" s="28"/>
      <c r="R226" s="28"/>
      <c r="S226" s="28"/>
      <c r="T226" s="28">
        <f t="shared" si="73"/>
        <v>0</v>
      </c>
      <c r="U226" s="58">
        <f t="shared" si="74"/>
        <v>0</v>
      </c>
      <c r="V226" s="28"/>
      <c r="W226" s="28"/>
      <c r="X226" s="28"/>
      <c r="Y226" s="28"/>
      <c r="Z226" s="28"/>
      <c r="AA226" s="28"/>
      <c r="AB226" s="28"/>
      <c r="AC226" s="28">
        <f t="shared" si="75"/>
        <v>0</v>
      </c>
      <c r="AD226" s="58">
        <f t="shared" si="76"/>
        <v>0</v>
      </c>
    </row>
    <row r="227" spans="2:30" x14ac:dyDescent="0.25">
      <c r="B227" s="167"/>
      <c r="C227" s="28">
        <f t="shared" si="77"/>
        <v>9</v>
      </c>
      <c r="D227" s="28"/>
      <c r="E227" s="28"/>
      <c r="F227" s="28"/>
      <c r="G227" s="28"/>
      <c r="H227" s="28"/>
      <c r="I227" s="28"/>
      <c r="J227" s="28"/>
      <c r="K227" s="28">
        <f t="shared" si="71"/>
        <v>0</v>
      </c>
      <c r="L227" s="58">
        <f t="shared" si="72"/>
        <v>0</v>
      </c>
      <c r="M227" s="28"/>
      <c r="N227" s="28"/>
      <c r="O227" s="28"/>
      <c r="P227" s="28"/>
      <c r="Q227" s="28"/>
      <c r="R227" s="28"/>
      <c r="S227" s="28"/>
      <c r="T227" s="28">
        <f t="shared" si="73"/>
        <v>0</v>
      </c>
      <c r="U227" s="58">
        <f t="shared" si="74"/>
        <v>0</v>
      </c>
      <c r="V227" s="28"/>
      <c r="W227" s="28"/>
      <c r="X227" s="28"/>
      <c r="Y227" s="28"/>
      <c r="Z227" s="28"/>
      <c r="AA227" s="28"/>
      <c r="AB227" s="28"/>
      <c r="AC227" s="28">
        <f t="shared" si="75"/>
        <v>0</v>
      </c>
      <c r="AD227" s="58">
        <f t="shared" si="76"/>
        <v>0</v>
      </c>
    </row>
    <row r="228" spans="2:30" ht="15.75" thickBot="1" x14ac:dyDescent="0.3">
      <c r="B228" s="167"/>
      <c r="C228" s="55">
        <f t="shared" si="77"/>
        <v>10</v>
      </c>
      <c r="D228" s="55"/>
      <c r="E228" s="55"/>
      <c r="F228" s="55"/>
      <c r="G228" s="55"/>
      <c r="H228" s="55"/>
      <c r="I228" s="55"/>
      <c r="J228" s="55"/>
      <c r="K228" s="28">
        <f t="shared" si="71"/>
        <v>0</v>
      </c>
      <c r="L228" s="58">
        <f t="shared" si="72"/>
        <v>0</v>
      </c>
      <c r="M228" s="55"/>
      <c r="N228" s="55"/>
      <c r="O228" s="55"/>
      <c r="P228" s="55"/>
      <c r="Q228" s="55"/>
      <c r="R228" s="55"/>
      <c r="S228" s="55"/>
      <c r="T228" s="28">
        <f t="shared" si="73"/>
        <v>0</v>
      </c>
      <c r="U228" s="58">
        <f t="shared" si="74"/>
        <v>0</v>
      </c>
      <c r="V228" s="55"/>
      <c r="W228" s="55"/>
      <c r="X228" s="55"/>
      <c r="Y228" s="55"/>
      <c r="Z228" s="55"/>
      <c r="AA228" s="55"/>
      <c r="AB228" s="55"/>
      <c r="AC228" s="28">
        <f t="shared" si="75"/>
        <v>0</v>
      </c>
      <c r="AD228" s="58">
        <f t="shared" si="76"/>
        <v>0</v>
      </c>
    </row>
    <row r="229" spans="2:30" ht="15.75" thickBot="1" x14ac:dyDescent="0.3">
      <c r="B229" s="168" t="s">
        <v>99</v>
      </c>
      <c r="C229" s="169"/>
      <c r="D229" s="59" t="e">
        <f>AVERAGE(D219:D228)</f>
        <v>#DIV/0!</v>
      </c>
      <c r="E229" s="59" t="e">
        <f>AVERAGE(E219:E228)</f>
        <v>#DIV/0!</v>
      </c>
      <c r="F229" s="59" t="e">
        <f>AVERAGE(F219:F228)</f>
        <v>#DIV/0!</v>
      </c>
      <c r="G229" s="59" t="e">
        <f>AVERAGE(G219:G228)</f>
        <v>#DIV/0!</v>
      </c>
      <c r="H229" s="59"/>
      <c r="I229" s="59" t="e">
        <f>AVERAGE(I219:I228)</f>
        <v>#DIV/0!</v>
      </c>
      <c r="J229" s="60" t="e">
        <f>K229/(K229+L229)</f>
        <v>#DIV/0!</v>
      </c>
      <c r="K229" s="61">
        <f>SUM(K219:K228)</f>
        <v>0</v>
      </c>
      <c r="L229" s="61">
        <f>SUM(L219:L228)</f>
        <v>0</v>
      </c>
      <c r="M229" s="59" t="e">
        <f>AVERAGE(M219:M228)</f>
        <v>#DIV/0!</v>
      </c>
      <c r="N229" s="59" t="e">
        <f>AVERAGE(N219:N228)</f>
        <v>#DIV/0!</v>
      </c>
      <c r="O229" s="59" t="e">
        <f>AVERAGE(O219:O228)</f>
        <v>#DIV/0!</v>
      </c>
      <c r="P229" s="59" t="e">
        <f>AVERAGE(P219:P228)</f>
        <v>#DIV/0!</v>
      </c>
      <c r="Q229" s="59"/>
      <c r="R229" s="59" t="e">
        <f>AVERAGE(R219:R228)</f>
        <v>#DIV/0!</v>
      </c>
      <c r="S229" s="60" t="e">
        <f>T229/(T229+U229)</f>
        <v>#DIV/0!</v>
      </c>
      <c r="T229" s="61">
        <f>SUM(T219:T228)</f>
        <v>0</v>
      </c>
      <c r="U229" s="61">
        <f>SUM(U219:U228)</f>
        <v>0</v>
      </c>
      <c r="V229" s="59" t="e">
        <f>AVERAGE(V219:V228)</f>
        <v>#DIV/0!</v>
      </c>
      <c r="W229" s="59" t="e">
        <f>AVERAGE(W219:W228)</f>
        <v>#DIV/0!</v>
      </c>
      <c r="X229" s="59" t="e">
        <f>AVERAGE(X219:X228)</f>
        <v>#DIV/0!</v>
      </c>
      <c r="Y229" s="59" t="e">
        <f>AVERAGE(Y219:Y228)</f>
        <v>#DIV/0!</v>
      </c>
      <c r="Z229" s="59"/>
      <c r="AA229" s="59" t="e">
        <f>AVERAGE(AA219:AA228)</f>
        <v>#DIV/0!</v>
      </c>
      <c r="AB229" s="60" t="e">
        <f>AC229/(AC229+AD229)</f>
        <v>#DIV/0!</v>
      </c>
      <c r="AC229" s="61">
        <f>SUM(AC219:AC228)</f>
        <v>0</v>
      </c>
      <c r="AD229" s="61">
        <f>SUM(AD219:AD228)</f>
        <v>0</v>
      </c>
    </row>
  </sheetData>
  <mergeCells count="88">
    <mergeCell ref="B218:C218"/>
    <mergeCell ref="B219:B228"/>
    <mergeCell ref="B229:C229"/>
    <mergeCell ref="B195:C195"/>
    <mergeCell ref="B196:B205"/>
    <mergeCell ref="B206:C206"/>
    <mergeCell ref="D210:AD210"/>
    <mergeCell ref="B211:B217"/>
    <mergeCell ref="D211:L211"/>
    <mergeCell ref="M211:U211"/>
    <mergeCell ref="V211:AD211"/>
    <mergeCell ref="B172:C172"/>
    <mergeCell ref="B173:B182"/>
    <mergeCell ref="B183:C183"/>
    <mergeCell ref="D187:AD187"/>
    <mergeCell ref="B188:B194"/>
    <mergeCell ref="D188:L188"/>
    <mergeCell ref="M188:U188"/>
    <mergeCell ref="V188:AD188"/>
    <mergeCell ref="B147:C147"/>
    <mergeCell ref="B148:B157"/>
    <mergeCell ref="B158:C158"/>
    <mergeCell ref="D162:AM162"/>
    <mergeCell ref="B163:B171"/>
    <mergeCell ref="D163:L163"/>
    <mergeCell ref="M163:U163"/>
    <mergeCell ref="V163:AD163"/>
    <mergeCell ref="AE163:AM163"/>
    <mergeCell ref="B116:C116"/>
    <mergeCell ref="B117:B126"/>
    <mergeCell ref="B127:C127"/>
    <mergeCell ref="D131:AD131"/>
    <mergeCell ref="B132:B146"/>
    <mergeCell ref="D132:L132"/>
    <mergeCell ref="M132:U132"/>
    <mergeCell ref="V132:AD132"/>
    <mergeCell ref="B89:C89"/>
    <mergeCell ref="B90:B99"/>
    <mergeCell ref="B100:C100"/>
    <mergeCell ref="D104:AD104"/>
    <mergeCell ref="B105:B115"/>
    <mergeCell ref="D105:L105"/>
    <mergeCell ref="M105:U105"/>
    <mergeCell ref="V105:AD105"/>
    <mergeCell ref="B67:B76"/>
    <mergeCell ref="B77:C77"/>
    <mergeCell ref="D81:AD81"/>
    <mergeCell ref="B82:B88"/>
    <mergeCell ref="D82:L82"/>
    <mergeCell ref="M82:U82"/>
    <mergeCell ref="V82:AD82"/>
    <mergeCell ref="B66:C66"/>
    <mergeCell ref="C38:F38"/>
    <mergeCell ref="G38:J38"/>
    <mergeCell ref="K38:N38"/>
    <mergeCell ref="C44:N44"/>
    <mergeCell ref="C45:F45"/>
    <mergeCell ref="G45:J45"/>
    <mergeCell ref="K45:N45"/>
    <mergeCell ref="D57:AD57"/>
    <mergeCell ref="B58:B65"/>
    <mergeCell ref="D58:L58"/>
    <mergeCell ref="M58:U58"/>
    <mergeCell ref="V58:AD58"/>
    <mergeCell ref="C24:F24"/>
    <mergeCell ref="G24:J24"/>
    <mergeCell ref="K24:N24"/>
    <mergeCell ref="C30:R30"/>
    <mergeCell ref="C31:F31"/>
    <mergeCell ref="G31:J31"/>
    <mergeCell ref="K31:N31"/>
    <mergeCell ref="O31:R31"/>
    <mergeCell ref="A1:R1"/>
    <mergeCell ref="A2:A48"/>
    <mergeCell ref="C2:N2"/>
    <mergeCell ref="C3:F3"/>
    <mergeCell ref="G3:J3"/>
    <mergeCell ref="K3:N3"/>
    <mergeCell ref="C9:N9"/>
    <mergeCell ref="C10:F10"/>
    <mergeCell ref="G10:J10"/>
    <mergeCell ref="K10:N10"/>
    <mergeCell ref="C37:N37"/>
    <mergeCell ref="C16:N16"/>
    <mergeCell ref="C17:F17"/>
    <mergeCell ref="G17:J17"/>
    <mergeCell ref="K17:N17"/>
    <mergeCell ref="C23:N23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87B24-64FA-41DF-BD28-D0B5C3F00755}">
  <dimension ref="A1:AM234"/>
  <sheetViews>
    <sheetView zoomScale="85" zoomScaleNormal="85" workbookViewId="0">
      <selection sqref="A1:R1"/>
    </sheetView>
  </sheetViews>
  <sheetFormatPr defaultRowHeight="15" x14ac:dyDescent="0.25"/>
  <cols>
    <col min="1" max="1" width="9.140625" style="22"/>
    <col min="2" max="2" width="6.85546875" style="22" bestFit="1" customWidth="1"/>
    <col min="3" max="16384" width="9.140625" style="22"/>
  </cols>
  <sheetData>
    <row r="1" spans="1:26" s="68" customFormat="1" x14ac:dyDescent="0.25">
      <c r="A1" s="157" t="s">
        <v>77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</row>
    <row r="2" spans="1:26" s="68" customFormat="1" x14ac:dyDescent="0.25">
      <c r="A2" s="158" t="s">
        <v>178</v>
      </c>
      <c r="B2" s="70" t="s">
        <v>9</v>
      </c>
      <c r="C2" s="158">
        <f>D57</f>
        <v>1</v>
      </c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</row>
    <row r="3" spans="1:26" s="68" customFormat="1" x14ac:dyDescent="0.25">
      <c r="A3" s="158"/>
      <c r="B3" s="70" t="s">
        <v>0</v>
      </c>
      <c r="C3" s="158" t="str">
        <f>D58</f>
        <v>Hungaroring</v>
      </c>
      <c r="D3" s="158"/>
      <c r="E3" s="158"/>
      <c r="F3" s="158"/>
      <c r="G3" s="158" t="str">
        <f>M58</f>
        <v>Paul Ricard</v>
      </c>
      <c r="H3" s="158"/>
      <c r="I3" s="158"/>
      <c r="J3" s="158"/>
      <c r="K3" s="158" t="str">
        <f>V58</f>
        <v>Sochi</v>
      </c>
      <c r="L3" s="158"/>
      <c r="M3" s="158"/>
      <c r="N3" s="158"/>
    </row>
    <row r="4" spans="1:26" s="68" customFormat="1" x14ac:dyDescent="0.25">
      <c r="A4" s="158"/>
      <c r="B4" s="70"/>
      <c r="C4" s="71" t="s">
        <v>140</v>
      </c>
      <c r="D4" s="71" t="s">
        <v>179</v>
      </c>
      <c r="E4" s="71" t="s">
        <v>121</v>
      </c>
      <c r="F4" s="71" t="s">
        <v>179</v>
      </c>
      <c r="G4" s="71" t="s">
        <v>140</v>
      </c>
      <c r="H4" s="71" t="s">
        <v>179</v>
      </c>
      <c r="I4" s="71" t="s">
        <v>121</v>
      </c>
      <c r="J4" s="71" t="s">
        <v>179</v>
      </c>
      <c r="K4" s="71" t="s">
        <v>140</v>
      </c>
      <c r="L4" s="71" t="s">
        <v>179</v>
      </c>
      <c r="M4" s="71" t="s">
        <v>121</v>
      </c>
      <c r="N4" s="71" t="s">
        <v>179</v>
      </c>
    </row>
    <row r="5" spans="1:26" s="68" customFormat="1" x14ac:dyDescent="0.25">
      <c r="A5" s="158"/>
      <c r="B5" s="70">
        <f>B58</f>
        <v>5</v>
      </c>
      <c r="C5" s="72">
        <f>G66</f>
        <v>18</v>
      </c>
      <c r="D5" s="72">
        <f>_xlfn.STDEV.S(G60:G65)</f>
        <v>2.8284271247461903</v>
      </c>
      <c r="E5" s="72">
        <f>I66</f>
        <v>17.5</v>
      </c>
      <c r="F5" s="72">
        <f>_xlfn.STDEV.S(I60:I65)</f>
        <v>3.5355339059327378</v>
      </c>
      <c r="G5" s="72">
        <f>P66</f>
        <v>19</v>
      </c>
      <c r="H5" s="72" t="e">
        <f>_xlfn.STDEV.S(P60:P65)</f>
        <v>#DIV/0!</v>
      </c>
      <c r="I5" s="72">
        <f>R66</f>
        <v>12</v>
      </c>
      <c r="J5" s="72" t="e">
        <f>_xlfn.STDEV.S(R60:R65)</f>
        <v>#DIV/0!</v>
      </c>
      <c r="K5" s="72">
        <f>Y66</f>
        <v>15.75</v>
      </c>
      <c r="L5" s="72">
        <f>_xlfn.STDEV.S(Y60:Y65)</f>
        <v>4.9916597106239795</v>
      </c>
      <c r="M5" s="72">
        <f>AA66</f>
        <v>11</v>
      </c>
      <c r="N5" s="72">
        <f>_xlfn.STDEV.S(AA60:AA65)</f>
        <v>4.5460605656619517</v>
      </c>
    </row>
    <row r="6" spans="1:26" s="68" customFormat="1" x14ac:dyDescent="0.25">
      <c r="A6" s="158"/>
      <c r="B6" s="70">
        <f>B67</f>
        <v>6</v>
      </c>
      <c r="C6" s="72" t="e">
        <f>G77</f>
        <v>#DIV/0!</v>
      </c>
      <c r="D6" s="72" t="e">
        <f>_xlfn.STDEV.S(G67:G76)</f>
        <v>#DIV/0!</v>
      </c>
      <c r="E6" s="72" t="e">
        <f>I77</f>
        <v>#DIV/0!</v>
      </c>
      <c r="F6" s="72" t="e">
        <f>_xlfn.STDEV.S(I67:I76)</f>
        <v>#DIV/0!</v>
      </c>
      <c r="G6" s="72" t="e">
        <f>P77</f>
        <v>#DIV/0!</v>
      </c>
      <c r="H6" s="72" t="e">
        <f>_xlfn.STDEV.S(P67:P76)</f>
        <v>#DIV/0!</v>
      </c>
      <c r="I6" s="72" t="e">
        <f>R77</f>
        <v>#DIV/0!</v>
      </c>
      <c r="J6" s="72" t="e">
        <f>_xlfn.STDEV.S(R67:R76)</f>
        <v>#DIV/0!</v>
      </c>
      <c r="K6" s="72" t="e">
        <f>Y77</f>
        <v>#DIV/0!</v>
      </c>
      <c r="L6" s="72" t="e">
        <f>_xlfn.STDEV.S(Y67:Y76)</f>
        <v>#DIV/0!</v>
      </c>
      <c r="M6" s="72" t="e">
        <f>AA77</f>
        <v>#DIV/0!</v>
      </c>
      <c r="N6" s="72" t="e">
        <f>_xlfn.STDEV.S(AA67:AA76)</f>
        <v>#DIV/0!</v>
      </c>
    </row>
    <row r="7" spans="1:26" s="68" customFormat="1" x14ac:dyDescent="0.25">
      <c r="A7" s="158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spans="1:26" s="68" customFormat="1" x14ac:dyDescent="0.25">
      <c r="A8" s="158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spans="1:26" s="68" customFormat="1" x14ac:dyDescent="0.25">
      <c r="A9" s="158"/>
      <c r="B9" s="70" t="s">
        <v>9</v>
      </c>
      <c r="C9" s="158">
        <f>D81</f>
        <v>2</v>
      </c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s="68" customFormat="1" x14ac:dyDescent="0.25">
      <c r="A10" s="158"/>
      <c r="B10" s="70" t="s">
        <v>0</v>
      </c>
      <c r="C10" s="158" t="str">
        <f>D82</f>
        <v>Barcelona</v>
      </c>
      <c r="D10" s="158"/>
      <c r="E10" s="158"/>
      <c r="F10" s="158"/>
      <c r="G10" s="158" t="str">
        <f>M82</f>
        <v>Monza</v>
      </c>
      <c r="H10" s="158"/>
      <c r="I10" s="158"/>
      <c r="J10" s="158"/>
      <c r="K10" s="158" t="str">
        <f>V82</f>
        <v>Red Bull</v>
      </c>
      <c r="L10" s="158"/>
      <c r="M10" s="158"/>
      <c r="N10" s="158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spans="1:26" s="68" customFormat="1" x14ac:dyDescent="0.25">
      <c r="A11" s="158"/>
      <c r="B11" s="70"/>
      <c r="C11" s="71" t="s">
        <v>140</v>
      </c>
      <c r="D11" s="71" t="s">
        <v>179</v>
      </c>
      <c r="E11" s="71" t="s">
        <v>121</v>
      </c>
      <c r="F11" s="71" t="s">
        <v>179</v>
      </c>
      <c r="G11" s="71" t="s">
        <v>140</v>
      </c>
      <c r="H11" s="71" t="s">
        <v>179</v>
      </c>
      <c r="I11" s="71" t="s">
        <v>121</v>
      </c>
      <c r="J11" s="71" t="s">
        <v>179</v>
      </c>
      <c r="K11" s="71" t="s">
        <v>140</v>
      </c>
      <c r="L11" s="71" t="s">
        <v>179</v>
      </c>
      <c r="M11" s="71" t="s">
        <v>121</v>
      </c>
      <c r="N11" s="71" t="s">
        <v>179</v>
      </c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s="68" customFormat="1" x14ac:dyDescent="0.25">
      <c r="A12" s="158"/>
      <c r="B12" s="70">
        <f>B5</f>
        <v>5</v>
      </c>
      <c r="C12" s="72">
        <f>G91</f>
        <v>17</v>
      </c>
      <c r="D12" s="72" t="e">
        <f>_xlfn.STDEV.S(G84:G90)</f>
        <v>#DIV/0!</v>
      </c>
      <c r="E12" s="72">
        <f>I91</f>
        <v>11</v>
      </c>
      <c r="F12" s="72" t="e">
        <f>_xlfn.STDEV.S(I84:I90)</f>
        <v>#DIV/0!</v>
      </c>
      <c r="G12" s="72">
        <f>P91</f>
        <v>12.4</v>
      </c>
      <c r="H12" s="72">
        <f>_xlfn.STDEV.S(P84:P90)</f>
        <v>3.781534080237809</v>
      </c>
      <c r="I12" s="72">
        <f>R91</f>
        <v>9.4</v>
      </c>
      <c r="J12" s="72">
        <f>_xlfn.STDEV.S(R84:R90)</f>
        <v>3.7815340802378072</v>
      </c>
      <c r="K12" s="72">
        <f>Y91</f>
        <v>11</v>
      </c>
      <c r="L12" s="72" t="e">
        <f>_xlfn.STDEV.S(Y84:Y90)</f>
        <v>#DIV/0!</v>
      </c>
      <c r="M12" s="72">
        <f>AA91</f>
        <v>16</v>
      </c>
      <c r="N12" s="72" t="e">
        <f>_xlfn.STDEV.S(AA84:AA90)</f>
        <v>#DIV/0!</v>
      </c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spans="1:26" s="68" customFormat="1" x14ac:dyDescent="0.25">
      <c r="A13" s="158"/>
      <c r="B13" s="70">
        <f>B6</f>
        <v>6</v>
      </c>
      <c r="C13" s="72" t="e">
        <f>G102</f>
        <v>#DIV/0!</v>
      </c>
      <c r="D13" s="72" t="e">
        <f>_xlfn.STDEV.S(G92:G101)</f>
        <v>#DIV/0!</v>
      </c>
      <c r="E13" s="72" t="e">
        <f>I102</f>
        <v>#DIV/0!</v>
      </c>
      <c r="F13" s="72" t="e">
        <f>_xlfn.STDEV.S(I92:I101)</f>
        <v>#DIV/0!</v>
      </c>
      <c r="G13" s="72" t="e">
        <f>P102</f>
        <v>#DIV/0!</v>
      </c>
      <c r="H13" s="72" t="e">
        <f>_xlfn.STDEV.S(P92:P101)</f>
        <v>#DIV/0!</v>
      </c>
      <c r="I13" s="72" t="e">
        <f>R102</f>
        <v>#DIV/0!</v>
      </c>
      <c r="J13" s="72" t="e">
        <f>_xlfn.STDEV.S(R92:R101)</f>
        <v>#DIV/0!</v>
      </c>
      <c r="K13" s="72" t="e">
        <f>Y102</f>
        <v>#DIV/0!</v>
      </c>
      <c r="L13" s="72" t="e">
        <f>_xlfn.STDEV.S(Y92:Y101)</f>
        <v>#DIV/0!</v>
      </c>
      <c r="M13" s="72" t="e">
        <f>AA102</f>
        <v>#DIV/0!</v>
      </c>
      <c r="N13" s="72" t="e">
        <f>_xlfn.STDEV.S(AA92:AA101)</f>
        <v>#DIV/0!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spans="1:26" s="68" customFormat="1" x14ac:dyDescent="0.25">
      <c r="A14" s="158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spans="1:26" s="68" customFormat="1" x14ac:dyDescent="0.25">
      <c r="A15" s="158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spans="1:26" s="68" customFormat="1" x14ac:dyDescent="0.25">
      <c r="A16" s="158"/>
      <c r="B16" s="70" t="s">
        <v>9</v>
      </c>
      <c r="C16" s="158">
        <f>D106</f>
        <v>3</v>
      </c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spans="1:26" s="68" customFormat="1" x14ac:dyDescent="0.25">
      <c r="A17" s="158"/>
      <c r="B17" s="70" t="s">
        <v>0</v>
      </c>
      <c r="C17" s="158" t="str">
        <f>D107</f>
        <v>SPA</v>
      </c>
      <c r="D17" s="158"/>
      <c r="E17" s="158"/>
      <c r="F17" s="158"/>
      <c r="G17" s="158" t="str">
        <f>M107</f>
        <v>Silverstone</v>
      </c>
      <c r="H17" s="158"/>
      <c r="I17" s="158"/>
      <c r="J17" s="158"/>
      <c r="K17" s="158" t="str">
        <f>V107</f>
        <v>Coming Soon</v>
      </c>
      <c r="L17" s="158"/>
      <c r="M17" s="158"/>
      <c r="N17" s="158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spans="1:26" s="68" customFormat="1" x14ac:dyDescent="0.25">
      <c r="A18" s="158"/>
      <c r="B18" s="70"/>
      <c r="C18" s="71" t="s">
        <v>140</v>
      </c>
      <c r="D18" s="71" t="s">
        <v>179</v>
      </c>
      <c r="E18" s="71" t="s">
        <v>121</v>
      </c>
      <c r="F18" s="71" t="s">
        <v>179</v>
      </c>
      <c r="G18" s="71" t="s">
        <v>140</v>
      </c>
      <c r="H18" s="71" t="s">
        <v>179</v>
      </c>
      <c r="I18" s="71" t="s">
        <v>121</v>
      </c>
      <c r="J18" s="71" t="s">
        <v>179</v>
      </c>
      <c r="K18" s="71" t="s">
        <v>140</v>
      </c>
      <c r="L18" s="71" t="s">
        <v>179</v>
      </c>
      <c r="M18" s="71" t="s">
        <v>121</v>
      </c>
      <c r="N18" s="71" t="s">
        <v>179</v>
      </c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spans="1:26" s="68" customFormat="1" x14ac:dyDescent="0.25">
      <c r="A19" s="158"/>
      <c r="B19" s="70">
        <f>B12</f>
        <v>5</v>
      </c>
      <c r="C19" s="72">
        <f>G118</f>
        <v>5</v>
      </c>
      <c r="D19" s="72" t="e">
        <f>_xlfn.STDEV.S(G109:G117)</f>
        <v>#DIV/0!</v>
      </c>
      <c r="E19" s="72">
        <f>I118</f>
        <v>1</v>
      </c>
      <c r="F19" s="72" t="e">
        <f>_xlfn.STDEV.S(I109:I117)</f>
        <v>#DIV/0!</v>
      </c>
      <c r="G19" s="72">
        <f>P118</f>
        <v>16.5</v>
      </c>
      <c r="H19" s="72">
        <f>_xlfn.STDEV.S(P109:P117)</f>
        <v>7.7781745930520225</v>
      </c>
      <c r="I19" s="72">
        <f>R118</f>
        <v>12</v>
      </c>
      <c r="J19" s="72">
        <f>_xlfn.STDEV.S(R109:R117)</f>
        <v>1.4142135623730951</v>
      </c>
      <c r="K19" s="72" t="e">
        <f>Y118</f>
        <v>#DIV/0!</v>
      </c>
      <c r="L19" s="72" t="e">
        <f>_xlfn.STDEV.S(Y109:Y117)</f>
        <v>#DIV/0!</v>
      </c>
      <c r="M19" s="72" t="e">
        <f>AA118</f>
        <v>#DIV/0!</v>
      </c>
      <c r="N19" s="72" t="e">
        <f>_xlfn.STDEV.S(AA109:AA117)</f>
        <v>#DIV/0!</v>
      </c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spans="1:26" s="68" customFormat="1" x14ac:dyDescent="0.25">
      <c r="A20" s="158"/>
      <c r="B20" s="70">
        <f>B13</f>
        <v>6</v>
      </c>
      <c r="C20" s="72" t="e">
        <f>G129</f>
        <v>#DIV/0!</v>
      </c>
      <c r="D20" s="72" t="e">
        <f>_xlfn.STDEV.S(G119:G128)</f>
        <v>#DIV/0!</v>
      </c>
      <c r="E20" s="72" t="e">
        <f>I129</f>
        <v>#DIV/0!</v>
      </c>
      <c r="F20" s="72" t="e">
        <f>_xlfn.STDEV.S(I119:I128)</f>
        <v>#DIV/0!</v>
      </c>
      <c r="G20" s="72" t="e">
        <f>P129</f>
        <v>#DIV/0!</v>
      </c>
      <c r="H20" s="72" t="e">
        <f>_xlfn.STDEV.S(P119:P128)</f>
        <v>#DIV/0!</v>
      </c>
      <c r="I20" s="72" t="e">
        <f>R129</f>
        <v>#DIV/0!</v>
      </c>
      <c r="J20" s="72" t="e">
        <f>_xlfn.STDEV.S(R119:R128)</f>
        <v>#DIV/0!</v>
      </c>
      <c r="K20" s="72" t="e">
        <f>Y129</f>
        <v>#DIV/0!</v>
      </c>
      <c r="L20" s="72" t="e">
        <f>_xlfn.STDEV.S(Y119:Y128)</f>
        <v>#DIV/0!</v>
      </c>
      <c r="M20" s="72" t="e">
        <f>AA129</f>
        <v>#DIV/0!</v>
      </c>
      <c r="N20" s="72" t="e">
        <f>_xlfn.STDEV.S(AA119:AA128)</f>
        <v>#DIV/0!</v>
      </c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spans="1:26" s="68" customFormat="1" x14ac:dyDescent="0.25">
      <c r="A21" s="158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spans="1:26" s="68" customFormat="1" x14ac:dyDescent="0.25">
      <c r="A22" s="158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spans="1:26" s="68" customFormat="1" x14ac:dyDescent="0.25">
      <c r="A23" s="158"/>
      <c r="B23" s="70" t="s">
        <v>9</v>
      </c>
      <c r="C23" s="158">
        <f>D133</f>
        <v>4</v>
      </c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spans="1:26" s="68" customFormat="1" x14ac:dyDescent="0.25">
      <c r="A24" s="158"/>
      <c r="B24" s="70" t="s">
        <v>0</v>
      </c>
      <c r="C24" s="158" t="str">
        <f>D134</f>
        <v>Melbourne</v>
      </c>
      <c r="D24" s="158"/>
      <c r="E24" s="158"/>
      <c r="F24" s="158"/>
      <c r="G24" s="158" t="str">
        <f>M134</f>
        <v>Bahrain</v>
      </c>
      <c r="H24" s="158"/>
      <c r="I24" s="158"/>
      <c r="J24" s="158"/>
      <c r="K24" s="158" t="str">
        <f>V134</f>
        <v>YAS Marina</v>
      </c>
      <c r="L24" s="158"/>
      <c r="M24" s="158"/>
      <c r="N24" s="158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spans="1:26" s="68" customFormat="1" x14ac:dyDescent="0.25">
      <c r="A25" s="158"/>
      <c r="B25" s="70"/>
      <c r="C25" s="71" t="s">
        <v>140</v>
      </c>
      <c r="D25" s="71" t="s">
        <v>179</v>
      </c>
      <c r="E25" s="71" t="s">
        <v>121</v>
      </c>
      <c r="F25" s="71" t="s">
        <v>179</v>
      </c>
      <c r="G25" s="71" t="s">
        <v>140</v>
      </c>
      <c r="H25" s="71" t="s">
        <v>179</v>
      </c>
      <c r="I25" s="71" t="s">
        <v>121</v>
      </c>
      <c r="J25" s="71" t="s">
        <v>179</v>
      </c>
      <c r="K25" s="71" t="s">
        <v>140</v>
      </c>
      <c r="L25" s="71" t="s">
        <v>179</v>
      </c>
      <c r="M25" s="71" t="s">
        <v>121</v>
      </c>
      <c r="N25" s="71" t="s">
        <v>179</v>
      </c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spans="1:26" s="68" customFormat="1" x14ac:dyDescent="0.25">
      <c r="A26" s="158"/>
      <c r="B26" s="70">
        <f>B19</f>
        <v>5</v>
      </c>
      <c r="C26" s="72">
        <f>G149</f>
        <v>14.5</v>
      </c>
      <c r="D26" s="72">
        <f>_xlfn.STDEV.S(G136:G148)</f>
        <v>5.0426750270636544</v>
      </c>
      <c r="E26" s="72">
        <f>I149</f>
        <v>8.5</v>
      </c>
      <c r="F26" s="72">
        <f>_xlfn.STDEV.S(I136:I148)</f>
        <v>4.6598589800857404</v>
      </c>
      <c r="G26" s="72">
        <f>P149</f>
        <v>14.363636363636363</v>
      </c>
      <c r="H26" s="72">
        <f>_xlfn.STDEV.S(P136:P148)</f>
        <v>6.1850259057295345</v>
      </c>
      <c r="I26" s="72">
        <f>R149</f>
        <v>11.272727272727273</v>
      </c>
      <c r="J26" s="72">
        <f>_xlfn.STDEV.S(R136:R148)</f>
        <v>6.4045438415379614</v>
      </c>
      <c r="K26" s="72">
        <f>Y149</f>
        <v>15.285714285714286</v>
      </c>
      <c r="L26" s="72">
        <f>_xlfn.STDEV.S(Y136:Y148)</f>
        <v>5.6188458397991798</v>
      </c>
      <c r="M26" s="72">
        <f>AA149</f>
        <v>12.142857142857142</v>
      </c>
      <c r="N26" s="72">
        <f>_xlfn.STDEV.S(AA136:AA148)</f>
        <v>3.5321651258386098</v>
      </c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spans="1:26" s="68" customFormat="1" x14ac:dyDescent="0.25">
      <c r="A27" s="158"/>
      <c r="B27" s="70">
        <f>B20</f>
        <v>6</v>
      </c>
      <c r="C27" s="72" t="e">
        <f>G160</f>
        <v>#DIV/0!</v>
      </c>
      <c r="D27" s="72" t="e">
        <f>_xlfn.STDEV.S(G150:G159)</f>
        <v>#DIV/0!</v>
      </c>
      <c r="E27" s="72" t="e">
        <f>I160</f>
        <v>#DIV/0!</v>
      </c>
      <c r="F27" s="72" t="e">
        <f>_xlfn.STDEV.S(I150:I159)</f>
        <v>#DIV/0!</v>
      </c>
      <c r="G27" s="72" t="e">
        <f>P160</f>
        <v>#DIV/0!</v>
      </c>
      <c r="H27" s="72" t="e">
        <f>_xlfn.STDEV.S(P150:P159)</f>
        <v>#DIV/0!</v>
      </c>
      <c r="I27" s="72" t="e">
        <f>R160</f>
        <v>#DIV/0!</v>
      </c>
      <c r="J27" s="72" t="e">
        <f>_xlfn.STDEV.S(R150:R159)</f>
        <v>#DIV/0!</v>
      </c>
      <c r="K27" s="72" t="e">
        <f>Y160</f>
        <v>#DIV/0!</v>
      </c>
      <c r="L27" s="72" t="e">
        <f>_xlfn.STDEV.S(Y150:Y159)</f>
        <v>#DIV/0!</v>
      </c>
      <c r="M27" s="72" t="e">
        <f>AA160</f>
        <v>#DIV/0!</v>
      </c>
      <c r="N27" s="72" t="e">
        <f>_xlfn.STDEV.S(AA150:AA159)</f>
        <v>#DIV/0!</v>
      </c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spans="1:26" s="68" customFormat="1" x14ac:dyDescent="0.25">
      <c r="A28" s="158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spans="1:26" s="68" customFormat="1" x14ac:dyDescent="0.25">
      <c r="A29" s="158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spans="1:26" s="68" customFormat="1" x14ac:dyDescent="0.25">
      <c r="A30" s="158"/>
      <c r="B30" s="70" t="s">
        <v>9</v>
      </c>
      <c r="C30" s="158">
        <f>D164</f>
        <v>5</v>
      </c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69"/>
      <c r="T30" s="69"/>
      <c r="U30" s="69"/>
      <c r="V30" s="69"/>
      <c r="W30" s="69"/>
      <c r="X30" s="69"/>
      <c r="Y30" s="69"/>
      <c r="Z30" s="69"/>
    </row>
    <row r="31" spans="1:26" s="68" customFormat="1" x14ac:dyDescent="0.25">
      <c r="A31" s="158"/>
      <c r="B31" s="70" t="s">
        <v>0</v>
      </c>
      <c r="C31" s="158" t="str">
        <f>D165</f>
        <v>Gilles Villenueve</v>
      </c>
      <c r="D31" s="158"/>
      <c r="E31" s="158"/>
      <c r="F31" s="158"/>
      <c r="G31" s="158" t="str">
        <f>M165</f>
        <v>Americas</v>
      </c>
      <c r="H31" s="158"/>
      <c r="I31" s="158"/>
      <c r="J31" s="158"/>
      <c r="K31" s="158" t="str">
        <f>V165</f>
        <v>Mexico</v>
      </c>
      <c r="L31" s="158"/>
      <c r="M31" s="158"/>
      <c r="N31" s="158"/>
      <c r="O31" s="158" t="str">
        <f>AE165</f>
        <v>Brazil</v>
      </c>
      <c r="P31" s="158"/>
      <c r="Q31" s="158"/>
      <c r="R31" s="158"/>
      <c r="S31" s="69"/>
      <c r="T31" s="69"/>
      <c r="U31" s="69"/>
      <c r="V31" s="69"/>
      <c r="W31" s="69"/>
      <c r="X31" s="69"/>
      <c r="Y31" s="69"/>
      <c r="Z31" s="69"/>
    </row>
    <row r="32" spans="1:26" s="68" customFormat="1" x14ac:dyDescent="0.25">
      <c r="A32" s="158"/>
      <c r="B32" s="70"/>
      <c r="C32" s="71" t="s">
        <v>140</v>
      </c>
      <c r="D32" s="71" t="s">
        <v>179</v>
      </c>
      <c r="E32" s="71" t="s">
        <v>121</v>
      </c>
      <c r="F32" s="71" t="s">
        <v>179</v>
      </c>
      <c r="G32" s="71" t="s">
        <v>140</v>
      </c>
      <c r="H32" s="71" t="s">
        <v>179</v>
      </c>
      <c r="I32" s="71" t="s">
        <v>121</v>
      </c>
      <c r="J32" s="71" t="s">
        <v>179</v>
      </c>
      <c r="K32" s="71" t="s">
        <v>140</v>
      </c>
      <c r="L32" s="71" t="s">
        <v>179</v>
      </c>
      <c r="M32" s="71" t="s">
        <v>121</v>
      </c>
      <c r="N32" s="71" t="s">
        <v>179</v>
      </c>
      <c r="O32" s="71" t="s">
        <v>140</v>
      </c>
      <c r="P32" s="71" t="s">
        <v>179</v>
      </c>
      <c r="Q32" s="71" t="s">
        <v>121</v>
      </c>
      <c r="R32" s="71" t="s">
        <v>179</v>
      </c>
      <c r="S32" s="69"/>
      <c r="T32" s="69"/>
      <c r="U32" s="69"/>
      <c r="V32" s="69"/>
      <c r="W32" s="69"/>
      <c r="X32" s="69"/>
      <c r="Y32" s="69"/>
      <c r="Z32" s="69"/>
    </row>
    <row r="33" spans="1:26" s="68" customFormat="1" x14ac:dyDescent="0.25">
      <c r="A33" s="158"/>
      <c r="B33" s="70">
        <f>B26</f>
        <v>5</v>
      </c>
      <c r="C33" s="72">
        <f>G177</f>
        <v>14.444444444444445</v>
      </c>
      <c r="D33" s="72">
        <f>_xlfn.STDEV.S(G167:G176)</f>
        <v>6.0231036665308837</v>
      </c>
      <c r="E33" s="72">
        <f>I177</f>
        <v>10.555555555555555</v>
      </c>
      <c r="F33" s="72">
        <f>_xlfn.STDEV.S(I167:I176)</f>
        <v>5.1261854997432321</v>
      </c>
      <c r="G33" s="72">
        <f>P177</f>
        <v>17.2</v>
      </c>
      <c r="H33" s="72">
        <f>_xlfn.STDEV.S(P167:P176)</f>
        <v>1.6431676725154982</v>
      </c>
      <c r="I33" s="72">
        <f>R177</f>
        <v>12</v>
      </c>
      <c r="J33" s="72">
        <f>_xlfn.STDEV.S(R167:R176)</f>
        <v>2.4494897427831779</v>
      </c>
      <c r="K33" s="72">
        <f>Y177</f>
        <v>14.4</v>
      </c>
      <c r="L33" s="72">
        <f>_xlfn.STDEV.S(Y167:Y176)</f>
        <v>2.3021728866442701</v>
      </c>
      <c r="M33" s="72">
        <f>AA177</f>
        <v>12.4</v>
      </c>
      <c r="N33" s="72">
        <f>_xlfn.STDEV.S(AA167:AA176)</f>
        <v>4.8270073544588694</v>
      </c>
      <c r="O33" s="72">
        <f>AH177</f>
        <v>11.75</v>
      </c>
      <c r="P33" s="72">
        <f>_xlfn.STDEV.S(AH167:AH176)</f>
        <v>4.1129875597510219</v>
      </c>
      <c r="Q33" s="72">
        <f>AJ177</f>
        <v>10.5</v>
      </c>
      <c r="R33" s="72">
        <f>_xlfn.STDEV.S(AJ167:AJ176)</f>
        <v>4.358898943540674</v>
      </c>
      <c r="S33" s="69"/>
      <c r="T33" s="69"/>
      <c r="U33" s="69"/>
      <c r="V33" s="69"/>
      <c r="W33" s="69"/>
      <c r="X33" s="69"/>
      <c r="Y33" s="69"/>
      <c r="Z33" s="69"/>
    </row>
    <row r="34" spans="1:26" s="68" customFormat="1" x14ac:dyDescent="0.25">
      <c r="A34" s="158"/>
      <c r="B34" s="70">
        <f>B27</f>
        <v>6</v>
      </c>
      <c r="C34" s="72">
        <f>G188</f>
        <v>12.666666666666666</v>
      </c>
      <c r="D34" s="72">
        <f>_xlfn.STDEV.S(G178:G187)</f>
        <v>3.2145502536643198</v>
      </c>
      <c r="E34" s="72">
        <f>I188</f>
        <v>8</v>
      </c>
      <c r="F34" s="72">
        <f>_xlfn.STDEV.S(I178:I187)</f>
        <v>3.4641016151377544</v>
      </c>
      <c r="G34" s="72">
        <f>P188</f>
        <v>14.5</v>
      </c>
      <c r="H34" s="72">
        <f>_xlfn.STDEV.S(P178:P187)</f>
        <v>4.6547466812563139</v>
      </c>
      <c r="I34" s="72">
        <f>R188</f>
        <v>7.25</v>
      </c>
      <c r="J34" s="72">
        <f>_xlfn.STDEV.S(R178:R187)</f>
        <v>1.2583057392117916</v>
      </c>
      <c r="K34" s="72">
        <f>Y188</f>
        <v>12.5</v>
      </c>
      <c r="L34" s="72">
        <f>_xlfn.STDEV.S(Y178:Y187)</f>
        <v>3.5355339059327378</v>
      </c>
      <c r="M34" s="72">
        <f>AA188</f>
        <v>11</v>
      </c>
      <c r="N34" s="72" t="e">
        <f>_xlfn.STDEV.S(AA178:AA187)</f>
        <v>#DIV/0!</v>
      </c>
      <c r="O34" s="72">
        <f>AH188</f>
        <v>13.5</v>
      </c>
      <c r="P34" s="72">
        <f>_xlfn.STDEV.S(AH178:AH187)</f>
        <v>4.0414518843273806</v>
      </c>
      <c r="Q34" s="72">
        <f>AJ188</f>
        <v>9</v>
      </c>
      <c r="R34" s="72">
        <f>_xlfn.STDEV.S(AJ178:AJ187)</f>
        <v>7.4386378681404661</v>
      </c>
      <c r="S34" s="69"/>
      <c r="T34" s="69"/>
      <c r="U34" s="69"/>
      <c r="V34" s="69"/>
      <c r="W34" s="69"/>
      <c r="X34" s="69"/>
      <c r="Y34" s="69"/>
      <c r="Z34" s="69"/>
    </row>
    <row r="35" spans="1:26" s="68" customFormat="1" x14ac:dyDescent="0.25">
      <c r="A35" s="158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spans="1:26" s="68" customFormat="1" x14ac:dyDescent="0.25">
      <c r="A36" s="158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spans="1:26" s="68" customFormat="1" x14ac:dyDescent="0.25">
      <c r="A37" s="158"/>
      <c r="B37" s="70" t="s">
        <v>9</v>
      </c>
      <c r="C37" s="158">
        <f>D192</f>
        <v>6</v>
      </c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spans="1:26" s="68" customFormat="1" x14ac:dyDescent="0.25">
      <c r="A38" s="158"/>
      <c r="B38" s="70" t="s">
        <v>0</v>
      </c>
      <c r="C38" s="158" t="str">
        <f>D193</f>
        <v>Baku City</v>
      </c>
      <c r="D38" s="158"/>
      <c r="E38" s="158"/>
      <c r="F38" s="158"/>
      <c r="G38" s="158" t="str">
        <f>M193</f>
        <v>Shanghai</v>
      </c>
      <c r="H38" s="158"/>
      <c r="I38" s="158"/>
      <c r="J38" s="158"/>
      <c r="K38" s="158" t="str">
        <f>V193</f>
        <v>Suzuka</v>
      </c>
      <c r="L38" s="158"/>
      <c r="M38" s="158"/>
      <c r="N38" s="158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spans="1:26" s="68" customFormat="1" x14ac:dyDescent="0.25">
      <c r="A39" s="158"/>
      <c r="B39" s="70"/>
      <c r="C39" s="71" t="s">
        <v>140</v>
      </c>
      <c r="D39" s="71" t="s">
        <v>179</v>
      </c>
      <c r="E39" s="71" t="s">
        <v>121</v>
      </c>
      <c r="F39" s="71" t="s">
        <v>179</v>
      </c>
      <c r="G39" s="71" t="s">
        <v>140</v>
      </c>
      <c r="H39" s="71" t="s">
        <v>179</v>
      </c>
      <c r="I39" s="71" t="s">
        <v>121</v>
      </c>
      <c r="J39" s="71" t="s">
        <v>179</v>
      </c>
      <c r="K39" s="71" t="s">
        <v>140</v>
      </c>
      <c r="L39" s="71" t="s">
        <v>179</v>
      </c>
      <c r="M39" s="71" t="s">
        <v>121</v>
      </c>
      <c r="N39" s="71" t="s">
        <v>179</v>
      </c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spans="1:26" s="68" customFormat="1" x14ac:dyDescent="0.25">
      <c r="A40" s="158"/>
      <c r="B40" s="70">
        <f>B33</f>
        <v>5</v>
      </c>
      <c r="C40" s="72">
        <f>G200</f>
        <v>9</v>
      </c>
      <c r="D40" s="72" t="e">
        <f>_xlfn.STDEV.S(G195:G199)</f>
        <v>#DIV/0!</v>
      </c>
      <c r="E40" s="72">
        <f>I200</f>
        <v>8</v>
      </c>
      <c r="F40" s="72" t="e">
        <f>_xlfn.STDEV.S(I195:I199)</f>
        <v>#DIV/0!</v>
      </c>
      <c r="G40" s="72" t="e">
        <f>P200</f>
        <v>#DIV/0!</v>
      </c>
      <c r="H40" s="72" t="e">
        <f>_xlfn.STDEV.S(P195:P199)</f>
        <v>#DIV/0!</v>
      </c>
      <c r="I40" s="72" t="e">
        <f>R200</f>
        <v>#DIV/0!</v>
      </c>
      <c r="J40" s="72" t="e">
        <f>_xlfn.STDEV.S(R195:R199)</f>
        <v>#DIV/0!</v>
      </c>
      <c r="K40" s="72" t="e">
        <f>Y200</f>
        <v>#DIV/0!</v>
      </c>
      <c r="L40" s="72" t="e">
        <f>_xlfn.STDEV.S(Y195:Y199)</f>
        <v>#DIV/0!</v>
      </c>
      <c r="M40" s="72" t="e">
        <f>AA200</f>
        <v>#DIV/0!</v>
      </c>
      <c r="N40" s="72" t="e">
        <f>_xlfn.STDEV.S(AA195:AA199)</f>
        <v>#DIV/0!</v>
      </c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spans="1:26" s="68" customFormat="1" x14ac:dyDescent="0.25">
      <c r="A41" s="158"/>
      <c r="B41" s="70">
        <f>B34</f>
        <v>6</v>
      </c>
      <c r="C41" s="72" t="e">
        <f>G211</f>
        <v>#DIV/0!</v>
      </c>
      <c r="D41" s="72" t="e">
        <f>_xlfn.STDEV.S(G201:G210)</f>
        <v>#DIV/0!</v>
      </c>
      <c r="E41" s="72" t="e">
        <f>I211</f>
        <v>#DIV/0!</v>
      </c>
      <c r="F41" s="72" t="e">
        <f>_xlfn.STDEV.S(I201:I210)</f>
        <v>#DIV/0!</v>
      </c>
      <c r="G41" s="72" t="e">
        <f>P211</f>
        <v>#DIV/0!</v>
      </c>
      <c r="H41" s="72" t="e">
        <f>_xlfn.STDEV.S(P201:P210)</f>
        <v>#DIV/0!</v>
      </c>
      <c r="I41" s="72" t="e">
        <f>R211</f>
        <v>#DIV/0!</v>
      </c>
      <c r="J41" s="72" t="e">
        <f>_xlfn.STDEV.S(R201:R210)</f>
        <v>#DIV/0!</v>
      </c>
      <c r="K41" s="72" t="e">
        <f>Y211</f>
        <v>#DIV/0!</v>
      </c>
      <c r="L41" s="72" t="e">
        <f>_xlfn.STDEV.S(Y201:Y210)</f>
        <v>#DIV/0!</v>
      </c>
      <c r="M41" s="72" t="e">
        <f>AA211</f>
        <v>#DIV/0!</v>
      </c>
      <c r="N41" s="72" t="e">
        <f>_xlfn.STDEV.S(AA201:AA210)</f>
        <v>#DIV/0!</v>
      </c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spans="1:26" s="68" customFormat="1" x14ac:dyDescent="0.25">
      <c r="A42" s="158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spans="1:26" s="68" customFormat="1" x14ac:dyDescent="0.25">
      <c r="A43" s="158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spans="1:26" s="68" customFormat="1" x14ac:dyDescent="0.25">
      <c r="A44" s="158"/>
      <c r="B44" s="70" t="s">
        <v>9</v>
      </c>
      <c r="C44" s="158">
        <f>D215</f>
        <v>7</v>
      </c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spans="1:26" s="68" customFormat="1" x14ac:dyDescent="0.25">
      <c r="A45" s="158"/>
      <c r="B45" s="70" t="s">
        <v>0</v>
      </c>
      <c r="C45" s="158" t="str">
        <f>D216</f>
        <v>Marina Bay</v>
      </c>
      <c r="D45" s="158"/>
      <c r="E45" s="158"/>
      <c r="F45" s="158"/>
      <c r="G45" s="158" t="str">
        <f>M216</f>
        <v>Monaco</v>
      </c>
      <c r="H45" s="158"/>
      <c r="I45" s="158"/>
      <c r="J45" s="158"/>
      <c r="K45" s="158" t="str">
        <f>V216</f>
        <v>Hanoi</v>
      </c>
      <c r="L45" s="158"/>
      <c r="M45" s="158"/>
      <c r="N45" s="158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spans="1:26" s="68" customFormat="1" x14ac:dyDescent="0.25">
      <c r="A46" s="158"/>
      <c r="B46" s="70"/>
      <c r="C46" s="71" t="s">
        <v>140</v>
      </c>
      <c r="D46" s="71" t="s">
        <v>179</v>
      </c>
      <c r="E46" s="71" t="s">
        <v>121</v>
      </c>
      <c r="F46" s="71" t="s">
        <v>179</v>
      </c>
      <c r="G46" s="71" t="s">
        <v>140</v>
      </c>
      <c r="H46" s="71" t="s">
        <v>179</v>
      </c>
      <c r="I46" s="71" t="s">
        <v>121</v>
      </c>
      <c r="J46" s="71" t="s">
        <v>179</v>
      </c>
      <c r="K46" s="71" t="s">
        <v>140</v>
      </c>
      <c r="L46" s="71" t="s">
        <v>179</v>
      </c>
      <c r="M46" s="71" t="s">
        <v>121</v>
      </c>
      <c r="N46" s="71" t="s">
        <v>179</v>
      </c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spans="1:26" s="68" customFormat="1" x14ac:dyDescent="0.25">
      <c r="A47" s="158"/>
      <c r="B47" s="70">
        <f>B40</f>
        <v>5</v>
      </c>
      <c r="C47" s="72" t="e">
        <f>G223</f>
        <v>#DIV/0!</v>
      </c>
      <c r="D47" s="72" t="e">
        <f>_xlfn.STDEV.S(G218:G222)</f>
        <v>#DIV/0!</v>
      </c>
      <c r="E47" s="72" t="e">
        <f>I223</f>
        <v>#DIV/0!</v>
      </c>
      <c r="F47" s="72" t="e">
        <f>_xlfn.STDEV.S(I218:I222)</f>
        <v>#DIV/0!</v>
      </c>
      <c r="G47" s="72" t="e">
        <f>P223</f>
        <v>#DIV/0!</v>
      </c>
      <c r="H47" s="72" t="e">
        <f>_xlfn.STDEV.S(P218:P222)</f>
        <v>#DIV/0!</v>
      </c>
      <c r="I47" s="72" t="e">
        <f>R223</f>
        <v>#DIV/0!</v>
      </c>
      <c r="J47" s="72" t="e">
        <f>_xlfn.STDEV.S(R218:R222)</f>
        <v>#DIV/0!</v>
      </c>
      <c r="K47" s="72" t="e">
        <f>Y223</f>
        <v>#DIV/0!</v>
      </c>
      <c r="L47" s="72" t="e">
        <f>_xlfn.STDEV.S(Y218:Y222)</f>
        <v>#DIV/0!</v>
      </c>
      <c r="M47" s="72" t="e">
        <f>AA223</f>
        <v>#DIV/0!</v>
      </c>
      <c r="N47" s="72" t="e">
        <f>_xlfn.STDEV.S(AA218:AA222)</f>
        <v>#DIV/0!</v>
      </c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spans="1:26" s="68" customFormat="1" x14ac:dyDescent="0.25">
      <c r="A48" s="158"/>
      <c r="B48" s="70">
        <f>B41</f>
        <v>6</v>
      </c>
      <c r="C48" s="72" t="e">
        <f>G234</f>
        <v>#DIV/0!</v>
      </c>
      <c r="D48" s="72" t="e">
        <f>_xlfn.STDEV.S(G224:G233)</f>
        <v>#DIV/0!</v>
      </c>
      <c r="E48" s="72" t="e">
        <f>I234</f>
        <v>#DIV/0!</v>
      </c>
      <c r="F48" s="72" t="e">
        <f>_xlfn.STDEV.S(I224:I233)</f>
        <v>#DIV/0!</v>
      </c>
      <c r="G48" s="72" t="e">
        <f>P234</f>
        <v>#DIV/0!</v>
      </c>
      <c r="H48" s="72" t="e">
        <f>_xlfn.STDEV.S(P224:P233)</f>
        <v>#DIV/0!</v>
      </c>
      <c r="I48" s="72" t="e">
        <f>R234</f>
        <v>#DIV/0!</v>
      </c>
      <c r="J48" s="72" t="e">
        <f>_xlfn.STDEV.S(R224:R233)</f>
        <v>#DIV/0!</v>
      </c>
      <c r="K48" s="72" t="e">
        <f>Y234</f>
        <v>#DIV/0!</v>
      </c>
      <c r="L48" s="72" t="e">
        <f>_xlfn.STDEV.S(Y224:Y233)</f>
        <v>#DIV/0!</v>
      </c>
      <c r="M48" s="72" t="e">
        <f>AA234</f>
        <v>#DIV/0!</v>
      </c>
      <c r="N48" s="72" t="e">
        <f>_xlfn.STDEV.S(AA224:AA233)</f>
        <v>#DIV/0!</v>
      </c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spans="2:30" s="68" customFormat="1" x14ac:dyDescent="0.25"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spans="2:30" s="68" customFormat="1" x14ac:dyDescent="0.25"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spans="2:30" s="68" customFormat="1" x14ac:dyDescent="0.25"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spans="2:30" s="68" customFormat="1" x14ac:dyDescent="0.25"/>
    <row r="53" spans="2:30" s="68" customFormat="1" x14ac:dyDescent="0.25"/>
    <row r="54" spans="2:30" s="68" customFormat="1" x14ac:dyDescent="0.25"/>
    <row r="55" spans="2:30" s="68" customFormat="1" x14ac:dyDescent="0.25"/>
    <row r="56" spans="2:30" ht="15.75" thickBot="1" x14ac:dyDescent="0.3"/>
    <row r="57" spans="2:30" x14ac:dyDescent="0.25">
      <c r="B57" s="73" t="s">
        <v>0</v>
      </c>
      <c r="C57" s="74" t="s">
        <v>9</v>
      </c>
      <c r="D57" s="161">
        <v>1</v>
      </c>
      <c r="E57" s="161"/>
      <c r="F57" s="161"/>
      <c r="G57" s="161"/>
      <c r="H57" s="161"/>
      <c r="I57" s="161"/>
      <c r="J57" s="161"/>
      <c r="K57" s="161"/>
      <c r="L57" s="161"/>
      <c r="M57" s="161"/>
      <c r="N57" s="161"/>
      <c r="O57" s="161"/>
      <c r="P57" s="161"/>
      <c r="Q57" s="161"/>
      <c r="R57" s="161"/>
      <c r="S57" s="161"/>
      <c r="T57" s="161"/>
      <c r="U57" s="161"/>
      <c r="V57" s="161"/>
      <c r="W57" s="161"/>
      <c r="X57" s="161"/>
      <c r="Y57" s="161"/>
      <c r="Z57" s="161"/>
      <c r="AA57" s="161"/>
      <c r="AB57" s="161"/>
      <c r="AC57" s="161"/>
      <c r="AD57" s="162"/>
    </row>
    <row r="58" spans="2:30" x14ac:dyDescent="0.25">
      <c r="B58" s="163">
        <v>5</v>
      </c>
      <c r="C58" s="28"/>
      <c r="D58" s="165" t="s">
        <v>81</v>
      </c>
      <c r="E58" s="165"/>
      <c r="F58" s="165"/>
      <c r="G58" s="165"/>
      <c r="H58" s="165"/>
      <c r="I58" s="165"/>
      <c r="J58" s="165"/>
      <c r="K58" s="165"/>
      <c r="L58" s="165"/>
      <c r="M58" s="165" t="s">
        <v>83</v>
      </c>
      <c r="N58" s="165"/>
      <c r="O58" s="165"/>
      <c r="P58" s="165"/>
      <c r="Q58" s="165"/>
      <c r="R58" s="165"/>
      <c r="S58" s="165"/>
      <c r="T58" s="165"/>
      <c r="U58" s="165"/>
      <c r="V58" s="165" t="s">
        <v>82</v>
      </c>
      <c r="W58" s="165"/>
      <c r="X58" s="165"/>
      <c r="Y58" s="165"/>
      <c r="Z58" s="165"/>
      <c r="AA58" s="165"/>
      <c r="AB58" s="165"/>
      <c r="AC58" s="165"/>
      <c r="AD58" s="166"/>
    </row>
    <row r="59" spans="2:30" s="49" customFormat="1" ht="15.75" thickBot="1" x14ac:dyDescent="0.3">
      <c r="B59" s="163"/>
      <c r="C59" s="123" t="s">
        <v>93</v>
      </c>
      <c r="D59" s="123" t="s">
        <v>90</v>
      </c>
      <c r="E59" s="123" t="s">
        <v>89</v>
      </c>
      <c r="F59" s="123" t="s">
        <v>91</v>
      </c>
      <c r="G59" s="123" t="s">
        <v>95</v>
      </c>
      <c r="H59" s="123" t="s">
        <v>96</v>
      </c>
      <c r="I59" s="123" t="s">
        <v>97</v>
      </c>
      <c r="J59" s="123" t="s">
        <v>102</v>
      </c>
      <c r="K59" s="123" t="s">
        <v>91</v>
      </c>
      <c r="L59" s="123" t="s">
        <v>103</v>
      </c>
      <c r="M59" s="123" t="s">
        <v>90</v>
      </c>
      <c r="N59" s="123" t="s">
        <v>89</v>
      </c>
      <c r="O59" s="123" t="s">
        <v>91</v>
      </c>
      <c r="P59" s="123" t="s">
        <v>95</v>
      </c>
      <c r="Q59" s="123" t="s">
        <v>96</v>
      </c>
      <c r="R59" s="123" t="s">
        <v>97</v>
      </c>
      <c r="S59" s="123" t="s">
        <v>102</v>
      </c>
      <c r="T59" s="123" t="s">
        <v>91</v>
      </c>
      <c r="U59" s="123" t="s">
        <v>103</v>
      </c>
      <c r="V59" s="123" t="s">
        <v>90</v>
      </c>
      <c r="W59" s="123" t="s">
        <v>89</v>
      </c>
      <c r="X59" s="123" t="s">
        <v>91</v>
      </c>
      <c r="Y59" s="123" t="s">
        <v>95</v>
      </c>
      <c r="Z59" s="123" t="s">
        <v>96</v>
      </c>
      <c r="AA59" s="123" t="s">
        <v>97</v>
      </c>
      <c r="AB59" s="123" t="s">
        <v>102</v>
      </c>
      <c r="AC59" s="123" t="s">
        <v>91</v>
      </c>
      <c r="AD59" s="124" t="s">
        <v>103</v>
      </c>
    </row>
    <row r="60" spans="2:30" s="107" customFormat="1" hidden="1" x14ac:dyDescent="0.25">
      <c r="B60" s="163"/>
      <c r="C60" s="105">
        <v>1</v>
      </c>
      <c r="D60" s="105">
        <v>35.363</v>
      </c>
      <c r="E60" s="105">
        <v>37.518999999999998</v>
      </c>
      <c r="F60" s="105">
        <v>35.374000000000002</v>
      </c>
      <c r="G60" s="105">
        <v>20</v>
      </c>
      <c r="H60" s="105" t="s">
        <v>123</v>
      </c>
      <c r="I60" s="105">
        <v>15</v>
      </c>
      <c r="J60" s="105" t="s">
        <v>103</v>
      </c>
      <c r="K60" s="105">
        <f t="shared" ref="K60:K65" si="0">IF(J60="W",1,0)</f>
        <v>0</v>
      </c>
      <c r="L60" s="106">
        <f t="shared" ref="L60:L65" si="1">IF(J60="L",1,0)</f>
        <v>1</v>
      </c>
      <c r="M60" s="105">
        <v>38.28</v>
      </c>
      <c r="N60" s="105">
        <v>40.732999999999997</v>
      </c>
      <c r="O60" s="105">
        <v>47.06</v>
      </c>
      <c r="P60" s="105">
        <v>19</v>
      </c>
      <c r="Q60" s="105" t="s">
        <v>139</v>
      </c>
      <c r="R60" s="105">
        <v>12</v>
      </c>
      <c r="S60" s="105" t="s">
        <v>91</v>
      </c>
      <c r="T60" s="105">
        <f t="shared" ref="T60:T65" si="2">IF(S60="W",1,0)</f>
        <v>1</v>
      </c>
      <c r="U60" s="106">
        <f t="shared" ref="U60:U65" si="3">IF(S60="L",1,0)</f>
        <v>0</v>
      </c>
      <c r="V60" s="105">
        <v>45.405999999999999</v>
      </c>
      <c r="W60" s="105">
        <v>46.960999999999999</v>
      </c>
      <c r="X60" s="105">
        <v>41.862000000000002</v>
      </c>
      <c r="Y60" s="105">
        <v>11</v>
      </c>
      <c r="Z60" s="105" t="s">
        <v>115</v>
      </c>
      <c r="AA60" s="105">
        <v>5</v>
      </c>
      <c r="AB60" s="105" t="s">
        <v>91</v>
      </c>
      <c r="AC60" s="105">
        <f t="shared" ref="AC60:AC65" si="4">IF(AB60="W",1,0)</f>
        <v>1</v>
      </c>
      <c r="AD60" s="106">
        <f t="shared" ref="AD60:AD65" si="5">IF(AB60="L",1,0)</f>
        <v>0</v>
      </c>
    </row>
    <row r="61" spans="2:30" s="107" customFormat="1" hidden="1" x14ac:dyDescent="0.25">
      <c r="B61" s="163"/>
      <c r="C61" s="105">
        <f>C60+1</f>
        <v>2</v>
      </c>
      <c r="D61" s="105">
        <v>30.757000000000001</v>
      </c>
      <c r="E61" s="105">
        <v>33.122</v>
      </c>
      <c r="F61" s="105">
        <v>40.493000000000002</v>
      </c>
      <c r="G61" s="105">
        <v>16</v>
      </c>
      <c r="H61" s="105" t="s">
        <v>138</v>
      </c>
      <c r="I61" s="105">
        <v>20</v>
      </c>
      <c r="J61" s="105" t="s">
        <v>103</v>
      </c>
      <c r="K61" s="105">
        <f t="shared" si="0"/>
        <v>0</v>
      </c>
      <c r="L61" s="106">
        <f t="shared" si="1"/>
        <v>1</v>
      </c>
      <c r="M61" s="105"/>
      <c r="N61" s="105"/>
      <c r="O61" s="105"/>
      <c r="P61" s="105"/>
      <c r="Q61" s="105"/>
      <c r="R61" s="105"/>
      <c r="S61" s="105"/>
      <c r="T61" s="105">
        <f t="shared" si="2"/>
        <v>0</v>
      </c>
      <c r="U61" s="106">
        <f t="shared" si="3"/>
        <v>0</v>
      </c>
      <c r="V61" s="105">
        <v>40.277000000000001</v>
      </c>
      <c r="W61" s="105">
        <v>42.41</v>
      </c>
      <c r="X61" s="105">
        <v>48.975999999999999</v>
      </c>
      <c r="Y61" s="105">
        <v>21</v>
      </c>
      <c r="Z61" s="105" t="s">
        <v>115</v>
      </c>
      <c r="AA61" s="105">
        <v>16</v>
      </c>
      <c r="AB61" s="105" t="s">
        <v>91</v>
      </c>
      <c r="AC61" s="105">
        <f t="shared" si="4"/>
        <v>1</v>
      </c>
      <c r="AD61" s="106">
        <f t="shared" si="5"/>
        <v>0</v>
      </c>
    </row>
    <row r="62" spans="2:30" s="107" customFormat="1" hidden="1" x14ac:dyDescent="0.25">
      <c r="B62" s="163"/>
      <c r="C62" s="105">
        <f>C61+1</f>
        <v>3</v>
      </c>
      <c r="D62" s="105"/>
      <c r="E62" s="105"/>
      <c r="F62" s="105"/>
      <c r="G62" s="105"/>
      <c r="H62" s="105"/>
      <c r="I62" s="105"/>
      <c r="J62" s="105"/>
      <c r="K62" s="105">
        <f t="shared" si="0"/>
        <v>0</v>
      </c>
      <c r="L62" s="106">
        <f t="shared" si="1"/>
        <v>0</v>
      </c>
      <c r="M62" s="105"/>
      <c r="N62" s="105"/>
      <c r="O62" s="105"/>
      <c r="P62" s="105"/>
      <c r="Q62" s="105"/>
      <c r="R62" s="105"/>
      <c r="S62" s="105"/>
      <c r="T62" s="105">
        <f t="shared" si="2"/>
        <v>0</v>
      </c>
      <c r="U62" s="106">
        <f t="shared" si="3"/>
        <v>0</v>
      </c>
      <c r="V62" s="105">
        <v>39.695999999999998</v>
      </c>
      <c r="W62" s="105">
        <v>42.570999999999998</v>
      </c>
      <c r="X62" s="105">
        <v>49.161000000000001</v>
      </c>
      <c r="Y62" s="105">
        <v>12</v>
      </c>
      <c r="Z62" s="105" t="s">
        <v>152</v>
      </c>
      <c r="AA62" s="105">
        <v>11</v>
      </c>
      <c r="AB62" s="105" t="s">
        <v>91</v>
      </c>
      <c r="AC62" s="105">
        <f t="shared" si="4"/>
        <v>1</v>
      </c>
      <c r="AD62" s="106">
        <f t="shared" si="5"/>
        <v>0</v>
      </c>
    </row>
    <row r="63" spans="2:30" s="107" customFormat="1" hidden="1" x14ac:dyDescent="0.25">
      <c r="B63" s="163"/>
      <c r="C63" s="105">
        <f>C62+1</f>
        <v>4</v>
      </c>
      <c r="D63" s="105"/>
      <c r="E63" s="105"/>
      <c r="F63" s="105"/>
      <c r="G63" s="105"/>
      <c r="H63" s="105"/>
      <c r="I63" s="105"/>
      <c r="J63" s="105"/>
      <c r="K63" s="105">
        <f t="shared" si="0"/>
        <v>0</v>
      </c>
      <c r="L63" s="106">
        <f t="shared" si="1"/>
        <v>0</v>
      </c>
      <c r="M63" s="105"/>
      <c r="N63" s="105"/>
      <c r="O63" s="105"/>
      <c r="P63" s="105"/>
      <c r="Q63" s="105"/>
      <c r="R63" s="105"/>
      <c r="S63" s="105"/>
      <c r="T63" s="105">
        <f t="shared" si="2"/>
        <v>0</v>
      </c>
      <c r="U63" s="106">
        <f t="shared" si="3"/>
        <v>0</v>
      </c>
      <c r="V63" s="105">
        <v>45.966000000000001</v>
      </c>
      <c r="W63" s="105">
        <v>46.472999999999999</v>
      </c>
      <c r="X63" s="105">
        <v>41.430999999999997</v>
      </c>
      <c r="Y63" s="105">
        <v>19</v>
      </c>
      <c r="Z63" s="105" t="s">
        <v>154</v>
      </c>
      <c r="AA63" s="105">
        <v>12</v>
      </c>
      <c r="AB63" s="105" t="s">
        <v>91</v>
      </c>
      <c r="AC63" s="105">
        <f t="shared" si="4"/>
        <v>1</v>
      </c>
      <c r="AD63" s="106">
        <f t="shared" si="5"/>
        <v>0</v>
      </c>
    </row>
    <row r="64" spans="2:30" s="107" customFormat="1" hidden="1" x14ac:dyDescent="0.25">
      <c r="B64" s="164"/>
      <c r="C64" s="105">
        <f>C63+1</f>
        <v>5</v>
      </c>
      <c r="D64" s="108"/>
      <c r="E64" s="108"/>
      <c r="F64" s="108"/>
      <c r="G64" s="108"/>
      <c r="H64" s="108"/>
      <c r="I64" s="108"/>
      <c r="J64" s="108"/>
      <c r="K64" s="105">
        <f t="shared" si="0"/>
        <v>0</v>
      </c>
      <c r="L64" s="106">
        <f t="shared" si="1"/>
        <v>0</v>
      </c>
      <c r="M64" s="108"/>
      <c r="N64" s="108"/>
      <c r="O64" s="108"/>
      <c r="P64" s="108"/>
      <c r="Q64" s="108"/>
      <c r="R64" s="108"/>
      <c r="S64" s="108"/>
      <c r="T64" s="105">
        <f t="shared" si="2"/>
        <v>0</v>
      </c>
      <c r="U64" s="106">
        <f t="shared" si="3"/>
        <v>0</v>
      </c>
      <c r="V64" s="108"/>
      <c r="W64" s="108"/>
      <c r="X64" s="108"/>
      <c r="Y64" s="108"/>
      <c r="Z64" s="108"/>
      <c r="AA64" s="108"/>
      <c r="AB64" s="108"/>
      <c r="AC64" s="105">
        <f t="shared" si="4"/>
        <v>0</v>
      </c>
      <c r="AD64" s="106">
        <f t="shared" si="5"/>
        <v>0</v>
      </c>
    </row>
    <row r="65" spans="2:30" s="107" customFormat="1" ht="15.75" hidden="1" thickBot="1" x14ac:dyDescent="0.3">
      <c r="B65" s="164"/>
      <c r="C65" s="105">
        <f>C64+1</f>
        <v>6</v>
      </c>
      <c r="D65" s="108"/>
      <c r="E65" s="108"/>
      <c r="F65" s="108"/>
      <c r="G65" s="108"/>
      <c r="H65" s="108"/>
      <c r="I65" s="108"/>
      <c r="J65" s="108"/>
      <c r="K65" s="105">
        <f t="shared" si="0"/>
        <v>0</v>
      </c>
      <c r="L65" s="106">
        <f t="shared" si="1"/>
        <v>0</v>
      </c>
      <c r="M65" s="108"/>
      <c r="N65" s="108"/>
      <c r="O65" s="108"/>
      <c r="P65" s="108"/>
      <c r="Q65" s="108"/>
      <c r="R65" s="108"/>
      <c r="S65" s="108"/>
      <c r="T65" s="105">
        <f t="shared" si="2"/>
        <v>0</v>
      </c>
      <c r="U65" s="106">
        <f t="shared" si="3"/>
        <v>0</v>
      </c>
      <c r="V65" s="108"/>
      <c r="W65" s="108"/>
      <c r="X65" s="108"/>
      <c r="Y65" s="108"/>
      <c r="Z65" s="108"/>
      <c r="AA65" s="108"/>
      <c r="AB65" s="108"/>
      <c r="AC65" s="105">
        <f t="shared" si="4"/>
        <v>0</v>
      </c>
      <c r="AD65" s="106">
        <f t="shared" si="5"/>
        <v>0</v>
      </c>
    </row>
    <row r="66" spans="2:30" ht="15.75" thickBot="1" x14ac:dyDescent="0.3">
      <c r="B66" s="159" t="s">
        <v>99</v>
      </c>
      <c r="C66" s="160"/>
      <c r="D66" s="59">
        <f>AVERAGE(D60:D65)</f>
        <v>33.06</v>
      </c>
      <c r="E66" s="59">
        <f>AVERAGE(E60:E65)</f>
        <v>35.320499999999996</v>
      </c>
      <c r="F66" s="59">
        <f>AVERAGE(F60:F65)</f>
        <v>37.933500000000002</v>
      </c>
      <c r="G66" s="59">
        <f>AVERAGE(G60:G65)</f>
        <v>18</v>
      </c>
      <c r="H66" s="59"/>
      <c r="I66" s="59">
        <f>AVERAGE(I60:I65)</f>
        <v>17.5</v>
      </c>
      <c r="J66" s="60">
        <f>K66/(K66+L66)</f>
        <v>0</v>
      </c>
      <c r="K66" s="61">
        <f>SUM(K60:K65)</f>
        <v>0</v>
      </c>
      <c r="L66" s="61">
        <f>SUM(L60:L65)</f>
        <v>2</v>
      </c>
      <c r="M66" s="59">
        <f>AVERAGE(M60:M65)</f>
        <v>38.28</v>
      </c>
      <c r="N66" s="59">
        <f>AVERAGE(N60:N65)</f>
        <v>40.732999999999997</v>
      </c>
      <c r="O66" s="59">
        <f>AVERAGE(O60:O65)</f>
        <v>47.06</v>
      </c>
      <c r="P66" s="59">
        <f>AVERAGE(P60:P65)</f>
        <v>19</v>
      </c>
      <c r="Q66" s="59"/>
      <c r="R66" s="59">
        <f>AVERAGE(R60:R65)</f>
        <v>12</v>
      </c>
      <c r="S66" s="60">
        <f>T66/(T66+U66)</f>
        <v>1</v>
      </c>
      <c r="T66" s="61">
        <f>SUM(T60:T65)</f>
        <v>1</v>
      </c>
      <c r="U66" s="61">
        <f>SUM(U60:U65)</f>
        <v>0</v>
      </c>
      <c r="V66" s="59">
        <f>AVERAGE(V60:V65)</f>
        <v>42.83625</v>
      </c>
      <c r="W66" s="59">
        <f>AVERAGE(W60:W65)</f>
        <v>44.603750000000005</v>
      </c>
      <c r="X66" s="59">
        <f>AVERAGE(X60:X65)</f>
        <v>45.357500000000002</v>
      </c>
      <c r="Y66" s="59">
        <f>AVERAGE(Y60:Y65)</f>
        <v>15.75</v>
      </c>
      <c r="Z66" s="59"/>
      <c r="AA66" s="59">
        <f>AVERAGE(AA60:AA65)</f>
        <v>11</v>
      </c>
      <c r="AB66" s="60">
        <f>AC66/(AC66+AD66)</f>
        <v>1</v>
      </c>
      <c r="AC66" s="61">
        <f>SUM(AC60:AC65)</f>
        <v>4</v>
      </c>
      <c r="AD66" s="61">
        <f>SUM(AD60:AD65)</f>
        <v>0</v>
      </c>
    </row>
    <row r="67" spans="2:30" x14ac:dyDescent="0.25">
      <c r="B67" s="167">
        <v>6</v>
      </c>
      <c r="C67" s="56">
        <v>1</v>
      </c>
      <c r="D67" s="56"/>
      <c r="E67" s="56"/>
      <c r="F67" s="56"/>
      <c r="G67" s="56"/>
      <c r="H67" s="56"/>
      <c r="I67" s="56"/>
      <c r="J67" s="56"/>
      <c r="K67" s="28">
        <f t="shared" ref="K67:K76" si="6">IF(J67="W",1,0)</f>
        <v>0</v>
      </c>
      <c r="L67" s="58">
        <f t="shared" ref="L67:L76" si="7">IF(J67="L",1,0)</f>
        <v>0</v>
      </c>
      <c r="M67" s="56"/>
      <c r="N67" s="56"/>
      <c r="O67" s="56"/>
      <c r="P67" s="56"/>
      <c r="Q67" s="56"/>
      <c r="R67" s="56"/>
      <c r="S67" s="56"/>
      <c r="T67" s="28">
        <f t="shared" ref="T67:T76" si="8">IF(S67="W",1,0)</f>
        <v>0</v>
      </c>
      <c r="U67" s="58">
        <f t="shared" ref="U67:U76" si="9">IF(S67="L",1,0)</f>
        <v>0</v>
      </c>
      <c r="V67" s="56"/>
      <c r="W67" s="56"/>
      <c r="X67" s="56"/>
      <c r="Y67" s="56"/>
      <c r="Z67" s="56"/>
      <c r="AA67" s="56"/>
      <c r="AB67" s="56"/>
      <c r="AC67" s="28">
        <f t="shared" ref="AC67:AC76" si="10">IF(AB67="W",1,0)</f>
        <v>0</v>
      </c>
      <c r="AD67" s="58">
        <f t="shared" ref="AD67:AD76" si="11">IF(AB67="L",1,0)</f>
        <v>0</v>
      </c>
    </row>
    <row r="68" spans="2:30" x14ac:dyDescent="0.25">
      <c r="B68" s="167"/>
      <c r="C68" s="28">
        <f t="shared" ref="C68:C76" si="12">C67+1</f>
        <v>2</v>
      </c>
      <c r="D68" s="28"/>
      <c r="E68" s="28"/>
      <c r="F68" s="28"/>
      <c r="G68" s="28"/>
      <c r="H68" s="28"/>
      <c r="I68" s="28"/>
      <c r="J68" s="28"/>
      <c r="K68" s="28">
        <f t="shared" si="6"/>
        <v>0</v>
      </c>
      <c r="L68" s="58">
        <f t="shared" si="7"/>
        <v>0</v>
      </c>
      <c r="M68" s="28"/>
      <c r="N68" s="28"/>
      <c r="O68" s="28"/>
      <c r="P68" s="28"/>
      <c r="Q68" s="28"/>
      <c r="R68" s="28"/>
      <c r="S68" s="28"/>
      <c r="T68" s="28">
        <f t="shared" si="8"/>
        <v>0</v>
      </c>
      <c r="U68" s="58">
        <f t="shared" si="9"/>
        <v>0</v>
      </c>
      <c r="V68" s="28"/>
      <c r="W68" s="28"/>
      <c r="X68" s="28"/>
      <c r="Y68" s="28"/>
      <c r="Z68" s="28"/>
      <c r="AA68" s="28"/>
      <c r="AB68" s="28"/>
      <c r="AC68" s="28">
        <f t="shared" si="10"/>
        <v>0</v>
      </c>
      <c r="AD68" s="58">
        <f t="shared" si="11"/>
        <v>0</v>
      </c>
    </row>
    <row r="69" spans="2:30" x14ac:dyDescent="0.25">
      <c r="B69" s="167"/>
      <c r="C69" s="28">
        <f t="shared" si="12"/>
        <v>3</v>
      </c>
      <c r="D69" s="28"/>
      <c r="E69" s="28"/>
      <c r="F69" s="28"/>
      <c r="G69" s="28"/>
      <c r="H69" s="28"/>
      <c r="I69" s="28"/>
      <c r="J69" s="28"/>
      <c r="K69" s="28">
        <f t="shared" si="6"/>
        <v>0</v>
      </c>
      <c r="L69" s="58">
        <f t="shared" si="7"/>
        <v>0</v>
      </c>
      <c r="M69" s="28"/>
      <c r="N69" s="28"/>
      <c r="O69" s="28"/>
      <c r="P69" s="28"/>
      <c r="Q69" s="28"/>
      <c r="R69" s="28"/>
      <c r="S69" s="28"/>
      <c r="T69" s="28">
        <f t="shared" si="8"/>
        <v>0</v>
      </c>
      <c r="U69" s="58">
        <f t="shared" si="9"/>
        <v>0</v>
      </c>
      <c r="V69" s="28"/>
      <c r="W69" s="28"/>
      <c r="X69" s="28"/>
      <c r="Y69" s="28"/>
      <c r="Z69" s="28"/>
      <c r="AA69" s="28"/>
      <c r="AB69" s="28"/>
      <c r="AC69" s="28">
        <f t="shared" si="10"/>
        <v>0</v>
      </c>
      <c r="AD69" s="58">
        <f t="shared" si="11"/>
        <v>0</v>
      </c>
    </row>
    <row r="70" spans="2:30" x14ac:dyDescent="0.25">
      <c r="B70" s="167"/>
      <c r="C70" s="28">
        <f t="shared" si="12"/>
        <v>4</v>
      </c>
      <c r="D70" s="28"/>
      <c r="E70" s="28"/>
      <c r="F70" s="28"/>
      <c r="G70" s="28"/>
      <c r="H70" s="28"/>
      <c r="I70" s="28"/>
      <c r="J70" s="28"/>
      <c r="K70" s="28">
        <f t="shared" si="6"/>
        <v>0</v>
      </c>
      <c r="L70" s="58">
        <f t="shared" si="7"/>
        <v>0</v>
      </c>
      <c r="M70" s="28"/>
      <c r="N70" s="28"/>
      <c r="O70" s="28"/>
      <c r="P70" s="28"/>
      <c r="Q70" s="28"/>
      <c r="R70" s="28"/>
      <c r="S70" s="28"/>
      <c r="T70" s="28">
        <f t="shared" si="8"/>
        <v>0</v>
      </c>
      <c r="U70" s="58">
        <f t="shared" si="9"/>
        <v>0</v>
      </c>
      <c r="V70" s="28"/>
      <c r="W70" s="28"/>
      <c r="X70" s="28"/>
      <c r="Y70" s="28"/>
      <c r="Z70" s="28"/>
      <c r="AA70" s="28"/>
      <c r="AB70" s="28"/>
      <c r="AC70" s="28">
        <f t="shared" si="10"/>
        <v>0</v>
      </c>
      <c r="AD70" s="58">
        <f t="shared" si="11"/>
        <v>0</v>
      </c>
    </row>
    <row r="71" spans="2:30" x14ac:dyDescent="0.25">
      <c r="B71" s="167"/>
      <c r="C71" s="28">
        <f t="shared" si="12"/>
        <v>5</v>
      </c>
      <c r="D71" s="28"/>
      <c r="E71" s="28"/>
      <c r="F71" s="28"/>
      <c r="G71" s="28"/>
      <c r="H71" s="28"/>
      <c r="I71" s="28"/>
      <c r="J71" s="28"/>
      <c r="K71" s="28">
        <f t="shared" si="6"/>
        <v>0</v>
      </c>
      <c r="L71" s="58">
        <f t="shared" si="7"/>
        <v>0</v>
      </c>
      <c r="M71" s="28"/>
      <c r="N71" s="28"/>
      <c r="O71" s="28"/>
      <c r="P71" s="28"/>
      <c r="Q71" s="28"/>
      <c r="R71" s="28"/>
      <c r="S71" s="28"/>
      <c r="T71" s="28">
        <f t="shared" si="8"/>
        <v>0</v>
      </c>
      <c r="U71" s="58">
        <f t="shared" si="9"/>
        <v>0</v>
      </c>
      <c r="V71" s="28"/>
      <c r="W71" s="28"/>
      <c r="X71" s="28"/>
      <c r="Y71" s="28"/>
      <c r="Z71" s="28"/>
      <c r="AA71" s="28"/>
      <c r="AB71" s="28"/>
      <c r="AC71" s="28">
        <f t="shared" si="10"/>
        <v>0</v>
      </c>
      <c r="AD71" s="58">
        <f t="shared" si="11"/>
        <v>0</v>
      </c>
    </row>
    <row r="72" spans="2:30" x14ac:dyDescent="0.25">
      <c r="B72" s="167"/>
      <c r="C72" s="28">
        <f t="shared" si="12"/>
        <v>6</v>
      </c>
      <c r="D72" s="28"/>
      <c r="E72" s="28"/>
      <c r="F72" s="28"/>
      <c r="G72" s="28"/>
      <c r="H72" s="28"/>
      <c r="I72" s="28"/>
      <c r="J72" s="28"/>
      <c r="K72" s="28">
        <f t="shared" si="6"/>
        <v>0</v>
      </c>
      <c r="L72" s="58">
        <f t="shared" si="7"/>
        <v>0</v>
      </c>
      <c r="M72" s="28"/>
      <c r="N72" s="28"/>
      <c r="O72" s="28"/>
      <c r="P72" s="28"/>
      <c r="Q72" s="28"/>
      <c r="R72" s="28"/>
      <c r="S72" s="28"/>
      <c r="T72" s="28">
        <f t="shared" si="8"/>
        <v>0</v>
      </c>
      <c r="U72" s="58">
        <f t="shared" si="9"/>
        <v>0</v>
      </c>
      <c r="V72" s="28"/>
      <c r="W72" s="28"/>
      <c r="X72" s="28"/>
      <c r="Y72" s="28"/>
      <c r="Z72" s="28"/>
      <c r="AA72" s="28"/>
      <c r="AB72" s="28"/>
      <c r="AC72" s="28">
        <f t="shared" si="10"/>
        <v>0</v>
      </c>
      <c r="AD72" s="58">
        <f t="shared" si="11"/>
        <v>0</v>
      </c>
    </row>
    <row r="73" spans="2:30" x14ac:dyDescent="0.25">
      <c r="B73" s="167"/>
      <c r="C73" s="28">
        <f t="shared" si="12"/>
        <v>7</v>
      </c>
      <c r="D73" s="28"/>
      <c r="E73" s="28"/>
      <c r="F73" s="28"/>
      <c r="G73" s="28"/>
      <c r="H73" s="28"/>
      <c r="I73" s="28"/>
      <c r="J73" s="28"/>
      <c r="K73" s="28">
        <f t="shared" si="6"/>
        <v>0</v>
      </c>
      <c r="L73" s="58">
        <f t="shared" si="7"/>
        <v>0</v>
      </c>
      <c r="M73" s="28"/>
      <c r="N73" s="28"/>
      <c r="O73" s="28"/>
      <c r="P73" s="28"/>
      <c r="Q73" s="28"/>
      <c r="R73" s="28"/>
      <c r="S73" s="28"/>
      <c r="T73" s="28">
        <f t="shared" si="8"/>
        <v>0</v>
      </c>
      <c r="U73" s="58">
        <f t="shared" si="9"/>
        <v>0</v>
      </c>
      <c r="V73" s="28"/>
      <c r="W73" s="28"/>
      <c r="X73" s="28"/>
      <c r="Y73" s="28"/>
      <c r="Z73" s="28"/>
      <c r="AA73" s="28"/>
      <c r="AB73" s="28"/>
      <c r="AC73" s="28">
        <f t="shared" si="10"/>
        <v>0</v>
      </c>
      <c r="AD73" s="58">
        <f t="shared" si="11"/>
        <v>0</v>
      </c>
    </row>
    <row r="74" spans="2:30" x14ac:dyDescent="0.25">
      <c r="B74" s="167"/>
      <c r="C74" s="28">
        <f t="shared" si="12"/>
        <v>8</v>
      </c>
      <c r="D74" s="28"/>
      <c r="E74" s="28"/>
      <c r="F74" s="28"/>
      <c r="G74" s="28"/>
      <c r="H74" s="28"/>
      <c r="I74" s="28"/>
      <c r="J74" s="28"/>
      <c r="K74" s="28">
        <f t="shared" si="6"/>
        <v>0</v>
      </c>
      <c r="L74" s="58">
        <f t="shared" si="7"/>
        <v>0</v>
      </c>
      <c r="M74" s="28"/>
      <c r="N74" s="28"/>
      <c r="O74" s="28"/>
      <c r="P74" s="28"/>
      <c r="Q74" s="28"/>
      <c r="R74" s="28"/>
      <c r="S74" s="28"/>
      <c r="T74" s="28">
        <f t="shared" si="8"/>
        <v>0</v>
      </c>
      <c r="U74" s="58">
        <f t="shared" si="9"/>
        <v>0</v>
      </c>
      <c r="V74" s="28"/>
      <c r="W74" s="28"/>
      <c r="X74" s="28"/>
      <c r="Y74" s="28"/>
      <c r="Z74" s="28"/>
      <c r="AA74" s="28"/>
      <c r="AB74" s="28"/>
      <c r="AC74" s="28">
        <f t="shared" si="10"/>
        <v>0</v>
      </c>
      <c r="AD74" s="58">
        <f t="shared" si="11"/>
        <v>0</v>
      </c>
    </row>
    <row r="75" spans="2:30" x14ac:dyDescent="0.25">
      <c r="B75" s="167"/>
      <c r="C75" s="28">
        <f t="shared" si="12"/>
        <v>9</v>
      </c>
      <c r="D75" s="28"/>
      <c r="E75" s="28"/>
      <c r="F75" s="28"/>
      <c r="G75" s="28"/>
      <c r="H75" s="28"/>
      <c r="I75" s="28"/>
      <c r="J75" s="28"/>
      <c r="K75" s="28">
        <f t="shared" si="6"/>
        <v>0</v>
      </c>
      <c r="L75" s="58">
        <f t="shared" si="7"/>
        <v>0</v>
      </c>
      <c r="M75" s="28"/>
      <c r="N75" s="28"/>
      <c r="O75" s="28"/>
      <c r="P75" s="28"/>
      <c r="Q75" s="28"/>
      <c r="R75" s="28"/>
      <c r="S75" s="28"/>
      <c r="T75" s="28">
        <f t="shared" si="8"/>
        <v>0</v>
      </c>
      <c r="U75" s="58">
        <f t="shared" si="9"/>
        <v>0</v>
      </c>
      <c r="V75" s="28"/>
      <c r="W75" s="28"/>
      <c r="X75" s="28"/>
      <c r="Y75" s="28"/>
      <c r="Z75" s="28"/>
      <c r="AA75" s="28"/>
      <c r="AB75" s="28"/>
      <c r="AC75" s="28">
        <f t="shared" si="10"/>
        <v>0</v>
      </c>
      <c r="AD75" s="58">
        <f t="shared" si="11"/>
        <v>0</v>
      </c>
    </row>
    <row r="76" spans="2:30" ht="15.75" thickBot="1" x14ac:dyDescent="0.3">
      <c r="B76" s="167"/>
      <c r="C76" s="55">
        <f t="shared" si="12"/>
        <v>10</v>
      </c>
      <c r="D76" s="55"/>
      <c r="E76" s="55"/>
      <c r="F76" s="55"/>
      <c r="G76" s="55"/>
      <c r="H76" s="55"/>
      <c r="I76" s="55"/>
      <c r="J76" s="55"/>
      <c r="K76" s="28">
        <f t="shared" si="6"/>
        <v>0</v>
      </c>
      <c r="L76" s="58">
        <f t="shared" si="7"/>
        <v>0</v>
      </c>
      <c r="M76" s="55"/>
      <c r="N76" s="55"/>
      <c r="O76" s="55"/>
      <c r="P76" s="55"/>
      <c r="Q76" s="55"/>
      <c r="R76" s="55"/>
      <c r="S76" s="55"/>
      <c r="T76" s="28">
        <f t="shared" si="8"/>
        <v>0</v>
      </c>
      <c r="U76" s="58">
        <f t="shared" si="9"/>
        <v>0</v>
      </c>
      <c r="V76" s="55"/>
      <c r="W76" s="55"/>
      <c r="X76" s="55"/>
      <c r="Y76" s="55"/>
      <c r="Z76" s="55"/>
      <c r="AA76" s="55"/>
      <c r="AB76" s="55"/>
      <c r="AC76" s="28">
        <f t="shared" si="10"/>
        <v>0</v>
      </c>
      <c r="AD76" s="58">
        <f t="shared" si="11"/>
        <v>0</v>
      </c>
    </row>
    <row r="77" spans="2:30" ht="15.75" thickBot="1" x14ac:dyDescent="0.3">
      <c r="B77" s="168" t="s">
        <v>99</v>
      </c>
      <c r="C77" s="169"/>
      <c r="D77" s="59" t="e">
        <f>AVERAGE(D67:D76)</f>
        <v>#DIV/0!</v>
      </c>
      <c r="E77" s="59" t="e">
        <f>AVERAGE(E67:E76)</f>
        <v>#DIV/0!</v>
      </c>
      <c r="F77" s="59" t="e">
        <f>AVERAGE(F67:F76)</f>
        <v>#DIV/0!</v>
      </c>
      <c r="G77" s="59" t="e">
        <f>AVERAGE(G67:G76)</f>
        <v>#DIV/0!</v>
      </c>
      <c r="H77" s="59"/>
      <c r="I77" s="59" t="e">
        <f>AVERAGE(I67:I76)</f>
        <v>#DIV/0!</v>
      </c>
      <c r="J77" s="60" t="e">
        <f>K77/(K77+L77)</f>
        <v>#DIV/0!</v>
      </c>
      <c r="K77" s="61">
        <f>SUM(K67:K76)</f>
        <v>0</v>
      </c>
      <c r="L77" s="61">
        <f>SUM(L67:L76)</f>
        <v>0</v>
      </c>
      <c r="M77" s="59" t="e">
        <f>AVERAGE(M67:M76)</f>
        <v>#DIV/0!</v>
      </c>
      <c r="N77" s="59" t="e">
        <f>AVERAGE(N67:N76)</f>
        <v>#DIV/0!</v>
      </c>
      <c r="O77" s="59" t="e">
        <f>AVERAGE(O67:O76)</f>
        <v>#DIV/0!</v>
      </c>
      <c r="P77" s="59" t="e">
        <f>AVERAGE(P67:P76)</f>
        <v>#DIV/0!</v>
      </c>
      <c r="Q77" s="59"/>
      <c r="R77" s="59" t="e">
        <f>AVERAGE(R67:R76)</f>
        <v>#DIV/0!</v>
      </c>
      <c r="S77" s="60" t="e">
        <f>T77/(T77+U77)</f>
        <v>#DIV/0!</v>
      </c>
      <c r="T77" s="61">
        <f>SUM(T67:T76)</f>
        <v>0</v>
      </c>
      <c r="U77" s="61">
        <f>SUM(U67:U76)</f>
        <v>0</v>
      </c>
      <c r="V77" s="59" t="e">
        <f>AVERAGE(V67:V76)</f>
        <v>#DIV/0!</v>
      </c>
      <c r="W77" s="59" t="e">
        <f>AVERAGE(W67:W76)</f>
        <v>#DIV/0!</v>
      </c>
      <c r="X77" s="59" t="e">
        <f>AVERAGE(X67:X76)</f>
        <v>#DIV/0!</v>
      </c>
      <c r="Y77" s="59" t="e">
        <f>AVERAGE(Y67:Y76)</f>
        <v>#DIV/0!</v>
      </c>
      <c r="Z77" s="59"/>
      <c r="AA77" s="59" t="e">
        <f>AVERAGE(AA67:AA76)</f>
        <v>#DIV/0!</v>
      </c>
      <c r="AB77" s="60" t="e">
        <f>AC77/(AC77+AD77)</f>
        <v>#DIV/0!</v>
      </c>
      <c r="AC77" s="61">
        <f>SUM(AC67:AC76)</f>
        <v>0</v>
      </c>
      <c r="AD77" s="61">
        <f>SUM(AD67:AD76)</f>
        <v>0</v>
      </c>
    </row>
    <row r="80" spans="2:30" ht="15.75" thickBot="1" x14ac:dyDescent="0.3"/>
    <row r="81" spans="2:30" x14ac:dyDescent="0.25">
      <c r="B81" s="73" t="s">
        <v>0</v>
      </c>
      <c r="C81" s="74" t="s">
        <v>9</v>
      </c>
      <c r="D81" s="161">
        <v>2</v>
      </c>
      <c r="E81" s="161"/>
      <c r="F81" s="161"/>
      <c r="G81" s="161"/>
      <c r="H81" s="161"/>
      <c r="I81" s="161"/>
      <c r="J81" s="161"/>
      <c r="K81" s="161"/>
      <c r="L81" s="161"/>
      <c r="M81" s="161"/>
      <c r="N81" s="161"/>
      <c r="O81" s="161"/>
      <c r="P81" s="161"/>
      <c r="Q81" s="161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2"/>
    </row>
    <row r="82" spans="2:30" s="49" customFormat="1" x14ac:dyDescent="0.25">
      <c r="B82" s="173">
        <f>B58</f>
        <v>5</v>
      </c>
      <c r="C82" s="47"/>
      <c r="D82" s="178" t="s">
        <v>84</v>
      </c>
      <c r="E82" s="178"/>
      <c r="F82" s="178"/>
      <c r="G82" s="178"/>
      <c r="H82" s="178"/>
      <c r="I82" s="178"/>
      <c r="J82" s="178"/>
      <c r="K82" s="178"/>
      <c r="L82" s="178"/>
      <c r="M82" s="178" t="s">
        <v>86</v>
      </c>
      <c r="N82" s="178"/>
      <c r="O82" s="178"/>
      <c r="P82" s="178"/>
      <c r="Q82" s="178"/>
      <c r="R82" s="178"/>
      <c r="S82" s="178"/>
      <c r="T82" s="178"/>
      <c r="U82" s="178"/>
      <c r="V82" s="178" t="s">
        <v>85</v>
      </c>
      <c r="W82" s="178"/>
      <c r="X82" s="178"/>
      <c r="Y82" s="178"/>
      <c r="Z82" s="178"/>
      <c r="AA82" s="178"/>
      <c r="AB82" s="178"/>
      <c r="AC82" s="178"/>
      <c r="AD82" s="179"/>
    </row>
    <row r="83" spans="2:30" s="49" customFormat="1" ht="15.75" thickBot="1" x14ac:dyDescent="0.3">
      <c r="B83" s="173"/>
      <c r="C83" s="123" t="s">
        <v>93</v>
      </c>
      <c r="D83" s="123" t="s">
        <v>90</v>
      </c>
      <c r="E83" s="123" t="s">
        <v>89</v>
      </c>
      <c r="F83" s="123" t="s">
        <v>91</v>
      </c>
      <c r="G83" s="123" t="s">
        <v>95</v>
      </c>
      <c r="H83" s="123" t="s">
        <v>96</v>
      </c>
      <c r="I83" s="123" t="s">
        <v>97</v>
      </c>
      <c r="J83" s="123" t="s">
        <v>102</v>
      </c>
      <c r="K83" s="123" t="s">
        <v>91</v>
      </c>
      <c r="L83" s="123" t="s">
        <v>103</v>
      </c>
      <c r="M83" s="123" t="s">
        <v>90</v>
      </c>
      <c r="N83" s="123" t="s">
        <v>89</v>
      </c>
      <c r="O83" s="123" t="s">
        <v>91</v>
      </c>
      <c r="P83" s="123" t="s">
        <v>95</v>
      </c>
      <c r="Q83" s="123" t="s">
        <v>96</v>
      </c>
      <c r="R83" s="123" t="s">
        <v>97</v>
      </c>
      <c r="S83" s="123" t="s">
        <v>102</v>
      </c>
      <c r="T83" s="123" t="s">
        <v>91</v>
      </c>
      <c r="U83" s="123" t="s">
        <v>103</v>
      </c>
      <c r="V83" s="123" t="s">
        <v>90</v>
      </c>
      <c r="W83" s="123" t="s">
        <v>89</v>
      </c>
      <c r="X83" s="123" t="s">
        <v>91</v>
      </c>
      <c r="Y83" s="123" t="s">
        <v>95</v>
      </c>
      <c r="Z83" s="123" t="s">
        <v>96</v>
      </c>
      <c r="AA83" s="123" t="s">
        <v>97</v>
      </c>
      <c r="AB83" s="123" t="s">
        <v>102</v>
      </c>
      <c r="AC83" s="123" t="s">
        <v>91</v>
      </c>
      <c r="AD83" s="124" t="s">
        <v>103</v>
      </c>
    </row>
    <row r="84" spans="2:30" s="107" customFormat="1" hidden="1" x14ac:dyDescent="0.25">
      <c r="B84" s="173"/>
      <c r="C84" s="105">
        <v>1</v>
      </c>
      <c r="D84" s="105">
        <v>30.170999999999999</v>
      </c>
      <c r="E84" s="105">
        <v>32.259</v>
      </c>
      <c r="F84" s="105">
        <v>39.527000000000001</v>
      </c>
      <c r="G84" s="105">
        <v>17</v>
      </c>
      <c r="H84" s="105" t="s">
        <v>123</v>
      </c>
      <c r="I84" s="105">
        <v>11</v>
      </c>
      <c r="J84" s="105" t="s">
        <v>103</v>
      </c>
      <c r="K84" s="105">
        <f t="shared" ref="K84:K90" si="13">IF(J84="W",1,0)</f>
        <v>0</v>
      </c>
      <c r="L84" s="106">
        <f t="shared" ref="L84:L90" si="14">IF(J84="L",1,0)</f>
        <v>1</v>
      </c>
      <c r="M84" s="105">
        <v>32.978999999999999</v>
      </c>
      <c r="N84" s="105">
        <v>36.14</v>
      </c>
      <c r="O84" s="105">
        <v>41.366999999999997</v>
      </c>
      <c r="P84" s="105">
        <v>10</v>
      </c>
      <c r="Q84" s="105" t="s">
        <v>139</v>
      </c>
      <c r="R84" s="105">
        <v>7</v>
      </c>
      <c r="S84" s="105" t="s">
        <v>91</v>
      </c>
      <c r="T84" s="105">
        <f t="shared" ref="T84:T90" si="15">IF(S84="W",1,0)</f>
        <v>1</v>
      </c>
      <c r="U84" s="106">
        <f t="shared" ref="U84:U90" si="16">IF(S84="L",1,0)</f>
        <v>0</v>
      </c>
      <c r="V84" s="105">
        <v>29.564</v>
      </c>
      <c r="W84" s="105">
        <v>31.834</v>
      </c>
      <c r="X84" s="105">
        <v>36.697000000000003</v>
      </c>
      <c r="Y84" s="105">
        <v>11</v>
      </c>
      <c r="Z84" s="105" t="s">
        <v>159</v>
      </c>
      <c r="AA84" s="105">
        <v>16</v>
      </c>
      <c r="AB84" s="105" t="s">
        <v>91</v>
      </c>
      <c r="AC84" s="105">
        <f t="shared" ref="AC84:AC90" si="17">IF(AB84="W",1,0)</f>
        <v>1</v>
      </c>
      <c r="AD84" s="106">
        <f t="shared" ref="AD84:AD90" si="18">IF(AB84="L",1,0)</f>
        <v>0</v>
      </c>
    </row>
    <row r="85" spans="2:30" s="107" customFormat="1" hidden="1" x14ac:dyDescent="0.25">
      <c r="B85" s="173"/>
      <c r="C85" s="105">
        <f t="shared" ref="C85:C90" si="19">C84+1</f>
        <v>2</v>
      </c>
      <c r="D85" s="105"/>
      <c r="E85" s="105"/>
      <c r="F85" s="105"/>
      <c r="G85" s="105"/>
      <c r="H85" s="105"/>
      <c r="I85" s="105"/>
      <c r="J85" s="105"/>
      <c r="K85" s="105">
        <f t="shared" si="13"/>
        <v>0</v>
      </c>
      <c r="L85" s="106">
        <f t="shared" si="14"/>
        <v>0</v>
      </c>
      <c r="M85" s="105">
        <v>33.024999999999999</v>
      </c>
      <c r="N85" s="105">
        <v>35.487000000000002</v>
      </c>
      <c r="O85" s="105">
        <v>40.667999999999999</v>
      </c>
      <c r="P85" s="105">
        <v>12</v>
      </c>
      <c r="Q85" s="105" t="s">
        <v>139</v>
      </c>
      <c r="R85" s="105">
        <v>7</v>
      </c>
      <c r="S85" s="105" t="s">
        <v>103</v>
      </c>
      <c r="T85" s="105">
        <f t="shared" si="15"/>
        <v>0</v>
      </c>
      <c r="U85" s="106">
        <f t="shared" si="16"/>
        <v>1</v>
      </c>
      <c r="V85" s="105"/>
      <c r="W85" s="105"/>
      <c r="X85" s="105"/>
      <c r="Y85" s="105"/>
      <c r="Z85" s="105"/>
      <c r="AA85" s="105"/>
      <c r="AB85" s="105"/>
      <c r="AC85" s="105">
        <f t="shared" si="17"/>
        <v>0</v>
      </c>
      <c r="AD85" s="106">
        <f t="shared" si="18"/>
        <v>0</v>
      </c>
    </row>
    <row r="86" spans="2:30" s="107" customFormat="1" hidden="1" x14ac:dyDescent="0.25">
      <c r="B86" s="173"/>
      <c r="C86" s="105">
        <f t="shared" si="19"/>
        <v>3</v>
      </c>
      <c r="D86" s="105"/>
      <c r="E86" s="105"/>
      <c r="F86" s="105"/>
      <c r="G86" s="105"/>
      <c r="H86" s="105"/>
      <c r="I86" s="105"/>
      <c r="J86" s="105"/>
      <c r="K86" s="105">
        <f t="shared" si="13"/>
        <v>0</v>
      </c>
      <c r="L86" s="106">
        <f t="shared" si="14"/>
        <v>0</v>
      </c>
      <c r="M86" s="105">
        <v>33.482999999999997</v>
      </c>
      <c r="N86" s="105">
        <v>36.154000000000003</v>
      </c>
      <c r="O86" s="105">
        <v>41.387999999999998</v>
      </c>
      <c r="P86" s="105">
        <v>19</v>
      </c>
      <c r="Q86" s="105" t="s">
        <v>115</v>
      </c>
      <c r="R86" s="105">
        <v>16</v>
      </c>
      <c r="S86" s="105" t="s">
        <v>91</v>
      </c>
      <c r="T86" s="105">
        <f t="shared" si="15"/>
        <v>1</v>
      </c>
      <c r="U86" s="106">
        <f t="shared" si="16"/>
        <v>0</v>
      </c>
      <c r="V86" s="105"/>
      <c r="W86" s="105"/>
      <c r="X86" s="105"/>
      <c r="Y86" s="105"/>
      <c r="Z86" s="105"/>
      <c r="AA86" s="105"/>
      <c r="AB86" s="105"/>
      <c r="AC86" s="105">
        <f t="shared" si="17"/>
        <v>0</v>
      </c>
      <c r="AD86" s="106">
        <f t="shared" si="18"/>
        <v>0</v>
      </c>
    </row>
    <row r="87" spans="2:30" s="107" customFormat="1" hidden="1" x14ac:dyDescent="0.25">
      <c r="B87" s="173"/>
      <c r="C87" s="105">
        <f t="shared" si="19"/>
        <v>4</v>
      </c>
      <c r="D87" s="105"/>
      <c r="E87" s="105"/>
      <c r="F87" s="105"/>
      <c r="G87" s="105"/>
      <c r="H87" s="105"/>
      <c r="I87" s="105"/>
      <c r="J87" s="105"/>
      <c r="K87" s="105">
        <f t="shared" si="13"/>
        <v>0</v>
      </c>
      <c r="L87" s="106">
        <f t="shared" si="14"/>
        <v>0</v>
      </c>
      <c r="M87" s="105">
        <v>32.978999999999999</v>
      </c>
      <c r="N87" s="105">
        <v>35.872</v>
      </c>
      <c r="O87" s="105">
        <v>41.084000000000003</v>
      </c>
      <c r="P87" s="105">
        <v>11</v>
      </c>
      <c r="Q87" s="105" t="s">
        <v>124</v>
      </c>
      <c r="R87" s="105">
        <v>9</v>
      </c>
      <c r="S87" s="105" t="s">
        <v>91</v>
      </c>
      <c r="T87" s="105">
        <f t="shared" si="15"/>
        <v>1</v>
      </c>
      <c r="U87" s="106">
        <f t="shared" si="16"/>
        <v>0</v>
      </c>
      <c r="V87" s="105"/>
      <c r="W87" s="105"/>
      <c r="X87" s="105"/>
      <c r="Y87" s="105"/>
      <c r="Z87" s="105"/>
      <c r="AA87" s="105"/>
      <c r="AB87" s="105"/>
      <c r="AC87" s="105">
        <f t="shared" si="17"/>
        <v>0</v>
      </c>
      <c r="AD87" s="106">
        <f t="shared" si="18"/>
        <v>0</v>
      </c>
    </row>
    <row r="88" spans="2:30" s="107" customFormat="1" hidden="1" x14ac:dyDescent="0.25">
      <c r="B88" s="173"/>
      <c r="C88" s="105">
        <f t="shared" si="19"/>
        <v>5</v>
      </c>
      <c r="D88" s="105"/>
      <c r="E88" s="105"/>
      <c r="F88" s="105"/>
      <c r="G88" s="105"/>
      <c r="H88" s="105"/>
      <c r="I88" s="105"/>
      <c r="J88" s="105"/>
      <c r="K88" s="105">
        <f t="shared" si="13"/>
        <v>0</v>
      </c>
      <c r="L88" s="106">
        <f t="shared" si="14"/>
        <v>0</v>
      </c>
      <c r="M88" s="105">
        <v>32.963999999999999</v>
      </c>
      <c r="N88" s="105">
        <v>35.962000000000003</v>
      </c>
      <c r="O88" s="105">
        <v>41.167000000000002</v>
      </c>
      <c r="P88" s="105">
        <v>10</v>
      </c>
      <c r="Q88" s="105" t="s">
        <v>123</v>
      </c>
      <c r="R88" s="105">
        <v>8</v>
      </c>
      <c r="S88" s="105" t="s">
        <v>91</v>
      </c>
      <c r="T88" s="105">
        <f t="shared" si="15"/>
        <v>1</v>
      </c>
      <c r="U88" s="106">
        <f t="shared" si="16"/>
        <v>0</v>
      </c>
      <c r="V88" s="105"/>
      <c r="W88" s="105"/>
      <c r="X88" s="105"/>
      <c r="Y88" s="105"/>
      <c r="Z88" s="105"/>
      <c r="AA88" s="105"/>
      <c r="AB88" s="105"/>
      <c r="AC88" s="105">
        <f t="shared" si="17"/>
        <v>0</v>
      </c>
      <c r="AD88" s="106">
        <f t="shared" si="18"/>
        <v>0</v>
      </c>
    </row>
    <row r="89" spans="2:30" s="107" customFormat="1" hidden="1" x14ac:dyDescent="0.25">
      <c r="B89" s="173"/>
      <c r="C89" s="105">
        <f t="shared" si="19"/>
        <v>6</v>
      </c>
      <c r="D89" s="105"/>
      <c r="E89" s="105"/>
      <c r="F89" s="105"/>
      <c r="G89" s="105"/>
      <c r="H89" s="105"/>
      <c r="I89" s="105"/>
      <c r="J89" s="105"/>
      <c r="K89" s="105">
        <f t="shared" si="13"/>
        <v>0</v>
      </c>
      <c r="L89" s="106">
        <f t="shared" si="14"/>
        <v>0</v>
      </c>
      <c r="M89" s="105"/>
      <c r="N89" s="105"/>
      <c r="O89" s="105"/>
      <c r="P89" s="105"/>
      <c r="Q89" s="105"/>
      <c r="R89" s="105"/>
      <c r="S89" s="105"/>
      <c r="T89" s="105">
        <f t="shared" si="15"/>
        <v>0</v>
      </c>
      <c r="U89" s="106">
        <f t="shared" si="16"/>
        <v>0</v>
      </c>
      <c r="V89" s="105"/>
      <c r="W89" s="105"/>
      <c r="X89" s="105"/>
      <c r="Y89" s="105"/>
      <c r="Z89" s="105"/>
      <c r="AA89" s="105"/>
      <c r="AB89" s="105"/>
      <c r="AC89" s="105">
        <f t="shared" si="17"/>
        <v>0</v>
      </c>
      <c r="AD89" s="106">
        <f t="shared" si="18"/>
        <v>0</v>
      </c>
    </row>
    <row r="90" spans="2:30" s="107" customFormat="1" ht="15.75" hidden="1" thickBot="1" x14ac:dyDescent="0.3">
      <c r="B90" s="174"/>
      <c r="C90" s="108">
        <f t="shared" si="19"/>
        <v>7</v>
      </c>
      <c r="D90" s="108"/>
      <c r="E90" s="108"/>
      <c r="F90" s="108"/>
      <c r="G90" s="108"/>
      <c r="H90" s="108"/>
      <c r="I90" s="108"/>
      <c r="J90" s="108"/>
      <c r="K90" s="105">
        <f t="shared" si="13"/>
        <v>0</v>
      </c>
      <c r="L90" s="106">
        <f t="shared" si="14"/>
        <v>0</v>
      </c>
      <c r="M90" s="108"/>
      <c r="N90" s="108"/>
      <c r="O90" s="108"/>
      <c r="P90" s="108"/>
      <c r="Q90" s="108"/>
      <c r="R90" s="108"/>
      <c r="S90" s="108"/>
      <c r="T90" s="105">
        <f t="shared" si="15"/>
        <v>0</v>
      </c>
      <c r="U90" s="106">
        <f t="shared" si="16"/>
        <v>0</v>
      </c>
      <c r="V90" s="108"/>
      <c r="W90" s="108"/>
      <c r="X90" s="108"/>
      <c r="Y90" s="108"/>
      <c r="Z90" s="108"/>
      <c r="AA90" s="108"/>
      <c r="AB90" s="108"/>
      <c r="AC90" s="105">
        <f t="shared" si="17"/>
        <v>0</v>
      </c>
      <c r="AD90" s="106">
        <f t="shared" si="18"/>
        <v>0</v>
      </c>
    </row>
    <row r="91" spans="2:30" ht="15.75" thickBot="1" x14ac:dyDescent="0.3">
      <c r="B91" s="159" t="s">
        <v>99</v>
      </c>
      <c r="C91" s="160"/>
      <c r="D91" s="59">
        <f>AVERAGE(D84:D90)</f>
        <v>30.170999999999999</v>
      </c>
      <c r="E91" s="59">
        <f>AVERAGE(E84:E90)</f>
        <v>32.259</v>
      </c>
      <c r="F91" s="59">
        <f>AVERAGE(F84:F90)</f>
        <v>39.527000000000001</v>
      </c>
      <c r="G91" s="59">
        <f>AVERAGE(G84:G90)</f>
        <v>17</v>
      </c>
      <c r="H91" s="59"/>
      <c r="I91" s="59">
        <f>AVERAGE(I84:I90)</f>
        <v>11</v>
      </c>
      <c r="J91" s="60">
        <f>K91/(K91+L91)</f>
        <v>0</v>
      </c>
      <c r="K91" s="61">
        <f>SUM(K84:K90)</f>
        <v>0</v>
      </c>
      <c r="L91" s="61">
        <f>SUM(L84:L90)</f>
        <v>1</v>
      </c>
      <c r="M91" s="59">
        <f>AVERAGE(M84:M90)</f>
        <v>33.085999999999999</v>
      </c>
      <c r="N91" s="59">
        <f>AVERAGE(N84:N90)</f>
        <v>35.923000000000002</v>
      </c>
      <c r="O91" s="59">
        <f>AVERAGE(O84:O90)</f>
        <v>41.134799999999998</v>
      </c>
      <c r="P91" s="59">
        <f>AVERAGE(P84:P90)</f>
        <v>12.4</v>
      </c>
      <c r="Q91" s="59"/>
      <c r="R91" s="59">
        <f>AVERAGE(R84:R90)</f>
        <v>9.4</v>
      </c>
      <c r="S91" s="60">
        <f>T91/(T91+U91)</f>
        <v>0.8</v>
      </c>
      <c r="T91" s="61">
        <f>SUM(T84:T90)</f>
        <v>4</v>
      </c>
      <c r="U91" s="61">
        <f>SUM(U84:U90)</f>
        <v>1</v>
      </c>
      <c r="V91" s="59">
        <f>AVERAGE(V84:V90)</f>
        <v>29.564</v>
      </c>
      <c r="W91" s="59">
        <f>AVERAGE(W84:W90)</f>
        <v>31.834</v>
      </c>
      <c r="X91" s="59">
        <f>AVERAGE(X84:X90)</f>
        <v>36.697000000000003</v>
      </c>
      <c r="Y91" s="59">
        <f>AVERAGE(Y84:Y90)</f>
        <v>11</v>
      </c>
      <c r="Z91" s="59"/>
      <c r="AA91" s="59">
        <f>AVERAGE(AA84:AA90)</f>
        <v>16</v>
      </c>
      <c r="AB91" s="60">
        <f>AC91/(AC91+AD91)</f>
        <v>1</v>
      </c>
      <c r="AC91" s="61">
        <f>SUM(AC84:AC90)</f>
        <v>1</v>
      </c>
      <c r="AD91" s="61">
        <f>SUM(AD84:AD90)</f>
        <v>0</v>
      </c>
    </row>
    <row r="92" spans="2:30" x14ac:dyDescent="0.25">
      <c r="B92" s="167">
        <f>B67</f>
        <v>6</v>
      </c>
      <c r="C92" s="56">
        <v>1</v>
      </c>
      <c r="D92" s="56"/>
      <c r="E92" s="56"/>
      <c r="F92" s="56"/>
      <c r="G92" s="56"/>
      <c r="H92" s="56"/>
      <c r="I92" s="56"/>
      <c r="J92" s="56"/>
      <c r="K92" s="28">
        <f t="shared" ref="K92:K101" si="20">IF(J92="W",1,0)</f>
        <v>0</v>
      </c>
      <c r="L92" s="58">
        <f t="shared" ref="L92:L101" si="21">IF(J92="L",1,0)</f>
        <v>0</v>
      </c>
      <c r="M92" s="56"/>
      <c r="N92" s="56"/>
      <c r="O92" s="56"/>
      <c r="P92" s="56"/>
      <c r="Q92" s="56"/>
      <c r="R92" s="56"/>
      <c r="S92" s="56"/>
      <c r="T92" s="28">
        <f t="shared" ref="T92:T101" si="22">IF(S92="W",1,0)</f>
        <v>0</v>
      </c>
      <c r="U92" s="58">
        <f t="shared" ref="U92:U101" si="23">IF(S92="L",1,0)</f>
        <v>0</v>
      </c>
      <c r="V92" s="56"/>
      <c r="W92" s="56"/>
      <c r="X92" s="56"/>
      <c r="Y92" s="56"/>
      <c r="Z92" s="56"/>
      <c r="AA92" s="56"/>
      <c r="AB92" s="56"/>
      <c r="AC92" s="28">
        <f t="shared" ref="AC92:AC101" si="24">IF(AB92="W",1,0)</f>
        <v>0</v>
      </c>
      <c r="AD92" s="58">
        <f t="shared" ref="AD92:AD101" si="25">IF(AB92="L",1,0)</f>
        <v>0</v>
      </c>
    </row>
    <row r="93" spans="2:30" x14ac:dyDescent="0.25">
      <c r="B93" s="167"/>
      <c r="C93" s="28">
        <f t="shared" ref="C93:C101" si="26">C92+1</f>
        <v>2</v>
      </c>
      <c r="D93" s="28"/>
      <c r="E93" s="28"/>
      <c r="F93" s="28"/>
      <c r="G93" s="28"/>
      <c r="H93" s="28"/>
      <c r="I93" s="28"/>
      <c r="J93" s="28"/>
      <c r="K93" s="28">
        <f t="shared" si="20"/>
        <v>0</v>
      </c>
      <c r="L93" s="58">
        <f t="shared" si="21"/>
        <v>0</v>
      </c>
      <c r="M93" s="28"/>
      <c r="N93" s="28"/>
      <c r="O93" s="28"/>
      <c r="P93" s="28"/>
      <c r="Q93" s="28"/>
      <c r="R93" s="28"/>
      <c r="S93" s="28"/>
      <c r="T93" s="28">
        <f t="shared" si="22"/>
        <v>0</v>
      </c>
      <c r="U93" s="58">
        <f t="shared" si="23"/>
        <v>0</v>
      </c>
      <c r="V93" s="28"/>
      <c r="W93" s="28"/>
      <c r="X93" s="28"/>
      <c r="Y93" s="28"/>
      <c r="Z93" s="28"/>
      <c r="AA93" s="28"/>
      <c r="AB93" s="28"/>
      <c r="AC93" s="28">
        <f t="shared" si="24"/>
        <v>0</v>
      </c>
      <c r="AD93" s="58">
        <f t="shared" si="25"/>
        <v>0</v>
      </c>
    </row>
    <row r="94" spans="2:30" x14ac:dyDescent="0.25">
      <c r="B94" s="167"/>
      <c r="C94" s="28">
        <f t="shared" si="26"/>
        <v>3</v>
      </c>
      <c r="D94" s="28"/>
      <c r="E94" s="28"/>
      <c r="F94" s="28"/>
      <c r="G94" s="28"/>
      <c r="H94" s="28"/>
      <c r="I94" s="28"/>
      <c r="J94" s="28"/>
      <c r="K94" s="28">
        <f t="shared" si="20"/>
        <v>0</v>
      </c>
      <c r="L94" s="58">
        <f t="shared" si="21"/>
        <v>0</v>
      </c>
      <c r="M94" s="28"/>
      <c r="N94" s="28"/>
      <c r="O94" s="28"/>
      <c r="P94" s="28"/>
      <c r="Q94" s="28"/>
      <c r="R94" s="28"/>
      <c r="S94" s="28"/>
      <c r="T94" s="28">
        <f t="shared" si="22"/>
        <v>0</v>
      </c>
      <c r="U94" s="58">
        <f t="shared" si="23"/>
        <v>0</v>
      </c>
      <c r="V94" s="28"/>
      <c r="W94" s="28"/>
      <c r="X94" s="28"/>
      <c r="Y94" s="28"/>
      <c r="Z94" s="28"/>
      <c r="AA94" s="28"/>
      <c r="AB94" s="28"/>
      <c r="AC94" s="28">
        <f t="shared" si="24"/>
        <v>0</v>
      </c>
      <c r="AD94" s="58">
        <f t="shared" si="25"/>
        <v>0</v>
      </c>
    </row>
    <row r="95" spans="2:30" x14ac:dyDescent="0.25">
      <c r="B95" s="167"/>
      <c r="C95" s="28">
        <f t="shared" si="26"/>
        <v>4</v>
      </c>
      <c r="D95" s="28"/>
      <c r="E95" s="28"/>
      <c r="F95" s="28"/>
      <c r="G95" s="28"/>
      <c r="H95" s="28"/>
      <c r="I95" s="28"/>
      <c r="J95" s="28"/>
      <c r="K95" s="28">
        <f t="shared" si="20"/>
        <v>0</v>
      </c>
      <c r="L95" s="58">
        <f t="shared" si="21"/>
        <v>0</v>
      </c>
      <c r="M95" s="28"/>
      <c r="N95" s="28"/>
      <c r="O95" s="28"/>
      <c r="P95" s="28"/>
      <c r="Q95" s="28"/>
      <c r="R95" s="28"/>
      <c r="S95" s="28"/>
      <c r="T95" s="28">
        <f t="shared" si="22"/>
        <v>0</v>
      </c>
      <c r="U95" s="58">
        <f t="shared" si="23"/>
        <v>0</v>
      </c>
      <c r="V95" s="28"/>
      <c r="W95" s="28"/>
      <c r="X95" s="28"/>
      <c r="Y95" s="28"/>
      <c r="Z95" s="28"/>
      <c r="AA95" s="28"/>
      <c r="AB95" s="28"/>
      <c r="AC95" s="28">
        <f t="shared" si="24"/>
        <v>0</v>
      </c>
      <c r="AD95" s="58">
        <f t="shared" si="25"/>
        <v>0</v>
      </c>
    </row>
    <row r="96" spans="2:30" x14ac:dyDescent="0.25">
      <c r="B96" s="167"/>
      <c r="C96" s="28">
        <f t="shared" si="26"/>
        <v>5</v>
      </c>
      <c r="D96" s="28"/>
      <c r="E96" s="28"/>
      <c r="F96" s="28"/>
      <c r="G96" s="28"/>
      <c r="H96" s="28"/>
      <c r="I96" s="28"/>
      <c r="J96" s="28"/>
      <c r="K96" s="28">
        <f t="shared" si="20"/>
        <v>0</v>
      </c>
      <c r="L96" s="58">
        <f t="shared" si="21"/>
        <v>0</v>
      </c>
      <c r="M96" s="28"/>
      <c r="N96" s="28"/>
      <c r="O96" s="28"/>
      <c r="P96" s="28"/>
      <c r="Q96" s="28"/>
      <c r="R96" s="28"/>
      <c r="S96" s="28"/>
      <c r="T96" s="28">
        <f t="shared" si="22"/>
        <v>0</v>
      </c>
      <c r="U96" s="58">
        <f t="shared" si="23"/>
        <v>0</v>
      </c>
      <c r="V96" s="28"/>
      <c r="W96" s="28"/>
      <c r="X96" s="28"/>
      <c r="Y96" s="28"/>
      <c r="Z96" s="28"/>
      <c r="AA96" s="28"/>
      <c r="AB96" s="28"/>
      <c r="AC96" s="28">
        <f t="shared" si="24"/>
        <v>0</v>
      </c>
      <c r="AD96" s="58">
        <f t="shared" si="25"/>
        <v>0</v>
      </c>
    </row>
    <row r="97" spans="2:30" x14ac:dyDescent="0.25">
      <c r="B97" s="167"/>
      <c r="C97" s="28">
        <f t="shared" si="26"/>
        <v>6</v>
      </c>
      <c r="D97" s="28"/>
      <c r="E97" s="28"/>
      <c r="F97" s="28"/>
      <c r="G97" s="28"/>
      <c r="H97" s="28"/>
      <c r="I97" s="28"/>
      <c r="J97" s="28"/>
      <c r="K97" s="28">
        <f t="shared" si="20"/>
        <v>0</v>
      </c>
      <c r="L97" s="58">
        <f t="shared" si="21"/>
        <v>0</v>
      </c>
      <c r="M97" s="28"/>
      <c r="N97" s="28"/>
      <c r="O97" s="28"/>
      <c r="P97" s="28"/>
      <c r="Q97" s="28"/>
      <c r="R97" s="28"/>
      <c r="S97" s="28"/>
      <c r="T97" s="28">
        <f t="shared" si="22"/>
        <v>0</v>
      </c>
      <c r="U97" s="58">
        <f t="shared" si="23"/>
        <v>0</v>
      </c>
      <c r="V97" s="28"/>
      <c r="W97" s="28"/>
      <c r="X97" s="28"/>
      <c r="Y97" s="28"/>
      <c r="Z97" s="28"/>
      <c r="AA97" s="28"/>
      <c r="AB97" s="28"/>
      <c r="AC97" s="28">
        <f t="shared" si="24"/>
        <v>0</v>
      </c>
      <c r="AD97" s="58">
        <f t="shared" si="25"/>
        <v>0</v>
      </c>
    </row>
    <row r="98" spans="2:30" x14ac:dyDescent="0.25">
      <c r="B98" s="167"/>
      <c r="C98" s="28">
        <f t="shared" si="26"/>
        <v>7</v>
      </c>
      <c r="D98" s="28"/>
      <c r="E98" s="28"/>
      <c r="F98" s="28"/>
      <c r="G98" s="28"/>
      <c r="H98" s="28"/>
      <c r="I98" s="28"/>
      <c r="J98" s="28"/>
      <c r="K98" s="28">
        <f t="shared" si="20"/>
        <v>0</v>
      </c>
      <c r="L98" s="58">
        <f t="shared" si="21"/>
        <v>0</v>
      </c>
      <c r="M98" s="28"/>
      <c r="N98" s="28"/>
      <c r="O98" s="28"/>
      <c r="P98" s="28"/>
      <c r="Q98" s="28"/>
      <c r="R98" s="28"/>
      <c r="S98" s="28"/>
      <c r="T98" s="28">
        <f t="shared" si="22"/>
        <v>0</v>
      </c>
      <c r="U98" s="58">
        <f t="shared" si="23"/>
        <v>0</v>
      </c>
      <c r="V98" s="28"/>
      <c r="W98" s="28"/>
      <c r="X98" s="28"/>
      <c r="Y98" s="28"/>
      <c r="Z98" s="28"/>
      <c r="AA98" s="28"/>
      <c r="AB98" s="28"/>
      <c r="AC98" s="28">
        <f t="shared" si="24"/>
        <v>0</v>
      </c>
      <c r="AD98" s="58">
        <f t="shared" si="25"/>
        <v>0</v>
      </c>
    </row>
    <row r="99" spans="2:30" x14ac:dyDescent="0.25">
      <c r="B99" s="167"/>
      <c r="C99" s="28">
        <f t="shared" si="26"/>
        <v>8</v>
      </c>
      <c r="D99" s="28"/>
      <c r="E99" s="28"/>
      <c r="F99" s="28"/>
      <c r="G99" s="28"/>
      <c r="H99" s="28"/>
      <c r="I99" s="28"/>
      <c r="J99" s="28"/>
      <c r="K99" s="28">
        <f t="shared" si="20"/>
        <v>0</v>
      </c>
      <c r="L99" s="58">
        <f t="shared" si="21"/>
        <v>0</v>
      </c>
      <c r="M99" s="28"/>
      <c r="N99" s="28"/>
      <c r="O99" s="28"/>
      <c r="P99" s="28"/>
      <c r="Q99" s="28"/>
      <c r="R99" s="28"/>
      <c r="S99" s="28"/>
      <c r="T99" s="28">
        <f t="shared" si="22"/>
        <v>0</v>
      </c>
      <c r="U99" s="58">
        <f t="shared" si="23"/>
        <v>0</v>
      </c>
      <c r="V99" s="28"/>
      <c r="W99" s="28"/>
      <c r="X99" s="28"/>
      <c r="Y99" s="28"/>
      <c r="Z99" s="28"/>
      <c r="AA99" s="28"/>
      <c r="AB99" s="28"/>
      <c r="AC99" s="28">
        <f t="shared" si="24"/>
        <v>0</v>
      </c>
      <c r="AD99" s="58">
        <f t="shared" si="25"/>
        <v>0</v>
      </c>
    </row>
    <row r="100" spans="2:30" x14ac:dyDescent="0.25">
      <c r="B100" s="167"/>
      <c r="C100" s="28">
        <f t="shared" si="26"/>
        <v>9</v>
      </c>
      <c r="D100" s="28"/>
      <c r="E100" s="28"/>
      <c r="F100" s="28"/>
      <c r="G100" s="28"/>
      <c r="H100" s="28"/>
      <c r="I100" s="28"/>
      <c r="J100" s="28"/>
      <c r="K100" s="28">
        <f t="shared" si="20"/>
        <v>0</v>
      </c>
      <c r="L100" s="58">
        <f t="shared" si="21"/>
        <v>0</v>
      </c>
      <c r="M100" s="28"/>
      <c r="N100" s="28"/>
      <c r="O100" s="28"/>
      <c r="P100" s="28"/>
      <c r="Q100" s="28"/>
      <c r="R100" s="28"/>
      <c r="S100" s="28"/>
      <c r="T100" s="28">
        <f t="shared" si="22"/>
        <v>0</v>
      </c>
      <c r="U100" s="58">
        <f t="shared" si="23"/>
        <v>0</v>
      </c>
      <c r="V100" s="28"/>
      <c r="W100" s="28"/>
      <c r="X100" s="28"/>
      <c r="Y100" s="28"/>
      <c r="Z100" s="28"/>
      <c r="AA100" s="28"/>
      <c r="AB100" s="28"/>
      <c r="AC100" s="28">
        <f t="shared" si="24"/>
        <v>0</v>
      </c>
      <c r="AD100" s="58">
        <f t="shared" si="25"/>
        <v>0</v>
      </c>
    </row>
    <row r="101" spans="2:30" ht="15.75" thickBot="1" x14ac:dyDescent="0.3">
      <c r="B101" s="167"/>
      <c r="C101" s="55">
        <f t="shared" si="26"/>
        <v>10</v>
      </c>
      <c r="D101" s="55"/>
      <c r="E101" s="55"/>
      <c r="F101" s="55"/>
      <c r="G101" s="55"/>
      <c r="H101" s="55"/>
      <c r="I101" s="55"/>
      <c r="J101" s="55"/>
      <c r="K101" s="28">
        <f t="shared" si="20"/>
        <v>0</v>
      </c>
      <c r="L101" s="58">
        <f t="shared" si="21"/>
        <v>0</v>
      </c>
      <c r="M101" s="55"/>
      <c r="N101" s="55"/>
      <c r="O101" s="55"/>
      <c r="P101" s="55"/>
      <c r="Q101" s="55"/>
      <c r="R101" s="55"/>
      <c r="S101" s="55"/>
      <c r="T101" s="28">
        <f t="shared" si="22"/>
        <v>0</v>
      </c>
      <c r="U101" s="58">
        <f t="shared" si="23"/>
        <v>0</v>
      </c>
      <c r="V101" s="55"/>
      <c r="W101" s="55"/>
      <c r="X101" s="55"/>
      <c r="Y101" s="55"/>
      <c r="Z101" s="55"/>
      <c r="AA101" s="55"/>
      <c r="AB101" s="55"/>
      <c r="AC101" s="28">
        <f t="shared" si="24"/>
        <v>0</v>
      </c>
      <c r="AD101" s="58">
        <f t="shared" si="25"/>
        <v>0</v>
      </c>
    </row>
    <row r="102" spans="2:30" ht="15.75" thickBot="1" x14ac:dyDescent="0.3">
      <c r="B102" s="168" t="s">
        <v>99</v>
      </c>
      <c r="C102" s="169"/>
      <c r="D102" s="59" t="e">
        <f>AVERAGE(D92:D101)</f>
        <v>#DIV/0!</v>
      </c>
      <c r="E102" s="59" t="e">
        <f>AVERAGE(E92:E101)</f>
        <v>#DIV/0!</v>
      </c>
      <c r="F102" s="59" t="e">
        <f>AVERAGE(F92:F101)</f>
        <v>#DIV/0!</v>
      </c>
      <c r="G102" s="59" t="e">
        <f>AVERAGE(G92:G101)</f>
        <v>#DIV/0!</v>
      </c>
      <c r="H102" s="59"/>
      <c r="I102" s="59" t="e">
        <f>AVERAGE(I92:I101)</f>
        <v>#DIV/0!</v>
      </c>
      <c r="J102" s="60" t="e">
        <f>K102/(K102+L102)</f>
        <v>#DIV/0!</v>
      </c>
      <c r="K102" s="61">
        <f>SUM(K92:K101)</f>
        <v>0</v>
      </c>
      <c r="L102" s="61">
        <f>SUM(L92:L101)</f>
        <v>0</v>
      </c>
      <c r="M102" s="59" t="e">
        <f>AVERAGE(M92:M101)</f>
        <v>#DIV/0!</v>
      </c>
      <c r="N102" s="59" t="e">
        <f>AVERAGE(N92:N101)</f>
        <v>#DIV/0!</v>
      </c>
      <c r="O102" s="59" t="e">
        <f>AVERAGE(O92:O101)</f>
        <v>#DIV/0!</v>
      </c>
      <c r="P102" s="59" t="e">
        <f>AVERAGE(P92:P101)</f>
        <v>#DIV/0!</v>
      </c>
      <c r="Q102" s="59"/>
      <c r="R102" s="59" t="e">
        <f>AVERAGE(R92:R101)</f>
        <v>#DIV/0!</v>
      </c>
      <c r="S102" s="60" t="e">
        <f>T102/(T102+U102)</f>
        <v>#DIV/0!</v>
      </c>
      <c r="T102" s="61">
        <f>SUM(T92:T101)</f>
        <v>0</v>
      </c>
      <c r="U102" s="61">
        <f>SUM(U92:U101)</f>
        <v>0</v>
      </c>
      <c r="V102" s="59" t="e">
        <f>AVERAGE(V92:V101)</f>
        <v>#DIV/0!</v>
      </c>
      <c r="W102" s="59" t="e">
        <f>AVERAGE(W92:W101)</f>
        <v>#DIV/0!</v>
      </c>
      <c r="X102" s="59" t="e">
        <f>AVERAGE(X92:X101)</f>
        <v>#DIV/0!</v>
      </c>
      <c r="Y102" s="59" t="e">
        <f>AVERAGE(Y92:Y101)</f>
        <v>#DIV/0!</v>
      </c>
      <c r="Z102" s="59"/>
      <c r="AA102" s="59" t="e">
        <f>AVERAGE(AA92:AA101)</f>
        <v>#DIV/0!</v>
      </c>
      <c r="AB102" s="60" t="e">
        <f>AC102/(AC102+AD102)</f>
        <v>#DIV/0!</v>
      </c>
      <c r="AC102" s="61">
        <f>SUM(AC92:AC101)</f>
        <v>0</v>
      </c>
      <c r="AD102" s="61">
        <f>SUM(AD92:AD101)</f>
        <v>0</v>
      </c>
    </row>
    <row r="105" spans="2:30" ht="15.75" thickBot="1" x14ac:dyDescent="0.3"/>
    <row r="106" spans="2:30" x14ac:dyDescent="0.25">
      <c r="B106" s="73" t="s">
        <v>0</v>
      </c>
      <c r="C106" s="74" t="s">
        <v>9</v>
      </c>
      <c r="D106" s="161">
        <v>3</v>
      </c>
      <c r="E106" s="161"/>
      <c r="F106" s="161"/>
      <c r="G106" s="161"/>
      <c r="H106" s="161"/>
      <c r="I106" s="161"/>
      <c r="J106" s="161"/>
      <c r="K106" s="161"/>
      <c r="L106" s="161"/>
      <c r="M106" s="161"/>
      <c r="N106" s="161"/>
      <c r="O106" s="161"/>
      <c r="P106" s="161"/>
      <c r="Q106" s="161"/>
      <c r="R106" s="161"/>
      <c r="S106" s="161"/>
      <c r="T106" s="161"/>
      <c r="U106" s="161"/>
      <c r="V106" s="161"/>
      <c r="W106" s="161"/>
      <c r="X106" s="161"/>
      <c r="Y106" s="161"/>
      <c r="Z106" s="161"/>
      <c r="AA106" s="161"/>
      <c r="AB106" s="161"/>
      <c r="AC106" s="161"/>
      <c r="AD106" s="162"/>
    </row>
    <row r="107" spans="2:30" x14ac:dyDescent="0.25">
      <c r="B107" s="163">
        <f>B82</f>
        <v>5</v>
      </c>
      <c r="C107" s="28"/>
      <c r="D107" s="165" t="s">
        <v>108</v>
      </c>
      <c r="E107" s="165"/>
      <c r="F107" s="165"/>
      <c r="G107" s="165"/>
      <c r="H107" s="165"/>
      <c r="I107" s="165"/>
      <c r="J107" s="165"/>
      <c r="K107" s="165"/>
      <c r="L107" s="165"/>
      <c r="M107" s="165" t="s">
        <v>87</v>
      </c>
      <c r="N107" s="165"/>
      <c r="O107" s="165"/>
      <c r="P107" s="165"/>
      <c r="Q107" s="165"/>
      <c r="R107" s="165"/>
      <c r="S107" s="165"/>
      <c r="T107" s="165"/>
      <c r="U107" s="165"/>
      <c r="V107" s="165" t="s">
        <v>88</v>
      </c>
      <c r="W107" s="165"/>
      <c r="X107" s="165"/>
      <c r="Y107" s="165"/>
      <c r="Z107" s="165"/>
      <c r="AA107" s="165"/>
      <c r="AB107" s="165"/>
      <c r="AC107" s="165"/>
      <c r="AD107" s="166"/>
    </row>
    <row r="108" spans="2:30" ht="15.75" thickBot="1" x14ac:dyDescent="0.3">
      <c r="B108" s="163"/>
      <c r="C108" s="62" t="s">
        <v>93</v>
      </c>
      <c r="D108" s="62" t="s">
        <v>90</v>
      </c>
      <c r="E108" s="62" t="s">
        <v>89</v>
      </c>
      <c r="F108" s="62" t="s">
        <v>91</v>
      </c>
      <c r="G108" s="62" t="s">
        <v>95</v>
      </c>
      <c r="H108" s="62" t="s">
        <v>96</v>
      </c>
      <c r="I108" s="62" t="s">
        <v>97</v>
      </c>
      <c r="J108" s="62" t="s">
        <v>102</v>
      </c>
      <c r="K108" s="62" t="s">
        <v>91</v>
      </c>
      <c r="L108" s="62" t="s">
        <v>103</v>
      </c>
      <c r="M108" s="62" t="s">
        <v>90</v>
      </c>
      <c r="N108" s="62" t="s">
        <v>89</v>
      </c>
      <c r="O108" s="62" t="s">
        <v>91</v>
      </c>
      <c r="P108" s="62" t="s">
        <v>95</v>
      </c>
      <c r="Q108" s="62" t="s">
        <v>96</v>
      </c>
      <c r="R108" s="62" t="s">
        <v>97</v>
      </c>
      <c r="S108" s="62" t="s">
        <v>102</v>
      </c>
      <c r="T108" s="62" t="s">
        <v>91</v>
      </c>
      <c r="U108" s="62" t="s">
        <v>103</v>
      </c>
      <c r="V108" s="62" t="s">
        <v>90</v>
      </c>
      <c r="W108" s="62" t="s">
        <v>89</v>
      </c>
      <c r="X108" s="62" t="s">
        <v>91</v>
      </c>
      <c r="Y108" s="62" t="s">
        <v>95</v>
      </c>
      <c r="Z108" s="62" t="s">
        <v>96</v>
      </c>
      <c r="AA108" s="62" t="s">
        <v>97</v>
      </c>
      <c r="AB108" s="62" t="s">
        <v>102</v>
      </c>
      <c r="AC108" s="62" t="s">
        <v>91</v>
      </c>
      <c r="AD108" s="63" t="s">
        <v>103</v>
      </c>
    </row>
    <row r="109" spans="2:30" s="107" customFormat="1" hidden="1" x14ac:dyDescent="0.25">
      <c r="B109" s="163"/>
      <c r="C109" s="105">
        <v>1</v>
      </c>
      <c r="D109" s="105">
        <v>41.645000000000003</v>
      </c>
      <c r="E109" s="105">
        <v>46.33</v>
      </c>
      <c r="F109" s="105">
        <v>54.945999999999998</v>
      </c>
      <c r="G109" s="105">
        <v>5</v>
      </c>
      <c r="H109" s="105" t="s">
        <v>130</v>
      </c>
      <c r="I109" s="105">
        <v>1</v>
      </c>
      <c r="J109" s="105" t="s">
        <v>91</v>
      </c>
      <c r="K109" s="105">
        <f t="shared" ref="K109:K117" si="27">IF(J109="W",1,0)</f>
        <v>1</v>
      </c>
      <c r="L109" s="106">
        <f t="shared" ref="L109:L117" si="28">IF(J109="L",1,0)</f>
        <v>0</v>
      </c>
      <c r="M109" s="105">
        <v>36.152000000000001</v>
      </c>
      <c r="N109" s="105">
        <v>39.073999999999998</v>
      </c>
      <c r="O109" s="105">
        <v>46.774000000000001</v>
      </c>
      <c r="P109" s="105">
        <v>22</v>
      </c>
      <c r="Q109" s="105" t="s">
        <v>149</v>
      </c>
      <c r="R109" s="105">
        <v>11</v>
      </c>
      <c r="S109" s="105" t="s">
        <v>91</v>
      </c>
      <c r="T109" s="105">
        <f t="shared" ref="T109:T117" si="29">IF(S109="W",1,0)</f>
        <v>1</v>
      </c>
      <c r="U109" s="106">
        <f t="shared" ref="U109:U117" si="30">IF(S109="L",1,0)</f>
        <v>0</v>
      </c>
      <c r="V109" s="105"/>
      <c r="W109" s="105"/>
      <c r="X109" s="105"/>
      <c r="Y109" s="105"/>
      <c r="Z109" s="105"/>
      <c r="AA109" s="105"/>
      <c r="AB109" s="105"/>
      <c r="AC109" s="105">
        <f>IF(AB109="W",1,0)</f>
        <v>0</v>
      </c>
      <c r="AD109" s="106">
        <f>IF(AB109="L",1,0)</f>
        <v>0</v>
      </c>
    </row>
    <row r="110" spans="2:30" s="107" customFormat="1" hidden="1" x14ac:dyDescent="0.25">
      <c r="B110" s="163"/>
      <c r="C110" s="105">
        <f t="shared" ref="C110:C117" si="31">C109+1</f>
        <v>2</v>
      </c>
      <c r="D110" s="105"/>
      <c r="E110" s="105"/>
      <c r="F110" s="105"/>
      <c r="G110" s="105"/>
      <c r="H110" s="105"/>
      <c r="I110" s="105"/>
      <c r="J110" s="105"/>
      <c r="K110" s="105">
        <f t="shared" si="27"/>
        <v>0</v>
      </c>
      <c r="L110" s="106">
        <f t="shared" si="28"/>
        <v>0</v>
      </c>
      <c r="M110" s="105">
        <v>35.381999999999998</v>
      </c>
      <c r="N110" s="105">
        <v>39.216000000000001</v>
      </c>
      <c r="O110" s="105">
        <v>46.942</v>
      </c>
      <c r="P110" s="105">
        <v>11</v>
      </c>
      <c r="Q110" s="105" t="s">
        <v>149</v>
      </c>
      <c r="R110" s="105">
        <v>13</v>
      </c>
      <c r="S110" s="105" t="s">
        <v>91</v>
      </c>
      <c r="T110" s="105">
        <f t="shared" si="29"/>
        <v>1</v>
      </c>
      <c r="U110" s="106">
        <f t="shared" si="30"/>
        <v>0</v>
      </c>
      <c r="V110" s="105"/>
      <c r="W110" s="105"/>
      <c r="X110" s="105"/>
      <c r="Y110" s="105"/>
      <c r="Z110" s="105"/>
      <c r="AA110" s="105"/>
      <c r="AB110" s="105"/>
      <c r="AC110" s="105">
        <f>IF(AB110="W",1,0)</f>
        <v>0</v>
      </c>
      <c r="AD110" s="106">
        <f>IF(AB110="L",1,0)</f>
        <v>0</v>
      </c>
    </row>
    <row r="111" spans="2:30" s="107" customFormat="1" hidden="1" x14ac:dyDescent="0.25">
      <c r="B111" s="163"/>
      <c r="C111" s="105">
        <f t="shared" si="31"/>
        <v>3</v>
      </c>
      <c r="D111" s="105"/>
      <c r="E111" s="105"/>
      <c r="F111" s="105"/>
      <c r="G111" s="105"/>
      <c r="H111" s="105"/>
      <c r="I111" s="105"/>
      <c r="J111" s="105"/>
      <c r="K111" s="105">
        <f t="shared" si="27"/>
        <v>0</v>
      </c>
      <c r="L111" s="106">
        <f t="shared" si="28"/>
        <v>0</v>
      </c>
      <c r="M111" s="105"/>
      <c r="N111" s="105"/>
      <c r="O111" s="105"/>
      <c r="P111" s="105"/>
      <c r="Q111" s="105"/>
      <c r="R111" s="105"/>
      <c r="S111" s="105"/>
      <c r="T111" s="105">
        <f t="shared" si="29"/>
        <v>0</v>
      </c>
      <c r="U111" s="106">
        <f t="shared" si="30"/>
        <v>0</v>
      </c>
      <c r="V111" s="105"/>
      <c r="W111" s="105"/>
      <c r="X111" s="105"/>
      <c r="Y111" s="105"/>
      <c r="Z111" s="105"/>
      <c r="AA111" s="105"/>
      <c r="AB111" s="105"/>
      <c r="AC111" s="105"/>
      <c r="AD111" s="106"/>
    </row>
    <row r="112" spans="2:30" s="107" customFormat="1" hidden="1" x14ac:dyDescent="0.25">
      <c r="B112" s="163"/>
      <c r="C112" s="105">
        <f t="shared" si="31"/>
        <v>4</v>
      </c>
      <c r="D112" s="105"/>
      <c r="E112" s="105"/>
      <c r="F112" s="105"/>
      <c r="G112" s="105"/>
      <c r="H112" s="105"/>
      <c r="I112" s="105"/>
      <c r="J112" s="105"/>
      <c r="K112" s="105">
        <f t="shared" si="27"/>
        <v>0</v>
      </c>
      <c r="L112" s="106">
        <f t="shared" si="28"/>
        <v>0</v>
      </c>
      <c r="M112" s="105"/>
      <c r="N112" s="105"/>
      <c r="O112" s="105"/>
      <c r="P112" s="105"/>
      <c r="Q112" s="105"/>
      <c r="R112" s="105"/>
      <c r="S112" s="105"/>
      <c r="T112" s="105">
        <f t="shared" si="29"/>
        <v>0</v>
      </c>
      <c r="U112" s="106">
        <f t="shared" si="30"/>
        <v>0</v>
      </c>
      <c r="V112" s="105"/>
      <c r="W112" s="105"/>
      <c r="X112" s="105"/>
      <c r="Y112" s="105"/>
      <c r="Z112" s="105"/>
      <c r="AA112" s="105"/>
      <c r="AB112" s="105"/>
      <c r="AC112" s="105"/>
      <c r="AD112" s="106"/>
    </row>
    <row r="113" spans="2:30" s="107" customFormat="1" hidden="1" x14ac:dyDescent="0.25">
      <c r="B113" s="163"/>
      <c r="C113" s="105">
        <f t="shared" si="31"/>
        <v>5</v>
      </c>
      <c r="D113" s="105"/>
      <c r="E113" s="105"/>
      <c r="F113" s="105"/>
      <c r="G113" s="105"/>
      <c r="H113" s="105"/>
      <c r="I113" s="105"/>
      <c r="J113" s="105"/>
      <c r="K113" s="105">
        <f t="shared" si="27"/>
        <v>0</v>
      </c>
      <c r="L113" s="106">
        <f t="shared" si="28"/>
        <v>0</v>
      </c>
      <c r="M113" s="105"/>
      <c r="N113" s="105"/>
      <c r="O113" s="105"/>
      <c r="P113" s="105"/>
      <c r="Q113" s="105"/>
      <c r="R113" s="105"/>
      <c r="S113" s="105"/>
      <c r="T113" s="105">
        <f t="shared" si="29"/>
        <v>0</v>
      </c>
      <c r="U113" s="106">
        <f t="shared" si="30"/>
        <v>0</v>
      </c>
      <c r="V113" s="105"/>
      <c r="W113" s="105"/>
      <c r="X113" s="105"/>
      <c r="Y113" s="105"/>
      <c r="Z113" s="105"/>
      <c r="AA113" s="105"/>
      <c r="AB113" s="105"/>
      <c r="AC113" s="105"/>
      <c r="AD113" s="106"/>
    </row>
    <row r="114" spans="2:30" s="107" customFormat="1" hidden="1" x14ac:dyDescent="0.25">
      <c r="B114" s="163"/>
      <c r="C114" s="105">
        <f t="shared" si="31"/>
        <v>6</v>
      </c>
      <c r="D114" s="105"/>
      <c r="E114" s="105"/>
      <c r="F114" s="105"/>
      <c r="G114" s="105"/>
      <c r="H114" s="105"/>
      <c r="I114" s="105"/>
      <c r="J114" s="105"/>
      <c r="K114" s="105">
        <f t="shared" si="27"/>
        <v>0</v>
      </c>
      <c r="L114" s="106">
        <f t="shared" si="28"/>
        <v>0</v>
      </c>
      <c r="M114" s="105"/>
      <c r="N114" s="105"/>
      <c r="O114" s="105"/>
      <c r="P114" s="105"/>
      <c r="Q114" s="105"/>
      <c r="R114" s="105"/>
      <c r="S114" s="105"/>
      <c r="T114" s="105">
        <f t="shared" si="29"/>
        <v>0</v>
      </c>
      <c r="U114" s="106">
        <f t="shared" si="30"/>
        <v>0</v>
      </c>
      <c r="V114" s="105"/>
      <c r="W114" s="105"/>
      <c r="X114" s="105"/>
      <c r="Y114" s="105"/>
      <c r="Z114" s="105"/>
      <c r="AA114" s="105"/>
      <c r="AB114" s="105"/>
      <c r="AC114" s="105">
        <f>IF(AB114="W",1,0)</f>
        <v>0</v>
      </c>
      <c r="AD114" s="106">
        <f>IF(AB114="L",1,0)</f>
        <v>0</v>
      </c>
    </row>
    <row r="115" spans="2:30" s="107" customFormat="1" hidden="1" x14ac:dyDescent="0.25">
      <c r="B115" s="163"/>
      <c r="C115" s="105">
        <f t="shared" si="31"/>
        <v>7</v>
      </c>
      <c r="D115" s="105"/>
      <c r="E115" s="105"/>
      <c r="F115" s="105"/>
      <c r="G115" s="105"/>
      <c r="H115" s="105"/>
      <c r="I115" s="105"/>
      <c r="J115" s="105"/>
      <c r="K115" s="105">
        <f t="shared" si="27"/>
        <v>0</v>
      </c>
      <c r="L115" s="106">
        <f t="shared" si="28"/>
        <v>0</v>
      </c>
      <c r="M115" s="105"/>
      <c r="N115" s="105"/>
      <c r="O115" s="105"/>
      <c r="P115" s="105"/>
      <c r="Q115" s="105"/>
      <c r="R115" s="105"/>
      <c r="S115" s="105"/>
      <c r="T115" s="105">
        <f t="shared" si="29"/>
        <v>0</v>
      </c>
      <c r="U115" s="106">
        <f t="shared" si="30"/>
        <v>0</v>
      </c>
      <c r="V115" s="105"/>
      <c r="W115" s="105"/>
      <c r="X115" s="105"/>
      <c r="Y115" s="105"/>
      <c r="Z115" s="105"/>
      <c r="AA115" s="105"/>
      <c r="AB115" s="105"/>
      <c r="AC115" s="105"/>
      <c r="AD115" s="106"/>
    </row>
    <row r="116" spans="2:30" s="107" customFormat="1" hidden="1" x14ac:dyDescent="0.25">
      <c r="B116" s="163"/>
      <c r="C116" s="105">
        <f t="shared" si="31"/>
        <v>8</v>
      </c>
      <c r="D116" s="105"/>
      <c r="E116" s="105"/>
      <c r="F116" s="105"/>
      <c r="G116" s="105"/>
      <c r="H116" s="105"/>
      <c r="I116" s="105"/>
      <c r="J116" s="105"/>
      <c r="K116" s="105">
        <f t="shared" si="27"/>
        <v>0</v>
      </c>
      <c r="L116" s="106">
        <f t="shared" si="28"/>
        <v>0</v>
      </c>
      <c r="M116" s="105"/>
      <c r="N116" s="105"/>
      <c r="O116" s="105"/>
      <c r="P116" s="105"/>
      <c r="Q116" s="105"/>
      <c r="R116" s="105"/>
      <c r="S116" s="105"/>
      <c r="T116" s="105">
        <f t="shared" si="29"/>
        <v>0</v>
      </c>
      <c r="U116" s="106">
        <f t="shared" si="30"/>
        <v>0</v>
      </c>
      <c r="V116" s="105"/>
      <c r="W116" s="105"/>
      <c r="X116" s="105"/>
      <c r="Y116" s="105"/>
      <c r="Z116" s="105"/>
      <c r="AA116" s="105"/>
      <c r="AB116" s="105"/>
      <c r="AC116" s="105">
        <f>IF(AB116="W",1,0)</f>
        <v>0</v>
      </c>
      <c r="AD116" s="106">
        <f>IF(AB116="L",1,0)</f>
        <v>0</v>
      </c>
    </row>
    <row r="117" spans="2:30" s="107" customFormat="1" ht="15.75" hidden="1" thickBot="1" x14ac:dyDescent="0.3">
      <c r="B117" s="164"/>
      <c r="C117" s="108">
        <f t="shared" si="31"/>
        <v>9</v>
      </c>
      <c r="D117" s="108"/>
      <c r="E117" s="108"/>
      <c r="F117" s="108"/>
      <c r="G117" s="108"/>
      <c r="H117" s="108"/>
      <c r="I117" s="108"/>
      <c r="J117" s="108"/>
      <c r="K117" s="105">
        <f t="shared" si="27"/>
        <v>0</v>
      </c>
      <c r="L117" s="106">
        <f t="shared" si="28"/>
        <v>0</v>
      </c>
      <c r="M117" s="108"/>
      <c r="N117" s="108"/>
      <c r="O117" s="108"/>
      <c r="P117" s="108"/>
      <c r="Q117" s="108"/>
      <c r="R117" s="108"/>
      <c r="S117" s="108"/>
      <c r="T117" s="105">
        <f t="shared" si="29"/>
        <v>0</v>
      </c>
      <c r="U117" s="106">
        <f t="shared" si="30"/>
        <v>0</v>
      </c>
      <c r="V117" s="108"/>
      <c r="W117" s="108"/>
      <c r="X117" s="108"/>
      <c r="Y117" s="108"/>
      <c r="Z117" s="108"/>
      <c r="AA117" s="108"/>
      <c r="AB117" s="108"/>
      <c r="AC117" s="105">
        <f>IF(AB117="W",1,0)</f>
        <v>0</v>
      </c>
      <c r="AD117" s="106">
        <f>IF(AB117="L",1,0)</f>
        <v>0</v>
      </c>
    </row>
    <row r="118" spans="2:30" ht="15.75" thickBot="1" x14ac:dyDescent="0.3">
      <c r="B118" s="159" t="s">
        <v>99</v>
      </c>
      <c r="C118" s="160"/>
      <c r="D118" s="59">
        <f>AVERAGE(D109:D117)</f>
        <v>41.645000000000003</v>
      </c>
      <c r="E118" s="59">
        <f>AVERAGE(E109:E117)</f>
        <v>46.33</v>
      </c>
      <c r="F118" s="59">
        <f>AVERAGE(F109:F117)</f>
        <v>54.945999999999998</v>
      </c>
      <c r="G118" s="59">
        <f>AVERAGE(G109:G117)</f>
        <v>5</v>
      </c>
      <c r="H118" s="59"/>
      <c r="I118" s="59">
        <f>AVERAGE(I109:I117)</f>
        <v>1</v>
      </c>
      <c r="J118" s="60">
        <f>K118/(K118+L118)</f>
        <v>1</v>
      </c>
      <c r="K118" s="61">
        <f>SUM(K109:K117)</f>
        <v>1</v>
      </c>
      <c r="L118" s="61">
        <f>SUM(L109:L117)</f>
        <v>0</v>
      </c>
      <c r="M118" s="59">
        <f>AVERAGE(M109:M117)</f>
        <v>35.766999999999996</v>
      </c>
      <c r="N118" s="59">
        <f>AVERAGE(N109:N117)</f>
        <v>39.144999999999996</v>
      </c>
      <c r="O118" s="59">
        <f>AVERAGE(O109:O117)</f>
        <v>46.858000000000004</v>
      </c>
      <c r="P118" s="59">
        <f>AVERAGE(P109:P117)</f>
        <v>16.5</v>
      </c>
      <c r="Q118" s="59"/>
      <c r="R118" s="59">
        <f>AVERAGE(R109:R117)</f>
        <v>12</v>
      </c>
      <c r="S118" s="60">
        <f>T118/(T118+U118)</f>
        <v>1</v>
      </c>
      <c r="T118" s="61">
        <f>SUM(T109:T117)</f>
        <v>2</v>
      </c>
      <c r="U118" s="61">
        <f>SUM(U109:U117)</f>
        <v>0</v>
      </c>
      <c r="V118" s="59" t="e">
        <f>AVERAGE(V109:V117)</f>
        <v>#DIV/0!</v>
      </c>
      <c r="W118" s="59" t="e">
        <f>AVERAGE(W109:W117)</f>
        <v>#DIV/0!</v>
      </c>
      <c r="X118" s="59" t="e">
        <f>AVERAGE(X109:X117)</f>
        <v>#DIV/0!</v>
      </c>
      <c r="Y118" s="59" t="e">
        <f>AVERAGE(Y109:Y117)</f>
        <v>#DIV/0!</v>
      </c>
      <c r="Z118" s="59"/>
      <c r="AA118" s="59" t="e">
        <f>AVERAGE(AA109:AA117)</f>
        <v>#DIV/0!</v>
      </c>
      <c r="AB118" s="60" t="e">
        <f>AC118/(AC118+AD118)</f>
        <v>#DIV/0!</v>
      </c>
      <c r="AC118" s="61">
        <f>SUM(AC109:AC117)</f>
        <v>0</v>
      </c>
      <c r="AD118" s="61">
        <f>SUM(AD109:AD117)</f>
        <v>0</v>
      </c>
    </row>
    <row r="119" spans="2:30" x14ac:dyDescent="0.25">
      <c r="B119" s="167">
        <f>B92</f>
        <v>6</v>
      </c>
      <c r="C119" s="56">
        <v>1</v>
      </c>
      <c r="D119" s="56"/>
      <c r="E119" s="56"/>
      <c r="F119" s="56"/>
      <c r="G119" s="56"/>
      <c r="H119" s="56"/>
      <c r="I119" s="56"/>
      <c r="J119" s="56"/>
      <c r="K119" s="28">
        <f t="shared" ref="K119:K128" si="32">IF(J119="W",1,0)</f>
        <v>0</v>
      </c>
      <c r="L119" s="58">
        <f t="shared" ref="L119:L128" si="33">IF(J119="L",1,0)</f>
        <v>0</v>
      </c>
      <c r="M119" s="56"/>
      <c r="N119" s="56"/>
      <c r="O119" s="56"/>
      <c r="P119" s="56"/>
      <c r="Q119" s="56"/>
      <c r="R119" s="56"/>
      <c r="S119" s="56"/>
      <c r="T119" s="28">
        <f t="shared" ref="T119:T128" si="34">IF(S119="W",1,0)</f>
        <v>0</v>
      </c>
      <c r="U119" s="58">
        <f t="shared" ref="U119:U128" si="35">IF(S119="L",1,0)</f>
        <v>0</v>
      </c>
      <c r="V119" s="56"/>
      <c r="W119" s="56"/>
      <c r="X119" s="56"/>
      <c r="Y119" s="56"/>
      <c r="Z119" s="56"/>
      <c r="AA119" s="56"/>
      <c r="AB119" s="56"/>
      <c r="AC119" s="28">
        <f t="shared" ref="AC119:AC128" si="36">IF(AB119="W",1,0)</f>
        <v>0</v>
      </c>
      <c r="AD119" s="58">
        <f t="shared" ref="AD119:AD128" si="37">IF(AB119="L",1,0)</f>
        <v>0</v>
      </c>
    </row>
    <row r="120" spans="2:30" x14ac:dyDescent="0.25">
      <c r="B120" s="167"/>
      <c r="C120" s="28">
        <f t="shared" ref="C120:C128" si="38">C119+1</f>
        <v>2</v>
      </c>
      <c r="D120" s="28"/>
      <c r="E120" s="28"/>
      <c r="F120" s="28"/>
      <c r="G120" s="28"/>
      <c r="H120" s="28"/>
      <c r="I120" s="28"/>
      <c r="J120" s="28"/>
      <c r="K120" s="28">
        <f t="shared" si="32"/>
        <v>0</v>
      </c>
      <c r="L120" s="58">
        <f t="shared" si="33"/>
        <v>0</v>
      </c>
      <c r="M120" s="28"/>
      <c r="N120" s="28"/>
      <c r="O120" s="28"/>
      <c r="P120" s="28"/>
      <c r="Q120" s="28"/>
      <c r="R120" s="28"/>
      <c r="S120" s="28"/>
      <c r="T120" s="28">
        <f t="shared" si="34"/>
        <v>0</v>
      </c>
      <c r="U120" s="58">
        <f t="shared" si="35"/>
        <v>0</v>
      </c>
      <c r="V120" s="28"/>
      <c r="W120" s="28"/>
      <c r="X120" s="28"/>
      <c r="Y120" s="28"/>
      <c r="Z120" s="28"/>
      <c r="AA120" s="28"/>
      <c r="AB120" s="28"/>
      <c r="AC120" s="28">
        <f t="shared" si="36"/>
        <v>0</v>
      </c>
      <c r="AD120" s="58">
        <f t="shared" si="37"/>
        <v>0</v>
      </c>
    </row>
    <row r="121" spans="2:30" x14ac:dyDescent="0.25">
      <c r="B121" s="167"/>
      <c r="C121" s="28">
        <f t="shared" si="38"/>
        <v>3</v>
      </c>
      <c r="D121" s="28"/>
      <c r="E121" s="28"/>
      <c r="F121" s="28"/>
      <c r="G121" s="28"/>
      <c r="H121" s="28"/>
      <c r="I121" s="28"/>
      <c r="J121" s="28"/>
      <c r="K121" s="28">
        <f t="shared" si="32"/>
        <v>0</v>
      </c>
      <c r="L121" s="58">
        <f t="shared" si="33"/>
        <v>0</v>
      </c>
      <c r="M121" s="28"/>
      <c r="N121" s="28"/>
      <c r="O121" s="28"/>
      <c r="P121" s="28"/>
      <c r="Q121" s="28"/>
      <c r="R121" s="28"/>
      <c r="S121" s="28"/>
      <c r="T121" s="28">
        <f t="shared" si="34"/>
        <v>0</v>
      </c>
      <c r="U121" s="58">
        <f t="shared" si="35"/>
        <v>0</v>
      </c>
      <c r="V121" s="28"/>
      <c r="W121" s="28"/>
      <c r="X121" s="28"/>
      <c r="Y121" s="28"/>
      <c r="Z121" s="28"/>
      <c r="AA121" s="28"/>
      <c r="AB121" s="28"/>
      <c r="AC121" s="28">
        <f t="shared" si="36"/>
        <v>0</v>
      </c>
      <c r="AD121" s="58">
        <f t="shared" si="37"/>
        <v>0</v>
      </c>
    </row>
    <row r="122" spans="2:30" x14ac:dyDescent="0.25">
      <c r="B122" s="167"/>
      <c r="C122" s="28">
        <f t="shared" si="38"/>
        <v>4</v>
      </c>
      <c r="D122" s="28"/>
      <c r="E122" s="28"/>
      <c r="F122" s="28"/>
      <c r="G122" s="28"/>
      <c r="H122" s="28"/>
      <c r="I122" s="28"/>
      <c r="J122" s="28"/>
      <c r="K122" s="28">
        <f t="shared" si="32"/>
        <v>0</v>
      </c>
      <c r="L122" s="58">
        <f t="shared" si="33"/>
        <v>0</v>
      </c>
      <c r="M122" s="28"/>
      <c r="N122" s="28"/>
      <c r="O122" s="28"/>
      <c r="P122" s="28"/>
      <c r="Q122" s="28"/>
      <c r="R122" s="28"/>
      <c r="S122" s="28"/>
      <c r="T122" s="28">
        <f t="shared" si="34"/>
        <v>0</v>
      </c>
      <c r="U122" s="58">
        <f t="shared" si="35"/>
        <v>0</v>
      </c>
      <c r="V122" s="28"/>
      <c r="W122" s="28"/>
      <c r="X122" s="28"/>
      <c r="Y122" s="28"/>
      <c r="Z122" s="28"/>
      <c r="AA122" s="28"/>
      <c r="AB122" s="28"/>
      <c r="AC122" s="28">
        <f t="shared" si="36"/>
        <v>0</v>
      </c>
      <c r="AD122" s="58">
        <f t="shared" si="37"/>
        <v>0</v>
      </c>
    </row>
    <row r="123" spans="2:30" x14ac:dyDescent="0.25">
      <c r="B123" s="167"/>
      <c r="C123" s="28">
        <f t="shared" si="38"/>
        <v>5</v>
      </c>
      <c r="D123" s="28"/>
      <c r="E123" s="28"/>
      <c r="F123" s="28"/>
      <c r="G123" s="28"/>
      <c r="H123" s="28"/>
      <c r="I123" s="28"/>
      <c r="J123" s="28"/>
      <c r="K123" s="28">
        <f t="shared" si="32"/>
        <v>0</v>
      </c>
      <c r="L123" s="58">
        <f t="shared" si="33"/>
        <v>0</v>
      </c>
      <c r="M123" s="28"/>
      <c r="N123" s="28"/>
      <c r="O123" s="28"/>
      <c r="P123" s="28"/>
      <c r="Q123" s="28"/>
      <c r="R123" s="28"/>
      <c r="S123" s="28"/>
      <c r="T123" s="28">
        <f t="shared" si="34"/>
        <v>0</v>
      </c>
      <c r="U123" s="58">
        <f t="shared" si="35"/>
        <v>0</v>
      </c>
      <c r="V123" s="28"/>
      <c r="W123" s="28"/>
      <c r="X123" s="28"/>
      <c r="Y123" s="28"/>
      <c r="Z123" s="28"/>
      <c r="AA123" s="28"/>
      <c r="AB123" s="28"/>
      <c r="AC123" s="28">
        <f t="shared" si="36"/>
        <v>0</v>
      </c>
      <c r="AD123" s="58">
        <f t="shared" si="37"/>
        <v>0</v>
      </c>
    </row>
    <row r="124" spans="2:30" x14ac:dyDescent="0.25">
      <c r="B124" s="167"/>
      <c r="C124" s="28">
        <f t="shared" si="38"/>
        <v>6</v>
      </c>
      <c r="D124" s="28"/>
      <c r="E124" s="28"/>
      <c r="F124" s="28"/>
      <c r="G124" s="28"/>
      <c r="H124" s="28"/>
      <c r="I124" s="28"/>
      <c r="J124" s="28"/>
      <c r="K124" s="28">
        <f t="shared" si="32"/>
        <v>0</v>
      </c>
      <c r="L124" s="58">
        <f t="shared" si="33"/>
        <v>0</v>
      </c>
      <c r="M124" s="28"/>
      <c r="N124" s="28"/>
      <c r="O124" s="28"/>
      <c r="P124" s="28"/>
      <c r="Q124" s="28"/>
      <c r="R124" s="28"/>
      <c r="S124" s="28"/>
      <c r="T124" s="28">
        <f t="shared" si="34"/>
        <v>0</v>
      </c>
      <c r="U124" s="58">
        <f t="shared" si="35"/>
        <v>0</v>
      </c>
      <c r="V124" s="28"/>
      <c r="W124" s="28"/>
      <c r="X124" s="28"/>
      <c r="Y124" s="28"/>
      <c r="Z124" s="28"/>
      <c r="AA124" s="28"/>
      <c r="AB124" s="28"/>
      <c r="AC124" s="28">
        <f t="shared" si="36"/>
        <v>0</v>
      </c>
      <c r="AD124" s="58">
        <f t="shared" si="37"/>
        <v>0</v>
      </c>
    </row>
    <row r="125" spans="2:30" x14ac:dyDescent="0.25">
      <c r="B125" s="167"/>
      <c r="C125" s="28">
        <f t="shared" si="38"/>
        <v>7</v>
      </c>
      <c r="D125" s="28"/>
      <c r="E125" s="28"/>
      <c r="F125" s="28"/>
      <c r="G125" s="28"/>
      <c r="H125" s="28"/>
      <c r="I125" s="28"/>
      <c r="J125" s="28"/>
      <c r="K125" s="28">
        <f t="shared" si="32"/>
        <v>0</v>
      </c>
      <c r="L125" s="58">
        <f t="shared" si="33"/>
        <v>0</v>
      </c>
      <c r="M125" s="28"/>
      <c r="N125" s="28"/>
      <c r="O125" s="28"/>
      <c r="P125" s="28"/>
      <c r="Q125" s="28"/>
      <c r="R125" s="28"/>
      <c r="S125" s="28"/>
      <c r="T125" s="28">
        <f t="shared" si="34"/>
        <v>0</v>
      </c>
      <c r="U125" s="58">
        <f t="shared" si="35"/>
        <v>0</v>
      </c>
      <c r="V125" s="28"/>
      <c r="W125" s="28"/>
      <c r="X125" s="28"/>
      <c r="Y125" s="28"/>
      <c r="Z125" s="28"/>
      <c r="AA125" s="28"/>
      <c r="AB125" s="28"/>
      <c r="AC125" s="28">
        <f t="shared" si="36"/>
        <v>0</v>
      </c>
      <c r="AD125" s="58">
        <f t="shared" si="37"/>
        <v>0</v>
      </c>
    </row>
    <row r="126" spans="2:30" x14ac:dyDescent="0.25">
      <c r="B126" s="167"/>
      <c r="C126" s="28">
        <f t="shared" si="38"/>
        <v>8</v>
      </c>
      <c r="D126" s="28"/>
      <c r="E126" s="28"/>
      <c r="F126" s="28"/>
      <c r="G126" s="28"/>
      <c r="H126" s="28"/>
      <c r="I126" s="28"/>
      <c r="J126" s="28"/>
      <c r="K126" s="28">
        <f t="shared" si="32"/>
        <v>0</v>
      </c>
      <c r="L126" s="58">
        <f t="shared" si="33"/>
        <v>0</v>
      </c>
      <c r="M126" s="28"/>
      <c r="N126" s="28"/>
      <c r="O126" s="28"/>
      <c r="P126" s="28"/>
      <c r="Q126" s="28"/>
      <c r="R126" s="28"/>
      <c r="S126" s="28"/>
      <c r="T126" s="28">
        <f t="shared" si="34"/>
        <v>0</v>
      </c>
      <c r="U126" s="58">
        <f t="shared" si="35"/>
        <v>0</v>
      </c>
      <c r="V126" s="28"/>
      <c r="W126" s="28"/>
      <c r="X126" s="28"/>
      <c r="Y126" s="28"/>
      <c r="Z126" s="28"/>
      <c r="AA126" s="28"/>
      <c r="AB126" s="28"/>
      <c r="AC126" s="28">
        <f t="shared" si="36"/>
        <v>0</v>
      </c>
      <c r="AD126" s="58">
        <f t="shared" si="37"/>
        <v>0</v>
      </c>
    </row>
    <row r="127" spans="2:30" x14ac:dyDescent="0.25">
      <c r="B127" s="167"/>
      <c r="C127" s="28">
        <f t="shared" si="38"/>
        <v>9</v>
      </c>
      <c r="D127" s="28"/>
      <c r="E127" s="28"/>
      <c r="F127" s="28"/>
      <c r="G127" s="28"/>
      <c r="H127" s="28"/>
      <c r="I127" s="28"/>
      <c r="J127" s="28"/>
      <c r="K127" s="28">
        <f t="shared" si="32"/>
        <v>0</v>
      </c>
      <c r="L127" s="58">
        <f t="shared" si="33"/>
        <v>0</v>
      </c>
      <c r="M127" s="28"/>
      <c r="N127" s="28"/>
      <c r="O127" s="28"/>
      <c r="P127" s="28"/>
      <c r="Q127" s="28"/>
      <c r="R127" s="28"/>
      <c r="S127" s="28"/>
      <c r="T127" s="28">
        <f t="shared" si="34"/>
        <v>0</v>
      </c>
      <c r="U127" s="58">
        <f t="shared" si="35"/>
        <v>0</v>
      </c>
      <c r="V127" s="28"/>
      <c r="W127" s="28"/>
      <c r="X127" s="28"/>
      <c r="Y127" s="28"/>
      <c r="Z127" s="28"/>
      <c r="AA127" s="28"/>
      <c r="AB127" s="28"/>
      <c r="AC127" s="28">
        <f t="shared" si="36"/>
        <v>0</v>
      </c>
      <c r="AD127" s="58">
        <f t="shared" si="37"/>
        <v>0</v>
      </c>
    </row>
    <row r="128" spans="2:30" ht="15.75" thickBot="1" x14ac:dyDescent="0.3">
      <c r="B128" s="167"/>
      <c r="C128" s="55">
        <f t="shared" si="38"/>
        <v>10</v>
      </c>
      <c r="D128" s="55"/>
      <c r="E128" s="55"/>
      <c r="F128" s="55"/>
      <c r="G128" s="55"/>
      <c r="H128" s="55"/>
      <c r="I128" s="55"/>
      <c r="J128" s="55"/>
      <c r="K128" s="28">
        <f t="shared" si="32"/>
        <v>0</v>
      </c>
      <c r="L128" s="58">
        <f t="shared" si="33"/>
        <v>0</v>
      </c>
      <c r="M128" s="55"/>
      <c r="N128" s="55"/>
      <c r="O128" s="55"/>
      <c r="P128" s="55"/>
      <c r="Q128" s="55"/>
      <c r="R128" s="55"/>
      <c r="S128" s="55"/>
      <c r="T128" s="28">
        <f t="shared" si="34"/>
        <v>0</v>
      </c>
      <c r="U128" s="58">
        <f t="shared" si="35"/>
        <v>0</v>
      </c>
      <c r="V128" s="55"/>
      <c r="W128" s="55"/>
      <c r="X128" s="55"/>
      <c r="Y128" s="55"/>
      <c r="Z128" s="55"/>
      <c r="AA128" s="55"/>
      <c r="AB128" s="55"/>
      <c r="AC128" s="28">
        <f t="shared" si="36"/>
        <v>0</v>
      </c>
      <c r="AD128" s="58">
        <f t="shared" si="37"/>
        <v>0</v>
      </c>
    </row>
    <row r="129" spans="2:30" ht="15.75" thickBot="1" x14ac:dyDescent="0.3">
      <c r="B129" s="168" t="s">
        <v>99</v>
      </c>
      <c r="C129" s="169"/>
      <c r="D129" s="59" t="e">
        <f>AVERAGE(D119:D128)</f>
        <v>#DIV/0!</v>
      </c>
      <c r="E129" s="59" t="e">
        <f>AVERAGE(E119:E128)</f>
        <v>#DIV/0!</v>
      </c>
      <c r="F129" s="59" t="e">
        <f>AVERAGE(F119:F128)</f>
        <v>#DIV/0!</v>
      </c>
      <c r="G129" s="59" t="e">
        <f>AVERAGE(G119:G128)</f>
        <v>#DIV/0!</v>
      </c>
      <c r="H129" s="59"/>
      <c r="I129" s="59" t="e">
        <f>AVERAGE(I119:I128)</f>
        <v>#DIV/0!</v>
      </c>
      <c r="J129" s="60" t="e">
        <f>K129/(K129+L129)</f>
        <v>#DIV/0!</v>
      </c>
      <c r="K129" s="61">
        <f>SUM(K119:K128)</f>
        <v>0</v>
      </c>
      <c r="L129" s="61">
        <f>SUM(L119:L128)</f>
        <v>0</v>
      </c>
      <c r="M129" s="59" t="e">
        <f>AVERAGE(M119:M128)</f>
        <v>#DIV/0!</v>
      </c>
      <c r="N129" s="59" t="e">
        <f>AVERAGE(N119:N128)</f>
        <v>#DIV/0!</v>
      </c>
      <c r="O129" s="59" t="e">
        <f>AVERAGE(O119:O128)</f>
        <v>#DIV/0!</v>
      </c>
      <c r="P129" s="59" t="e">
        <f>AVERAGE(P119:P128)</f>
        <v>#DIV/0!</v>
      </c>
      <c r="Q129" s="59"/>
      <c r="R129" s="59" t="e">
        <f>AVERAGE(R119:R128)</f>
        <v>#DIV/0!</v>
      </c>
      <c r="S129" s="60" t="e">
        <f>T129/(T129+U129)</f>
        <v>#DIV/0!</v>
      </c>
      <c r="T129" s="61">
        <f>SUM(T119:T128)</f>
        <v>0</v>
      </c>
      <c r="U129" s="61">
        <f>SUM(U119:U128)</f>
        <v>0</v>
      </c>
      <c r="V129" s="59" t="e">
        <f>AVERAGE(V119:V128)</f>
        <v>#DIV/0!</v>
      </c>
      <c r="W129" s="59" t="e">
        <f>AVERAGE(W119:W128)</f>
        <v>#DIV/0!</v>
      </c>
      <c r="X129" s="59" t="e">
        <f>AVERAGE(X119:X128)</f>
        <v>#DIV/0!</v>
      </c>
      <c r="Y129" s="59" t="e">
        <f>AVERAGE(Y119:Y128)</f>
        <v>#DIV/0!</v>
      </c>
      <c r="Z129" s="59"/>
      <c r="AA129" s="59" t="e">
        <f>AVERAGE(AA119:AA128)</f>
        <v>#DIV/0!</v>
      </c>
      <c r="AB129" s="60" t="e">
        <f>AC129/(AC129+AD129)</f>
        <v>#DIV/0!</v>
      </c>
      <c r="AC129" s="61">
        <f>SUM(AC119:AC128)</f>
        <v>0</v>
      </c>
      <c r="AD129" s="61">
        <f>SUM(AD119:AD128)</f>
        <v>0</v>
      </c>
    </row>
    <row r="132" spans="2:30" ht="15.75" thickBot="1" x14ac:dyDescent="0.3"/>
    <row r="133" spans="2:30" x14ac:dyDescent="0.25">
      <c r="B133" s="73" t="s">
        <v>0</v>
      </c>
      <c r="C133" s="74" t="s">
        <v>9</v>
      </c>
      <c r="D133" s="161">
        <v>4</v>
      </c>
      <c r="E133" s="161"/>
      <c r="F133" s="161"/>
      <c r="G133" s="161"/>
      <c r="H133" s="161"/>
      <c r="I133" s="161"/>
      <c r="J133" s="161"/>
      <c r="K133" s="161"/>
      <c r="L133" s="161"/>
      <c r="M133" s="161"/>
      <c r="N133" s="161"/>
      <c r="O133" s="161"/>
      <c r="P133" s="161"/>
      <c r="Q133" s="161"/>
      <c r="R133" s="161"/>
      <c r="S133" s="161"/>
      <c r="T133" s="161"/>
      <c r="U133" s="161"/>
      <c r="V133" s="161"/>
      <c r="W133" s="161"/>
      <c r="X133" s="161"/>
      <c r="Y133" s="161"/>
      <c r="Z133" s="161"/>
      <c r="AA133" s="161"/>
      <c r="AB133" s="161"/>
      <c r="AC133" s="161"/>
      <c r="AD133" s="162"/>
    </row>
    <row r="134" spans="2:30" x14ac:dyDescent="0.25">
      <c r="B134" s="163">
        <f>B107</f>
        <v>5</v>
      </c>
      <c r="C134" s="28"/>
      <c r="D134" s="165" t="s">
        <v>79</v>
      </c>
      <c r="E134" s="165"/>
      <c r="F134" s="165"/>
      <c r="G134" s="165"/>
      <c r="H134" s="165"/>
      <c r="I134" s="165"/>
      <c r="J134" s="165"/>
      <c r="K134" s="165"/>
      <c r="L134" s="165"/>
      <c r="M134" s="165" t="s">
        <v>80</v>
      </c>
      <c r="N134" s="165"/>
      <c r="O134" s="165"/>
      <c r="P134" s="165"/>
      <c r="Q134" s="165"/>
      <c r="R134" s="165"/>
      <c r="S134" s="165"/>
      <c r="T134" s="165"/>
      <c r="U134" s="165"/>
      <c r="V134" s="165" t="s">
        <v>94</v>
      </c>
      <c r="W134" s="165"/>
      <c r="X134" s="165"/>
      <c r="Y134" s="165"/>
      <c r="Z134" s="165"/>
      <c r="AA134" s="165"/>
      <c r="AB134" s="165"/>
      <c r="AC134" s="165"/>
      <c r="AD134" s="166"/>
    </row>
    <row r="135" spans="2:30" ht="15.75" thickBot="1" x14ac:dyDescent="0.3">
      <c r="B135" s="163"/>
      <c r="C135" s="62" t="s">
        <v>93</v>
      </c>
      <c r="D135" s="62" t="s">
        <v>90</v>
      </c>
      <c r="E135" s="62" t="s">
        <v>89</v>
      </c>
      <c r="F135" s="62" t="s">
        <v>91</v>
      </c>
      <c r="G135" s="62" t="s">
        <v>95</v>
      </c>
      <c r="H135" s="62" t="s">
        <v>96</v>
      </c>
      <c r="I135" s="62" t="s">
        <v>97</v>
      </c>
      <c r="J135" s="62" t="s">
        <v>102</v>
      </c>
      <c r="K135" s="62" t="s">
        <v>91</v>
      </c>
      <c r="L135" s="62" t="s">
        <v>103</v>
      </c>
      <c r="M135" s="62" t="s">
        <v>90</v>
      </c>
      <c r="N135" s="62" t="s">
        <v>89</v>
      </c>
      <c r="O135" s="62" t="s">
        <v>91</v>
      </c>
      <c r="P135" s="62" t="s">
        <v>95</v>
      </c>
      <c r="Q135" s="62" t="s">
        <v>96</v>
      </c>
      <c r="R135" s="62" t="s">
        <v>97</v>
      </c>
      <c r="S135" s="62" t="s">
        <v>102</v>
      </c>
      <c r="T135" s="62" t="s">
        <v>91</v>
      </c>
      <c r="U135" s="62" t="s">
        <v>103</v>
      </c>
      <c r="V135" s="62" t="s">
        <v>90</v>
      </c>
      <c r="W135" s="62" t="s">
        <v>89</v>
      </c>
      <c r="X135" s="62" t="s">
        <v>91</v>
      </c>
      <c r="Y135" s="62" t="s">
        <v>95</v>
      </c>
      <c r="Z135" s="62" t="s">
        <v>96</v>
      </c>
      <c r="AA135" s="62" t="s">
        <v>97</v>
      </c>
      <c r="AB135" s="62" t="s">
        <v>102</v>
      </c>
      <c r="AC135" s="62" t="s">
        <v>91</v>
      </c>
      <c r="AD135" s="63" t="s">
        <v>103</v>
      </c>
    </row>
    <row r="136" spans="2:30" s="107" customFormat="1" hidden="1" x14ac:dyDescent="0.25">
      <c r="B136" s="163"/>
      <c r="C136" s="105">
        <v>1</v>
      </c>
      <c r="D136" s="105">
        <v>33.479999999999997</v>
      </c>
      <c r="E136" s="105">
        <v>35.343000000000004</v>
      </c>
      <c r="F136" s="105">
        <v>42.575000000000003</v>
      </c>
      <c r="G136" s="105">
        <v>15</v>
      </c>
      <c r="H136" s="105" t="s">
        <v>98</v>
      </c>
      <c r="I136" s="105">
        <v>11</v>
      </c>
      <c r="J136" s="105" t="s">
        <v>98</v>
      </c>
      <c r="K136" s="105">
        <f t="shared" ref="K136:K148" si="39">IF(J136="W",1,0)</f>
        <v>0</v>
      </c>
      <c r="L136" s="106">
        <f t="shared" ref="L136:L148" si="40">IF(J136="L",1,0)</f>
        <v>0</v>
      </c>
      <c r="M136" s="105">
        <v>34.601999999999997</v>
      </c>
      <c r="N136" s="105">
        <v>37.003999999999998</v>
      </c>
      <c r="O136" s="105" t="s">
        <v>98</v>
      </c>
      <c r="P136" s="105">
        <v>7</v>
      </c>
      <c r="Q136" s="105" t="s">
        <v>98</v>
      </c>
      <c r="R136" s="105">
        <v>2</v>
      </c>
      <c r="S136" s="105" t="s">
        <v>98</v>
      </c>
      <c r="T136" s="105">
        <f t="shared" ref="T136:T148" si="41">IF(S136="W",1,0)</f>
        <v>0</v>
      </c>
      <c r="U136" s="106">
        <f t="shared" ref="U136:U148" si="42">IF(S136="L",1,0)</f>
        <v>0</v>
      </c>
      <c r="V136" s="105">
        <v>33.07</v>
      </c>
      <c r="W136" s="105">
        <v>35.462000000000003</v>
      </c>
      <c r="X136" s="105">
        <v>43.143999999999998</v>
      </c>
      <c r="Y136" s="105">
        <v>21</v>
      </c>
      <c r="Z136" s="105" t="s">
        <v>115</v>
      </c>
      <c r="AA136" s="105">
        <v>17</v>
      </c>
      <c r="AB136" s="105" t="s">
        <v>91</v>
      </c>
      <c r="AC136" s="105">
        <f t="shared" ref="AC136:AC148" si="43">IF(AB136="W",1,0)</f>
        <v>1</v>
      </c>
      <c r="AD136" s="106">
        <f t="shared" ref="AD136:AD148" si="44">IF(AB136="L",1,0)</f>
        <v>0</v>
      </c>
    </row>
    <row r="137" spans="2:30" s="107" customFormat="1" hidden="1" x14ac:dyDescent="0.25">
      <c r="B137" s="163"/>
      <c r="C137" s="105">
        <f t="shared" ref="C137:C148" si="45">C136+1</f>
        <v>2</v>
      </c>
      <c r="D137" s="105">
        <v>33.590000000000003</v>
      </c>
      <c r="E137" s="105">
        <v>35.290999999999997</v>
      </c>
      <c r="F137" s="105">
        <v>42.475000000000001</v>
      </c>
      <c r="G137" s="105">
        <v>16</v>
      </c>
      <c r="H137" s="105" t="s">
        <v>98</v>
      </c>
      <c r="I137" s="105">
        <v>7</v>
      </c>
      <c r="J137" s="105" t="s">
        <v>98</v>
      </c>
      <c r="K137" s="105">
        <f t="shared" si="39"/>
        <v>0</v>
      </c>
      <c r="L137" s="106">
        <f t="shared" si="40"/>
        <v>0</v>
      </c>
      <c r="M137" s="105">
        <v>35.408000000000001</v>
      </c>
      <c r="N137" s="105">
        <v>36.857999999999997</v>
      </c>
      <c r="O137" s="105">
        <v>43.048999999999999</v>
      </c>
      <c r="P137" s="105">
        <v>18</v>
      </c>
      <c r="Q137" s="105" t="s">
        <v>115</v>
      </c>
      <c r="R137" s="105">
        <v>11</v>
      </c>
      <c r="S137" s="105" t="s">
        <v>103</v>
      </c>
      <c r="T137" s="105">
        <f t="shared" si="41"/>
        <v>0</v>
      </c>
      <c r="U137" s="106">
        <f t="shared" si="42"/>
        <v>1</v>
      </c>
      <c r="V137" s="105">
        <v>32.665999999999997</v>
      </c>
      <c r="W137" s="105">
        <v>34.328000000000003</v>
      </c>
      <c r="X137" s="105">
        <v>41.829000000000001</v>
      </c>
      <c r="Y137" s="105">
        <v>20</v>
      </c>
      <c r="Z137" s="105" t="s">
        <v>115</v>
      </c>
      <c r="AA137" s="105">
        <v>10</v>
      </c>
      <c r="AB137" s="105" t="s">
        <v>91</v>
      </c>
      <c r="AC137" s="105">
        <f t="shared" si="43"/>
        <v>1</v>
      </c>
      <c r="AD137" s="106">
        <f t="shared" si="44"/>
        <v>0</v>
      </c>
    </row>
    <row r="138" spans="2:30" s="107" customFormat="1" hidden="1" x14ac:dyDescent="0.25">
      <c r="B138" s="163"/>
      <c r="C138" s="105">
        <f t="shared" si="45"/>
        <v>3</v>
      </c>
      <c r="D138" s="105">
        <v>33.317</v>
      </c>
      <c r="E138" s="105">
        <v>35.281999999999996</v>
      </c>
      <c r="F138" s="105">
        <v>42.465000000000003</v>
      </c>
      <c r="G138" s="105">
        <v>10</v>
      </c>
      <c r="H138" s="105" t="s">
        <v>101</v>
      </c>
      <c r="I138" s="105">
        <v>7</v>
      </c>
      <c r="J138" s="105" t="s">
        <v>91</v>
      </c>
      <c r="K138" s="105">
        <f t="shared" si="39"/>
        <v>1</v>
      </c>
      <c r="L138" s="106">
        <f t="shared" si="40"/>
        <v>0</v>
      </c>
      <c r="M138" s="105">
        <v>35.189</v>
      </c>
      <c r="N138" s="105">
        <v>37.709000000000003</v>
      </c>
      <c r="O138" s="105">
        <v>44.131</v>
      </c>
      <c r="P138" s="105">
        <v>18</v>
      </c>
      <c r="Q138" s="105" t="s">
        <v>115</v>
      </c>
      <c r="R138" s="105">
        <v>15</v>
      </c>
      <c r="S138" s="105" t="s">
        <v>91</v>
      </c>
      <c r="T138" s="105">
        <f t="shared" si="41"/>
        <v>1</v>
      </c>
      <c r="U138" s="106">
        <f t="shared" si="42"/>
        <v>0</v>
      </c>
      <c r="V138" s="105">
        <v>33.024999999999999</v>
      </c>
      <c r="W138" s="105">
        <v>35.146000000000001</v>
      </c>
      <c r="X138" s="105">
        <v>42.773000000000003</v>
      </c>
      <c r="Y138" s="105">
        <v>21</v>
      </c>
      <c r="Z138" s="105" t="s">
        <v>115</v>
      </c>
      <c r="AA138" s="105">
        <v>12</v>
      </c>
      <c r="AB138" s="105" t="s">
        <v>91</v>
      </c>
      <c r="AC138" s="105">
        <f t="shared" si="43"/>
        <v>1</v>
      </c>
      <c r="AD138" s="106">
        <f t="shared" si="44"/>
        <v>0</v>
      </c>
    </row>
    <row r="139" spans="2:30" s="107" customFormat="1" hidden="1" x14ac:dyDescent="0.25">
      <c r="B139" s="163"/>
      <c r="C139" s="105">
        <f t="shared" si="45"/>
        <v>4</v>
      </c>
      <c r="D139" s="105">
        <v>33.161999999999999</v>
      </c>
      <c r="E139" s="105">
        <v>34.511000000000003</v>
      </c>
      <c r="F139" s="105">
        <v>41.32</v>
      </c>
      <c r="G139" s="105">
        <v>6</v>
      </c>
      <c r="H139" s="105" t="s">
        <v>113</v>
      </c>
      <c r="I139" s="105">
        <v>4</v>
      </c>
      <c r="J139" s="105" t="s">
        <v>91</v>
      </c>
      <c r="K139" s="105">
        <f t="shared" si="39"/>
        <v>1</v>
      </c>
      <c r="L139" s="106">
        <f t="shared" si="40"/>
        <v>0</v>
      </c>
      <c r="M139" s="105">
        <v>34.796999999999997</v>
      </c>
      <c r="N139" s="105">
        <v>38.128</v>
      </c>
      <c r="O139" s="105">
        <v>44.61</v>
      </c>
      <c r="P139" s="105">
        <v>10</v>
      </c>
      <c r="Q139" s="105" t="s">
        <v>115</v>
      </c>
      <c r="R139" s="105">
        <v>6</v>
      </c>
      <c r="S139" s="105" t="s">
        <v>103</v>
      </c>
      <c r="T139" s="105">
        <f t="shared" si="41"/>
        <v>0</v>
      </c>
      <c r="U139" s="106">
        <f t="shared" si="42"/>
        <v>1</v>
      </c>
      <c r="V139" s="105">
        <v>32.468000000000004</v>
      </c>
      <c r="W139" s="105">
        <v>35.594000000000001</v>
      </c>
      <c r="X139" s="105">
        <v>43.33</v>
      </c>
      <c r="Y139" s="105">
        <v>10</v>
      </c>
      <c r="Z139" s="105" t="s">
        <v>124</v>
      </c>
      <c r="AA139" s="105">
        <v>15</v>
      </c>
      <c r="AB139" s="105" t="s">
        <v>91</v>
      </c>
      <c r="AC139" s="105">
        <f t="shared" si="43"/>
        <v>1</v>
      </c>
      <c r="AD139" s="106">
        <f t="shared" si="44"/>
        <v>0</v>
      </c>
    </row>
    <row r="140" spans="2:30" s="107" customFormat="1" hidden="1" x14ac:dyDescent="0.25">
      <c r="B140" s="163"/>
      <c r="C140" s="105">
        <f t="shared" si="45"/>
        <v>5</v>
      </c>
      <c r="D140" s="105">
        <v>33.938000000000002</v>
      </c>
      <c r="E140" s="105">
        <v>34.609000000000002</v>
      </c>
      <c r="F140" s="105">
        <v>41.445</v>
      </c>
      <c r="G140" s="105">
        <v>17</v>
      </c>
      <c r="H140" s="105" t="s">
        <v>115</v>
      </c>
      <c r="I140" s="105">
        <v>7</v>
      </c>
      <c r="J140" s="105" t="s">
        <v>91</v>
      </c>
      <c r="K140" s="105">
        <f t="shared" si="39"/>
        <v>1</v>
      </c>
      <c r="L140" s="106">
        <f t="shared" si="40"/>
        <v>0</v>
      </c>
      <c r="M140" s="105">
        <v>34.962000000000003</v>
      </c>
      <c r="N140" s="105">
        <v>37.921999999999997</v>
      </c>
      <c r="O140" s="105">
        <v>44.365000000000002</v>
      </c>
      <c r="P140" s="105">
        <v>13</v>
      </c>
      <c r="Q140" s="105" t="s">
        <v>115</v>
      </c>
      <c r="R140" s="105">
        <v>15</v>
      </c>
      <c r="S140" s="105" t="s">
        <v>103</v>
      </c>
      <c r="T140" s="105">
        <f t="shared" si="41"/>
        <v>0</v>
      </c>
      <c r="U140" s="106">
        <f t="shared" si="42"/>
        <v>1</v>
      </c>
      <c r="V140" s="105">
        <v>32.518999999999998</v>
      </c>
      <c r="W140" s="105">
        <v>35.131</v>
      </c>
      <c r="X140" s="105">
        <v>42.749000000000002</v>
      </c>
      <c r="Y140" s="105">
        <v>15</v>
      </c>
      <c r="Z140" s="105" t="s">
        <v>124</v>
      </c>
      <c r="AA140" s="105">
        <v>6</v>
      </c>
      <c r="AB140" s="105" t="s">
        <v>91</v>
      </c>
      <c r="AC140" s="105">
        <f t="shared" si="43"/>
        <v>1</v>
      </c>
      <c r="AD140" s="106">
        <f t="shared" si="44"/>
        <v>0</v>
      </c>
    </row>
    <row r="141" spans="2:30" s="107" customFormat="1" hidden="1" x14ac:dyDescent="0.25">
      <c r="B141" s="163"/>
      <c r="C141" s="105">
        <f t="shared" si="45"/>
        <v>6</v>
      </c>
      <c r="D141" s="105">
        <v>33.831000000000003</v>
      </c>
      <c r="E141" s="105">
        <v>34.478999999999999</v>
      </c>
      <c r="F141" s="105">
        <v>41.284999999999997</v>
      </c>
      <c r="G141" s="105">
        <v>16</v>
      </c>
      <c r="H141" s="105" t="s">
        <v>115</v>
      </c>
      <c r="I141" s="105">
        <v>7</v>
      </c>
      <c r="J141" s="105" t="s">
        <v>91</v>
      </c>
      <c r="K141" s="105">
        <f t="shared" si="39"/>
        <v>1</v>
      </c>
      <c r="L141" s="106">
        <f t="shared" si="40"/>
        <v>0</v>
      </c>
      <c r="M141" s="105">
        <v>35.353999999999999</v>
      </c>
      <c r="N141" s="105">
        <v>36.892000000000003</v>
      </c>
      <c r="O141" s="105">
        <v>43.085999999999999</v>
      </c>
      <c r="P141" s="105">
        <v>20</v>
      </c>
      <c r="Q141" s="105" t="s">
        <v>115</v>
      </c>
      <c r="R141" s="105">
        <v>15</v>
      </c>
      <c r="S141" s="105" t="s">
        <v>91</v>
      </c>
      <c r="T141" s="105">
        <f t="shared" si="41"/>
        <v>1</v>
      </c>
      <c r="U141" s="106">
        <f t="shared" si="42"/>
        <v>0</v>
      </c>
      <c r="V141" s="105">
        <v>32.603999999999999</v>
      </c>
      <c r="W141" s="105">
        <v>35.828000000000003</v>
      </c>
      <c r="X141" s="105">
        <v>43.597000000000001</v>
      </c>
      <c r="Y141" s="105">
        <v>13</v>
      </c>
      <c r="Z141" s="105" t="s">
        <v>124</v>
      </c>
      <c r="AA141" s="105">
        <v>13</v>
      </c>
      <c r="AB141" s="105" t="s">
        <v>103</v>
      </c>
      <c r="AC141" s="105">
        <f t="shared" si="43"/>
        <v>0</v>
      </c>
      <c r="AD141" s="106">
        <f t="shared" si="44"/>
        <v>1</v>
      </c>
    </row>
    <row r="142" spans="2:30" s="107" customFormat="1" hidden="1" x14ac:dyDescent="0.25">
      <c r="B142" s="163"/>
      <c r="C142" s="105">
        <f t="shared" si="45"/>
        <v>7</v>
      </c>
      <c r="D142" s="105">
        <v>38.89</v>
      </c>
      <c r="E142" s="105">
        <v>36.829000000000001</v>
      </c>
      <c r="F142" s="105">
        <v>34.036000000000001</v>
      </c>
      <c r="G142" s="105">
        <v>23</v>
      </c>
      <c r="H142" s="105" t="s">
        <v>123</v>
      </c>
      <c r="I142" s="105">
        <v>19</v>
      </c>
      <c r="J142" s="105" t="s">
        <v>91</v>
      </c>
      <c r="K142" s="105">
        <f t="shared" si="39"/>
        <v>1</v>
      </c>
      <c r="L142" s="106">
        <f t="shared" si="40"/>
        <v>0</v>
      </c>
      <c r="M142" s="105">
        <v>35.177</v>
      </c>
      <c r="N142" s="105">
        <v>36.82</v>
      </c>
      <c r="O142" s="105">
        <v>43.003</v>
      </c>
      <c r="P142" s="105">
        <v>19</v>
      </c>
      <c r="Q142" s="105" t="s">
        <v>115</v>
      </c>
      <c r="R142" s="105">
        <v>15</v>
      </c>
      <c r="S142" s="105" t="s">
        <v>91</v>
      </c>
      <c r="T142" s="105">
        <f t="shared" si="41"/>
        <v>1</v>
      </c>
      <c r="U142" s="106">
        <f t="shared" si="42"/>
        <v>0</v>
      </c>
      <c r="V142" s="105">
        <v>32.070999999999998</v>
      </c>
      <c r="W142" s="105">
        <v>35.527000000000001</v>
      </c>
      <c r="X142" s="105">
        <v>43.231000000000002</v>
      </c>
      <c r="Y142" s="105">
        <v>7</v>
      </c>
      <c r="Z142" s="105" t="s">
        <v>124</v>
      </c>
      <c r="AA142" s="105">
        <v>12</v>
      </c>
      <c r="AB142" s="105" t="s">
        <v>103</v>
      </c>
      <c r="AC142" s="105">
        <f t="shared" si="43"/>
        <v>0</v>
      </c>
      <c r="AD142" s="106">
        <f t="shared" si="44"/>
        <v>1</v>
      </c>
    </row>
    <row r="143" spans="2:30" s="107" customFormat="1" hidden="1" x14ac:dyDescent="0.25">
      <c r="B143" s="163"/>
      <c r="C143" s="105">
        <f t="shared" si="45"/>
        <v>8</v>
      </c>
      <c r="D143" s="105">
        <v>33.357999999999997</v>
      </c>
      <c r="E143" s="105">
        <v>36.142000000000003</v>
      </c>
      <c r="F143" s="105">
        <v>43.476999999999997</v>
      </c>
      <c r="G143" s="105">
        <v>13</v>
      </c>
      <c r="H143" s="105" t="s">
        <v>113</v>
      </c>
      <c r="I143" s="105">
        <v>6</v>
      </c>
      <c r="J143" s="105" t="s">
        <v>91</v>
      </c>
      <c r="K143" s="105">
        <f t="shared" si="39"/>
        <v>1</v>
      </c>
      <c r="L143" s="106">
        <f t="shared" si="40"/>
        <v>0</v>
      </c>
      <c r="M143" s="105">
        <v>32.197000000000003</v>
      </c>
      <c r="N143" s="105">
        <v>35.542999999999999</v>
      </c>
      <c r="O143" s="105">
        <v>41.597000000000001</v>
      </c>
      <c r="P143" s="105">
        <v>18</v>
      </c>
      <c r="Q143" s="105" t="s">
        <v>115</v>
      </c>
      <c r="R143" s="105">
        <v>24</v>
      </c>
      <c r="S143" s="105" t="s">
        <v>103</v>
      </c>
      <c r="T143" s="105">
        <f t="shared" si="41"/>
        <v>0</v>
      </c>
      <c r="U143" s="106">
        <f t="shared" si="42"/>
        <v>1</v>
      </c>
      <c r="V143" s="105"/>
      <c r="W143" s="105"/>
      <c r="X143" s="105"/>
      <c r="Y143" s="105"/>
      <c r="Z143" s="105"/>
      <c r="AA143" s="105"/>
      <c r="AB143" s="105"/>
      <c r="AC143" s="105">
        <f t="shared" si="43"/>
        <v>0</v>
      </c>
      <c r="AD143" s="106">
        <f t="shared" si="44"/>
        <v>0</v>
      </c>
    </row>
    <row r="144" spans="2:30" s="107" customFormat="1" hidden="1" x14ac:dyDescent="0.25">
      <c r="B144" s="163"/>
      <c r="C144" s="105">
        <f t="shared" si="45"/>
        <v>9</v>
      </c>
      <c r="D144" s="105"/>
      <c r="E144" s="105"/>
      <c r="F144" s="105"/>
      <c r="G144" s="105"/>
      <c r="H144" s="105"/>
      <c r="I144" s="105"/>
      <c r="J144" s="105"/>
      <c r="K144" s="105">
        <f t="shared" si="39"/>
        <v>0</v>
      </c>
      <c r="L144" s="106">
        <f t="shared" si="40"/>
        <v>0</v>
      </c>
      <c r="M144" s="105">
        <v>34.555999999999997</v>
      </c>
      <c r="N144" s="105">
        <v>38.195</v>
      </c>
      <c r="O144" s="105">
        <v>44.7</v>
      </c>
      <c r="P144" s="105">
        <v>6</v>
      </c>
      <c r="Q144" s="105" t="s">
        <v>115</v>
      </c>
      <c r="R144" s="105">
        <v>5</v>
      </c>
      <c r="S144" s="105" t="s">
        <v>91</v>
      </c>
      <c r="T144" s="105">
        <f t="shared" si="41"/>
        <v>1</v>
      </c>
      <c r="U144" s="106">
        <f t="shared" si="42"/>
        <v>0</v>
      </c>
      <c r="V144" s="105"/>
      <c r="W144" s="105"/>
      <c r="X144" s="105"/>
      <c r="Y144" s="105"/>
      <c r="Z144" s="105"/>
      <c r="AA144" s="105"/>
      <c r="AB144" s="105"/>
      <c r="AC144" s="105">
        <f t="shared" si="43"/>
        <v>0</v>
      </c>
      <c r="AD144" s="106">
        <f t="shared" si="44"/>
        <v>0</v>
      </c>
    </row>
    <row r="145" spans="2:30" s="107" customFormat="1" hidden="1" x14ac:dyDescent="0.25">
      <c r="B145" s="163"/>
      <c r="C145" s="105">
        <f t="shared" si="45"/>
        <v>10</v>
      </c>
      <c r="D145" s="105"/>
      <c r="E145" s="105"/>
      <c r="F145" s="105"/>
      <c r="G145" s="105"/>
      <c r="H145" s="105"/>
      <c r="I145" s="105"/>
      <c r="J145" s="105"/>
      <c r="K145" s="105">
        <f t="shared" si="39"/>
        <v>0</v>
      </c>
      <c r="L145" s="106">
        <f t="shared" si="40"/>
        <v>0</v>
      </c>
      <c r="M145" s="105">
        <v>34.555</v>
      </c>
      <c r="N145" s="105">
        <v>38.280999999999999</v>
      </c>
      <c r="O145" s="105">
        <v>44.802</v>
      </c>
      <c r="P145" s="105">
        <v>6</v>
      </c>
      <c r="Q145" s="105" t="s">
        <v>115</v>
      </c>
      <c r="R145" s="105">
        <v>5</v>
      </c>
      <c r="S145" s="105" t="s">
        <v>91</v>
      </c>
      <c r="T145" s="105">
        <f t="shared" si="41"/>
        <v>1</v>
      </c>
      <c r="U145" s="106">
        <f t="shared" si="42"/>
        <v>0</v>
      </c>
      <c r="V145" s="105"/>
      <c r="W145" s="105"/>
      <c r="X145" s="105"/>
      <c r="Y145" s="105"/>
      <c r="Z145" s="105"/>
      <c r="AA145" s="105"/>
      <c r="AB145" s="105"/>
      <c r="AC145" s="105">
        <f t="shared" si="43"/>
        <v>0</v>
      </c>
      <c r="AD145" s="106">
        <f t="shared" si="44"/>
        <v>0</v>
      </c>
    </row>
    <row r="146" spans="2:30" s="107" customFormat="1" hidden="1" x14ac:dyDescent="0.25">
      <c r="B146" s="163"/>
      <c r="C146" s="105">
        <f t="shared" si="45"/>
        <v>11</v>
      </c>
      <c r="D146" s="105"/>
      <c r="E146" s="105"/>
      <c r="F146" s="105"/>
      <c r="G146" s="105"/>
      <c r="H146" s="105"/>
      <c r="I146" s="105"/>
      <c r="J146" s="105"/>
      <c r="K146" s="105">
        <f t="shared" si="39"/>
        <v>0</v>
      </c>
      <c r="L146" s="106">
        <f t="shared" si="40"/>
        <v>0</v>
      </c>
      <c r="M146" s="105">
        <v>35.360999999999997</v>
      </c>
      <c r="N146" s="105">
        <v>38.420999999999999</v>
      </c>
      <c r="O146" s="105">
        <v>44.944000000000003</v>
      </c>
      <c r="P146" s="105">
        <v>23</v>
      </c>
      <c r="Q146" s="105" t="s">
        <v>115</v>
      </c>
      <c r="R146" s="105">
        <v>11</v>
      </c>
      <c r="S146" s="105" t="s">
        <v>91</v>
      </c>
      <c r="T146" s="105">
        <f t="shared" si="41"/>
        <v>1</v>
      </c>
      <c r="U146" s="106">
        <f t="shared" si="42"/>
        <v>0</v>
      </c>
      <c r="V146" s="105"/>
      <c r="W146" s="105"/>
      <c r="X146" s="105"/>
      <c r="Y146" s="105"/>
      <c r="Z146" s="105"/>
      <c r="AA146" s="105"/>
      <c r="AB146" s="105"/>
      <c r="AC146" s="105">
        <f t="shared" si="43"/>
        <v>0</v>
      </c>
      <c r="AD146" s="106">
        <f t="shared" si="44"/>
        <v>0</v>
      </c>
    </row>
    <row r="147" spans="2:30" s="107" customFormat="1" hidden="1" x14ac:dyDescent="0.25">
      <c r="B147" s="163"/>
      <c r="C147" s="105">
        <f t="shared" si="45"/>
        <v>12</v>
      </c>
      <c r="D147" s="105"/>
      <c r="E147" s="105"/>
      <c r="F147" s="105"/>
      <c r="G147" s="105"/>
      <c r="H147" s="105"/>
      <c r="I147" s="105"/>
      <c r="J147" s="105"/>
      <c r="K147" s="105">
        <f t="shared" si="39"/>
        <v>0</v>
      </c>
      <c r="L147" s="106">
        <f t="shared" si="40"/>
        <v>0</v>
      </c>
      <c r="M147" s="105"/>
      <c r="N147" s="105"/>
      <c r="O147" s="105"/>
      <c r="P147" s="105"/>
      <c r="Q147" s="105"/>
      <c r="R147" s="105"/>
      <c r="S147" s="105"/>
      <c r="T147" s="105">
        <f t="shared" si="41"/>
        <v>0</v>
      </c>
      <c r="U147" s="106">
        <f t="shared" si="42"/>
        <v>0</v>
      </c>
      <c r="V147" s="105"/>
      <c r="W147" s="105"/>
      <c r="X147" s="105"/>
      <c r="Y147" s="105"/>
      <c r="Z147" s="105"/>
      <c r="AA147" s="105"/>
      <c r="AB147" s="105"/>
      <c r="AC147" s="105">
        <f t="shared" si="43"/>
        <v>0</v>
      </c>
      <c r="AD147" s="106">
        <f t="shared" si="44"/>
        <v>0</v>
      </c>
    </row>
    <row r="148" spans="2:30" s="107" customFormat="1" ht="15.75" hidden="1" thickBot="1" x14ac:dyDescent="0.3">
      <c r="B148" s="164"/>
      <c r="C148" s="108">
        <f t="shared" si="45"/>
        <v>13</v>
      </c>
      <c r="D148" s="108"/>
      <c r="E148" s="108"/>
      <c r="F148" s="108"/>
      <c r="G148" s="108"/>
      <c r="H148" s="108"/>
      <c r="I148" s="108"/>
      <c r="J148" s="108"/>
      <c r="K148" s="105">
        <f t="shared" si="39"/>
        <v>0</v>
      </c>
      <c r="L148" s="106">
        <f t="shared" si="40"/>
        <v>0</v>
      </c>
      <c r="M148" s="108"/>
      <c r="N148" s="108"/>
      <c r="O148" s="108"/>
      <c r="P148" s="108"/>
      <c r="Q148" s="108"/>
      <c r="R148" s="108"/>
      <c r="S148" s="108"/>
      <c r="T148" s="105">
        <f t="shared" si="41"/>
        <v>0</v>
      </c>
      <c r="U148" s="106">
        <f t="shared" si="42"/>
        <v>0</v>
      </c>
      <c r="V148" s="108"/>
      <c r="W148" s="108"/>
      <c r="X148" s="108"/>
      <c r="Y148" s="108"/>
      <c r="Z148" s="108"/>
      <c r="AA148" s="108"/>
      <c r="AB148" s="108"/>
      <c r="AC148" s="105">
        <f t="shared" si="43"/>
        <v>0</v>
      </c>
      <c r="AD148" s="106">
        <f t="shared" si="44"/>
        <v>0</v>
      </c>
    </row>
    <row r="149" spans="2:30" ht="15.75" thickBot="1" x14ac:dyDescent="0.3">
      <c r="B149" s="159" t="s">
        <v>99</v>
      </c>
      <c r="C149" s="160"/>
      <c r="D149" s="59">
        <f>AVERAGE(D136:D148)</f>
        <v>34.195750000000004</v>
      </c>
      <c r="E149" s="59">
        <f>AVERAGE(E136:E148)</f>
        <v>35.310749999999999</v>
      </c>
      <c r="F149" s="59">
        <f>AVERAGE(F136:F148)</f>
        <v>41.134749999999997</v>
      </c>
      <c r="G149" s="59">
        <f>AVERAGE(G136:G148)</f>
        <v>14.5</v>
      </c>
      <c r="H149" s="59"/>
      <c r="I149" s="59">
        <f>AVERAGE(I136:I148)</f>
        <v>8.5</v>
      </c>
      <c r="J149" s="60">
        <f>K149/(K149+L149)</f>
        <v>1</v>
      </c>
      <c r="K149" s="61">
        <f>SUM(K136:K148)</f>
        <v>6</v>
      </c>
      <c r="L149" s="61">
        <f>SUM(L136:L148)</f>
        <v>0</v>
      </c>
      <c r="M149" s="59">
        <f>AVERAGE(M136:M148)</f>
        <v>34.741636363636353</v>
      </c>
      <c r="N149" s="59">
        <f>AVERAGE(N136:N148)</f>
        <v>37.43390909090909</v>
      </c>
      <c r="O149" s="59">
        <f>AVERAGE(O136:O148)</f>
        <v>43.828700000000005</v>
      </c>
      <c r="P149" s="59">
        <f>AVERAGE(P136:P148)</f>
        <v>14.363636363636363</v>
      </c>
      <c r="Q149" s="59"/>
      <c r="R149" s="59">
        <f>AVERAGE(R136:R148)</f>
        <v>11.272727272727273</v>
      </c>
      <c r="S149" s="60">
        <f>T149/(T149+U149)</f>
        <v>0.6</v>
      </c>
      <c r="T149" s="61">
        <f>SUM(T136:T148)</f>
        <v>6</v>
      </c>
      <c r="U149" s="61">
        <f>SUM(U136:U148)</f>
        <v>4</v>
      </c>
      <c r="V149" s="59">
        <f>AVERAGE(V136:V148)</f>
        <v>32.631857142857136</v>
      </c>
      <c r="W149" s="59">
        <f>AVERAGE(W136:W148)</f>
        <v>35.288000000000004</v>
      </c>
      <c r="X149" s="59">
        <f>AVERAGE(X136:X148)</f>
        <v>42.950428571428574</v>
      </c>
      <c r="Y149" s="59">
        <f>AVERAGE(Y136:Y148)</f>
        <v>15.285714285714286</v>
      </c>
      <c r="Z149" s="59"/>
      <c r="AA149" s="59">
        <f>AVERAGE(AA136:AA148)</f>
        <v>12.142857142857142</v>
      </c>
      <c r="AB149" s="60">
        <f>AC149/(AC149+AD149)</f>
        <v>0.7142857142857143</v>
      </c>
      <c r="AC149" s="61">
        <f>SUM(AC136:AC148)</f>
        <v>5</v>
      </c>
      <c r="AD149" s="61">
        <f>SUM(AD136:AD148)</f>
        <v>2</v>
      </c>
    </row>
    <row r="150" spans="2:30" x14ac:dyDescent="0.25">
      <c r="B150" s="167">
        <f>B119</f>
        <v>6</v>
      </c>
      <c r="C150" s="56">
        <v>1</v>
      </c>
      <c r="D150" s="56"/>
      <c r="E150" s="56"/>
      <c r="F150" s="56"/>
      <c r="G150" s="56"/>
      <c r="H150" s="56"/>
      <c r="I150" s="56"/>
      <c r="J150" s="56"/>
      <c r="K150" s="28">
        <f t="shared" ref="K150:K159" si="46">IF(J150="W",1,0)</f>
        <v>0</v>
      </c>
      <c r="L150" s="58">
        <f t="shared" ref="L150:L159" si="47">IF(J150="L",1,0)</f>
        <v>0</v>
      </c>
      <c r="M150" s="56"/>
      <c r="N150" s="56"/>
      <c r="O150" s="56"/>
      <c r="P150" s="56"/>
      <c r="Q150" s="56"/>
      <c r="R150" s="56"/>
      <c r="S150" s="56"/>
      <c r="T150" s="28">
        <f t="shared" ref="T150:T159" si="48">IF(S150="W",1,0)</f>
        <v>0</v>
      </c>
      <c r="U150" s="58">
        <f t="shared" ref="U150:U159" si="49">IF(S150="L",1,0)</f>
        <v>0</v>
      </c>
      <c r="V150" s="56"/>
      <c r="W150" s="56"/>
      <c r="X150" s="56"/>
      <c r="Y150" s="56"/>
      <c r="Z150" s="56"/>
      <c r="AA150" s="56"/>
      <c r="AB150" s="56"/>
      <c r="AC150" s="28">
        <f t="shared" ref="AC150:AC159" si="50">IF(AB150="W",1,0)</f>
        <v>0</v>
      </c>
      <c r="AD150" s="58">
        <f t="shared" ref="AD150:AD159" si="51">IF(AB150="L",1,0)</f>
        <v>0</v>
      </c>
    </row>
    <row r="151" spans="2:30" x14ac:dyDescent="0.25">
      <c r="B151" s="167"/>
      <c r="C151" s="28">
        <f t="shared" ref="C151:C159" si="52">C150+1</f>
        <v>2</v>
      </c>
      <c r="D151" s="28"/>
      <c r="E151" s="28"/>
      <c r="F151" s="28"/>
      <c r="G151" s="28"/>
      <c r="H151" s="28"/>
      <c r="I151" s="28"/>
      <c r="J151" s="28"/>
      <c r="K151" s="28">
        <f t="shared" si="46"/>
        <v>0</v>
      </c>
      <c r="L151" s="58">
        <f t="shared" si="47"/>
        <v>0</v>
      </c>
      <c r="M151" s="28"/>
      <c r="N151" s="28"/>
      <c r="O151" s="28"/>
      <c r="P151" s="28"/>
      <c r="Q151" s="28"/>
      <c r="R151" s="28"/>
      <c r="S151" s="28"/>
      <c r="T151" s="28">
        <f t="shared" si="48"/>
        <v>0</v>
      </c>
      <c r="U151" s="58">
        <f t="shared" si="49"/>
        <v>0</v>
      </c>
      <c r="V151" s="28"/>
      <c r="W151" s="28"/>
      <c r="X151" s="28"/>
      <c r="Y151" s="28"/>
      <c r="Z151" s="28"/>
      <c r="AA151" s="28"/>
      <c r="AB151" s="28"/>
      <c r="AC151" s="28">
        <f t="shared" si="50"/>
        <v>0</v>
      </c>
      <c r="AD151" s="58">
        <f t="shared" si="51"/>
        <v>0</v>
      </c>
    </row>
    <row r="152" spans="2:30" x14ac:dyDescent="0.25">
      <c r="B152" s="167"/>
      <c r="C152" s="28">
        <f t="shared" si="52"/>
        <v>3</v>
      </c>
      <c r="D152" s="28"/>
      <c r="E152" s="28"/>
      <c r="F152" s="28"/>
      <c r="G152" s="28"/>
      <c r="H152" s="28"/>
      <c r="I152" s="28"/>
      <c r="J152" s="28"/>
      <c r="K152" s="28">
        <f t="shared" si="46"/>
        <v>0</v>
      </c>
      <c r="L152" s="58">
        <f t="shared" si="47"/>
        <v>0</v>
      </c>
      <c r="M152" s="28"/>
      <c r="N152" s="28"/>
      <c r="O152" s="28"/>
      <c r="P152" s="28"/>
      <c r="Q152" s="28"/>
      <c r="R152" s="28"/>
      <c r="S152" s="28"/>
      <c r="T152" s="28">
        <f t="shared" si="48"/>
        <v>0</v>
      </c>
      <c r="U152" s="58">
        <f t="shared" si="49"/>
        <v>0</v>
      </c>
      <c r="V152" s="28"/>
      <c r="W152" s="28"/>
      <c r="X152" s="28"/>
      <c r="Y152" s="28"/>
      <c r="Z152" s="28"/>
      <c r="AA152" s="28"/>
      <c r="AB152" s="28"/>
      <c r="AC152" s="28">
        <f t="shared" si="50"/>
        <v>0</v>
      </c>
      <c r="AD152" s="58">
        <f t="shared" si="51"/>
        <v>0</v>
      </c>
    </row>
    <row r="153" spans="2:30" x14ac:dyDescent="0.25">
      <c r="B153" s="167"/>
      <c r="C153" s="28">
        <f t="shared" si="52"/>
        <v>4</v>
      </c>
      <c r="D153" s="28"/>
      <c r="E153" s="28"/>
      <c r="F153" s="28"/>
      <c r="G153" s="28"/>
      <c r="H153" s="28"/>
      <c r="I153" s="28"/>
      <c r="J153" s="28"/>
      <c r="K153" s="28">
        <f t="shared" si="46"/>
        <v>0</v>
      </c>
      <c r="L153" s="58">
        <f t="shared" si="47"/>
        <v>0</v>
      </c>
      <c r="M153" s="28"/>
      <c r="N153" s="28"/>
      <c r="O153" s="28"/>
      <c r="P153" s="28"/>
      <c r="Q153" s="28"/>
      <c r="R153" s="28"/>
      <c r="S153" s="28"/>
      <c r="T153" s="28">
        <f t="shared" si="48"/>
        <v>0</v>
      </c>
      <c r="U153" s="58">
        <f t="shared" si="49"/>
        <v>0</v>
      </c>
      <c r="V153" s="28"/>
      <c r="W153" s="28"/>
      <c r="X153" s="28"/>
      <c r="Y153" s="28"/>
      <c r="Z153" s="28"/>
      <c r="AA153" s="28"/>
      <c r="AB153" s="28"/>
      <c r="AC153" s="28">
        <f t="shared" si="50"/>
        <v>0</v>
      </c>
      <c r="AD153" s="58">
        <f t="shared" si="51"/>
        <v>0</v>
      </c>
    </row>
    <row r="154" spans="2:30" x14ac:dyDescent="0.25">
      <c r="B154" s="167"/>
      <c r="C154" s="28">
        <f t="shared" si="52"/>
        <v>5</v>
      </c>
      <c r="D154" s="28"/>
      <c r="E154" s="28"/>
      <c r="F154" s="28"/>
      <c r="G154" s="28"/>
      <c r="H154" s="28"/>
      <c r="I154" s="28"/>
      <c r="J154" s="28"/>
      <c r="K154" s="28">
        <f t="shared" si="46"/>
        <v>0</v>
      </c>
      <c r="L154" s="58">
        <f t="shared" si="47"/>
        <v>0</v>
      </c>
      <c r="M154" s="28"/>
      <c r="N154" s="28"/>
      <c r="O154" s="28"/>
      <c r="P154" s="28"/>
      <c r="Q154" s="28"/>
      <c r="R154" s="28"/>
      <c r="S154" s="28"/>
      <c r="T154" s="28">
        <f t="shared" si="48"/>
        <v>0</v>
      </c>
      <c r="U154" s="58">
        <f t="shared" si="49"/>
        <v>0</v>
      </c>
      <c r="V154" s="28"/>
      <c r="W154" s="28"/>
      <c r="X154" s="28"/>
      <c r="Y154" s="28"/>
      <c r="Z154" s="28"/>
      <c r="AA154" s="28"/>
      <c r="AB154" s="28"/>
      <c r="AC154" s="28">
        <f t="shared" si="50"/>
        <v>0</v>
      </c>
      <c r="AD154" s="58">
        <f t="shared" si="51"/>
        <v>0</v>
      </c>
    </row>
    <row r="155" spans="2:30" x14ac:dyDescent="0.25">
      <c r="B155" s="167"/>
      <c r="C155" s="28">
        <f t="shared" si="52"/>
        <v>6</v>
      </c>
      <c r="D155" s="28"/>
      <c r="E155" s="28"/>
      <c r="F155" s="28"/>
      <c r="G155" s="28"/>
      <c r="H155" s="28"/>
      <c r="I155" s="28"/>
      <c r="J155" s="28"/>
      <c r="K155" s="28">
        <f t="shared" si="46"/>
        <v>0</v>
      </c>
      <c r="L155" s="58">
        <f t="shared" si="47"/>
        <v>0</v>
      </c>
      <c r="M155" s="28"/>
      <c r="N155" s="28"/>
      <c r="O155" s="28"/>
      <c r="P155" s="28"/>
      <c r="Q155" s="28"/>
      <c r="R155" s="28"/>
      <c r="S155" s="28"/>
      <c r="T155" s="28">
        <f t="shared" si="48"/>
        <v>0</v>
      </c>
      <c r="U155" s="58">
        <f t="shared" si="49"/>
        <v>0</v>
      </c>
      <c r="V155" s="28"/>
      <c r="W155" s="28"/>
      <c r="X155" s="28"/>
      <c r="Y155" s="28"/>
      <c r="Z155" s="28"/>
      <c r="AA155" s="28"/>
      <c r="AB155" s="28"/>
      <c r="AC155" s="28">
        <f t="shared" si="50"/>
        <v>0</v>
      </c>
      <c r="AD155" s="58">
        <f t="shared" si="51"/>
        <v>0</v>
      </c>
    </row>
    <row r="156" spans="2:30" x14ac:dyDescent="0.25">
      <c r="B156" s="167"/>
      <c r="C156" s="28">
        <f t="shared" si="52"/>
        <v>7</v>
      </c>
      <c r="D156" s="28"/>
      <c r="E156" s="28"/>
      <c r="F156" s="28"/>
      <c r="G156" s="28"/>
      <c r="H156" s="28"/>
      <c r="I156" s="28"/>
      <c r="J156" s="28"/>
      <c r="K156" s="28">
        <f t="shared" si="46"/>
        <v>0</v>
      </c>
      <c r="L156" s="58">
        <f t="shared" si="47"/>
        <v>0</v>
      </c>
      <c r="M156" s="28"/>
      <c r="N156" s="28"/>
      <c r="O156" s="28"/>
      <c r="P156" s="28"/>
      <c r="Q156" s="28"/>
      <c r="R156" s="28"/>
      <c r="S156" s="28"/>
      <c r="T156" s="28">
        <f t="shared" si="48"/>
        <v>0</v>
      </c>
      <c r="U156" s="58">
        <f t="shared" si="49"/>
        <v>0</v>
      </c>
      <c r="V156" s="28"/>
      <c r="W156" s="28"/>
      <c r="X156" s="28"/>
      <c r="Y156" s="28"/>
      <c r="Z156" s="28"/>
      <c r="AA156" s="28"/>
      <c r="AB156" s="28"/>
      <c r="AC156" s="28">
        <f t="shared" si="50"/>
        <v>0</v>
      </c>
      <c r="AD156" s="58">
        <f t="shared" si="51"/>
        <v>0</v>
      </c>
    </row>
    <row r="157" spans="2:30" x14ac:dyDescent="0.25">
      <c r="B157" s="167"/>
      <c r="C157" s="28">
        <f t="shared" si="52"/>
        <v>8</v>
      </c>
      <c r="D157" s="28"/>
      <c r="E157" s="28"/>
      <c r="F157" s="28"/>
      <c r="G157" s="28"/>
      <c r="H157" s="28"/>
      <c r="I157" s="28"/>
      <c r="J157" s="28"/>
      <c r="K157" s="28">
        <f t="shared" si="46"/>
        <v>0</v>
      </c>
      <c r="L157" s="58">
        <f t="shared" si="47"/>
        <v>0</v>
      </c>
      <c r="M157" s="28"/>
      <c r="N157" s="28"/>
      <c r="O157" s="28"/>
      <c r="P157" s="28"/>
      <c r="Q157" s="28"/>
      <c r="R157" s="28"/>
      <c r="S157" s="28"/>
      <c r="T157" s="28">
        <f t="shared" si="48"/>
        <v>0</v>
      </c>
      <c r="U157" s="58">
        <f t="shared" si="49"/>
        <v>0</v>
      </c>
      <c r="V157" s="28"/>
      <c r="W157" s="28"/>
      <c r="X157" s="28"/>
      <c r="Y157" s="28"/>
      <c r="Z157" s="28"/>
      <c r="AA157" s="28"/>
      <c r="AB157" s="28"/>
      <c r="AC157" s="28">
        <f t="shared" si="50"/>
        <v>0</v>
      </c>
      <c r="AD157" s="58">
        <f t="shared" si="51"/>
        <v>0</v>
      </c>
    </row>
    <row r="158" spans="2:30" x14ac:dyDescent="0.25">
      <c r="B158" s="167"/>
      <c r="C158" s="28">
        <f t="shared" si="52"/>
        <v>9</v>
      </c>
      <c r="D158" s="28"/>
      <c r="E158" s="28"/>
      <c r="F158" s="28"/>
      <c r="G158" s="28"/>
      <c r="H158" s="28"/>
      <c r="I158" s="28"/>
      <c r="J158" s="28"/>
      <c r="K158" s="28">
        <f t="shared" si="46"/>
        <v>0</v>
      </c>
      <c r="L158" s="58">
        <f t="shared" si="47"/>
        <v>0</v>
      </c>
      <c r="M158" s="28"/>
      <c r="N158" s="28"/>
      <c r="O158" s="28"/>
      <c r="P158" s="28"/>
      <c r="Q158" s="28"/>
      <c r="R158" s="28"/>
      <c r="S158" s="28"/>
      <c r="T158" s="28">
        <f t="shared" si="48"/>
        <v>0</v>
      </c>
      <c r="U158" s="58">
        <f t="shared" si="49"/>
        <v>0</v>
      </c>
      <c r="V158" s="28"/>
      <c r="W158" s="28"/>
      <c r="X158" s="28"/>
      <c r="Y158" s="28"/>
      <c r="Z158" s="28"/>
      <c r="AA158" s="28"/>
      <c r="AB158" s="28"/>
      <c r="AC158" s="28">
        <f t="shared" si="50"/>
        <v>0</v>
      </c>
      <c r="AD158" s="58">
        <f t="shared" si="51"/>
        <v>0</v>
      </c>
    </row>
    <row r="159" spans="2:30" ht="15.75" thickBot="1" x14ac:dyDescent="0.3">
      <c r="B159" s="167"/>
      <c r="C159" s="55">
        <f t="shared" si="52"/>
        <v>10</v>
      </c>
      <c r="D159" s="55"/>
      <c r="E159" s="55"/>
      <c r="F159" s="55"/>
      <c r="G159" s="55"/>
      <c r="H159" s="55"/>
      <c r="I159" s="55"/>
      <c r="J159" s="55"/>
      <c r="K159" s="28">
        <f t="shared" si="46"/>
        <v>0</v>
      </c>
      <c r="L159" s="58">
        <f t="shared" si="47"/>
        <v>0</v>
      </c>
      <c r="M159" s="55"/>
      <c r="N159" s="55"/>
      <c r="O159" s="55"/>
      <c r="P159" s="55"/>
      <c r="Q159" s="55"/>
      <c r="R159" s="55"/>
      <c r="S159" s="55"/>
      <c r="T159" s="28">
        <f t="shared" si="48"/>
        <v>0</v>
      </c>
      <c r="U159" s="58">
        <f t="shared" si="49"/>
        <v>0</v>
      </c>
      <c r="V159" s="55"/>
      <c r="W159" s="55"/>
      <c r="X159" s="55"/>
      <c r="Y159" s="55"/>
      <c r="Z159" s="55"/>
      <c r="AA159" s="55"/>
      <c r="AB159" s="55"/>
      <c r="AC159" s="28">
        <f t="shared" si="50"/>
        <v>0</v>
      </c>
      <c r="AD159" s="58">
        <f t="shared" si="51"/>
        <v>0</v>
      </c>
    </row>
    <row r="160" spans="2:30" ht="15.75" thickBot="1" x14ac:dyDescent="0.3">
      <c r="B160" s="168" t="s">
        <v>99</v>
      </c>
      <c r="C160" s="169"/>
      <c r="D160" s="59" t="e">
        <f>AVERAGE(D150:D159)</f>
        <v>#DIV/0!</v>
      </c>
      <c r="E160" s="59" t="e">
        <f>AVERAGE(E150:E159)</f>
        <v>#DIV/0!</v>
      </c>
      <c r="F160" s="59" t="e">
        <f>AVERAGE(F150:F159)</f>
        <v>#DIV/0!</v>
      </c>
      <c r="G160" s="59" t="e">
        <f>AVERAGE(G150:G159)</f>
        <v>#DIV/0!</v>
      </c>
      <c r="H160" s="59"/>
      <c r="I160" s="59" t="e">
        <f>AVERAGE(I150:I159)</f>
        <v>#DIV/0!</v>
      </c>
      <c r="J160" s="60" t="e">
        <f>K160/(K160+L160)</f>
        <v>#DIV/0!</v>
      </c>
      <c r="K160" s="61">
        <f>SUM(K150:K159)</f>
        <v>0</v>
      </c>
      <c r="L160" s="61">
        <f>SUM(L150:L159)</f>
        <v>0</v>
      </c>
      <c r="M160" s="59" t="e">
        <f>AVERAGE(M150:M159)</f>
        <v>#DIV/0!</v>
      </c>
      <c r="N160" s="59" t="e">
        <f>AVERAGE(N150:N159)</f>
        <v>#DIV/0!</v>
      </c>
      <c r="O160" s="59" t="e">
        <f>AVERAGE(O150:O159)</f>
        <v>#DIV/0!</v>
      </c>
      <c r="P160" s="59" t="e">
        <f>AVERAGE(P150:P159)</f>
        <v>#DIV/0!</v>
      </c>
      <c r="Q160" s="59"/>
      <c r="R160" s="59" t="e">
        <f>AVERAGE(R150:R159)</f>
        <v>#DIV/0!</v>
      </c>
      <c r="S160" s="60" t="e">
        <f>T160/(T160+U160)</f>
        <v>#DIV/0!</v>
      </c>
      <c r="T160" s="61">
        <f>SUM(T150:T159)</f>
        <v>0</v>
      </c>
      <c r="U160" s="61">
        <f>SUM(U150:U159)</f>
        <v>0</v>
      </c>
      <c r="V160" s="59" t="e">
        <f>AVERAGE(V150:V159)</f>
        <v>#DIV/0!</v>
      </c>
      <c r="W160" s="59" t="e">
        <f>AVERAGE(W150:W159)</f>
        <v>#DIV/0!</v>
      </c>
      <c r="X160" s="59" t="e">
        <f>AVERAGE(X150:X159)</f>
        <v>#DIV/0!</v>
      </c>
      <c r="Y160" s="59" t="e">
        <f>AVERAGE(Y150:Y159)</f>
        <v>#DIV/0!</v>
      </c>
      <c r="Z160" s="59"/>
      <c r="AA160" s="59" t="e">
        <f>AVERAGE(AA150:AA159)</f>
        <v>#DIV/0!</v>
      </c>
      <c r="AB160" s="60" t="e">
        <f>AC160/(AC160+AD160)</f>
        <v>#DIV/0!</v>
      </c>
      <c r="AC160" s="61">
        <f>SUM(AC150:AC159)</f>
        <v>0</v>
      </c>
      <c r="AD160" s="61">
        <f>SUM(AD150:AD159)</f>
        <v>0</v>
      </c>
    </row>
    <row r="163" spans="2:39" ht="15.75" thickBot="1" x14ac:dyDescent="0.3"/>
    <row r="164" spans="2:39" x14ac:dyDescent="0.25">
      <c r="B164" s="73" t="s">
        <v>0</v>
      </c>
      <c r="C164" s="74" t="s">
        <v>9</v>
      </c>
      <c r="D164" s="161">
        <v>5</v>
      </c>
      <c r="E164" s="161"/>
      <c r="F164" s="161"/>
      <c r="G164" s="161"/>
      <c r="H164" s="161"/>
      <c r="I164" s="161"/>
      <c r="J164" s="161"/>
      <c r="K164" s="161"/>
      <c r="L164" s="161"/>
      <c r="M164" s="161"/>
      <c r="N164" s="161"/>
      <c r="O164" s="161"/>
      <c r="P164" s="161"/>
      <c r="Q164" s="161"/>
      <c r="R164" s="161"/>
      <c r="S164" s="161"/>
      <c r="T164" s="161"/>
      <c r="U164" s="161"/>
      <c r="V164" s="161"/>
      <c r="W164" s="161"/>
      <c r="X164" s="161"/>
      <c r="Y164" s="161"/>
      <c r="Z164" s="161"/>
      <c r="AA164" s="161"/>
      <c r="AB164" s="161"/>
      <c r="AC164" s="161"/>
      <c r="AD164" s="161"/>
      <c r="AE164" s="161"/>
      <c r="AF164" s="161"/>
      <c r="AG164" s="161"/>
      <c r="AH164" s="161"/>
      <c r="AI164" s="161"/>
      <c r="AJ164" s="161"/>
      <c r="AK164" s="161"/>
      <c r="AL164" s="161"/>
      <c r="AM164" s="162"/>
    </row>
    <row r="165" spans="2:39" x14ac:dyDescent="0.25">
      <c r="B165" s="163">
        <f>B134</f>
        <v>5</v>
      </c>
      <c r="C165" s="28"/>
      <c r="D165" s="165" t="s">
        <v>107</v>
      </c>
      <c r="E165" s="165"/>
      <c r="F165" s="165"/>
      <c r="G165" s="165"/>
      <c r="H165" s="165"/>
      <c r="I165" s="165"/>
      <c r="J165" s="165"/>
      <c r="K165" s="165"/>
      <c r="L165" s="165"/>
      <c r="M165" s="165" t="s">
        <v>104</v>
      </c>
      <c r="N165" s="165"/>
      <c r="O165" s="165"/>
      <c r="P165" s="165"/>
      <c r="Q165" s="165"/>
      <c r="R165" s="165"/>
      <c r="S165" s="165"/>
      <c r="T165" s="165"/>
      <c r="U165" s="165"/>
      <c r="V165" s="165" t="s">
        <v>106</v>
      </c>
      <c r="W165" s="165"/>
      <c r="X165" s="165"/>
      <c r="Y165" s="165"/>
      <c r="Z165" s="165"/>
      <c r="AA165" s="165"/>
      <c r="AB165" s="165"/>
      <c r="AC165" s="165"/>
      <c r="AD165" s="166"/>
      <c r="AE165" s="165" t="s">
        <v>105</v>
      </c>
      <c r="AF165" s="165"/>
      <c r="AG165" s="165"/>
      <c r="AH165" s="165"/>
      <c r="AI165" s="165"/>
      <c r="AJ165" s="165"/>
      <c r="AK165" s="165"/>
      <c r="AL165" s="165"/>
      <c r="AM165" s="166"/>
    </row>
    <row r="166" spans="2:39" ht="15.75" thickBot="1" x14ac:dyDescent="0.3">
      <c r="B166" s="163"/>
      <c r="C166" s="62" t="s">
        <v>93</v>
      </c>
      <c r="D166" s="62" t="s">
        <v>90</v>
      </c>
      <c r="E166" s="62" t="s">
        <v>89</v>
      </c>
      <c r="F166" s="62" t="s">
        <v>91</v>
      </c>
      <c r="G166" s="62" t="s">
        <v>95</v>
      </c>
      <c r="H166" s="62" t="s">
        <v>96</v>
      </c>
      <c r="I166" s="62" t="s">
        <v>97</v>
      </c>
      <c r="J166" s="62" t="s">
        <v>102</v>
      </c>
      <c r="K166" s="62" t="s">
        <v>91</v>
      </c>
      <c r="L166" s="62" t="s">
        <v>103</v>
      </c>
      <c r="M166" s="62" t="s">
        <v>90</v>
      </c>
      <c r="N166" s="62" t="s">
        <v>89</v>
      </c>
      <c r="O166" s="62" t="s">
        <v>91</v>
      </c>
      <c r="P166" s="62" t="s">
        <v>95</v>
      </c>
      <c r="Q166" s="62" t="s">
        <v>96</v>
      </c>
      <c r="R166" s="62" t="s">
        <v>97</v>
      </c>
      <c r="S166" s="62" t="s">
        <v>102</v>
      </c>
      <c r="T166" s="62" t="s">
        <v>91</v>
      </c>
      <c r="U166" s="62" t="s">
        <v>103</v>
      </c>
      <c r="V166" s="62" t="s">
        <v>90</v>
      </c>
      <c r="W166" s="62" t="s">
        <v>89</v>
      </c>
      <c r="X166" s="62" t="s">
        <v>91</v>
      </c>
      <c r="Y166" s="62" t="s">
        <v>95</v>
      </c>
      <c r="Z166" s="62" t="s">
        <v>96</v>
      </c>
      <c r="AA166" s="62" t="s">
        <v>97</v>
      </c>
      <c r="AB166" s="62" t="s">
        <v>102</v>
      </c>
      <c r="AC166" s="62" t="s">
        <v>91</v>
      </c>
      <c r="AD166" s="63" t="s">
        <v>103</v>
      </c>
      <c r="AE166" s="62" t="s">
        <v>90</v>
      </c>
      <c r="AF166" s="62" t="s">
        <v>89</v>
      </c>
      <c r="AG166" s="62" t="s">
        <v>91</v>
      </c>
      <c r="AH166" s="62" t="s">
        <v>95</v>
      </c>
      <c r="AI166" s="62" t="s">
        <v>96</v>
      </c>
      <c r="AJ166" s="62" t="s">
        <v>97</v>
      </c>
      <c r="AK166" s="62" t="s">
        <v>102</v>
      </c>
      <c r="AL166" s="62" t="s">
        <v>91</v>
      </c>
      <c r="AM166" s="63" t="s">
        <v>103</v>
      </c>
    </row>
    <row r="167" spans="2:39" s="107" customFormat="1" hidden="1" x14ac:dyDescent="0.25">
      <c r="B167" s="163"/>
      <c r="C167" s="105">
        <v>1</v>
      </c>
      <c r="D167" s="105">
        <v>29.094999999999999</v>
      </c>
      <c r="E167" s="105">
        <v>31.22</v>
      </c>
      <c r="F167" s="105">
        <v>36.347000000000001</v>
      </c>
      <c r="G167" s="105">
        <v>7</v>
      </c>
      <c r="H167" s="105" t="s">
        <v>113</v>
      </c>
      <c r="I167" s="105">
        <v>5</v>
      </c>
      <c r="J167" s="105" t="s">
        <v>91</v>
      </c>
      <c r="K167" s="105">
        <f t="shared" ref="K167:K176" si="53">IF(J167="W",1,0)</f>
        <v>1</v>
      </c>
      <c r="L167" s="106">
        <f t="shared" ref="L167:L176" si="54">IF(J167="L",1,0)</f>
        <v>0</v>
      </c>
      <c r="M167" s="105">
        <v>38.601999999999997</v>
      </c>
      <c r="N167" s="105">
        <v>40.871000000000002</v>
      </c>
      <c r="O167" s="105">
        <v>48.276000000000003</v>
      </c>
      <c r="P167" s="105">
        <v>19</v>
      </c>
      <c r="Q167" s="105" t="s">
        <v>124</v>
      </c>
      <c r="R167" s="105">
        <v>9</v>
      </c>
      <c r="S167" s="105" t="s">
        <v>91</v>
      </c>
      <c r="T167" s="105">
        <f t="shared" ref="T167:T176" si="55">IF(S167="W",1,0)</f>
        <v>1</v>
      </c>
      <c r="U167" s="106">
        <f t="shared" ref="U167:U176" si="56">IF(S167="L",1,0)</f>
        <v>0</v>
      </c>
      <c r="V167" s="105">
        <v>36.686999999999998</v>
      </c>
      <c r="W167" s="105">
        <v>40.192999999999998</v>
      </c>
      <c r="X167" s="105">
        <v>40.874000000000002</v>
      </c>
      <c r="Y167" s="105">
        <v>17</v>
      </c>
      <c r="Z167" s="105" t="s">
        <v>124</v>
      </c>
      <c r="AA167" s="105">
        <v>8</v>
      </c>
      <c r="AB167" s="105" t="s">
        <v>91</v>
      </c>
      <c r="AC167" s="105">
        <f t="shared" ref="AC167:AC176" si="57">IF(AB167="W",1,0)</f>
        <v>1</v>
      </c>
      <c r="AD167" s="106">
        <f t="shared" ref="AD167:AD176" si="58">IF(AB167="L",1,0)</f>
        <v>0</v>
      </c>
      <c r="AE167" s="105">
        <v>28.593</v>
      </c>
      <c r="AF167" s="105">
        <v>32.368000000000002</v>
      </c>
      <c r="AG167" s="105">
        <v>39.932000000000002</v>
      </c>
      <c r="AH167" s="105">
        <v>17</v>
      </c>
      <c r="AI167" s="105" t="s">
        <v>115</v>
      </c>
      <c r="AJ167" s="105">
        <v>14</v>
      </c>
      <c r="AK167" s="105" t="s">
        <v>91</v>
      </c>
      <c r="AL167" s="105">
        <f t="shared" ref="AL167:AL176" si="59">IF(AK167="W",1,0)</f>
        <v>1</v>
      </c>
      <c r="AM167" s="106">
        <f t="shared" ref="AM167:AM176" si="60">IF(AK167="L",1,0)</f>
        <v>0</v>
      </c>
    </row>
    <row r="168" spans="2:39" s="107" customFormat="1" hidden="1" x14ac:dyDescent="0.25">
      <c r="B168" s="163"/>
      <c r="C168" s="105">
        <f t="shared" ref="C168:C176" si="61">C167+1</f>
        <v>2</v>
      </c>
      <c r="D168" s="105">
        <v>29.417999999999999</v>
      </c>
      <c r="E168" s="105">
        <v>32.459000000000003</v>
      </c>
      <c r="F168" s="105">
        <v>37.875</v>
      </c>
      <c r="G168" s="105">
        <v>12</v>
      </c>
      <c r="H168" s="105" t="s">
        <v>113</v>
      </c>
      <c r="I168" s="105">
        <v>8</v>
      </c>
      <c r="J168" s="105" t="s">
        <v>91</v>
      </c>
      <c r="K168" s="105">
        <f t="shared" si="53"/>
        <v>1</v>
      </c>
      <c r="L168" s="106">
        <f t="shared" si="54"/>
        <v>0</v>
      </c>
      <c r="M168" s="105">
        <v>28.385000000000002</v>
      </c>
      <c r="N168" s="105">
        <v>41.271000000000001</v>
      </c>
      <c r="O168" s="105">
        <v>48.823999999999998</v>
      </c>
      <c r="P168" s="105">
        <v>15</v>
      </c>
      <c r="Q168" s="105" t="s">
        <v>115</v>
      </c>
      <c r="R168" s="105">
        <v>12</v>
      </c>
      <c r="S168" s="105" t="s">
        <v>103</v>
      </c>
      <c r="T168" s="105">
        <f t="shared" si="55"/>
        <v>0</v>
      </c>
      <c r="U168" s="106">
        <f t="shared" si="56"/>
        <v>1</v>
      </c>
      <c r="V168" s="105">
        <v>36.752000000000002</v>
      </c>
      <c r="W168" s="105">
        <v>39.134</v>
      </c>
      <c r="X168" s="105">
        <v>39.777000000000001</v>
      </c>
      <c r="Y168" s="105">
        <v>14</v>
      </c>
      <c r="Z168" s="105" t="s">
        <v>113</v>
      </c>
      <c r="AA168" s="105">
        <v>14</v>
      </c>
      <c r="AB168" s="105" t="s">
        <v>91</v>
      </c>
      <c r="AC168" s="105">
        <f t="shared" si="57"/>
        <v>1</v>
      </c>
      <c r="AD168" s="106">
        <f t="shared" si="58"/>
        <v>0</v>
      </c>
      <c r="AE168" s="105">
        <v>28.061</v>
      </c>
      <c r="AF168" s="105">
        <v>31.893000000000001</v>
      </c>
      <c r="AG168" s="105">
        <v>39.344999999999999</v>
      </c>
      <c r="AH168" s="105">
        <v>8</v>
      </c>
      <c r="AI168" s="105" t="s">
        <v>113</v>
      </c>
      <c r="AJ168" s="105">
        <v>5</v>
      </c>
      <c r="AK168" s="105" t="s">
        <v>91</v>
      </c>
      <c r="AL168" s="105">
        <f t="shared" si="59"/>
        <v>1</v>
      </c>
      <c r="AM168" s="106">
        <f t="shared" si="60"/>
        <v>0</v>
      </c>
    </row>
    <row r="169" spans="2:39" s="107" customFormat="1" hidden="1" x14ac:dyDescent="0.25">
      <c r="B169" s="163"/>
      <c r="C169" s="105">
        <f t="shared" si="61"/>
        <v>3</v>
      </c>
      <c r="D169" s="105">
        <v>29.234000000000002</v>
      </c>
      <c r="E169" s="105">
        <v>32.314999999999998</v>
      </c>
      <c r="F169" s="105">
        <v>37.707000000000001</v>
      </c>
      <c r="G169" s="105">
        <v>8</v>
      </c>
      <c r="H169" s="105" t="s">
        <v>113</v>
      </c>
      <c r="I169" s="105">
        <v>5</v>
      </c>
      <c r="J169" s="105" t="s">
        <v>91</v>
      </c>
      <c r="K169" s="105">
        <f t="shared" si="53"/>
        <v>1</v>
      </c>
      <c r="L169" s="106">
        <f t="shared" si="54"/>
        <v>0</v>
      </c>
      <c r="M169" s="105">
        <v>38.414999999999999</v>
      </c>
      <c r="N169" s="105">
        <v>39.944000000000003</v>
      </c>
      <c r="O169" s="105">
        <v>47.027000000000001</v>
      </c>
      <c r="P169" s="105">
        <v>16</v>
      </c>
      <c r="Q169" s="105" t="s">
        <v>115</v>
      </c>
      <c r="R169" s="105">
        <v>12</v>
      </c>
      <c r="S169" s="105" t="s">
        <v>91</v>
      </c>
      <c r="T169" s="105">
        <f t="shared" si="55"/>
        <v>1</v>
      </c>
      <c r="U169" s="106">
        <f t="shared" si="56"/>
        <v>0</v>
      </c>
      <c r="V169" s="105">
        <v>36.357999999999997</v>
      </c>
      <c r="W169" s="105">
        <v>39.14</v>
      </c>
      <c r="X169" s="105">
        <v>39.781999999999996</v>
      </c>
      <c r="Y169" s="105">
        <v>11</v>
      </c>
      <c r="Z169" s="105" t="s">
        <v>113</v>
      </c>
      <c r="AA169" s="105">
        <v>11</v>
      </c>
      <c r="AB169" s="105" t="s">
        <v>91</v>
      </c>
      <c r="AC169" s="105">
        <f t="shared" si="57"/>
        <v>1</v>
      </c>
      <c r="AD169" s="106">
        <f t="shared" si="58"/>
        <v>0</v>
      </c>
      <c r="AE169" s="105">
        <v>28.501999999999999</v>
      </c>
      <c r="AF169" s="105">
        <v>32.168999999999997</v>
      </c>
      <c r="AG169" s="105">
        <v>39.685000000000002</v>
      </c>
      <c r="AH169" s="105">
        <v>13</v>
      </c>
      <c r="AI169" s="105" t="s">
        <v>113</v>
      </c>
      <c r="AJ169" s="105">
        <v>9</v>
      </c>
      <c r="AK169" s="105" t="s">
        <v>103</v>
      </c>
      <c r="AL169" s="105">
        <f t="shared" si="59"/>
        <v>0</v>
      </c>
      <c r="AM169" s="106">
        <f t="shared" si="60"/>
        <v>1</v>
      </c>
    </row>
    <row r="170" spans="2:39" s="107" customFormat="1" hidden="1" x14ac:dyDescent="0.25">
      <c r="B170" s="163"/>
      <c r="C170" s="105">
        <f t="shared" si="61"/>
        <v>4</v>
      </c>
      <c r="D170" s="105">
        <v>29.76</v>
      </c>
      <c r="E170" s="105">
        <v>32.146999999999998</v>
      </c>
      <c r="F170" s="105">
        <v>37.503</v>
      </c>
      <c r="G170" s="105">
        <v>20</v>
      </c>
      <c r="H170" s="105" t="s">
        <v>115</v>
      </c>
      <c r="I170" s="105">
        <v>12</v>
      </c>
      <c r="J170" s="105" t="s">
        <v>91</v>
      </c>
      <c r="K170" s="105">
        <f t="shared" si="53"/>
        <v>1</v>
      </c>
      <c r="L170" s="106">
        <f t="shared" si="54"/>
        <v>0</v>
      </c>
      <c r="M170" s="105">
        <v>38.427</v>
      </c>
      <c r="N170" s="105">
        <v>40.616</v>
      </c>
      <c r="O170" s="105">
        <v>47.984000000000002</v>
      </c>
      <c r="P170" s="105">
        <v>18</v>
      </c>
      <c r="Q170" s="105" t="s">
        <v>115</v>
      </c>
      <c r="R170" s="105"/>
      <c r="S170" s="105" t="s">
        <v>103</v>
      </c>
      <c r="T170" s="105">
        <f t="shared" si="55"/>
        <v>0</v>
      </c>
      <c r="U170" s="106">
        <f t="shared" si="56"/>
        <v>1</v>
      </c>
      <c r="V170" s="105">
        <v>36.576000000000001</v>
      </c>
      <c r="W170" s="105">
        <v>39.17</v>
      </c>
      <c r="X170" s="105">
        <v>39.814</v>
      </c>
      <c r="Y170" s="105">
        <v>14</v>
      </c>
      <c r="Z170" s="105" t="s">
        <v>113</v>
      </c>
      <c r="AA170" s="105">
        <v>9</v>
      </c>
      <c r="AB170" s="105" t="s">
        <v>91</v>
      </c>
      <c r="AC170" s="105">
        <f t="shared" si="57"/>
        <v>1</v>
      </c>
      <c r="AD170" s="106">
        <f t="shared" si="58"/>
        <v>0</v>
      </c>
      <c r="AE170" s="105">
        <v>28.253</v>
      </c>
      <c r="AF170" s="105">
        <v>32.045999999999999</v>
      </c>
      <c r="AG170" s="105">
        <v>39.536999999999999</v>
      </c>
      <c r="AH170" s="105">
        <v>9</v>
      </c>
      <c r="AI170" s="105" t="s">
        <v>113</v>
      </c>
      <c r="AJ170" s="105">
        <v>14</v>
      </c>
      <c r="AK170" s="105" t="s">
        <v>103</v>
      </c>
      <c r="AL170" s="105">
        <f t="shared" si="59"/>
        <v>0</v>
      </c>
      <c r="AM170" s="106">
        <f t="shared" si="60"/>
        <v>1</v>
      </c>
    </row>
    <row r="171" spans="2:39" s="107" customFormat="1" hidden="1" x14ac:dyDescent="0.25">
      <c r="B171" s="163"/>
      <c r="C171" s="105">
        <f t="shared" si="61"/>
        <v>5</v>
      </c>
      <c r="D171" s="105">
        <v>28.103000000000002</v>
      </c>
      <c r="E171" s="105">
        <v>31.443000000000001</v>
      </c>
      <c r="F171" s="105">
        <v>38.799999999999997</v>
      </c>
      <c r="G171" s="105">
        <v>7</v>
      </c>
      <c r="H171" s="105" t="s">
        <v>113</v>
      </c>
      <c r="I171" s="105">
        <v>5</v>
      </c>
      <c r="J171" s="105" t="s">
        <v>103</v>
      </c>
      <c r="K171" s="105">
        <f t="shared" si="53"/>
        <v>0</v>
      </c>
      <c r="L171" s="106">
        <f t="shared" si="54"/>
        <v>1</v>
      </c>
      <c r="M171" s="105">
        <v>38.450000000000003</v>
      </c>
      <c r="N171" s="105">
        <v>40.932000000000002</v>
      </c>
      <c r="O171" s="105">
        <v>48.405999999999999</v>
      </c>
      <c r="P171" s="105">
        <v>18</v>
      </c>
      <c r="Q171" s="105" t="s">
        <v>124</v>
      </c>
      <c r="R171" s="105">
        <v>15</v>
      </c>
      <c r="S171" s="105" t="s">
        <v>91</v>
      </c>
      <c r="T171" s="105">
        <f t="shared" si="55"/>
        <v>1</v>
      </c>
      <c r="U171" s="106">
        <f t="shared" si="56"/>
        <v>0</v>
      </c>
      <c r="V171" s="105">
        <v>36.805</v>
      </c>
      <c r="W171" s="105">
        <v>40.595999999999997</v>
      </c>
      <c r="X171" s="105">
        <v>41.286000000000001</v>
      </c>
      <c r="Y171" s="105">
        <v>16</v>
      </c>
      <c r="Z171" s="105" t="s">
        <v>113</v>
      </c>
      <c r="AA171" s="105">
        <v>20</v>
      </c>
      <c r="AB171" s="105" t="s">
        <v>103</v>
      </c>
      <c r="AC171" s="105">
        <f t="shared" si="57"/>
        <v>0</v>
      </c>
      <c r="AD171" s="106">
        <f t="shared" si="58"/>
        <v>1</v>
      </c>
      <c r="AE171" s="105"/>
      <c r="AF171" s="105"/>
      <c r="AG171" s="105"/>
      <c r="AH171" s="105"/>
      <c r="AI171" s="105"/>
      <c r="AJ171" s="105"/>
      <c r="AK171" s="105"/>
      <c r="AL171" s="105">
        <f t="shared" si="59"/>
        <v>0</v>
      </c>
      <c r="AM171" s="106">
        <f t="shared" si="60"/>
        <v>0</v>
      </c>
    </row>
    <row r="172" spans="2:39" s="107" customFormat="1" hidden="1" x14ac:dyDescent="0.25">
      <c r="B172" s="163"/>
      <c r="C172" s="105">
        <f t="shared" si="61"/>
        <v>6</v>
      </c>
      <c r="D172" s="105">
        <v>29.83</v>
      </c>
      <c r="E172" s="105">
        <v>32.677</v>
      </c>
      <c r="F172" s="105">
        <v>38.131</v>
      </c>
      <c r="G172" s="105">
        <v>19</v>
      </c>
      <c r="H172" s="105" t="s">
        <v>113</v>
      </c>
      <c r="I172" s="105">
        <v>12</v>
      </c>
      <c r="J172" s="105" t="s">
        <v>91</v>
      </c>
      <c r="K172" s="105">
        <f t="shared" si="53"/>
        <v>1</v>
      </c>
      <c r="L172" s="106">
        <f t="shared" si="54"/>
        <v>0</v>
      </c>
      <c r="M172" s="105"/>
      <c r="N172" s="105"/>
      <c r="O172" s="105"/>
      <c r="P172" s="105"/>
      <c r="Q172" s="105"/>
      <c r="R172" s="105"/>
      <c r="S172" s="105"/>
      <c r="T172" s="105">
        <f t="shared" si="55"/>
        <v>0</v>
      </c>
      <c r="U172" s="106">
        <f t="shared" si="56"/>
        <v>0</v>
      </c>
      <c r="V172" s="105"/>
      <c r="W172" s="105"/>
      <c r="X172" s="105"/>
      <c r="Y172" s="105"/>
      <c r="Z172" s="105"/>
      <c r="AA172" s="105"/>
      <c r="AB172" s="105"/>
      <c r="AC172" s="105">
        <f t="shared" si="57"/>
        <v>0</v>
      </c>
      <c r="AD172" s="106">
        <f t="shared" si="58"/>
        <v>0</v>
      </c>
      <c r="AE172" s="105"/>
      <c r="AF172" s="105"/>
      <c r="AG172" s="105"/>
      <c r="AH172" s="105"/>
      <c r="AI172" s="105"/>
      <c r="AJ172" s="105"/>
      <c r="AK172" s="105"/>
      <c r="AL172" s="105">
        <f t="shared" si="59"/>
        <v>0</v>
      </c>
      <c r="AM172" s="106">
        <f t="shared" si="60"/>
        <v>0</v>
      </c>
    </row>
    <row r="173" spans="2:39" s="107" customFormat="1" hidden="1" x14ac:dyDescent="0.25">
      <c r="B173" s="163"/>
      <c r="C173" s="105">
        <f t="shared" si="61"/>
        <v>7</v>
      </c>
      <c r="D173" s="105">
        <v>29.608000000000001</v>
      </c>
      <c r="E173" s="105">
        <v>31.856000000000002</v>
      </c>
      <c r="F173" s="105">
        <v>37.162999999999997</v>
      </c>
      <c r="G173" s="105">
        <v>19</v>
      </c>
      <c r="H173" s="105" t="s">
        <v>115</v>
      </c>
      <c r="I173" s="105">
        <v>16</v>
      </c>
      <c r="J173" s="105" t="s">
        <v>103</v>
      </c>
      <c r="K173" s="105">
        <f t="shared" si="53"/>
        <v>0</v>
      </c>
      <c r="L173" s="106">
        <f t="shared" si="54"/>
        <v>1</v>
      </c>
      <c r="M173" s="105"/>
      <c r="N173" s="105"/>
      <c r="O173" s="105"/>
      <c r="P173" s="105"/>
      <c r="Q173" s="105"/>
      <c r="R173" s="105"/>
      <c r="S173" s="105"/>
      <c r="T173" s="105">
        <f t="shared" si="55"/>
        <v>0</v>
      </c>
      <c r="U173" s="106">
        <f t="shared" si="56"/>
        <v>0</v>
      </c>
      <c r="V173" s="105"/>
      <c r="W173" s="105"/>
      <c r="X173" s="105"/>
      <c r="Y173" s="105"/>
      <c r="Z173" s="105"/>
      <c r="AA173" s="105"/>
      <c r="AB173" s="105"/>
      <c r="AC173" s="105">
        <f t="shared" si="57"/>
        <v>0</v>
      </c>
      <c r="AD173" s="106">
        <f t="shared" si="58"/>
        <v>0</v>
      </c>
      <c r="AE173" s="105"/>
      <c r="AF173" s="105"/>
      <c r="AG173" s="105"/>
      <c r="AH173" s="105"/>
      <c r="AI173" s="105"/>
      <c r="AJ173" s="105"/>
      <c r="AK173" s="105"/>
      <c r="AL173" s="105">
        <f t="shared" si="59"/>
        <v>0</v>
      </c>
      <c r="AM173" s="106">
        <f t="shared" si="60"/>
        <v>0</v>
      </c>
    </row>
    <row r="174" spans="2:39" s="107" customFormat="1" hidden="1" x14ac:dyDescent="0.25">
      <c r="B174" s="163"/>
      <c r="C174" s="105">
        <f t="shared" si="61"/>
        <v>8</v>
      </c>
      <c r="D174" s="105">
        <v>29.843</v>
      </c>
      <c r="E174" s="105">
        <v>32.238</v>
      </c>
      <c r="F174" s="105">
        <v>37.600999999999999</v>
      </c>
      <c r="G174" s="105">
        <v>22</v>
      </c>
      <c r="H174" s="105" t="s">
        <v>115</v>
      </c>
      <c r="I174" s="105">
        <v>19</v>
      </c>
      <c r="J174" s="105" t="s">
        <v>91</v>
      </c>
      <c r="K174" s="105">
        <f t="shared" si="53"/>
        <v>1</v>
      </c>
      <c r="L174" s="106">
        <f t="shared" si="54"/>
        <v>0</v>
      </c>
      <c r="M174" s="105"/>
      <c r="N174" s="105"/>
      <c r="O174" s="105"/>
      <c r="P174" s="105"/>
      <c r="Q174" s="105"/>
      <c r="R174" s="105"/>
      <c r="S174" s="105"/>
      <c r="T174" s="105">
        <f t="shared" si="55"/>
        <v>0</v>
      </c>
      <c r="U174" s="106">
        <f t="shared" si="56"/>
        <v>0</v>
      </c>
      <c r="V174" s="105"/>
      <c r="W174" s="105"/>
      <c r="X174" s="105"/>
      <c r="Y174" s="105"/>
      <c r="Z174" s="105"/>
      <c r="AA174" s="105"/>
      <c r="AB174" s="105"/>
      <c r="AC174" s="105">
        <f t="shared" si="57"/>
        <v>0</v>
      </c>
      <c r="AD174" s="106">
        <f t="shared" si="58"/>
        <v>0</v>
      </c>
      <c r="AE174" s="105"/>
      <c r="AF174" s="105"/>
      <c r="AG174" s="105"/>
      <c r="AH174" s="105"/>
      <c r="AI174" s="105"/>
      <c r="AJ174" s="105"/>
      <c r="AK174" s="105"/>
      <c r="AL174" s="105">
        <f t="shared" si="59"/>
        <v>0</v>
      </c>
      <c r="AM174" s="106">
        <f t="shared" si="60"/>
        <v>0</v>
      </c>
    </row>
    <row r="175" spans="2:39" s="107" customFormat="1" hidden="1" x14ac:dyDescent="0.25">
      <c r="B175" s="163"/>
      <c r="C175" s="105">
        <f t="shared" si="61"/>
        <v>9</v>
      </c>
      <c r="D175" s="105">
        <v>29.449000000000002</v>
      </c>
      <c r="E175" s="105">
        <v>31.901</v>
      </c>
      <c r="F175" s="105">
        <v>37.216000000000001</v>
      </c>
      <c r="G175" s="105">
        <v>16</v>
      </c>
      <c r="H175" s="105" t="s">
        <v>115</v>
      </c>
      <c r="I175" s="105">
        <v>13</v>
      </c>
      <c r="J175" s="105" t="s">
        <v>91</v>
      </c>
      <c r="K175" s="105">
        <f t="shared" si="53"/>
        <v>1</v>
      </c>
      <c r="L175" s="106">
        <f t="shared" si="54"/>
        <v>0</v>
      </c>
      <c r="M175" s="105"/>
      <c r="N175" s="105"/>
      <c r="O175" s="105"/>
      <c r="P175" s="105"/>
      <c r="Q175" s="105"/>
      <c r="R175" s="105"/>
      <c r="S175" s="105"/>
      <c r="T175" s="105">
        <f t="shared" si="55"/>
        <v>0</v>
      </c>
      <c r="U175" s="106">
        <f t="shared" si="56"/>
        <v>0</v>
      </c>
      <c r="V175" s="105"/>
      <c r="W175" s="105"/>
      <c r="X175" s="105"/>
      <c r="Y175" s="105"/>
      <c r="Z175" s="105"/>
      <c r="AA175" s="105"/>
      <c r="AB175" s="105"/>
      <c r="AC175" s="105">
        <f t="shared" si="57"/>
        <v>0</v>
      </c>
      <c r="AD175" s="106">
        <f t="shared" si="58"/>
        <v>0</v>
      </c>
      <c r="AE175" s="105"/>
      <c r="AF175" s="105"/>
      <c r="AG175" s="105"/>
      <c r="AH175" s="105"/>
      <c r="AI175" s="105"/>
      <c r="AJ175" s="105"/>
      <c r="AK175" s="105"/>
      <c r="AL175" s="105">
        <f t="shared" si="59"/>
        <v>0</v>
      </c>
      <c r="AM175" s="106">
        <f t="shared" si="60"/>
        <v>0</v>
      </c>
    </row>
    <row r="176" spans="2:39" s="107" customFormat="1" ht="15.75" hidden="1" thickBot="1" x14ac:dyDescent="0.3">
      <c r="B176" s="164"/>
      <c r="C176" s="108">
        <f t="shared" si="61"/>
        <v>10</v>
      </c>
      <c r="D176" s="108"/>
      <c r="E176" s="108"/>
      <c r="F176" s="108"/>
      <c r="G176" s="108"/>
      <c r="H176" s="108"/>
      <c r="I176" s="108"/>
      <c r="J176" s="108"/>
      <c r="K176" s="105">
        <f t="shared" si="53"/>
        <v>0</v>
      </c>
      <c r="L176" s="106">
        <f t="shared" si="54"/>
        <v>0</v>
      </c>
      <c r="M176" s="108"/>
      <c r="N176" s="108"/>
      <c r="O176" s="108"/>
      <c r="P176" s="108"/>
      <c r="Q176" s="108"/>
      <c r="R176" s="108"/>
      <c r="S176" s="108"/>
      <c r="T176" s="105">
        <f t="shared" si="55"/>
        <v>0</v>
      </c>
      <c r="U176" s="106">
        <f t="shared" si="56"/>
        <v>0</v>
      </c>
      <c r="V176" s="108"/>
      <c r="W176" s="108"/>
      <c r="X176" s="108"/>
      <c r="Y176" s="108"/>
      <c r="Z176" s="108"/>
      <c r="AA176" s="108"/>
      <c r="AB176" s="108"/>
      <c r="AC176" s="105">
        <f t="shared" si="57"/>
        <v>0</v>
      </c>
      <c r="AD176" s="106">
        <f t="shared" si="58"/>
        <v>0</v>
      </c>
      <c r="AE176" s="108"/>
      <c r="AF176" s="108"/>
      <c r="AG176" s="108"/>
      <c r="AH176" s="108"/>
      <c r="AI176" s="108"/>
      <c r="AJ176" s="108"/>
      <c r="AK176" s="108"/>
      <c r="AL176" s="105">
        <f t="shared" si="59"/>
        <v>0</v>
      </c>
      <c r="AM176" s="106">
        <f t="shared" si="60"/>
        <v>0</v>
      </c>
    </row>
    <row r="177" spans="2:39" ht="15.75" thickBot="1" x14ac:dyDescent="0.3">
      <c r="B177" s="159" t="s">
        <v>99</v>
      </c>
      <c r="C177" s="160"/>
      <c r="D177" s="59">
        <f>AVERAGE(D167:D176)</f>
        <v>29.371111111111109</v>
      </c>
      <c r="E177" s="59">
        <f>AVERAGE(E167:E176)</f>
        <v>32.028444444444446</v>
      </c>
      <c r="F177" s="59">
        <f>AVERAGE(F167:F176)</f>
        <v>37.593666666666671</v>
      </c>
      <c r="G177" s="59">
        <f>AVERAGE(G167:G176)</f>
        <v>14.444444444444445</v>
      </c>
      <c r="H177" s="59"/>
      <c r="I177" s="59">
        <f>AVERAGE(I167:I176)</f>
        <v>10.555555555555555</v>
      </c>
      <c r="J177" s="60">
        <f>K177/(K177+L177)</f>
        <v>0.77777777777777779</v>
      </c>
      <c r="K177" s="61">
        <f>SUM(K167:K176)</f>
        <v>7</v>
      </c>
      <c r="L177" s="61">
        <f>SUM(L167:L176)</f>
        <v>2</v>
      </c>
      <c r="M177" s="59">
        <f>AVERAGE(M167:M176)</f>
        <v>36.455799999999996</v>
      </c>
      <c r="N177" s="59">
        <f>AVERAGE(N167:N176)</f>
        <v>40.726800000000004</v>
      </c>
      <c r="O177" s="59">
        <f>AVERAGE(O167:O176)</f>
        <v>48.103400000000008</v>
      </c>
      <c r="P177" s="59">
        <f>AVERAGE(P167:P176)</f>
        <v>17.2</v>
      </c>
      <c r="Q177" s="59"/>
      <c r="R177" s="59">
        <f>AVERAGE(R167:R176)</f>
        <v>12</v>
      </c>
      <c r="S177" s="60">
        <f>T177/(T177+U177)</f>
        <v>0.6</v>
      </c>
      <c r="T177" s="61">
        <f>SUM(T167:T176)</f>
        <v>3</v>
      </c>
      <c r="U177" s="61">
        <f>SUM(U167:U176)</f>
        <v>2</v>
      </c>
      <c r="V177" s="59">
        <f>AVERAGE(V167:V176)</f>
        <v>36.635599999999997</v>
      </c>
      <c r="W177" s="59">
        <f>AVERAGE(W167:W176)</f>
        <v>39.646599999999999</v>
      </c>
      <c r="X177" s="59">
        <f>AVERAGE(X167:X176)</f>
        <v>40.306600000000003</v>
      </c>
      <c r="Y177" s="59">
        <f>AVERAGE(Y167:Y176)</f>
        <v>14.4</v>
      </c>
      <c r="Z177" s="59"/>
      <c r="AA177" s="59">
        <f>AVERAGE(AA167:AA176)</f>
        <v>12.4</v>
      </c>
      <c r="AB177" s="60">
        <f>AC177/(AC177+AD177)</f>
        <v>0.8</v>
      </c>
      <c r="AC177" s="61">
        <f>SUM(AC167:AC176)</f>
        <v>4</v>
      </c>
      <c r="AD177" s="61">
        <f>SUM(AD167:AD176)</f>
        <v>1</v>
      </c>
      <c r="AE177" s="59">
        <f>AVERAGE(AE167:AE176)</f>
        <v>28.352249999999998</v>
      </c>
      <c r="AF177" s="59">
        <f>AVERAGE(AF167:AF176)</f>
        <v>32.119</v>
      </c>
      <c r="AG177" s="59">
        <f>AVERAGE(AG167:AG176)</f>
        <v>39.624749999999999</v>
      </c>
      <c r="AH177" s="59">
        <f>AVERAGE(AH167:AH176)</f>
        <v>11.75</v>
      </c>
      <c r="AI177" s="59"/>
      <c r="AJ177" s="59">
        <f>AVERAGE(AJ167:AJ176)</f>
        <v>10.5</v>
      </c>
      <c r="AK177" s="60">
        <f>AL177/(AL177+AM177)</f>
        <v>0.5</v>
      </c>
      <c r="AL177" s="61">
        <f>SUM(AL167:AL176)</f>
        <v>2</v>
      </c>
      <c r="AM177" s="61">
        <f>SUM(AM167:AM176)</f>
        <v>2</v>
      </c>
    </row>
    <row r="178" spans="2:39" x14ac:dyDescent="0.25">
      <c r="B178" s="167">
        <f>B150</f>
        <v>6</v>
      </c>
      <c r="C178" s="56">
        <v>1</v>
      </c>
      <c r="D178" s="56">
        <v>29.463000000000001</v>
      </c>
      <c r="E178" s="56">
        <v>32.040999999999997</v>
      </c>
      <c r="F178" s="56">
        <v>37.366</v>
      </c>
      <c r="G178" s="56">
        <v>14</v>
      </c>
      <c r="H178" s="56" t="s">
        <v>113</v>
      </c>
      <c r="I178" s="56">
        <v>12</v>
      </c>
      <c r="J178" s="56" t="s">
        <v>91</v>
      </c>
      <c r="K178" s="28">
        <f t="shared" ref="K178:K187" si="62">IF(J178="W",1,0)</f>
        <v>1</v>
      </c>
      <c r="L178" s="58">
        <f t="shared" ref="L178:L187" si="63">IF(J178="L",1,0)</f>
        <v>0</v>
      </c>
      <c r="M178" s="56">
        <v>38.521999999999998</v>
      </c>
      <c r="N178" s="56">
        <v>40.854999999999997</v>
      </c>
      <c r="O178" s="56">
        <v>48.305999999999997</v>
      </c>
      <c r="P178" s="56">
        <v>20</v>
      </c>
      <c r="Q178" s="56" t="s">
        <v>124</v>
      </c>
      <c r="R178" s="56">
        <v>7</v>
      </c>
      <c r="S178" s="56" t="s">
        <v>91</v>
      </c>
      <c r="T178" s="28">
        <f t="shared" ref="T178:T187" si="64">IF(S178="W",1,0)</f>
        <v>1</v>
      </c>
      <c r="U178" s="58">
        <f t="shared" ref="U178:U187" si="65">IF(S178="L",1,0)</f>
        <v>0</v>
      </c>
      <c r="V178" s="56">
        <v>29.574999999999999</v>
      </c>
      <c r="W178" s="56">
        <v>32.345999999999997</v>
      </c>
      <c r="X178" s="56">
        <v>37.649000000000001</v>
      </c>
      <c r="Y178" s="56">
        <v>10</v>
      </c>
      <c r="Z178" s="56" t="s">
        <v>113</v>
      </c>
      <c r="AA178" s="56"/>
      <c r="AB178" s="56" t="s">
        <v>91</v>
      </c>
      <c r="AC178" s="28">
        <f t="shared" ref="AC178:AC187" si="66">IF(AB178="W",1,0)</f>
        <v>1</v>
      </c>
      <c r="AD178" s="58">
        <f t="shared" ref="AD178:AD187" si="67">IF(AB178="L",1,0)</f>
        <v>0</v>
      </c>
      <c r="AE178" s="56">
        <v>28.541</v>
      </c>
      <c r="AF178" s="56">
        <v>32.463999999999999</v>
      </c>
      <c r="AG178" s="56">
        <v>40.052</v>
      </c>
      <c r="AH178" s="56">
        <v>17</v>
      </c>
      <c r="AI178" s="56" t="s">
        <v>113</v>
      </c>
      <c r="AJ178" s="56">
        <v>8</v>
      </c>
      <c r="AK178" s="56" t="s">
        <v>103</v>
      </c>
      <c r="AL178" s="28">
        <f t="shared" ref="AL178:AL187" si="68">IF(AK178="W",1,0)</f>
        <v>0</v>
      </c>
      <c r="AM178" s="58">
        <f t="shared" ref="AM178:AM187" si="69">IF(AK178="L",1,0)</f>
        <v>1</v>
      </c>
    </row>
    <row r="179" spans="2:39" x14ac:dyDescent="0.25">
      <c r="B179" s="167"/>
      <c r="C179" s="28">
        <f t="shared" ref="C179:C187" si="70">C178+1</f>
        <v>2</v>
      </c>
      <c r="D179" s="28">
        <v>29.648</v>
      </c>
      <c r="E179" s="28">
        <v>31.149000000000001</v>
      </c>
      <c r="F179" s="28">
        <v>36.265999999999998</v>
      </c>
      <c r="G179" s="28">
        <v>15</v>
      </c>
      <c r="H179" s="28" t="s">
        <v>113</v>
      </c>
      <c r="I179" s="28">
        <v>6</v>
      </c>
      <c r="J179" s="28" t="s">
        <v>91</v>
      </c>
      <c r="K179" s="28">
        <f t="shared" si="62"/>
        <v>1</v>
      </c>
      <c r="L179" s="58">
        <f t="shared" si="63"/>
        <v>0</v>
      </c>
      <c r="M179" s="28">
        <v>38.57</v>
      </c>
      <c r="N179" s="28">
        <v>39.832000000000001</v>
      </c>
      <c r="O179" s="28">
        <v>46.896999999999998</v>
      </c>
      <c r="P179" s="28">
        <v>16</v>
      </c>
      <c r="Q179" s="28" t="s">
        <v>124</v>
      </c>
      <c r="R179" s="28">
        <v>9</v>
      </c>
      <c r="S179" s="28" t="s">
        <v>103</v>
      </c>
      <c r="T179" s="28">
        <f t="shared" si="64"/>
        <v>0</v>
      </c>
      <c r="U179" s="58">
        <f t="shared" si="65"/>
        <v>1</v>
      </c>
      <c r="V179" s="28">
        <v>29.911999999999999</v>
      </c>
      <c r="W179" s="28">
        <v>32.043999999999997</v>
      </c>
      <c r="X179" s="28">
        <v>37.296999999999997</v>
      </c>
      <c r="Y179" s="28">
        <v>15</v>
      </c>
      <c r="Z179" s="28" t="s">
        <v>113</v>
      </c>
      <c r="AA179" s="28">
        <v>11</v>
      </c>
      <c r="AB179" s="28" t="s">
        <v>91</v>
      </c>
      <c r="AC179" s="28">
        <f t="shared" si="66"/>
        <v>1</v>
      </c>
      <c r="AD179" s="58">
        <f t="shared" si="67"/>
        <v>0</v>
      </c>
      <c r="AE179" s="28">
        <v>28.349</v>
      </c>
      <c r="AF179" s="28">
        <v>32.662999999999997</v>
      </c>
      <c r="AG179" s="28">
        <v>40.305</v>
      </c>
      <c r="AH179" s="28">
        <v>13</v>
      </c>
      <c r="AI179" s="28" t="s">
        <v>201</v>
      </c>
      <c r="AJ179" s="28">
        <v>8</v>
      </c>
      <c r="AK179" s="28" t="s">
        <v>91</v>
      </c>
      <c r="AL179" s="28">
        <f t="shared" si="68"/>
        <v>1</v>
      </c>
      <c r="AM179" s="58">
        <f t="shared" si="69"/>
        <v>0</v>
      </c>
    </row>
    <row r="180" spans="2:39" x14ac:dyDescent="0.25">
      <c r="B180" s="167"/>
      <c r="C180" s="28">
        <f t="shared" si="70"/>
        <v>3</v>
      </c>
      <c r="D180" s="28">
        <v>29.170999999999999</v>
      </c>
      <c r="E180" s="28">
        <v>32.018999999999998</v>
      </c>
      <c r="F180" s="28">
        <v>37.32</v>
      </c>
      <c r="G180" s="28">
        <v>9</v>
      </c>
      <c r="H180" s="28" t="s">
        <v>113</v>
      </c>
      <c r="I180" s="28">
        <v>6</v>
      </c>
      <c r="J180" s="28" t="s">
        <v>103</v>
      </c>
      <c r="K180" s="28">
        <f t="shared" si="62"/>
        <v>0</v>
      </c>
      <c r="L180" s="58">
        <f t="shared" si="63"/>
        <v>1</v>
      </c>
      <c r="M180" s="28">
        <v>38.26</v>
      </c>
      <c r="N180" s="28">
        <v>41.219000000000001</v>
      </c>
      <c r="O180" s="28">
        <v>48.680999999999997</v>
      </c>
      <c r="P180" s="28">
        <v>13</v>
      </c>
      <c r="Q180" s="28" t="s">
        <v>115</v>
      </c>
      <c r="R180" s="28">
        <v>6</v>
      </c>
      <c r="S180" s="28" t="s">
        <v>91</v>
      </c>
      <c r="T180" s="28">
        <f t="shared" si="64"/>
        <v>1</v>
      </c>
      <c r="U180" s="58">
        <f t="shared" si="65"/>
        <v>0</v>
      </c>
      <c r="V180" s="28"/>
      <c r="W180" s="28"/>
      <c r="X180" s="28"/>
      <c r="Y180" s="28"/>
      <c r="Z180" s="28"/>
      <c r="AA180" s="28"/>
      <c r="AB180" s="28"/>
      <c r="AC180" s="28">
        <f t="shared" si="66"/>
        <v>0</v>
      </c>
      <c r="AD180" s="58">
        <f t="shared" si="67"/>
        <v>0</v>
      </c>
      <c r="AE180" s="28">
        <v>28.157</v>
      </c>
      <c r="AF180" s="28">
        <v>32.024999999999999</v>
      </c>
      <c r="AG180" s="28">
        <v>39.521000000000001</v>
      </c>
      <c r="AH180" s="28">
        <v>8</v>
      </c>
      <c r="AI180" s="28" t="s">
        <v>113</v>
      </c>
      <c r="AJ180" s="28">
        <v>1</v>
      </c>
      <c r="AK180" s="28" t="s">
        <v>91</v>
      </c>
      <c r="AL180" s="28">
        <f t="shared" si="68"/>
        <v>1</v>
      </c>
      <c r="AM180" s="58">
        <f t="shared" si="69"/>
        <v>0</v>
      </c>
    </row>
    <row r="181" spans="2:39" x14ac:dyDescent="0.25">
      <c r="B181" s="167"/>
      <c r="C181" s="28">
        <f t="shared" si="70"/>
        <v>4</v>
      </c>
      <c r="D181" s="28"/>
      <c r="E181" s="28"/>
      <c r="F181" s="28"/>
      <c r="G181" s="28"/>
      <c r="H181" s="28"/>
      <c r="I181" s="28"/>
      <c r="J181" s="28"/>
      <c r="K181" s="28">
        <f t="shared" si="62"/>
        <v>0</v>
      </c>
      <c r="L181" s="58">
        <f t="shared" si="63"/>
        <v>0</v>
      </c>
      <c r="M181" s="28">
        <v>37.899000000000001</v>
      </c>
      <c r="N181" s="28">
        <v>41.021999999999998</v>
      </c>
      <c r="O181" s="28">
        <v>48.412999999999997</v>
      </c>
      <c r="P181" s="28">
        <v>9</v>
      </c>
      <c r="Q181" s="28" t="s">
        <v>124</v>
      </c>
      <c r="R181" s="28">
        <v>7</v>
      </c>
      <c r="S181" s="28" t="s">
        <v>91</v>
      </c>
      <c r="T181" s="28">
        <f t="shared" si="64"/>
        <v>1</v>
      </c>
      <c r="U181" s="58">
        <f t="shared" si="65"/>
        <v>0</v>
      </c>
      <c r="V181" s="28"/>
      <c r="W181" s="28"/>
      <c r="X181" s="28"/>
      <c r="Y181" s="28"/>
      <c r="Z181" s="28"/>
      <c r="AA181" s="28"/>
      <c r="AB181" s="28"/>
      <c r="AC181" s="28">
        <f t="shared" si="66"/>
        <v>0</v>
      </c>
      <c r="AD181" s="58">
        <f t="shared" si="67"/>
        <v>0</v>
      </c>
      <c r="AE181" s="28">
        <v>28.6</v>
      </c>
      <c r="AF181" s="28">
        <v>30.882000000000001</v>
      </c>
      <c r="AG181" s="28">
        <v>38.133000000000003</v>
      </c>
      <c r="AH181" s="28">
        <v>16</v>
      </c>
      <c r="AI181" s="28" t="s">
        <v>210</v>
      </c>
      <c r="AJ181" s="28">
        <v>19</v>
      </c>
      <c r="AK181" s="28" t="s">
        <v>91</v>
      </c>
      <c r="AL181" s="28">
        <f t="shared" si="68"/>
        <v>1</v>
      </c>
      <c r="AM181" s="58">
        <f t="shared" si="69"/>
        <v>0</v>
      </c>
    </row>
    <row r="182" spans="2:39" x14ac:dyDescent="0.25">
      <c r="B182" s="167"/>
      <c r="C182" s="28">
        <f t="shared" si="70"/>
        <v>5</v>
      </c>
      <c r="D182" s="28"/>
      <c r="E182" s="28"/>
      <c r="F182" s="28"/>
      <c r="G182" s="28"/>
      <c r="H182" s="28"/>
      <c r="I182" s="28"/>
      <c r="J182" s="28"/>
      <c r="K182" s="28">
        <f t="shared" si="62"/>
        <v>0</v>
      </c>
      <c r="L182" s="58">
        <f t="shared" si="63"/>
        <v>0</v>
      </c>
      <c r="M182" s="28"/>
      <c r="N182" s="28"/>
      <c r="O182" s="28"/>
      <c r="P182" s="28"/>
      <c r="Q182" s="28"/>
      <c r="R182" s="28"/>
      <c r="S182" s="28"/>
      <c r="T182" s="28">
        <f t="shared" si="64"/>
        <v>0</v>
      </c>
      <c r="U182" s="58">
        <f t="shared" si="65"/>
        <v>0</v>
      </c>
      <c r="V182" s="28"/>
      <c r="W182" s="28"/>
      <c r="X182" s="28"/>
      <c r="Y182" s="28"/>
      <c r="Z182" s="28"/>
      <c r="AA182" s="28"/>
      <c r="AB182" s="28"/>
      <c r="AC182" s="28">
        <f t="shared" si="66"/>
        <v>0</v>
      </c>
      <c r="AD182" s="58">
        <f t="shared" si="67"/>
        <v>0</v>
      </c>
      <c r="AE182" s="28"/>
      <c r="AF182" s="28"/>
      <c r="AG182" s="28"/>
      <c r="AH182" s="28"/>
      <c r="AI182" s="28"/>
      <c r="AJ182" s="28"/>
      <c r="AK182" s="28"/>
      <c r="AL182" s="28">
        <f t="shared" si="68"/>
        <v>0</v>
      </c>
      <c r="AM182" s="58">
        <f t="shared" si="69"/>
        <v>0</v>
      </c>
    </row>
    <row r="183" spans="2:39" x14ac:dyDescent="0.25">
      <c r="B183" s="167"/>
      <c r="C183" s="28">
        <f t="shared" si="70"/>
        <v>6</v>
      </c>
      <c r="D183" s="28"/>
      <c r="E183" s="28"/>
      <c r="F183" s="28"/>
      <c r="G183" s="28"/>
      <c r="H183" s="28"/>
      <c r="I183" s="28"/>
      <c r="J183" s="28"/>
      <c r="K183" s="28">
        <f t="shared" si="62"/>
        <v>0</v>
      </c>
      <c r="L183" s="58">
        <f t="shared" si="63"/>
        <v>0</v>
      </c>
      <c r="M183" s="28"/>
      <c r="N183" s="28"/>
      <c r="O183" s="28"/>
      <c r="P183" s="28"/>
      <c r="Q183" s="28"/>
      <c r="R183" s="28"/>
      <c r="S183" s="28"/>
      <c r="T183" s="28">
        <f t="shared" si="64"/>
        <v>0</v>
      </c>
      <c r="U183" s="58">
        <f t="shared" si="65"/>
        <v>0</v>
      </c>
      <c r="V183" s="28"/>
      <c r="W183" s="28"/>
      <c r="X183" s="28"/>
      <c r="Y183" s="28"/>
      <c r="Z183" s="28"/>
      <c r="AA183" s="28"/>
      <c r="AB183" s="28"/>
      <c r="AC183" s="28">
        <f t="shared" si="66"/>
        <v>0</v>
      </c>
      <c r="AD183" s="58">
        <f t="shared" si="67"/>
        <v>0</v>
      </c>
      <c r="AE183" s="28"/>
      <c r="AF183" s="28"/>
      <c r="AG183" s="28"/>
      <c r="AH183" s="28"/>
      <c r="AI183" s="28"/>
      <c r="AJ183" s="28"/>
      <c r="AK183" s="28"/>
      <c r="AL183" s="28">
        <f t="shared" si="68"/>
        <v>0</v>
      </c>
      <c r="AM183" s="58">
        <f t="shared" si="69"/>
        <v>0</v>
      </c>
    </row>
    <row r="184" spans="2:39" x14ac:dyDescent="0.25">
      <c r="B184" s="167"/>
      <c r="C184" s="28">
        <f t="shared" si="70"/>
        <v>7</v>
      </c>
      <c r="D184" s="28"/>
      <c r="E184" s="28"/>
      <c r="F184" s="28"/>
      <c r="G184" s="28"/>
      <c r="H184" s="28"/>
      <c r="I184" s="28"/>
      <c r="J184" s="28"/>
      <c r="K184" s="28">
        <f t="shared" si="62"/>
        <v>0</v>
      </c>
      <c r="L184" s="58">
        <f t="shared" si="63"/>
        <v>0</v>
      </c>
      <c r="M184" s="28"/>
      <c r="N184" s="28"/>
      <c r="O184" s="28"/>
      <c r="P184" s="28"/>
      <c r="Q184" s="28"/>
      <c r="R184" s="28"/>
      <c r="S184" s="28"/>
      <c r="T184" s="28">
        <f t="shared" si="64"/>
        <v>0</v>
      </c>
      <c r="U184" s="58">
        <f t="shared" si="65"/>
        <v>0</v>
      </c>
      <c r="V184" s="28"/>
      <c r="W184" s="28"/>
      <c r="X184" s="28"/>
      <c r="Y184" s="28"/>
      <c r="Z184" s="28"/>
      <c r="AA184" s="28"/>
      <c r="AB184" s="28"/>
      <c r="AC184" s="28">
        <f t="shared" si="66"/>
        <v>0</v>
      </c>
      <c r="AD184" s="58">
        <f t="shared" si="67"/>
        <v>0</v>
      </c>
      <c r="AE184" s="28"/>
      <c r="AF184" s="28"/>
      <c r="AG184" s="28"/>
      <c r="AH184" s="28"/>
      <c r="AI184" s="28"/>
      <c r="AJ184" s="28"/>
      <c r="AK184" s="28"/>
      <c r="AL184" s="28">
        <f t="shared" si="68"/>
        <v>0</v>
      </c>
      <c r="AM184" s="58">
        <f t="shared" si="69"/>
        <v>0</v>
      </c>
    </row>
    <row r="185" spans="2:39" x14ac:dyDescent="0.25">
      <c r="B185" s="167"/>
      <c r="C185" s="28">
        <f t="shared" si="70"/>
        <v>8</v>
      </c>
      <c r="D185" s="28"/>
      <c r="E185" s="28"/>
      <c r="F185" s="28"/>
      <c r="G185" s="28"/>
      <c r="H185" s="28"/>
      <c r="I185" s="28"/>
      <c r="J185" s="28"/>
      <c r="K185" s="28">
        <f t="shared" si="62"/>
        <v>0</v>
      </c>
      <c r="L185" s="58">
        <f t="shared" si="63"/>
        <v>0</v>
      </c>
      <c r="M185" s="28"/>
      <c r="N185" s="28"/>
      <c r="O185" s="28"/>
      <c r="P185" s="28"/>
      <c r="Q185" s="28"/>
      <c r="R185" s="28"/>
      <c r="S185" s="28"/>
      <c r="T185" s="28">
        <f t="shared" si="64"/>
        <v>0</v>
      </c>
      <c r="U185" s="58">
        <f t="shared" si="65"/>
        <v>0</v>
      </c>
      <c r="V185" s="28"/>
      <c r="W185" s="28"/>
      <c r="X185" s="28"/>
      <c r="Y185" s="28"/>
      <c r="Z185" s="28"/>
      <c r="AA185" s="28"/>
      <c r="AB185" s="28"/>
      <c r="AC185" s="28">
        <f t="shared" si="66"/>
        <v>0</v>
      </c>
      <c r="AD185" s="58">
        <f t="shared" si="67"/>
        <v>0</v>
      </c>
      <c r="AE185" s="28"/>
      <c r="AF185" s="28"/>
      <c r="AG185" s="28"/>
      <c r="AH185" s="28"/>
      <c r="AI185" s="28"/>
      <c r="AJ185" s="28"/>
      <c r="AK185" s="28"/>
      <c r="AL185" s="28">
        <f t="shared" si="68"/>
        <v>0</v>
      </c>
      <c r="AM185" s="58">
        <f t="shared" si="69"/>
        <v>0</v>
      </c>
    </row>
    <row r="186" spans="2:39" x14ac:dyDescent="0.25">
      <c r="B186" s="167"/>
      <c r="C186" s="28">
        <f t="shared" si="70"/>
        <v>9</v>
      </c>
      <c r="D186" s="28"/>
      <c r="E186" s="28"/>
      <c r="F186" s="28"/>
      <c r="G186" s="28"/>
      <c r="H186" s="28"/>
      <c r="I186" s="28"/>
      <c r="J186" s="28"/>
      <c r="K186" s="28">
        <f t="shared" si="62"/>
        <v>0</v>
      </c>
      <c r="L186" s="58">
        <f t="shared" si="63"/>
        <v>0</v>
      </c>
      <c r="M186" s="28"/>
      <c r="N186" s="28"/>
      <c r="O186" s="28"/>
      <c r="P186" s="28"/>
      <c r="Q186" s="28"/>
      <c r="R186" s="28"/>
      <c r="S186" s="28"/>
      <c r="T186" s="28">
        <f t="shared" si="64"/>
        <v>0</v>
      </c>
      <c r="U186" s="58">
        <f t="shared" si="65"/>
        <v>0</v>
      </c>
      <c r="V186" s="28"/>
      <c r="W186" s="28"/>
      <c r="X186" s="28"/>
      <c r="Y186" s="28"/>
      <c r="Z186" s="28"/>
      <c r="AA186" s="28"/>
      <c r="AB186" s="28"/>
      <c r="AC186" s="28">
        <f t="shared" si="66"/>
        <v>0</v>
      </c>
      <c r="AD186" s="58">
        <f t="shared" si="67"/>
        <v>0</v>
      </c>
      <c r="AE186" s="28"/>
      <c r="AF186" s="28"/>
      <c r="AG186" s="28"/>
      <c r="AH186" s="28"/>
      <c r="AI186" s="28"/>
      <c r="AJ186" s="28"/>
      <c r="AK186" s="28"/>
      <c r="AL186" s="28">
        <f t="shared" si="68"/>
        <v>0</v>
      </c>
      <c r="AM186" s="58">
        <f t="shared" si="69"/>
        <v>0</v>
      </c>
    </row>
    <row r="187" spans="2:39" ht="15.75" thickBot="1" x14ac:dyDescent="0.3">
      <c r="B187" s="167"/>
      <c r="C187" s="55">
        <f t="shared" si="70"/>
        <v>10</v>
      </c>
      <c r="D187" s="55"/>
      <c r="E187" s="55"/>
      <c r="F187" s="55"/>
      <c r="G187" s="55"/>
      <c r="H187" s="55"/>
      <c r="I187" s="55"/>
      <c r="J187" s="55"/>
      <c r="K187" s="28">
        <f t="shared" si="62"/>
        <v>0</v>
      </c>
      <c r="L187" s="58">
        <f t="shared" si="63"/>
        <v>0</v>
      </c>
      <c r="M187" s="55"/>
      <c r="N187" s="55"/>
      <c r="O187" s="55"/>
      <c r="P187" s="55"/>
      <c r="Q187" s="55"/>
      <c r="R187" s="55"/>
      <c r="S187" s="55"/>
      <c r="T187" s="28">
        <f t="shared" si="64"/>
        <v>0</v>
      </c>
      <c r="U187" s="58">
        <f t="shared" si="65"/>
        <v>0</v>
      </c>
      <c r="V187" s="55"/>
      <c r="W187" s="55"/>
      <c r="X187" s="55"/>
      <c r="Y187" s="55"/>
      <c r="Z187" s="55"/>
      <c r="AA187" s="55"/>
      <c r="AB187" s="55"/>
      <c r="AC187" s="28">
        <f t="shared" si="66"/>
        <v>0</v>
      </c>
      <c r="AD187" s="58">
        <f t="shared" si="67"/>
        <v>0</v>
      </c>
      <c r="AE187" s="55"/>
      <c r="AF187" s="55"/>
      <c r="AG187" s="55"/>
      <c r="AH187" s="55"/>
      <c r="AI187" s="55"/>
      <c r="AJ187" s="55"/>
      <c r="AK187" s="55"/>
      <c r="AL187" s="28">
        <f t="shared" si="68"/>
        <v>0</v>
      </c>
      <c r="AM187" s="58">
        <f t="shared" si="69"/>
        <v>0</v>
      </c>
    </row>
    <row r="188" spans="2:39" ht="15.75" thickBot="1" x14ac:dyDescent="0.3">
      <c r="B188" s="168" t="s">
        <v>99</v>
      </c>
      <c r="C188" s="169"/>
      <c r="D188" s="59">
        <f>AVERAGE(D178:D187)</f>
        <v>29.427333333333337</v>
      </c>
      <c r="E188" s="59">
        <f>AVERAGE(E178:E187)</f>
        <v>31.736333333333334</v>
      </c>
      <c r="F188" s="59">
        <f>AVERAGE(F178:F187)</f>
        <v>36.984000000000002</v>
      </c>
      <c r="G188" s="59">
        <f>AVERAGE(G178:G187)</f>
        <v>12.666666666666666</v>
      </c>
      <c r="H188" s="59"/>
      <c r="I188" s="59">
        <f>AVERAGE(I178:I187)</f>
        <v>8</v>
      </c>
      <c r="J188" s="60">
        <f>K188/(K188+L188)</f>
        <v>0.66666666666666663</v>
      </c>
      <c r="K188" s="61">
        <f>SUM(K178:K187)</f>
        <v>2</v>
      </c>
      <c r="L188" s="61">
        <f>SUM(L178:L187)</f>
        <v>1</v>
      </c>
      <c r="M188" s="59">
        <f>AVERAGE(M178:M187)</f>
        <v>38.312750000000001</v>
      </c>
      <c r="N188" s="59">
        <f>AVERAGE(N178:N187)</f>
        <v>40.731999999999999</v>
      </c>
      <c r="O188" s="59">
        <f>AVERAGE(O178:O187)</f>
        <v>48.074250000000006</v>
      </c>
      <c r="P188" s="59">
        <f>AVERAGE(P178:P187)</f>
        <v>14.5</v>
      </c>
      <c r="Q188" s="59"/>
      <c r="R188" s="59">
        <f>AVERAGE(R178:R187)</f>
        <v>7.25</v>
      </c>
      <c r="S188" s="60">
        <f>T188/(T188+U188)</f>
        <v>0.75</v>
      </c>
      <c r="T188" s="61">
        <f>SUM(T178:T187)</f>
        <v>3</v>
      </c>
      <c r="U188" s="61">
        <f>SUM(U178:U187)</f>
        <v>1</v>
      </c>
      <c r="V188" s="59">
        <f>AVERAGE(V178:V187)</f>
        <v>29.743499999999997</v>
      </c>
      <c r="W188" s="59">
        <f>AVERAGE(W178:W187)</f>
        <v>32.194999999999993</v>
      </c>
      <c r="X188" s="59">
        <f>AVERAGE(X178:X187)</f>
        <v>37.472999999999999</v>
      </c>
      <c r="Y188" s="59">
        <f>AVERAGE(Y178:Y187)</f>
        <v>12.5</v>
      </c>
      <c r="Z188" s="59"/>
      <c r="AA188" s="59">
        <f>AVERAGE(AA178:AA187)</f>
        <v>11</v>
      </c>
      <c r="AB188" s="60">
        <f>AC188/(AC188+AD188)</f>
        <v>1</v>
      </c>
      <c r="AC188" s="61">
        <f>SUM(AC178:AC187)</f>
        <v>2</v>
      </c>
      <c r="AD188" s="61">
        <f>SUM(AD178:AD187)</f>
        <v>0</v>
      </c>
      <c r="AE188" s="59">
        <f>AVERAGE(AE178:AE187)</f>
        <v>28.411749999999998</v>
      </c>
      <c r="AF188" s="59">
        <f>AVERAGE(AF178:AF187)</f>
        <v>32.008499999999998</v>
      </c>
      <c r="AG188" s="59">
        <f>AVERAGE(AG178:AG187)</f>
        <v>39.502749999999999</v>
      </c>
      <c r="AH188" s="59">
        <f>AVERAGE(AH178:AH187)</f>
        <v>13.5</v>
      </c>
      <c r="AI188" s="59"/>
      <c r="AJ188" s="59">
        <f>AVERAGE(AJ178:AJ187)</f>
        <v>9</v>
      </c>
      <c r="AK188" s="60">
        <f>AL188/(AL188+AM188)</f>
        <v>0.75</v>
      </c>
      <c r="AL188" s="61">
        <f>SUM(AL178:AL187)</f>
        <v>3</v>
      </c>
      <c r="AM188" s="61">
        <f>SUM(AM178:AM187)</f>
        <v>1</v>
      </c>
    </row>
    <row r="191" spans="2:39" ht="15.75" thickBot="1" x14ac:dyDescent="0.3"/>
    <row r="192" spans="2:39" x14ac:dyDescent="0.25">
      <c r="B192" s="73" t="s">
        <v>0</v>
      </c>
      <c r="C192" s="74" t="s">
        <v>9</v>
      </c>
      <c r="D192" s="170">
        <v>6</v>
      </c>
      <c r="E192" s="171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  <c r="AA192" s="171"/>
      <c r="AB192" s="171"/>
      <c r="AC192" s="171"/>
      <c r="AD192" s="172"/>
    </row>
    <row r="193" spans="2:30" x14ac:dyDescent="0.25">
      <c r="B193" s="163">
        <f>B165</f>
        <v>5</v>
      </c>
      <c r="C193" s="28"/>
      <c r="D193" s="165" t="s">
        <v>177</v>
      </c>
      <c r="E193" s="165"/>
      <c r="F193" s="165"/>
      <c r="G193" s="165"/>
      <c r="H193" s="165"/>
      <c r="I193" s="165"/>
      <c r="J193" s="165"/>
      <c r="K193" s="165"/>
      <c r="L193" s="165"/>
      <c r="M193" s="165" t="s">
        <v>109</v>
      </c>
      <c r="N193" s="165"/>
      <c r="O193" s="165"/>
      <c r="P193" s="165"/>
      <c r="Q193" s="165"/>
      <c r="R193" s="165"/>
      <c r="S193" s="165"/>
      <c r="T193" s="165"/>
      <c r="U193" s="165"/>
      <c r="V193" s="165" t="s">
        <v>110</v>
      </c>
      <c r="W193" s="165"/>
      <c r="X193" s="165"/>
      <c r="Y193" s="165"/>
      <c r="Z193" s="165"/>
      <c r="AA193" s="165"/>
      <c r="AB193" s="165"/>
      <c r="AC193" s="165"/>
      <c r="AD193" s="166"/>
    </row>
    <row r="194" spans="2:30" ht="15.75" thickBot="1" x14ac:dyDescent="0.3">
      <c r="B194" s="163"/>
      <c r="C194" s="62" t="s">
        <v>93</v>
      </c>
      <c r="D194" s="62" t="s">
        <v>90</v>
      </c>
      <c r="E194" s="62" t="s">
        <v>89</v>
      </c>
      <c r="F194" s="62" t="s">
        <v>91</v>
      </c>
      <c r="G194" s="62" t="s">
        <v>95</v>
      </c>
      <c r="H194" s="62" t="s">
        <v>96</v>
      </c>
      <c r="I194" s="62" t="s">
        <v>97</v>
      </c>
      <c r="J194" s="62" t="s">
        <v>102</v>
      </c>
      <c r="K194" s="62" t="s">
        <v>91</v>
      </c>
      <c r="L194" s="62" t="s">
        <v>103</v>
      </c>
      <c r="M194" s="62" t="s">
        <v>90</v>
      </c>
      <c r="N194" s="62" t="s">
        <v>89</v>
      </c>
      <c r="O194" s="62" t="s">
        <v>91</v>
      </c>
      <c r="P194" s="62" t="s">
        <v>95</v>
      </c>
      <c r="Q194" s="62" t="s">
        <v>96</v>
      </c>
      <c r="R194" s="62" t="s">
        <v>97</v>
      </c>
      <c r="S194" s="62" t="s">
        <v>102</v>
      </c>
      <c r="T194" s="62" t="s">
        <v>91</v>
      </c>
      <c r="U194" s="62" t="s">
        <v>103</v>
      </c>
      <c r="V194" s="62" t="s">
        <v>90</v>
      </c>
      <c r="W194" s="62" t="s">
        <v>89</v>
      </c>
      <c r="X194" s="62" t="s">
        <v>91</v>
      </c>
      <c r="Y194" s="62" t="s">
        <v>95</v>
      </c>
      <c r="Z194" s="62" t="s">
        <v>96</v>
      </c>
      <c r="AA194" s="62" t="s">
        <v>97</v>
      </c>
      <c r="AB194" s="62" t="s">
        <v>102</v>
      </c>
      <c r="AC194" s="62" t="s">
        <v>91</v>
      </c>
      <c r="AD194" s="63" t="s">
        <v>103</v>
      </c>
    </row>
    <row r="195" spans="2:30" s="107" customFormat="1" hidden="1" x14ac:dyDescent="0.25">
      <c r="B195" s="163"/>
      <c r="C195" s="105">
        <v>1</v>
      </c>
      <c r="D195" s="105">
        <v>36.243000000000002</v>
      </c>
      <c r="E195" s="105">
        <v>39.238</v>
      </c>
      <c r="F195" s="105">
        <v>45.014000000000003</v>
      </c>
      <c r="G195" s="105">
        <v>9</v>
      </c>
      <c r="H195" s="105" t="s">
        <v>115</v>
      </c>
      <c r="I195" s="105">
        <v>8</v>
      </c>
      <c r="J195" s="105" t="s">
        <v>91</v>
      </c>
      <c r="K195" s="105">
        <f>IF(J195="W",1,0)</f>
        <v>1</v>
      </c>
      <c r="L195" s="106">
        <f>IF(J195="L",1,0)</f>
        <v>0</v>
      </c>
      <c r="M195" s="105"/>
      <c r="N195" s="105"/>
      <c r="O195" s="105"/>
      <c r="P195" s="105"/>
      <c r="Q195" s="105"/>
      <c r="R195" s="105"/>
      <c r="S195" s="105"/>
      <c r="T195" s="105">
        <f>IF(S195="W",1,0)</f>
        <v>0</v>
      </c>
      <c r="U195" s="106">
        <f>IF(S195="L",1,0)</f>
        <v>0</v>
      </c>
      <c r="V195" s="105"/>
      <c r="W195" s="105"/>
      <c r="X195" s="105"/>
      <c r="Y195" s="105"/>
      <c r="Z195" s="105"/>
      <c r="AA195" s="105"/>
      <c r="AB195" s="105"/>
      <c r="AC195" s="105">
        <f>IF(AB195="W",1,0)</f>
        <v>0</v>
      </c>
      <c r="AD195" s="106">
        <f>IF(AB195="L",1,0)</f>
        <v>0</v>
      </c>
    </row>
    <row r="196" spans="2:30" s="107" customFormat="1" hidden="1" x14ac:dyDescent="0.25">
      <c r="B196" s="163"/>
      <c r="C196" s="105">
        <f>C195+1</f>
        <v>2</v>
      </c>
      <c r="D196" s="105"/>
      <c r="E196" s="105"/>
      <c r="F196" s="105"/>
      <c r="G196" s="105"/>
      <c r="H196" s="105"/>
      <c r="I196" s="105"/>
      <c r="J196" s="105"/>
      <c r="K196" s="105">
        <f>IF(J196="W",1,0)</f>
        <v>0</v>
      </c>
      <c r="L196" s="106">
        <f>IF(J196="L",1,0)</f>
        <v>0</v>
      </c>
      <c r="M196" s="105"/>
      <c r="N196" s="105"/>
      <c r="O196" s="105"/>
      <c r="P196" s="105"/>
      <c r="Q196" s="105"/>
      <c r="R196" s="105"/>
      <c r="S196" s="105"/>
      <c r="T196" s="105">
        <f>IF(S196="W",1,0)</f>
        <v>0</v>
      </c>
      <c r="U196" s="106">
        <f>IF(S196="L",1,0)</f>
        <v>0</v>
      </c>
      <c r="V196" s="105"/>
      <c r="W196" s="105"/>
      <c r="X196" s="105"/>
      <c r="Y196" s="105"/>
      <c r="Z196" s="105"/>
      <c r="AA196" s="105"/>
      <c r="AB196" s="105"/>
      <c r="AC196" s="105">
        <f>IF(AB196="W",1,0)</f>
        <v>0</v>
      </c>
      <c r="AD196" s="106">
        <f>IF(AB196="L",1,0)</f>
        <v>0</v>
      </c>
    </row>
    <row r="197" spans="2:30" s="107" customFormat="1" hidden="1" x14ac:dyDescent="0.25">
      <c r="B197" s="163"/>
      <c r="C197" s="105">
        <f>C196+1</f>
        <v>3</v>
      </c>
      <c r="D197" s="105"/>
      <c r="E197" s="105"/>
      <c r="F197" s="105"/>
      <c r="G197" s="105"/>
      <c r="H197" s="105"/>
      <c r="I197" s="105"/>
      <c r="J197" s="105"/>
      <c r="K197" s="105">
        <f>IF(J197="W",1,0)</f>
        <v>0</v>
      </c>
      <c r="L197" s="106">
        <f>IF(J197="L",1,0)</f>
        <v>0</v>
      </c>
      <c r="M197" s="105"/>
      <c r="N197" s="105"/>
      <c r="O197" s="105"/>
      <c r="P197" s="105"/>
      <c r="Q197" s="105"/>
      <c r="R197" s="105"/>
      <c r="S197" s="105"/>
      <c r="T197" s="105">
        <f>IF(S197="W",1,0)</f>
        <v>0</v>
      </c>
      <c r="U197" s="106">
        <f>IF(S197="L",1,0)</f>
        <v>0</v>
      </c>
      <c r="V197" s="105"/>
      <c r="W197" s="105"/>
      <c r="X197" s="105"/>
      <c r="Y197" s="105"/>
      <c r="Z197" s="105"/>
      <c r="AA197" s="105"/>
      <c r="AB197" s="105"/>
      <c r="AC197" s="105">
        <f>IF(AB197="W",1,0)</f>
        <v>0</v>
      </c>
      <c r="AD197" s="106">
        <f>IF(AB197="L",1,0)</f>
        <v>0</v>
      </c>
    </row>
    <row r="198" spans="2:30" s="107" customFormat="1" hidden="1" x14ac:dyDescent="0.25">
      <c r="B198" s="163"/>
      <c r="C198" s="105">
        <f>C197+1</f>
        <v>4</v>
      </c>
      <c r="D198" s="105"/>
      <c r="E198" s="105"/>
      <c r="F198" s="105"/>
      <c r="G198" s="105"/>
      <c r="H198" s="105"/>
      <c r="I198" s="105"/>
      <c r="J198" s="105"/>
      <c r="K198" s="105">
        <f>IF(J198="W",1,0)</f>
        <v>0</v>
      </c>
      <c r="L198" s="106">
        <f>IF(J198="L",1,0)</f>
        <v>0</v>
      </c>
      <c r="M198" s="105"/>
      <c r="N198" s="105"/>
      <c r="O198" s="105"/>
      <c r="P198" s="105"/>
      <c r="Q198" s="105"/>
      <c r="R198" s="105"/>
      <c r="S198" s="105"/>
      <c r="T198" s="105">
        <f>IF(S198="W",1,0)</f>
        <v>0</v>
      </c>
      <c r="U198" s="106">
        <f>IF(S198="L",1,0)</f>
        <v>0</v>
      </c>
      <c r="V198" s="105"/>
      <c r="W198" s="105"/>
      <c r="X198" s="105"/>
      <c r="Y198" s="105"/>
      <c r="Z198" s="105"/>
      <c r="AA198" s="105"/>
      <c r="AB198" s="105"/>
      <c r="AC198" s="105">
        <f>IF(AB198="W",1,0)</f>
        <v>0</v>
      </c>
      <c r="AD198" s="106">
        <f>IF(AB198="L",1,0)</f>
        <v>0</v>
      </c>
    </row>
    <row r="199" spans="2:30" s="107" customFormat="1" ht="15.75" hidden="1" thickBot="1" x14ac:dyDescent="0.3">
      <c r="B199" s="164"/>
      <c r="C199" s="108">
        <f>C198+1</f>
        <v>5</v>
      </c>
      <c r="D199" s="108"/>
      <c r="E199" s="108"/>
      <c r="F199" s="108"/>
      <c r="G199" s="108"/>
      <c r="H199" s="108"/>
      <c r="I199" s="108"/>
      <c r="J199" s="108"/>
      <c r="K199" s="105">
        <f>IF(J199="W",1,0)</f>
        <v>0</v>
      </c>
      <c r="L199" s="106">
        <f>IF(J199="L",1,0)</f>
        <v>0</v>
      </c>
      <c r="M199" s="108"/>
      <c r="N199" s="108"/>
      <c r="O199" s="108"/>
      <c r="P199" s="108"/>
      <c r="Q199" s="108"/>
      <c r="R199" s="108"/>
      <c r="S199" s="108"/>
      <c r="T199" s="105">
        <f>IF(S199="W",1,0)</f>
        <v>0</v>
      </c>
      <c r="U199" s="106">
        <f>IF(S199="L",1,0)</f>
        <v>0</v>
      </c>
      <c r="V199" s="108"/>
      <c r="W199" s="108"/>
      <c r="X199" s="108"/>
      <c r="Y199" s="108"/>
      <c r="Z199" s="108"/>
      <c r="AA199" s="108"/>
      <c r="AB199" s="108"/>
      <c r="AC199" s="105">
        <f>IF(AB199="W",1,0)</f>
        <v>0</v>
      </c>
      <c r="AD199" s="106">
        <f>IF(AB199="L",1,0)</f>
        <v>0</v>
      </c>
    </row>
    <row r="200" spans="2:30" ht="15.75" thickBot="1" x14ac:dyDescent="0.3">
      <c r="B200" s="159" t="s">
        <v>99</v>
      </c>
      <c r="C200" s="160"/>
      <c r="D200" s="59">
        <f>AVERAGE(D195:D199)</f>
        <v>36.243000000000002</v>
      </c>
      <c r="E200" s="59">
        <f>AVERAGE(E195:E199)</f>
        <v>39.238</v>
      </c>
      <c r="F200" s="59">
        <f>AVERAGE(F195:F199)</f>
        <v>45.014000000000003</v>
      </c>
      <c r="G200" s="59">
        <f>AVERAGE(G195:G199)</f>
        <v>9</v>
      </c>
      <c r="H200" s="59"/>
      <c r="I200" s="59">
        <f>AVERAGE(I195:I199)</f>
        <v>8</v>
      </c>
      <c r="J200" s="60">
        <f>K200/(K200+L200)</f>
        <v>1</v>
      </c>
      <c r="K200" s="61">
        <f>SUM(K195:K199)</f>
        <v>1</v>
      </c>
      <c r="L200" s="61">
        <f>SUM(L195:L199)</f>
        <v>0</v>
      </c>
      <c r="M200" s="59" t="e">
        <f>AVERAGE(M195:M199)</f>
        <v>#DIV/0!</v>
      </c>
      <c r="N200" s="59" t="e">
        <f>AVERAGE(N195:N199)</f>
        <v>#DIV/0!</v>
      </c>
      <c r="O200" s="59" t="e">
        <f>AVERAGE(O195:O199)</f>
        <v>#DIV/0!</v>
      </c>
      <c r="P200" s="59" t="e">
        <f>AVERAGE(P195:P199)</f>
        <v>#DIV/0!</v>
      </c>
      <c r="Q200" s="59"/>
      <c r="R200" s="59" t="e">
        <f>AVERAGE(R195:R199)</f>
        <v>#DIV/0!</v>
      </c>
      <c r="S200" s="60" t="e">
        <f>T200/(T200+U200)</f>
        <v>#DIV/0!</v>
      </c>
      <c r="T200" s="61">
        <f>SUM(T195:T199)</f>
        <v>0</v>
      </c>
      <c r="U200" s="61">
        <f>SUM(U195:U199)</f>
        <v>0</v>
      </c>
      <c r="V200" s="59" t="e">
        <f>AVERAGE(V195:V199)</f>
        <v>#DIV/0!</v>
      </c>
      <c r="W200" s="59" t="e">
        <f>AVERAGE(W195:W199)</f>
        <v>#DIV/0!</v>
      </c>
      <c r="X200" s="59" t="e">
        <f>AVERAGE(X195:X199)</f>
        <v>#DIV/0!</v>
      </c>
      <c r="Y200" s="59" t="e">
        <f>AVERAGE(Y195:Y199)</f>
        <v>#DIV/0!</v>
      </c>
      <c r="Z200" s="59"/>
      <c r="AA200" s="59" t="e">
        <f>AVERAGE(AA195:AA199)</f>
        <v>#DIV/0!</v>
      </c>
      <c r="AB200" s="60" t="e">
        <f>AC200/(AC200+AD200)</f>
        <v>#DIV/0!</v>
      </c>
      <c r="AC200" s="61">
        <f>SUM(AC195:AC199)</f>
        <v>0</v>
      </c>
      <c r="AD200" s="61">
        <f>SUM(AD195:AD199)</f>
        <v>0</v>
      </c>
    </row>
    <row r="201" spans="2:30" x14ac:dyDescent="0.25">
      <c r="B201" s="167">
        <f>B178</f>
        <v>6</v>
      </c>
      <c r="C201" s="56">
        <v>1</v>
      </c>
      <c r="D201" s="56"/>
      <c r="E201" s="56"/>
      <c r="F201" s="56"/>
      <c r="G201" s="56"/>
      <c r="H201" s="56"/>
      <c r="I201" s="56"/>
      <c r="J201" s="56"/>
      <c r="K201" s="28">
        <f t="shared" ref="K201:K210" si="71">IF(J201="W",1,0)</f>
        <v>0</v>
      </c>
      <c r="L201" s="58">
        <f t="shared" ref="L201:L210" si="72">IF(J201="L",1,0)</f>
        <v>0</v>
      </c>
      <c r="M201" s="56"/>
      <c r="N201" s="56"/>
      <c r="O201" s="56"/>
      <c r="P201" s="56"/>
      <c r="Q201" s="56"/>
      <c r="R201" s="56"/>
      <c r="S201" s="56"/>
      <c r="T201" s="28">
        <f t="shared" ref="T201:T210" si="73">IF(S201="W",1,0)</f>
        <v>0</v>
      </c>
      <c r="U201" s="58">
        <f t="shared" ref="U201:U210" si="74">IF(S201="L",1,0)</f>
        <v>0</v>
      </c>
      <c r="V201" s="56"/>
      <c r="W201" s="56"/>
      <c r="X201" s="56"/>
      <c r="Y201" s="56"/>
      <c r="Z201" s="56"/>
      <c r="AA201" s="56"/>
      <c r="AB201" s="56"/>
      <c r="AC201" s="28">
        <f t="shared" ref="AC201:AC210" si="75">IF(AB201="W",1,0)</f>
        <v>0</v>
      </c>
      <c r="AD201" s="58">
        <f t="shared" ref="AD201:AD210" si="76">IF(AB201="L",1,0)</f>
        <v>0</v>
      </c>
    </row>
    <row r="202" spans="2:30" x14ac:dyDescent="0.25">
      <c r="B202" s="167"/>
      <c r="C202" s="28">
        <f t="shared" ref="C202:C210" si="77">C201+1</f>
        <v>2</v>
      </c>
      <c r="D202" s="28"/>
      <c r="E202" s="28"/>
      <c r="F202" s="28"/>
      <c r="G202" s="28"/>
      <c r="H202" s="28"/>
      <c r="I202" s="28"/>
      <c r="J202" s="28"/>
      <c r="K202" s="28">
        <f t="shared" si="71"/>
        <v>0</v>
      </c>
      <c r="L202" s="58">
        <f t="shared" si="72"/>
        <v>0</v>
      </c>
      <c r="M202" s="28"/>
      <c r="N202" s="28"/>
      <c r="O202" s="28"/>
      <c r="P202" s="28"/>
      <c r="Q202" s="28"/>
      <c r="R202" s="28"/>
      <c r="S202" s="28"/>
      <c r="T202" s="28">
        <f t="shared" si="73"/>
        <v>0</v>
      </c>
      <c r="U202" s="58">
        <f t="shared" si="74"/>
        <v>0</v>
      </c>
      <c r="V202" s="28"/>
      <c r="W202" s="28"/>
      <c r="X202" s="28"/>
      <c r="Y202" s="28"/>
      <c r="Z202" s="28"/>
      <c r="AA202" s="28"/>
      <c r="AB202" s="28"/>
      <c r="AC202" s="28">
        <f t="shared" si="75"/>
        <v>0</v>
      </c>
      <c r="AD202" s="58">
        <f t="shared" si="76"/>
        <v>0</v>
      </c>
    </row>
    <row r="203" spans="2:30" x14ac:dyDescent="0.25">
      <c r="B203" s="167"/>
      <c r="C203" s="28">
        <f t="shared" si="77"/>
        <v>3</v>
      </c>
      <c r="D203" s="28"/>
      <c r="E203" s="28"/>
      <c r="F203" s="28"/>
      <c r="G203" s="28"/>
      <c r="H203" s="28"/>
      <c r="I203" s="28"/>
      <c r="J203" s="28"/>
      <c r="K203" s="28">
        <f t="shared" si="71"/>
        <v>0</v>
      </c>
      <c r="L203" s="58">
        <f t="shared" si="72"/>
        <v>0</v>
      </c>
      <c r="M203" s="28"/>
      <c r="N203" s="28"/>
      <c r="O203" s="28"/>
      <c r="P203" s="28"/>
      <c r="Q203" s="28"/>
      <c r="R203" s="28"/>
      <c r="S203" s="28"/>
      <c r="T203" s="28">
        <f t="shared" si="73"/>
        <v>0</v>
      </c>
      <c r="U203" s="58">
        <f t="shared" si="74"/>
        <v>0</v>
      </c>
      <c r="V203" s="28"/>
      <c r="W203" s="28"/>
      <c r="X203" s="28"/>
      <c r="Y203" s="28"/>
      <c r="Z203" s="28"/>
      <c r="AA203" s="28"/>
      <c r="AB203" s="28"/>
      <c r="AC203" s="28">
        <f t="shared" si="75"/>
        <v>0</v>
      </c>
      <c r="AD203" s="58">
        <f t="shared" si="76"/>
        <v>0</v>
      </c>
    </row>
    <row r="204" spans="2:30" x14ac:dyDescent="0.25">
      <c r="B204" s="167"/>
      <c r="C204" s="28">
        <f t="shared" si="77"/>
        <v>4</v>
      </c>
      <c r="D204" s="28"/>
      <c r="E204" s="28"/>
      <c r="F204" s="28"/>
      <c r="G204" s="28"/>
      <c r="H204" s="28"/>
      <c r="I204" s="28"/>
      <c r="J204" s="28"/>
      <c r="K204" s="28">
        <f t="shared" si="71"/>
        <v>0</v>
      </c>
      <c r="L204" s="58">
        <f t="shared" si="72"/>
        <v>0</v>
      </c>
      <c r="M204" s="28"/>
      <c r="N204" s="28"/>
      <c r="O204" s="28"/>
      <c r="P204" s="28"/>
      <c r="Q204" s="28"/>
      <c r="R204" s="28"/>
      <c r="S204" s="28"/>
      <c r="T204" s="28">
        <f t="shared" si="73"/>
        <v>0</v>
      </c>
      <c r="U204" s="58">
        <f t="shared" si="74"/>
        <v>0</v>
      </c>
      <c r="V204" s="28"/>
      <c r="W204" s="28"/>
      <c r="X204" s="28"/>
      <c r="Y204" s="28"/>
      <c r="Z204" s="28"/>
      <c r="AA204" s="28"/>
      <c r="AB204" s="28"/>
      <c r="AC204" s="28">
        <f t="shared" si="75"/>
        <v>0</v>
      </c>
      <c r="AD204" s="58">
        <f t="shared" si="76"/>
        <v>0</v>
      </c>
    </row>
    <row r="205" spans="2:30" x14ac:dyDescent="0.25">
      <c r="B205" s="167"/>
      <c r="C205" s="28">
        <f t="shared" si="77"/>
        <v>5</v>
      </c>
      <c r="D205" s="28"/>
      <c r="E205" s="28"/>
      <c r="F205" s="28"/>
      <c r="G205" s="28"/>
      <c r="H205" s="28"/>
      <c r="I205" s="28"/>
      <c r="J205" s="28"/>
      <c r="K205" s="28">
        <f t="shared" si="71"/>
        <v>0</v>
      </c>
      <c r="L205" s="58">
        <f t="shared" si="72"/>
        <v>0</v>
      </c>
      <c r="M205" s="28"/>
      <c r="N205" s="28"/>
      <c r="O205" s="28"/>
      <c r="P205" s="28"/>
      <c r="Q205" s="28"/>
      <c r="R205" s="28"/>
      <c r="S205" s="28"/>
      <c r="T205" s="28">
        <f t="shared" si="73"/>
        <v>0</v>
      </c>
      <c r="U205" s="58">
        <f t="shared" si="74"/>
        <v>0</v>
      </c>
      <c r="V205" s="28"/>
      <c r="W205" s="28"/>
      <c r="X205" s="28"/>
      <c r="Y205" s="28"/>
      <c r="Z205" s="28"/>
      <c r="AA205" s="28"/>
      <c r="AB205" s="28"/>
      <c r="AC205" s="28">
        <f t="shared" si="75"/>
        <v>0</v>
      </c>
      <c r="AD205" s="58">
        <f t="shared" si="76"/>
        <v>0</v>
      </c>
    </row>
    <row r="206" spans="2:30" x14ac:dyDescent="0.25">
      <c r="B206" s="167"/>
      <c r="C206" s="28">
        <f t="shared" si="77"/>
        <v>6</v>
      </c>
      <c r="D206" s="28"/>
      <c r="E206" s="28"/>
      <c r="F206" s="28"/>
      <c r="G206" s="28"/>
      <c r="H206" s="28"/>
      <c r="I206" s="28"/>
      <c r="J206" s="28"/>
      <c r="K206" s="28">
        <f t="shared" si="71"/>
        <v>0</v>
      </c>
      <c r="L206" s="58">
        <f t="shared" si="72"/>
        <v>0</v>
      </c>
      <c r="M206" s="28"/>
      <c r="N206" s="28"/>
      <c r="O206" s="28"/>
      <c r="P206" s="28"/>
      <c r="Q206" s="28"/>
      <c r="R206" s="28"/>
      <c r="S206" s="28"/>
      <c r="T206" s="28">
        <f t="shared" si="73"/>
        <v>0</v>
      </c>
      <c r="U206" s="58">
        <f t="shared" si="74"/>
        <v>0</v>
      </c>
      <c r="V206" s="28"/>
      <c r="W206" s="28"/>
      <c r="X206" s="28"/>
      <c r="Y206" s="28"/>
      <c r="Z206" s="28"/>
      <c r="AA206" s="28"/>
      <c r="AB206" s="28"/>
      <c r="AC206" s="28">
        <f t="shared" si="75"/>
        <v>0</v>
      </c>
      <c r="AD206" s="58">
        <f t="shared" si="76"/>
        <v>0</v>
      </c>
    </row>
    <row r="207" spans="2:30" x14ac:dyDescent="0.25">
      <c r="B207" s="167"/>
      <c r="C207" s="28">
        <f t="shared" si="77"/>
        <v>7</v>
      </c>
      <c r="D207" s="28"/>
      <c r="E207" s="28"/>
      <c r="F207" s="28"/>
      <c r="G207" s="28"/>
      <c r="H207" s="28"/>
      <c r="I207" s="28"/>
      <c r="J207" s="28"/>
      <c r="K207" s="28">
        <f t="shared" si="71"/>
        <v>0</v>
      </c>
      <c r="L207" s="58">
        <f t="shared" si="72"/>
        <v>0</v>
      </c>
      <c r="M207" s="28"/>
      <c r="N207" s="28"/>
      <c r="O207" s="28"/>
      <c r="P207" s="28"/>
      <c r="Q207" s="28"/>
      <c r="R207" s="28"/>
      <c r="S207" s="28"/>
      <c r="T207" s="28">
        <f t="shared" si="73"/>
        <v>0</v>
      </c>
      <c r="U207" s="58">
        <f t="shared" si="74"/>
        <v>0</v>
      </c>
      <c r="V207" s="28"/>
      <c r="W207" s="28"/>
      <c r="X207" s="28"/>
      <c r="Y207" s="28"/>
      <c r="Z207" s="28"/>
      <c r="AA207" s="28"/>
      <c r="AB207" s="28"/>
      <c r="AC207" s="28">
        <f t="shared" si="75"/>
        <v>0</v>
      </c>
      <c r="AD207" s="58">
        <f t="shared" si="76"/>
        <v>0</v>
      </c>
    </row>
    <row r="208" spans="2:30" x14ac:dyDescent="0.25">
      <c r="B208" s="167"/>
      <c r="C208" s="28">
        <f t="shared" si="77"/>
        <v>8</v>
      </c>
      <c r="D208" s="28"/>
      <c r="E208" s="28"/>
      <c r="F208" s="28"/>
      <c r="G208" s="28"/>
      <c r="H208" s="28"/>
      <c r="I208" s="28"/>
      <c r="J208" s="28"/>
      <c r="K208" s="28">
        <f t="shared" si="71"/>
        <v>0</v>
      </c>
      <c r="L208" s="58">
        <f t="shared" si="72"/>
        <v>0</v>
      </c>
      <c r="M208" s="28"/>
      <c r="N208" s="28"/>
      <c r="O208" s="28"/>
      <c r="P208" s="28"/>
      <c r="Q208" s="28"/>
      <c r="R208" s="28"/>
      <c r="S208" s="28"/>
      <c r="T208" s="28">
        <f t="shared" si="73"/>
        <v>0</v>
      </c>
      <c r="U208" s="58">
        <f t="shared" si="74"/>
        <v>0</v>
      </c>
      <c r="V208" s="28"/>
      <c r="W208" s="28"/>
      <c r="X208" s="28"/>
      <c r="Y208" s="28"/>
      <c r="Z208" s="28"/>
      <c r="AA208" s="28"/>
      <c r="AB208" s="28"/>
      <c r="AC208" s="28">
        <f t="shared" si="75"/>
        <v>0</v>
      </c>
      <c r="AD208" s="58">
        <f t="shared" si="76"/>
        <v>0</v>
      </c>
    </row>
    <row r="209" spans="2:30" x14ac:dyDescent="0.25">
      <c r="B209" s="167"/>
      <c r="C209" s="28">
        <f t="shared" si="77"/>
        <v>9</v>
      </c>
      <c r="D209" s="28"/>
      <c r="E209" s="28"/>
      <c r="F209" s="28"/>
      <c r="G209" s="28"/>
      <c r="H209" s="28"/>
      <c r="I209" s="28"/>
      <c r="J209" s="28"/>
      <c r="K209" s="28">
        <f t="shared" si="71"/>
        <v>0</v>
      </c>
      <c r="L209" s="58">
        <f t="shared" si="72"/>
        <v>0</v>
      </c>
      <c r="M209" s="28"/>
      <c r="N209" s="28"/>
      <c r="O209" s="28"/>
      <c r="P209" s="28"/>
      <c r="Q209" s="28"/>
      <c r="R209" s="28"/>
      <c r="S209" s="28"/>
      <c r="T209" s="28">
        <f t="shared" si="73"/>
        <v>0</v>
      </c>
      <c r="U209" s="58">
        <f t="shared" si="74"/>
        <v>0</v>
      </c>
      <c r="V209" s="28"/>
      <c r="W209" s="28"/>
      <c r="X209" s="28"/>
      <c r="Y209" s="28"/>
      <c r="Z209" s="28"/>
      <c r="AA209" s="28"/>
      <c r="AB209" s="28"/>
      <c r="AC209" s="28">
        <f t="shared" si="75"/>
        <v>0</v>
      </c>
      <c r="AD209" s="58">
        <f t="shared" si="76"/>
        <v>0</v>
      </c>
    </row>
    <row r="210" spans="2:30" ht="15.75" thickBot="1" x14ac:dyDescent="0.3">
      <c r="B210" s="167"/>
      <c r="C210" s="55">
        <f t="shared" si="77"/>
        <v>10</v>
      </c>
      <c r="D210" s="55"/>
      <c r="E210" s="55"/>
      <c r="F210" s="55"/>
      <c r="G210" s="55"/>
      <c r="H210" s="55"/>
      <c r="I210" s="55"/>
      <c r="J210" s="55"/>
      <c r="K210" s="28">
        <f t="shared" si="71"/>
        <v>0</v>
      </c>
      <c r="L210" s="58">
        <f t="shared" si="72"/>
        <v>0</v>
      </c>
      <c r="M210" s="55"/>
      <c r="N210" s="55"/>
      <c r="O210" s="55"/>
      <c r="P210" s="55"/>
      <c r="Q210" s="55"/>
      <c r="R210" s="55"/>
      <c r="S210" s="55"/>
      <c r="T210" s="28">
        <f t="shared" si="73"/>
        <v>0</v>
      </c>
      <c r="U210" s="58">
        <f t="shared" si="74"/>
        <v>0</v>
      </c>
      <c r="V210" s="55"/>
      <c r="W210" s="55"/>
      <c r="X210" s="55"/>
      <c r="Y210" s="55"/>
      <c r="Z210" s="55"/>
      <c r="AA210" s="55"/>
      <c r="AB210" s="55"/>
      <c r="AC210" s="28">
        <f t="shared" si="75"/>
        <v>0</v>
      </c>
      <c r="AD210" s="58">
        <f t="shared" si="76"/>
        <v>0</v>
      </c>
    </row>
    <row r="211" spans="2:30" ht="15.75" thickBot="1" x14ac:dyDescent="0.3">
      <c r="B211" s="168" t="s">
        <v>99</v>
      </c>
      <c r="C211" s="169"/>
      <c r="D211" s="59" t="e">
        <f>AVERAGE(D201:D210)</f>
        <v>#DIV/0!</v>
      </c>
      <c r="E211" s="59" t="e">
        <f>AVERAGE(E201:E210)</f>
        <v>#DIV/0!</v>
      </c>
      <c r="F211" s="59" t="e">
        <f>AVERAGE(F201:F210)</f>
        <v>#DIV/0!</v>
      </c>
      <c r="G211" s="59" t="e">
        <f>AVERAGE(G201:G210)</f>
        <v>#DIV/0!</v>
      </c>
      <c r="H211" s="59"/>
      <c r="I211" s="59" t="e">
        <f>AVERAGE(I201:I210)</f>
        <v>#DIV/0!</v>
      </c>
      <c r="J211" s="60" t="e">
        <f>K211/(K211+L211)</f>
        <v>#DIV/0!</v>
      </c>
      <c r="K211" s="61">
        <f>SUM(K201:K210)</f>
        <v>0</v>
      </c>
      <c r="L211" s="61">
        <f>SUM(L201:L210)</f>
        <v>0</v>
      </c>
      <c r="M211" s="59" t="e">
        <f>AVERAGE(M201:M210)</f>
        <v>#DIV/0!</v>
      </c>
      <c r="N211" s="59" t="e">
        <f>AVERAGE(N201:N210)</f>
        <v>#DIV/0!</v>
      </c>
      <c r="O211" s="59" t="e">
        <f>AVERAGE(O201:O210)</f>
        <v>#DIV/0!</v>
      </c>
      <c r="P211" s="59" t="e">
        <f>AVERAGE(P201:P210)</f>
        <v>#DIV/0!</v>
      </c>
      <c r="Q211" s="59"/>
      <c r="R211" s="59" t="e">
        <f>AVERAGE(R201:R210)</f>
        <v>#DIV/0!</v>
      </c>
      <c r="S211" s="60" t="e">
        <f>T211/(T211+U211)</f>
        <v>#DIV/0!</v>
      </c>
      <c r="T211" s="61">
        <f>SUM(T201:T210)</f>
        <v>0</v>
      </c>
      <c r="U211" s="61">
        <f>SUM(U201:U210)</f>
        <v>0</v>
      </c>
      <c r="V211" s="59" t="e">
        <f>AVERAGE(V201:V210)</f>
        <v>#DIV/0!</v>
      </c>
      <c r="W211" s="59" t="e">
        <f>AVERAGE(W201:W210)</f>
        <v>#DIV/0!</v>
      </c>
      <c r="X211" s="59" t="e">
        <f>AVERAGE(X201:X210)</f>
        <v>#DIV/0!</v>
      </c>
      <c r="Y211" s="59" t="e">
        <f>AVERAGE(Y201:Y210)</f>
        <v>#DIV/0!</v>
      </c>
      <c r="Z211" s="59"/>
      <c r="AA211" s="59" t="e">
        <f>AVERAGE(AA201:AA210)</f>
        <v>#DIV/0!</v>
      </c>
      <c r="AB211" s="60" t="e">
        <f>AC211/(AC211+AD211)</f>
        <v>#DIV/0!</v>
      </c>
      <c r="AC211" s="61">
        <f>SUM(AC201:AC210)</f>
        <v>0</v>
      </c>
      <c r="AD211" s="61">
        <f>SUM(AD201:AD210)</f>
        <v>0</v>
      </c>
    </row>
    <row r="214" spans="2:30" ht="15.75" thickBot="1" x14ac:dyDescent="0.3"/>
    <row r="215" spans="2:30" x14ac:dyDescent="0.25">
      <c r="B215" s="73" t="s">
        <v>0</v>
      </c>
      <c r="C215" s="74" t="s">
        <v>9</v>
      </c>
      <c r="D215" s="170">
        <v>7</v>
      </c>
      <c r="E215" s="171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  <c r="AA215" s="171"/>
      <c r="AB215" s="171"/>
      <c r="AC215" s="171"/>
      <c r="AD215" s="172"/>
    </row>
    <row r="216" spans="2:30" x14ac:dyDescent="0.25">
      <c r="B216" s="163">
        <f>B193</f>
        <v>5</v>
      </c>
      <c r="C216" s="28"/>
      <c r="D216" s="165" t="s">
        <v>142</v>
      </c>
      <c r="E216" s="165"/>
      <c r="F216" s="165"/>
      <c r="G216" s="165"/>
      <c r="H216" s="165"/>
      <c r="I216" s="165"/>
      <c r="J216" s="165"/>
      <c r="K216" s="165"/>
      <c r="L216" s="165"/>
      <c r="M216" s="165" t="s">
        <v>143</v>
      </c>
      <c r="N216" s="165"/>
      <c r="O216" s="165"/>
      <c r="P216" s="165"/>
      <c r="Q216" s="165"/>
      <c r="R216" s="165"/>
      <c r="S216" s="165"/>
      <c r="T216" s="165"/>
      <c r="U216" s="165"/>
      <c r="V216" s="165" t="s">
        <v>144</v>
      </c>
      <c r="W216" s="165"/>
      <c r="X216" s="165"/>
      <c r="Y216" s="165"/>
      <c r="Z216" s="165"/>
      <c r="AA216" s="165"/>
      <c r="AB216" s="165"/>
      <c r="AC216" s="165"/>
      <c r="AD216" s="166"/>
    </row>
    <row r="217" spans="2:30" ht="15.75" thickBot="1" x14ac:dyDescent="0.3">
      <c r="B217" s="163"/>
      <c r="C217" s="62" t="s">
        <v>93</v>
      </c>
      <c r="D217" s="62" t="s">
        <v>90</v>
      </c>
      <c r="E217" s="62" t="s">
        <v>89</v>
      </c>
      <c r="F217" s="62" t="s">
        <v>91</v>
      </c>
      <c r="G217" s="62" t="s">
        <v>95</v>
      </c>
      <c r="H217" s="62" t="s">
        <v>96</v>
      </c>
      <c r="I217" s="62" t="s">
        <v>97</v>
      </c>
      <c r="J217" s="62" t="s">
        <v>102</v>
      </c>
      <c r="K217" s="62" t="s">
        <v>91</v>
      </c>
      <c r="L217" s="62" t="s">
        <v>103</v>
      </c>
      <c r="M217" s="62" t="s">
        <v>90</v>
      </c>
      <c r="N217" s="62" t="s">
        <v>89</v>
      </c>
      <c r="O217" s="62" t="s">
        <v>91</v>
      </c>
      <c r="P217" s="62" t="s">
        <v>95</v>
      </c>
      <c r="Q217" s="62" t="s">
        <v>96</v>
      </c>
      <c r="R217" s="62" t="s">
        <v>97</v>
      </c>
      <c r="S217" s="62" t="s">
        <v>102</v>
      </c>
      <c r="T217" s="62" t="s">
        <v>91</v>
      </c>
      <c r="U217" s="62" t="s">
        <v>103</v>
      </c>
      <c r="V217" s="62" t="s">
        <v>90</v>
      </c>
      <c r="W217" s="62" t="s">
        <v>89</v>
      </c>
      <c r="X217" s="62" t="s">
        <v>91</v>
      </c>
      <c r="Y217" s="62" t="s">
        <v>95</v>
      </c>
      <c r="Z217" s="62" t="s">
        <v>96</v>
      </c>
      <c r="AA217" s="62" t="s">
        <v>97</v>
      </c>
      <c r="AB217" s="62" t="s">
        <v>102</v>
      </c>
      <c r="AC217" s="62" t="s">
        <v>91</v>
      </c>
      <c r="AD217" s="63" t="s">
        <v>103</v>
      </c>
    </row>
    <row r="218" spans="2:30" s="107" customFormat="1" hidden="1" x14ac:dyDescent="0.25">
      <c r="B218" s="163"/>
      <c r="C218" s="105">
        <v>1</v>
      </c>
      <c r="D218" s="105"/>
      <c r="E218" s="105"/>
      <c r="F218" s="105"/>
      <c r="G218" s="105"/>
      <c r="H218" s="105"/>
      <c r="I218" s="105"/>
      <c r="J218" s="105"/>
      <c r="K218" s="105">
        <f>IF(J218="W",1,0)</f>
        <v>0</v>
      </c>
      <c r="L218" s="106">
        <f>IF(J218="L",1,0)</f>
        <v>0</v>
      </c>
      <c r="M218" s="105"/>
      <c r="N218" s="105"/>
      <c r="O218" s="105"/>
      <c r="P218" s="105"/>
      <c r="Q218" s="105"/>
      <c r="R218" s="105"/>
      <c r="S218" s="105"/>
      <c r="T218" s="105">
        <f>IF(S218="W",1,0)</f>
        <v>0</v>
      </c>
      <c r="U218" s="106">
        <f>IF(S218="L",1,0)</f>
        <v>0</v>
      </c>
      <c r="V218" s="105"/>
      <c r="W218" s="105"/>
      <c r="X218" s="105"/>
      <c r="Y218" s="105"/>
      <c r="Z218" s="105"/>
      <c r="AA218" s="105"/>
      <c r="AB218" s="105"/>
      <c r="AC218" s="105">
        <f>IF(AB218="W",1,0)</f>
        <v>0</v>
      </c>
      <c r="AD218" s="106">
        <f>IF(AB218="L",1,0)</f>
        <v>0</v>
      </c>
    </row>
    <row r="219" spans="2:30" s="107" customFormat="1" hidden="1" x14ac:dyDescent="0.25">
      <c r="B219" s="163"/>
      <c r="C219" s="105">
        <f>C218+1</f>
        <v>2</v>
      </c>
      <c r="D219" s="105"/>
      <c r="E219" s="105"/>
      <c r="F219" s="105"/>
      <c r="G219" s="105"/>
      <c r="H219" s="105"/>
      <c r="I219" s="105"/>
      <c r="J219" s="105"/>
      <c r="K219" s="105">
        <f>IF(J219="W",1,0)</f>
        <v>0</v>
      </c>
      <c r="L219" s="106">
        <f>IF(J219="L",1,0)</f>
        <v>0</v>
      </c>
      <c r="M219" s="105"/>
      <c r="N219" s="105"/>
      <c r="O219" s="105"/>
      <c r="P219" s="105"/>
      <c r="Q219" s="105"/>
      <c r="R219" s="105"/>
      <c r="S219" s="105"/>
      <c r="T219" s="105">
        <f>IF(S219="W",1,0)</f>
        <v>0</v>
      </c>
      <c r="U219" s="106">
        <f>IF(S219="L",1,0)</f>
        <v>0</v>
      </c>
      <c r="V219" s="105"/>
      <c r="W219" s="105"/>
      <c r="X219" s="105"/>
      <c r="Y219" s="105"/>
      <c r="Z219" s="105"/>
      <c r="AA219" s="105"/>
      <c r="AB219" s="105"/>
      <c r="AC219" s="105">
        <f>IF(AB219="W",1,0)</f>
        <v>0</v>
      </c>
      <c r="AD219" s="106">
        <f>IF(AB219="L",1,0)</f>
        <v>0</v>
      </c>
    </row>
    <row r="220" spans="2:30" s="107" customFormat="1" hidden="1" x14ac:dyDescent="0.25">
      <c r="B220" s="163"/>
      <c r="C220" s="105">
        <f>C219+1</f>
        <v>3</v>
      </c>
      <c r="D220" s="105"/>
      <c r="E220" s="105"/>
      <c r="F220" s="105"/>
      <c r="G220" s="105"/>
      <c r="H220" s="105"/>
      <c r="I220" s="105"/>
      <c r="J220" s="105"/>
      <c r="K220" s="105">
        <f>IF(J220="W",1,0)</f>
        <v>0</v>
      </c>
      <c r="L220" s="106">
        <f>IF(J220="L",1,0)</f>
        <v>0</v>
      </c>
      <c r="M220" s="105"/>
      <c r="N220" s="105"/>
      <c r="O220" s="105"/>
      <c r="P220" s="105"/>
      <c r="Q220" s="105"/>
      <c r="R220" s="105"/>
      <c r="S220" s="105"/>
      <c r="T220" s="105">
        <f>IF(S220="W",1,0)</f>
        <v>0</v>
      </c>
      <c r="U220" s="106">
        <f>IF(S220="L",1,0)</f>
        <v>0</v>
      </c>
      <c r="V220" s="105"/>
      <c r="W220" s="105"/>
      <c r="X220" s="105"/>
      <c r="Y220" s="105"/>
      <c r="Z220" s="105"/>
      <c r="AA220" s="105"/>
      <c r="AB220" s="105"/>
      <c r="AC220" s="105">
        <f>IF(AB220="W",1,0)</f>
        <v>0</v>
      </c>
      <c r="AD220" s="106">
        <f>IF(AB220="L",1,0)</f>
        <v>0</v>
      </c>
    </row>
    <row r="221" spans="2:30" s="107" customFormat="1" hidden="1" x14ac:dyDescent="0.25">
      <c r="B221" s="163"/>
      <c r="C221" s="105">
        <f>C220+1</f>
        <v>4</v>
      </c>
      <c r="D221" s="105"/>
      <c r="E221" s="105"/>
      <c r="F221" s="105"/>
      <c r="G221" s="105"/>
      <c r="H221" s="105"/>
      <c r="I221" s="105"/>
      <c r="J221" s="105"/>
      <c r="K221" s="105">
        <f>IF(J221="W",1,0)</f>
        <v>0</v>
      </c>
      <c r="L221" s="106">
        <f>IF(J221="L",1,0)</f>
        <v>0</v>
      </c>
      <c r="M221" s="105"/>
      <c r="N221" s="105"/>
      <c r="O221" s="105"/>
      <c r="P221" s="105"/>
      <c r="Q221" s="105"/>
      <c r="R221" s="105"/>
      <c r="S221" s="105"/>
      <c r="T221" s="105">
        <f>IF(S221="W",1,0)</f>
        <v>0</v>
      </c>
      <c r="U221" s="106">
        <f>IF(S221="L",1,0)</f>
        <v>0</v>
      </c>
      <c r="V221" s="105"/>
      <c r="W221" s="105"/>
      <c r="X221" s="105"/>
      <c r="Y221" s="105"/>
      <c r="Z221" s="105"/>
      <c r="AA221" s="105"/>
      <c r="AB221" s="105"/>
      <c r="AC221" s="105">
        <f>IF(AB221="W",1,0)</f>
        <v>0</v>
      </c>
      <c r="AD221" s="106">
        <f>IF(AB221="L",1,0)</f>
        <v>0</v>
      </c>
    </row>
    <row r="222" spans="2:30" s="107" customFormat="1" ht="15.75" hidden="1" thickBot="1" x14ac:dyDescent="0.3">
      <c r="B222" s="164"/>
      <c r="C222" s="108">
        <f>C221+1</f>
        <v>5</v>
      </c>
      <c r="D222" s="108"/>
      <c r="E222" s="108"/>
      <c r="F222" s="108"/>
      <c r="G222" s="108"/>
      <c r="H222" s="108"/>
      <c r="I222" s="108"/>
      <c r="J222" s="108"/>
      <c r="K222" s="105">
        <f>IF(J222="W",1,0)</f>
        <v>0</v>
      </c>
      <c r="L222" s="106">
        <f>IF(J222="L",1,0)</f>
        <v>0</v>
      </c>
      <c r="M222" s="108"/>
      <c r="N222" s="108"/>
      <c r="O222" s="108"/>
      <c r="P222" s="108"/>
      <c r="Q222" s="108"/>
      <c r="R222" s="108"/>
      <c r="S222" s="108"/>
      <c r="T222" s="105">
        <f>IF(S222="W",1,0)</f>
        <v>0</v>
      </c>
      <c r="U222" s="106">
        <f>IF(S222="L",1,0)</f>
        <v>0</v>
      </c>
      <c r="V222" s="108"/>
      <c r="W222" s="108"/>
      <c r="X222" s="108"/>
      <c r="Y222" s="108"/>
      <c r="Z222" s="108"/>
      <c r="AA222" s="108"/>
      <c r="AB222" s="108"/>
      <c r="AC222" s="105">
        <f>IF(AB222="W",1,0)</f>
        <v>0</v>
      </c>
      <c r="AD222" s="106">
        <f>IF(AB222="L",1,0)</f>
        <v>0</v>
      </c>
    </row>
    <row r="223" spans="2:30" ht="15.75" thickBot="1" x14ac:dyDescent="0.3">
      <c r="B223" s="159" t="s">
        <v>99</v>
      </c>
      <c r="C223" s="160"/>
      <c r="D223" s="59" t="e">
        <f>AVERAGE(D218:D222)</f>
        <v>#DIV/0!</v>
      </c>
      <c r="E223" s="59" t="e">
        <f>AVERAGE(E218:E222)</f>
        <v>#DIV/0!</v>
      </c>
      <c r="F223" s="59" t="e">
        <f>AVERAGE(F218:F222)</f>
        <v>#DIV/0!</v>
      </c>
      <c r="G223" s="59" t="e">
        <f>AVERAGE(G218:G222)</f>
        <v>#DIV/0!</v>
      </c>
      <c r="H223" s="59"/>
      <c r="I223" s="59" t="e">
        <f>AVERAGE(I218:I222)</f>
        <v>#DIV/0!</v>
      </c>
      <c r="J223" s="60" t="e">
        <f>K223/(K223+L223)</f>
        <v>#DIV/0!</v>
      </c>
      <c r="K223" s="61">
        <f>SUM(K218:K222)</f>
        <v>0</v>
      </c>
      <c r="L223" s="61">
        <f>SUM(L218:L222)</f>
        <v>0</v>
      </c>
      <c r="M223" s="59" t="e">
        <f>AVERAGE(M218:M222)</f>
        <v>#DIV/0!</v>
      </c>
      <c r="N223" s="59" t="e">
        <f>AVERAGE(N218:N222)</f>
        <v>#DIV/0!</v>
      </c>
      <c r="O223" s="59" t="e">
        <f>AVERAGE(O218:O222)</f>
        <v>#DIV/0!</v>
      </c>
      <c r="P223" s="59" t="e">
        <f>AVERAGE(P218:P222)</f>
        <v>#DIV/0!</v>
      </c>
      <c r="Q223" s="59"/>
      <c r="R223" s="59" t="e">
        <f>AVERAGE(R218:R222)</f>
        <v>#DIV/0!</v>
      </c>
      <c r="S223" s="60" t="e">
        <f>T223/(T223+U223)</f>
        <v>#DIV/0!</v>
      </c>
      <c r="T223" s="61">
        <f>SUM(T218:T222)</f>
        <v>0</v>
      </c>
      <c r="U223" s="61">
        <f>SUM(U218:U222)</f>
        <v>0</v>
      </c>
      <c r="V223" s="59" t="e">
        <f>AVERAGE(V218:V222)</f>
        <v>#DIV/0!</v>
      </c>
      <c r="W223" s="59" t="e">
        <f>AVERAGE(W218:W222)</f>
        <v>#DIV/0!</v>
      </c>
      <c r="X223" s="59" t="e">
        <f>AVERAGE(X218:X222)</f>
        <v>#DIV/0!</v>
      </c>
      <c r="Y223" s="59" t="e">
        <f>AVERAGE(Y218:Y222)</f>
        <v>#DIV/0!</v>
      </c>
      <c r="Z223" s="59"/>
      <c r="AA223" s="59" t="e">
        <f>AVERAGE(AA218:AA222)</f>
        <v>#DIV/0!</v>
      </c>
      <c r="AB223" s="60" t="e">
        <f>AC223/(AC223+AD223)</f>
        <v>#DIV/0!</v>
      </c>
      <c r="AC223" s="61">
        <f>SUM(AC218:AC222)</f>
        <v>0</v>
      </c>
      <c r="AD223" s="61">
        <f>SUM(AD218:AD222)</f>
        <v>0</v>
      </c>
    </row>
    <row r="224" spans="2:30" x14ac:dyDescent="0.25">
      <c r="B224" s="167">
        <v>4</v>
      </c>
      <c r="C224" s="56">
        <v>1</v>
      </c>
      <c r="D224" s="56"/>
      <c r="E224" s="56"/>
      <c r="F224" s="56"/>
      <c r="G224" s="56"/>
      <c r="H224" s="56"/>
      <c r="I224" s="56"/>
      <c r="J224" s="56"/>
      <c r="K224" s="28">
        <f t="shared" ref="K224:K233" si="78">IF(J224="W",1,0)</f>
        <v>0</v>
      </c>
      <c r="L224" s="58">
        <f t="shared" ref="L224:L233" si="79">IF(J224="L",1,0)</f>
        <v>0</v>
      </c>
      <c r="M224" s="56"/>
      <c r="N224" s="56"/>
      <c r="O224" s="56"/>
      <c r="P224" s="56"/>
      <c r="Q224" s="56"/>
      <c r="R224" s="56"/>
      <c r="S224" s="56"/>
      <c r="T224" s="28">
        <f t="shared" ref="T224:T233" si="80">IF(S224="W",1,0)</f>
        <v>0</v>
      </c>
      <c r="U224" s="58">
        <f t="shared" ref="U224:U233" si="81">IF(S224="L",1,0)</f>
        <v>0</v>
      </c>
      <c r="V224" s="56"/>
      <c r="W224" s="56"/>
      <c r="X224" s="56"/>
      <c r="Y224" s="56"/>
      <c r="Z224" s="56"/>
      <c r="AA224" s="56"/>
      <c r="AB224" s="56"/>
      <c r="AC224" s="28">
        <f t="shared" ref="AC224:AC233" si="82">IF(AB224="W",1,0)</f>
        <v>0</v>
      </c>
      <c r="AD224" s="58">
        <f t="shared" ref="AD224:AD233" si="83">IF(AB224="L",1,0)</f>
        <v>0</v>
      </c>
    </row>
    <row r="225" spans="2:30" x14ac:dyDescent="0.25">
      <c r="B225" s="167"/>
      <c r="C225" s="28">
        <f t="shared" ref="C225:C233" si="84">C224+1</f>
        <v>2</v>
      </c>
      <c r="D225" s="28"/>
      <c r="E225" s="28"/>
      <c r="F225" s="28"/>
      <c r="G225" s="28"/>
      <c r="H225" s="28"/>
      <c r="I225" s="28"/>
      <c r="J225" s="28"/>
      <c r="K225" s="28">
        <f t="shared" si="78"/>
        <v>0</v>
      </c>
      <c r="L225" s="58">
        <f t="shared" si="79"/>
        <v>0</v>
      </c>
      <c r="M225" s="28"/>
      <c r="N225" s="28"/>
      <c r="O225" s="28"/>
      <c r="P225" s="28"/>
      <c r="Q225" s="28"/>
      <c r="R225" s="28"/>
      <c r="S225" s="28"/>
      <c r="T225" s="28">
        <f t="shared" si="80"/>
        <v>0</v>
      </c>
      <c r="U225" s="58">
        <f t="shared" si="81"/>
        <v>0</v>
      </c>
      <c r="V225" s="28"/>
      <c r="W225" s="28"/>
      <c r="X225" s="28"/>
      <c r="Y225" s="28"/>
      <c r="Z225" s="28"/>
      <c r="AA225" s="28"/>
      <c r="AB225" s="28"/>
      <c r="AC225" s="28">
        <f t="shared" si="82"/>
        <v>0</v>
      </c>
      <c r="AD225" s="58">
        <f t="shared" si="83"/>
        <v>0</v>
      </c>
    </row>
    <row r="226" spans="2:30" x14ac:dyDescent="0.25">
      <c r="B226" s="167"/>
      <c r="C226" s="28">
        <f t="shared" si="84"/>
        <v>3</v>
      </c>
      <c r="D226" s="28"/>
      <c r="E226" s="28"/>
      <c r="F226" s="28"/>
      <c r="G226" s="28"/>
      <c r="H226" s="28"/>
      <c r="I226" s="28"/>
      <c r="J226" s="28"/>
      <c r="K226" s="28">
        <f t="shared" si="78"/>
        <v>0</v>
      </c>
      <c r="L226" s="58">
        <f t="shared" si="79"/>
        <v>0</v>
      </c>
      <c r="M226" s="28"/>
      <c r="N226" s="28"/>
      <c r="O226" s="28"/>
      <c r="P226" s="28"/>
      <c r="Q226" s="28"/>
      <c r="R226" s="28"/>
      <c r="S226" s="28"/>
      <c r="T226" s="28">
        <f t="shared" si="80"/>
        <v>0</v>
      </c>
      <c r="U226" s="58">
        <f t="shared" si="81"/>
        <v>0</v>
      </c>
      <c r="V226" s="28"/>
      <c r="W226" s="28"/>
      <c r="X226" s="28"/>
      <c r="Y226" s="28"/>
      <c r="Z226" s="28"/>
      <c r="AA226" s="28"/>
      <c r="AB226" s="28"/>
      <c r="AC226" s="28">
        <f t="shared" si="82"/>
        <v>0</v>
      </c>
      <c r="AD226" s="58">
        <f t="shared" si="83"/>
        <v>0</v>
      </c>
    </row>
    <row r="227" spans="2:30" x14ac:dyDescent="0.25">
      <c r="B227" s="167"/>
      <c r="C227" s="28">
        <f t="shared" si="84"/>
        <v>4</v>
      </c>
      <c r="D227" s="28"/>
      <c r="E227" s="28"/>
      <c r="F227" s="28"/>
      <c r="G227" s="28"/>
      <c r="H227" s="28"/>
      <c r="I227" s="28"/>
      <c r="J227" s="28"/>
      <c r="K227" s="28">
        <f t="shared" si="78"/>
        <v>0</v>
      </c>
      <c r="L227" s="58">
        <f t="shared" si="79"/>
        <v>0</v>
      </c>
      <c r="M227" s="28"/>
      <c r="N227" s="28"/>
      <c r="O227" s="28"/>
      <c r="P227" s="28"/>
      <c r="Q227" s="28"/>
      <c r="R227" s="28"/>
      <c r="S227" s="28"/>
      <c r="T227" s="28">
        <f t="shared" si="80"/>
        <v>0</v>
      </c>
      <c r="U227" s="58">
        <f t="shared" si="81"/>
        <v>0</v>
      </c>
      <c r="V227" s="28"/>
      <c r="W227" s="28"/>
      <c r="X227" s="28"/>
      <c r="Y227" s="28"/>
      <c r="Z227" s="28"/>
      <c r="AA227" s="28"/>
      <c r="AB227" s="28"/>
      <c r="AC227" s="28">
        <f t="shared" si="82"/>
        <v>0</v>
      </c>
      <c r="AD227" s="58">
        <f t="shared" si="83"/>
        <v>0</v>
      </c>
    </row>
    <row r="228" spans="2:30" x14ac:dyDescent="0.25">
      <c r="B228" s="167"/>
      <c r="C228" s="28">
        <f t="shared" si="84"/>
        <v>5</v>
      </c>
      <c r="D228" s="28"/>
      <c r="E228" s="28"/>
      <c r="F228" s="28"/>
      <c r="G228" s="28"/>
      <c r="H228" s="28"/>
      <c r="I228" s="28"/>
      <c r="J228" s="28"/>
      <c r="K228" s="28">
        <f t="shared" si="78"/>
        <v>0</v>
      </c>
      <c r="L228" s="58">
        <f t="shared" si="79"/>
        <v>0</v>
      </c>
      <c r="M228" s="28"/>
      <c r="N228" s="28"/>
      <c r="O228" s="28"/>
      <c r="P228" s="28"/>
      <c r="Q228" s="28"/>
      <c r="R228" s="28"/>
      <c r="S228" s="28"/>
      <c r="T228" s="28">
        <f t="shared" si="80"/>
        <v>0</v>
      </c>
      <c r="U228" s="58">
        <f t="shared" si="81"/>
        <v>0</v>
      </c>
      <c r="V228" s="28"/>
      <c r="W228" s="28"/>
      <c r="X228" s="28"/>
      <c r="Y228" s="28"/>
      <c r="Z228" s="28"/>
      <c r="AA228" s="28"/>
      <c r="AB228" s="28"/>
      <c r="AC228" s="28">
        <f t="shared" si="82"/>
        <v>0</v>
      </c>
      <c r="AD228" s="58">
        <f t="shared" si="83"/>
        <v>0</v>
      </c>
    </row>
    <row r="229" spans="2:30" x14ac:dyDescent="0.25">
      <c r="B229" s="167"/>
      <c r="C229" s="28">
        <f t="shared" si="84"/>
        <v>6</v>
      </c>
      <c r="D229" s="28"/>
      <c r="E229" s="28"/>
      <c r="F229" s="28"/>
      <c r="G229" s="28"/>
      <c r="H229" s="28"/>
      <c r="I229" s="28"/>
      <c r="J229" s="28"/>
      <c r="K229" s="28">
        <f t="shared" si="78"/>
        <v>0</v>
      </c>
      <c r="L229" s="58">
        <f t="shared" si="79"/>
        <v>0</v>
      </c>
      <c r="M229" s="28"/>
      <c r="N229" s="28"/>
      <c r="O229" s="28"/>
      <c r="P229" s="28"/>
      <c r="Q229" s="28"/>
      <c r="R229" s="28"/>
      <c r="S229" s="28"/>
      <c r="T229" s="28">
        <f t="shared" si="80"/>
        <v>0</v>
      </c>
      <c r="U229" s="58">
        <f t="shared" si="81"/>
        <v>0</v>
      </c>
      <c r="V229" s="28"/>
      <c r="W229" s="28"/>
      <c r="X229" s="28"/>
      <c r="Y229" s="28"/>
      <c r="Z229" s="28"/>
      <c r="AA229" s="28"/>
      <c r="AB229" s="28"/>
      <c r="AC229" s="28">
        <f t="shared" si="82"/>
        <v>0</v>
      </c>
      <c r="AD229" s="58">
        <f t="shared" si="83"/>
        <v>0</v>
      </c>
    </row>
    <row r="230" spans="2:30" x14ac:dyDescent="0.25">
      <c r="B230" s="167"/>
      <c r="C230" s="28">
        <f t="shared" si="84"/>
        <v>7</v>
      </c>
      <c r="D230" s="28"/>
      <c r="E230" s="28"/>
      <c r="F230" s="28"/>
      <c r="G230" s="28"/>
      <c r="H230" s="28"/>
      <c r="I230" s="28"/>
      <c r="J230" s="28"/>
      <c r="K230" s="28">
        <f t="shared" si="78"/>
        <v>0</v>
      </c>
      <c r="L230" s="58">
        <f t="shared" si="79"/>
        <v>0</v>
      </c>
      <c r="M230" s="28"/>
      <c r="N230" s="28"/>
      <c r="O230" s="28"/>
      <c r="P230" s="28"/>
      <c r="Q230" s="28"/>
      <c r="R230" s="28"/>
      <c r="S230" s="28"/>
      <c r="T230" s="28">
        <f t="shared" si="80"/>
        <v>0</v>
      </c>
      <c r="U230" s="58">
        <f t="shared" si="81"/>
        <v>0</v>
      </c>
      <c r="V230" s="28"/>
      <c r="W230" s="28"/>
      <c r="X230" s="28"/>
      <c r="Y230" s="28"/>
      <c r="Z230" s="28"/>
      <c r="AA230" s="28"/>
      <c r="AB230" s="28"/>
      <c r="AC230" s="28">
        <f t="shared" si="82"/>
        <v>0</v>
      </c>
      <c r="AD230" s="58">
        <f t="shared" si="83"/>
        <v>0</v>
      </c>
    </row>
    <row r="231" spans="2:30" x14ac:dyDescent="0.25">
      <c r="B231" s="167"/>
      <c r="C231" s="28">
        <f t="shared" si="84"/>
        <v>8</v>
      </c>
      <c r="D231" s="28"/>
      <c r="E231" s="28"/>
      <c r="F231" s="28"/>
      <c r="G231" s="28"/>
      <c r="H231" s="28"/>
      <c r="I231" s="28"/>
      <c r="J231" s="28"/>
      <c r="K231" s="28">
        <f t="shared" si="78"/>
        <v>0</v>
      </c>
      <c r="L231" s="58">
        <f t="shared" si="79"/>
        <v>0</v>
      </c>
      <c r="M231" s="28"/>
      <c r="N231" s="28"/>
      <c r="O231" s="28"/>
      <c r="P231" s="28"/>
      <c r="Q231" s="28"/>
      <c r="R231" s="28"/>
      <c r="S231" s="28"/>
      <c r="T231" s="28">
        <f t="shared" si="80"/>
        <v>0</v>
      </c>
      <c r="U231" s="58">
        <f t="shared" si="81"/>
        <v>0</v>
      </c>
      <c r="V231" s="28"/>
      <c r="W231" s="28"/>
      <c r="X231" s="28"/>
      <c r="Y231" s="28"/>
      <c r="Z231" s="28"/>
      <c r="AA231" s="28"/>
      <c r="AB231" s="28"/>
      <c r="AC231" s="28">
        <f t="shared" si="82"/>
        <v>0</v>
      </c>
      <c r="AD231" s="58">
        <f t="shared" si="83"/>
        <v>0</v>
      </c>
    </row>
    <row r="232" spans="2:30" x14ac:dyDescent="0.25">
      <c r="B232" s="167"/>
      <c r="C232" s="28">
        <f t="shared" si="84"/>
        <v>9</v>
      </c>
      <c r="D232" s="28"/>
      <c r="E232" s="28"/>
      <c r="F232" s="28"/>
      <c r="G232" s="28"/>
      <c r="H232" s="28"/>
      <c r="I232" s="28"/>
      <c r="J232" s="28"/>
      <c r="K232" s="28">
        <f t="shared" si="78"/>
        <v>0</v>
      </c>
      <c r="L232" s="58">
        <f t="shared" si="79"/>
        <v>0</v>
      </c>
      <c r="M232" s="28"/>
      <c r="N232" s="28"/>
      <c r="O232" s="28"/>
      <c r="P232" s="28"/>
      <c r="Q232" s="28"/>
      <c r="R232" s="28"/>
      <c r="S232" s="28"/>
      <c r="T232" s="28">
        <f t="shared" si="80"/>
        <v>0</v>
      </c>
      <c r="U232" s="58">
        <f t="shared" si="81"/>
        <v>0</v>
      </c>
      <c r="V232" s="28"/>
      <c r="W232" s="28"/>
      <c r="X232" s="28"/>
      <c r="Y232" s="28"/>
      <c r="Z232" s="28"/>
      <c r="AA232" s="28"/>
      <c r="AB232" s="28"/>
      <c r="AC232" s="28">
        <f t="shared" si="82"/>
        <v>0</v>
      </c>
      <c r="AD232" s="58">
        <f t="shared" si="83"/>
        <v>0</v>
      </c>
    </row>
    <row r="233" spans="2:30" ht="15.75" thickBot="1" x14ac:dyDescent="0.3">
      <c r="B233" s="167"/>
      <c r="C233" s="55">
        <f t="shared" si="84"/>
        <v>10</v>
      </c>
      <c r="D233" s="55"/>
      <c r="E233" s="55"/>
      <c r="F233" s="55"/>
      <c r="G233" s="55"/>
      <c r="H233" s="55"/>
      <c r="I233" s="55"/>
      <c r="J233" s="55"/>
      <c r="K233" s="28">
        <f t="shared" si="78"/>
        <v>0</v>
      </c>
      <c r="L233" s="58">
        <f t="shared" si="79"/>
        <v>0</v>
      </c>
      <c r="M233" s="55"/>
      <c r="N233" s="55"/>
      <c r="O233" s="55"/>
      <c r="P233" s="55"/>
      <c r="Q233" s="55"/>
      <c r="R233" s="55"/>
      <c r="S233" s="55"/>
      <c r="T233" s="28">
        <f t="shared" si="80"/>
        <v>0</v>
      </c>
      <c r="U233" s="58">
        <f t="shared" si="81"/>
        <v>0</v>
      </c>
      <c r="V233" s="55"/>
      <c r="W233" s="55"/>
      <c r="X233" s="55"/>
      <c r="Y233" s="55"/>
      <c r="Z233" s="55"/>
      <c r="AA233" s="55"/>
      <c r="AB233" s="55"/>
      <c r="AC233" s="28">
        <f t="shared" si="82"/>
        <v>0</v>
      </c>
      <c r="AD233" s="58">
        <f t="shared" si="83"/>
        <v>0</v>
      </c>
    </row>
    <row r="234" spans="2:30" ht="15.75" thickBot="1" x14ac:dyDescent="0.3">
      <c r="B234" s="168" t="s">
        <v>99</v>
      </c>
      <c r="C234" s="169"/>
      <c r="D234" s="59" t="e">
        <f>AVERAGE(D224:D233)</f>
        <v>#DIV/0!</v>
      </c>
      <c r="E234" s="59" t="e">
        <f>AVERAGE(E224:E233)</f>
        <v>#DIV/0!</v>
      </c>
      <c r="F234" s="59" t="e">
        <f>AVERAGE(F224:F233)</f>
        <v>#DIV/0!</v>
      </c>
      <c r="G234" s="59" t="e">
        <f>AVERAGE(G224:G233)</f>
        <v>#DIV/0!</v>
      </c>
      <c r="H234" s="59"/>
      <c r="I234" s="59" t="e">
        <f>AVERAGE(I224:I233)</f>
        <v>#DIV/0!</v>
      </c>
      <c r="J234" s="60" t="e">
        <f>K234/(K234+L234)</f>
        <v>#DIV/0!</v>
      </c>
      <c r="K234" s="61">
        <f>SUM(K224:K233)</f>
        <v>0</v>
      </c>
      <c r="L234" s="61">
        <f>SUM(L224:L233)</f>
        <v>0</v>
      </c>
      <c r="M234" s="59" t="e">
        <f>AVERAGE(M224:M233)</f>
        <v>#DIV/0!</v>
      </c>
      <c r="N234" s="59" t="e">
        <f>AVERAGE(N224:N233)</f>
        <v>#DIV/0!</v>
      </c>
      <c r="O234" s="59" t="e">
        <f>AVERAGE(O224:O233)</f>
        <v>#DIV/0!</v>
      </c>
      <c r="P234" s="59" t="e">
        <f>AVERAGE(P224:P233)</f>
        <v>#DIV/0!</v>
      </c>
      <c r="Q234" s="59"/>
      <c r="R234" s="59" t="e">
        <f>AVERAGE(R224:R233)</f>
        <v>#DIV/0!</v>
      </c>
      <c r="S234" s="60" t="e">
        <f>T234/(T234+U234)</f>
        <v>#DIV/0!</v>
      </c>
      <c r="T234" s="61">
        <f>SUM(T224:T233)</f>
        <v>0</v>
      </c>
      <c r="U234" s="61">
        <f>SUM(U224:U233)</f>
        <v>0</v>
      </c>
      <c r="V234" s="59" t="e">
        <f>AVERAGE(V224:V233)</f>
        <v>#DIV/0!</v>
      </c>
      <c r="W234" s="59" t="e">
        <f>AVERAGE(W224:W233)</f>
        <v>#DIV/0!</v>
      </c>
      <c r="X234" s="59" t="e">
        <f>AVERAGE(X224:X233)</f>
        <v>#DIV/0!</v>
      </c>
      <c r="Y234" s="59" t="e">
        <f>AVERAGE(Y224:Y233)</f>
        <v>#DIV/0!</v>
      </c>
      <c r="Z234" s="59"/>
      <c r="AA234" s="59" t="e">
        <f>AVERAGE(AA224:AA233)</f>
        <v>#DIV/0!</v>
      </c>
      <c r="AB234" s="60" t="e">
        <f>AC234/(AC234+AD234)</f>
        <v>#DIV/0!</v>
      </c>
      <c r="AC234" s="61">
        <f>SUM(AC224:AC233)</f>
        <v>0</v>
      </c>
      <c r="AD234" s="61">
        <f>SUM(AD224:AD233)</f>
        <v>0</v>
      </c>
    </row>
  </sheetData>
  <mergeCells count="88">
    <mergeCell ref="B223:C223"/>
    <mergeCell ref="B224:B233"/>
    <mergeCell ref="B234:C234"/>
    <mergeCell ref="B200:C200"/>
    <mergeCell ref="B201:B210"/>
    <mergeCell ref="B211:C211"/>
    <mergeCell ref="D215:AD215"/>
    <mergeCell ref="B216:B222"/>
    <mergeCell ref="D216:L216"/>
    <mergeCell ref="M216:U216"/>
    <mergeCell ref="V216:AD216"/>
    <mergeCell ref="B177:C177"/>
    <mergeCell ref="B178:B187"/>
    <mergeCell ref="B188:C188"/>
    <mergeCell ref="D192:AD192"/>
    <mergeCell ref="B193:B199"/>
    <mergeCell ref="D193:L193"/>
    <mergeCell ref="M193:U193"/>
    <mergeCell ref="V193:AD193"/>
    <mergeCell ref="B149:C149"/>
    <mergeCell ref="B150:B159"/>
    <mergeCell ref="B160:C160"/>
    <mergeCell ref="D164:AM164"/>
    <mergeCell ref="B165:B176"/>
    <mergeCell ref="D165:L165"/>
    <mergeCell ref="M165:U165"/>
    <mergeCell ref="V165:AD165"/>
    <mergeCell ref="AE165:AM165"/>
    <mergeCell ref="B118:C118"/>
    <mergeCell ref="B119:B128"/>
    <mergeCell ref="B129:C129"/>
    <mergeCell ref="D133:AD133"/>
    <mergeCell ref="B134:B148"/>
    <mergeCell ref="D134:L134"/>
    <mergeCell ref="M134:U134"/>
    <mergeCell ref="V134:AD134"/>
    <mergeCell ref="B91:C91"/>
    <mergeCell ref="B92:B101"/>
    <mergeCell ref="B102:C102"/>
    <mergeCell ref="D106:AD106"/>
    <mergeCell ref="B107:B117"/>
    <mergeCell ref="D107:L107"/>
    <mergeCell ref="M107:U107"/>
    <mergeCell ref="V107:AD107"/>
    <mergeCell ref="B67:B76"/>
    <mergeCell ref="B77:C77"/>
    <mergeCell ref="D81:AD81"/>
    <mergeCell ref="B82:B90"/>
    <mergeCell ref="D82:L82"/>
    <mergeCell ref="M82:U82"/>
    <mergeCell ref="V82:AD82"/>
    <mergeCell ref="B66:C66"/>
    <mergeCell ref="C38:F38"/>
    <mergeCell ref="G38:J38"/>
    <mergeCell ref="K38:N38"/>
    <mergeCell ref="C44:N44"/>
    <mergeCell ref="C45:F45"/>
    <mergeCell ref="G45:J45"/>
    <mergeCell ref="K45:N45"/>
    <mergeCell ref="D57:AD57"/>
    <mergeCell ref="B58:B65"/>
    <mergeCell ref="D58:L58"/>
    <mergeCell ref="M58:U58"/>
    <mergeCell ref="V58:AD58"/>
    <mergeCell ref="C24:F24"/>
    <mergeCell ref="G24:J24"/>
    <mergeCell ref="K24:N24"/>
    <mergeCell ref="C30:R30"/>
    <mergeCell ref="C31:F31"/>
    <mergeCell ref="G31:J31"/>
    <mergeCell ref="K31:N31"/>
    <mergeCell ref="O31:R31"/>
    <mergeCell ref="A1:R1"/>
    <mergeCell ref="A2:A48"/>
    <mergeCell ref="C2:N2"/>
    <mergeCell ref="C3:F3"/>
    <mergeCell ref="G3:J3"/>
    <mergeCell ref="K3:N3"/>
    <mergeCell ref="C9:N9"/>
    <mergeCell ref="C10:F10"/>
    <mergeCell ref="G10:J10"/>
    <mergeCell ref="K10:N10"/>
    <mergeCell ref="C37:N37"/>
    <mergeCell ref="C16:N16"/>
    <mergeCell ref="C17:F17"/>
    <mergeCell ref="G17:J17"/>
    <mergeCell ref="K17:N17"/>
    <mergeCell ref="C23:N23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AF001-DF7D-49C6-B016-DD146DF6FCFF}">
  <dimension ref="A1:AM227"/>
  <sheetViews>
    <sheetView topLeftCell="A53" zoomScale="85" zoomScaleNormal="85" workbookViewId="0">
      <selection activeCell="D68" sqref="D68"/>
    </sheetView>
  </sheetViews>
  <sheetFormatPr defaultRowHeight="15" x14ac:dyDescent="0.25"/>
  <cols>
    <col min="1" max="1" width="9.140625" style="22"/>
    <col min="2" max="2" width="6.85546875" style="22" bestFit="1" customWidth="1"/>
    <col min="3" max="16384" width="9.140625" style="22"/>
  </cols>
  <sheetData>
    <row r="1" spans="1:26" s="68" customFormat="1" x14ac:dyDescent="0.25">
      <c r="A1" s="157" t="s">
        <v>76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</row>
    <row r="2" spans="1:26" s="68" customFormat="1" x14ac:dyDescent="0.25">
      <c r="A2" s="158" t="s">
        <v>178</v>
      </c>
      <c r="B2" s="70" t="s">
        <v>9</v>
      </c>
      <c r="C2" s="158">
        <f>D57</f>
        <v>1</v>
      </c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</row>
    <row r="3" spans="1:26" s="68" customFormat="1" x14ac:dyDescent="0.25">
      <c r="A3" s="158"/>
      <c r="B3" s="70" t="s">
        <v>0</v>
      </c>
      <c r="C3" s="158" t="str">
        <f>D58</f>
        <v>Hungaroring</v>
      </c>
      <c r="D3" s="158"/>
      <c r="E3" s="158"/>
      <c r="F3" s="158"/>
      <c r="G3" s="158" t="str">
        <f>M58</f>
        <v>Paul Ricard</v>
      </c>
      <c r="H3" s="158"/>
      <c r="I3" s="158"/>
      <c r="J3" s="158"/>
      <c r="K3" s="158" t="str">
        <f>V58</f>
        <v>Sochi</v>
      </c>
      <c r="L3" s="158"/>
      <c r="M3" s="158"/>
      <c r="N3" s="158"/>
    </row>
    <row r="4" spans="1:26" s="68" customFormat="1" x14ac:dyDescent="0.25">
      <c r="A4" s="158"/>
      <c r="B4" s="70"/>
      <c r="C4" s="71" t="s">
        <v>140</v>
      </c>
      <c r="D4" s="71" t="s">
        <v>179</v>
      </c>
      <c r="E4" s="71" t="s">
        <v>121</v>
      </c>
      <c r="F4" s="71" t="s">
        <v>179</v>
      </c>
      <c r="G4" s="71" t="s">
        <v>140</v>
      </c>
      <c r="H4" s="71" t="s">
        <v>179</v>
      </c>
      <c r="I4" s="71" t="s">
        <v>121</v>
      </c>
      <c r="J4" s="71" t="s">
        <v>179</v>
      </c>
      <c r="K4" s="71" t="s">
        <v>140</v>
      </c>
      <c r="L4" s="71" t="s">
        <v>179</v>
      </c>
      <c r="M4" s="71" t="s">
        <v>121</v>
      </c>
      <c r="N4" s="71" t="s">
        <v>179</v>
      </c>
    </row>
    <row r="5" spans="1:26" s="68" customFormat="1" x14ac:dyDescent="0.25">
      <c r="A5" s="158"/>
      <c r="B5" s="70">
        <f>B58</f>
        <v>3</v>
      </c>
      <c r="C5" s="72">
        <f>G66</f>
        <v>17.5</v>
      </c>
      <c r="D5" s="72">
        <f>_xlfn.STDEV.S(G60:G65)</f>
        <v>3.3166247903553998</v>
      </c>
      <c r="E5" s="72">
        <f>I66</f>
        <v>12</v>
      </c>
      <c r="F5" s="72">
        <f>_xlfn.STDEV.S(I60:I65)</f>
        <v>4.9665548085837798</v>
      </c>
      <c r="G5" s="72">
        <f>P66</f>
        <v>21</v>
      </c>
      <c r="H5" s="72" t="e">
        <f>_xlfn.STDEV.S(P60:P65)</f>
        <v>#DIV/0!</v>
      </c>
      <c r="I5" s="72">
        <f>R66</f>
        <v>19</v>
      </c>
      <c r="J5" s="72" t="e">
        <f>_xlfn.STDEV.S(R60:R65)</f>
        <v>#DIV/0!</v>
      </c>
      <c r="K5" s="72">
        <f>Y66</f>
        <v>11.166666666666666</v>
      </c>
      <c r="L5" s="72">
        <f>_xlfn.STDEV.S(Y60:Y65)</f>
        <v>2.1369760566432827</v>
      </c>
      <c r="M5" s="72">
        <f>AA66</f>
        <v>8.1666666666666661</v>
      </c>
      <c r="N5" s="72">
        <f>_xlfn.STDEV.S(AA60:AA65)</f>
        <v>2.994439290863427</v>
      </c>
    </row>
    <row r="6" spans="1:26" s="68" customFormat="1" x14ac:dyDescent="0.25">
      <c r="A6" s="158"/>
      <c r="B6" s="70">
        <f>B67</f>
        <v>4</v>
      </c>
      <c r="C6" s="72">
        <f>G77</f>
        <v>18</v>
      </c>
      <c r="D6" s="72" t="e">
        <f>_xlfn.STDEV.S(G67:G76)</f>
        <v>#DIV/0!</v>
      </c>
      <c r="E6" s="72">
        <f>I77</f>
        <v>14</v>
      </c>
      <c r="F6" s="72" t="e">
        <f>_xlfn.STDEV.S(I67:I76)</f>
        <v>#DIV/0!</v>
      </c>
      <c r="G6" s="72" t="e">
        <f>P77</f>
        <v>#DIV/0!</v>
      </c>
      <c r="H6" s="72" t="e">
        <f>_xlfn.STDEV.S(P67:P76)</f>
        <v>#DIV/0!</v>
      </c>
      <c r="I6" s="72" t="e">
        <f>R77</f>
        <v>#DIV/0!</v>
      </c>
      <c r="J6" s="72" t="e">
        <f>_xlfn.STDEV.S(R67:R76)</f>
        <v>#DIV/0!</v>
      </c>
      <c r="K6" s="72">
        <f>Y77</f>
        <v>15.5</v>
      </c>
      <c r="L6" s="72">
        <f>_xlfn.STDEV.S(Y67:Y76)</f>
        <v>2.1213203435596424</v>
      </c>
      <c r="M6" s="72">
        <f>AA77</f>
        <v>7.5</v>
      </c>
      <c r="N6" s="72">
        <f>_xlfn.STDEV.S(AA67:AA76)</f>
        <v>3.5355339059327378</v>
      </c>
    </row>
    <row r="7" spans="1:26" s="68" customFormat="1" x14ac:dyDescent="0.25">
      <c r="A7" s="158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spans="1:26" s="68" customFormat="1" x14ac:dyDescent="0.25">
      <c r="A8" s="158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spans="1:26" s="68" customFormat="1" x14ac:dyDescent="0.25">
      <c r="A9" s="158"/>
      <c r="B9" s="70" t="s">
        <v>9</v>
      </c>
      <c r="C9" s="158">
        <f>D81</f>
        <v>2</v>
      </c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s="68" customFormat="1" x14ac:dyDescent="0.25">
      <c r="A10" s="158"/>
      <c r="B10" s="70" t="s">
        <v>0</v>
      </c>
      <c r="C10" s="158" t="str">
        <f>D82</f>
        <v>Barcelona</v>
      </c>
      <c r="D10" s="158"/>
      <c r="E10" s="158"/>
      <c r="F10" s="158"/>
      <c r="G10" s="158" t="str">
        <f>M82</f>
        <v>Monza</v>
      </c>
      <c r="H10" s="158"/>
      <c r="I10" s="158"/>
      <c r="J10" s="158"/>
      <c r="K10" s="158" t="str">
        <f>V82</f>
        <v>Red Bull</v>
      </c>
      <c r="L10" s="158"/>
      <c r="M10" s="158"/>
      <c r="N10" s="158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spans="1:26" s="68" customFormat="1" x14ac:dyDescent="0.25">
      <c r="A11" s="158"/>
      <c r="B11" s="70"/>
      <c r="C11" s="71" t="s">
        <v>140</v>
      </c>
      <c r="D11" s="71" t="s">
        <v>179</v>
      </c>
      <c r="E11" s="71" t="s">
        <v>121</v>
      </c>
      <c r="F11" s="71" t="s">
        <v>179</v>
      </c>
      <c r="G11" s="71" t="s">
        <v>140</v>
      </c>
      <c r="H11" s="71" t="s">
        <v>179</v>
      </c>
      <c r="I11" s="71" t="s">
        <v>121</v>
      </c>
      <c r="J11" s="71" t="s">
        <v>179</v>
      </c>
      <c r="K11" s="71" t="s">
        <v>140</v>
      </c>
      <c r="L11" s="71" t="s">
        <v>179</v>
      </c>
      <c r="M11" s="71" t="s">
        <v>121</v>
      </c>
      <c r="N11" s="71" t="s">
        <v>179</v>
      </c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s="68" customFormat="1" x14ac:dyDescent="0.25">
      <c r="A12" s="158"/>
      <c r="B12" s="70">
        <f>B5</f>
        <v>3</v>
      </c>
      <c r="C12" s="72">
        <f>G87</f>
        <v>15</v>
      </c>
      <c r="D12" s="72" t="e">
        <f>_xlfn.STDEV.S(G84:G86)</f>
        <v>#DIV/0!</v>
      </c>
      <c r="E12" s="72">
        <f>I87</f>
        <v>11</v>
      </c>
      <c r="F12" s="72" t="e">
        <f>_xlfn.STDEV.S(I84:I86)</f>
        <v>#DIV/0!</v>
      </c>
      <c r="G12" s="72">
        <f>P87</f>
        <v>20</v>
      </c>
      <c r="H12" s="72" t="e">
        <f>_xlfn.STDEV.S(P84:P86)</f>
        <v>#DIV/0!</v>
      </c>
      <c r="I12" s="72">
        <f>R87</f>
        <v>14</v>
      </c>
      <c r="J12" s="72" t="e">
        <f>_xlfn.STDEV.S(R84:R86)</f>
        <v>#DIV/0!</v>
      </c>
      <c r="K12" s="72">
        <f>Y87</f>
        <v>15</v>
      </c>
      <c r="L12" s="72">
        <f>_xlfn.STDEV.S(Y84:Y86)</f>
        <v>2.8284271247461903</v>
      </c>
      <c r="M12" s="72">
        <f>AA87</f>
        <v>9.5</v>
      </c>
      <c r="N12" s="72">
        <f>_xlfn.STDEV.S(AA84:AA86)</f>
        <v>0.70710678118654757</v>
      </c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spans="1:26" s="68" customFormat="1" x14ac:dyDescent="0.25">
      <c r="A13" s="158"/>
      <c r="B13" s="70">
        <f>B6</f>
        <v>4</v>
      </c>
      <c r="C13" s="72">
        <f>G98</f>
        <v>10</v>
      </c>
      <c r="D13" s="72" t="e">
        <f>_xlfn.STDEV.S(G88:G97)</f>
        <v>#DIV/0!</v>
      </c>
      <c r="E13" s="72">
        <f>I98</f>
        <v>12</v>
      </c>
      <c r="F13" s="72" t="e">
        <f>_xlfn.STDEV.S(I88:I97)</f>
        <v>#DIV/0!</v>
      </c>
      <c r="G13" s="72">
        <f>P98</f>
        <v>9.5</v>
      </c>
      <c r="H13" s="72">
        <f>_xlfn.STDEV.S(P88:P97)</f>
        <v>0.70710678118654757</v>
      </c>
      <c r="I13" s="72">
        <f>R98</f>
        <v>6</v>
      </c>
      <c r="J13" s="72">
        <f>_xlfn.STDEV.S(R88:R97)</f>
        <v>0</v>
      </c>
      <c r="K13" s="72">
        <f>Y98</f>
        <v>10</v>
      </c>
      <c r="L13" s="72" t="e">
        <f>_xlfn.STDEV.S(Y88:Y97)</f>
        <v>#DIV/0!</v>
      </c>
      <c r="M13" s="72">
        <f>AA98</f>
        <v>12</v>
      </c>
      <c r="N13" s="72" t="e">
        <f>_xlfn.STDEV.S(AA88:AA97)</f>
        <v>#DIV/0!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spans="1:26" s="68" customFormat="1" x14ac:dyDescent="0.25">
      <c r="A14" s="158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spans="1:26" s="68" customFormat="1" x14ac:dyDescent="0.25">
      <c r="A15" s="158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spans="1:26" s="68" customFormat="1" x14ac:dyDescent="0.25">
      <c r="A16" s="158"/>
      <c r="B16" s="70" t="s">
        <v>9</v>
      </c>
      <c r="C16" s="158">
        <f>D102</f>
        <v>3</v>
      </c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spans="1:26" s="68" customFormat="1" x14ac:dyDescent="0.25">
      <c r="A17" s="158"/>
      <c r="B17" s="70" t="s">
        <v>0</v>
      </c>
      <c r="C17" s="158" t="str">
        <f>D103</f>
        <v>SPA</v>
      </c>
      <c r="D17" s="158"/>
      <c r="E17" s="158"/>
      <c r="F17" s="158"/>
      <c r="G17" s="158" t="str">
        <f>M103</f>
        <v>Silverstone</v>
      </c>
      <c r="H17" s="158"/>
      <c r="I17" s="158"/>
      <c r="J17" s="158"/>
      <c r="K17" s="158" t="str">
        <f>V103</f>
        <v>Coming Soon</v>
      </c>
      <c r="L17" s="158"/>
      <c r="M17" s="158"/>
      <c r="N17" s="158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spans="1:26" s="68" customFormat="1" x14ac:dyDescent="0.25">
      <c r="A18" s="158"/>
      <c r="B18" s="70"/>
      <c r="C18" s="71" t="s">
        <v>140</v>
      </c>
      <c r="D18" s="71" t="s">
        <v>179</v>
      </c>
      <c r="E18" s="71" t="s">
        <v>121</v>
      </c>
      <c r="F18" s="71" t="s">
        <v>179</v>
      </c>
      <c r="G18" s="71" t="s">
        <v>140</v>
      </c>
      <c r="H18" s="71" t="s">
        <v>179</v>
      </c>
      <c r="I18" s="71" t="s">
        <v>121</v>
      </c>
      <c r="J18" s="71" t="s">
        <v>179</v>
      </c>
      <c r="K18" s="71" t="s">
        <v>140</v>
      </c>
      <c r="L18" s="71" t="s">
        <v>179</v>
      </c>
      <c r="M18" s="71" t="s">
        <v>121</v>
      </c>
      <c r="N18" s="71" t="s">
        <v>179</v>
      </c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spans="1:26" s="68" customFormat="1" x14ac:dyDescent="0.25">
      <c r="A19" s="158"/>
      <c r="B19" s="70">
        <f>B12</f>
        <v>3</v>
      </c>
      <c r="C19" s="72">
        <f>G114</f>
        <v>18</v>
      </c>
      <c r="D19" s="72">
        <f>_xlfn.STDEV.S(G105:G113)</f>
        <v>0</v>
      </c>
      <c r="E19" s="72">
        <f>I114</f>
        <v>8</v>
      </c>
      <c r="F19" s="72">
        <f>_xlfn.STDEV.S(I105:I113)</f>
        <v>2.8284271247461903</v>
      </c>
      <c r="G19" s="72">
        <f>P114</f>
        <v>13.875</v>
      </c>
      <c r="H19" s="72">
        <f>_xlfn.STDEV.S(P105:P113)</f>
        <v>4.6425824094539694</v>
      </c>
      <c r="I19" s="72">
        <f>R114</f>
        <v>12.5</v>
      </c>
      <c r="J19" s="72">
        <f>_xlfn.STDEV.S(R105:R113)</f>
        <v>7.2899147555274713</v>
      </c>
      <c r="K19" s="72" t="e">
        <f>Y114</f>
        <v>#DIV/0!</v>
      </c>
      <c r="L19" s="72" t="e">
        <f>_xlfn.STDEV.S(Y105:Y113)</f>
        <v>#DIV/0!</v>
      </c>
      <c r="M19" s="72" t="e">
        <f>AA114</f>
        <v>#DIV/0!</v>
      </c>
      <c r="N19" s="72" t="e">
        <f>_xlfn.STDEV.S(AA105:AA113)</f>
        <v>#DIV/0!</v>
      </c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spans="1:26" s="68" customFormat="1" x14ac:dyDescent="0.25">
      <c r="A20" s="158"/>
      <c r="B20" s="70">
        <f>B13</f>
        <v>4</v>
      </c>
      <c r="C20" s="72" t="e">
        <f>G125</f>
        <v>#DIV/0!</v>
      </c>
      <c r="D20" s="72" t="e">
        <f>_xlfn.STDEV.S(G115:G124)</f>
        <v>#DIV/0!</v>
      </c>
      <c r="E20" s="72" t="e">
        <f>I125</f>
        <v>#DIV/0!</v>
      </c>
      <c r="F20" s="72" t="e">
        <f>_xlfn.STDEV.S(I115:I124)</f>
        <v>#DIV/0!</v>
      </c>
      <c r="G20" s="72">
        <f>P125</f>
        <v>15</v>
      </c>
      <c r="H20" s="72" t="e">
        <f>_xlfn.STDEV.S(P115:P124)</f>
        <v>#DIV/0!</v>
      </c>
      <c r="I20" s="72">
        <f>R125</f>
        <v>7</v>
      </c>
      <c r="J20" s="72" t="e">
        <f>_xlfn.STDEV.S(R115:R124)</f>
        <v>#DIV/0!</v>
      </c>
      <c r="K20" s="72" t="e">
        <f>Y125</f>
        <v>#DIV/0!</v>
      </c>
      <c r="L20" s="72" t="e">
        <f>_xlfn.STDEV.S(Y115:Y124)</f>
        <v>#DIV/0!</v>
      </c>
      <c r="M20" s="72" t="e">
        <f>AA125</f>
        <v>#DIV/0!</v>
      </c>
      <c r="N20" s="72" t="e">
        <f>_xlfn.STDEV.S(AA115:AA124)</f>
        <v>#DIV/0!</v>
      </c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spans="1:26" s="68" customFormat="1" x14ac:dyDescent="0.25">
      <c r="A21" s="158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spans="1:26" s="68" customFormat="1" x14ac:dyDescent="0.25">
      <c r="A22" s="158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spans="1:26" s="68" customFormat="1" x14ac:dyDescent="0.25">
      <c r="A23" s="158"/>
      <c r="B23" s="70" t="s">
        <v>9</v>
      </c>
      <c r="C23" s="158">
        <f>D129</f>
        <v>4</v>
      </c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spans="1:26" s="68" customFormat="1" x14ac:dyDescent="0.25">
      <c r="A24" s="158"/>
      <c r="B24" s="70" t="s">
        <v>0</v>
      </c>
      <c r="C24" s="158" t="str">
        <f>D130</f>
        <v>Melbourne</v>
      </c>
      <c r="D24" s="158"/>
      <c r="E24" s="158"/>
      <c r="F24" s="158"/>
      <c r="G24" s="158" t="str">
        <f>M130</f>
        <v>Bahrain</v>
      </c>
      <c r="H24" s="158"/>
      <c r="I24" s="158"/>
      <c r="J24" s="158"/>
      <c r="K24" s="158" t="str">
        <f>V130</f>
        <v>YAS Marina</v>
      </c>
      <c r="L24" s="158"/>
      <c r="M24" s="158"/>
      <c r="N24" s="158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spans="1:26" s="68" customFormat="1" x14ac:dyDescent="0.25">
      <c r="A25" s="158"/>
      <c r="B25" s="70"/>
      <c r="C25" s="71" t="s">
        <v>140</v>
      </c>
      <c r="D25" s="71" t="s">
        <v>179</v>
      </c>
      <c r="E25" s="71" t="s">
        <v>121</v>
      </c>
      <c r="F25" s="71" t="s">
        <v>179</v>
      </c>
      <c r="G25" s="71" t="s">
        <v>140</v>
      </c>
      <c r="H25" s="71" t="s">
        <v>179</v>
      </c>
      <c r="I25" s="71" t="s">
        <v>121</v>
      </c>
      <c r="J25" s="71" t="s">
        <v>179</v>
      </c>
      <c r="K25" s="71" t="s">
        <v>140</v>
      </c>
      <c r="L25" s="71" t="s">
        <v>179</v>
      </c>
      <c r="M25" s="71" t="s">
        <v>121</v>
      </c>
      <c r="N25" s="71" t="s">
        <v>179</v>
      </c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spans="1:26" s="68" customFormat="1" x14ac:dyDescent="0.25">
      <c r="A26" s="158"/>
      <c r="B26" s="70">
        <f>B19</f>
        <v>3</v>
      </c>
      <c r="C26" s="72">
        <f>G145</f>
        <v>13.777777777777779</v>
      </c>
      <c r="D26" s="72">
        <f>_xlfn.STDEV.S(G132:G144)</f>
        <v>4.8419463487779844</v>
      </c>
      <c r="E26" s="72">
        <f>I145</f>
        <v>8.8888888888888893</v>
      </c>
      <c r="F26" s="72">
        <f>_xlfn.STDEV.S(I132:I144)</f>
        <v>4.5673965353482409</v>
      </c>
      <c r="G26" s="72">
        <f>P145</f>
        <v>17</v>
      </c>
      <c r="H26" s="72">
        <f>_xlfn.STDEV.S(P132:P144)</f>
        <v>2.9848100289785457</v>
      </c>
      <c r="I26" s="72">
        <f>R145</f>
        <v>12.5</v>
      </c>
      <c r="J26" s="72">
        <f>_xlfn.STDEV.S(R132:R144)</f>
        <v>2.8762349126466136</v>
      </c>
      <c r="K26" s="72">
        <f>Y145</f>
        <v>15</v>
      </c>
      <c r="L26" s="72">
        <f>_xlfn.STDEV.S(Y132:Y144)</f>
        <v>2</v>
      </c>
      <c r="M26" s="72">
        <f>AA145</f>
        <v>12.666666666666666</v>
      </c>
      <c r="N26" s="72">
        <f>_xlfn.STDEV.S(AA132:AA144)</f>
        <v>3.7859388972001837</v>
      </c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spans="1:26" s="68" customFormat="1" x14ac:dyDescent="0.25">
      <c r="A27" s="158"/>
      <c r="B27" s="70">
        <f>B20</f>
        <v>4</v>
      </c>
      <c r="C27" s="72">
        <f>G156</f>
        <v>13.666666666666666</v>
      </c>
      <c r="D27" s="72">
        <f>_xlfn.STDEV.S(G146:G155)</f>
        <v>3.2145502536643153</v>
      </c>
      <c r="E27" s="72">
        <f>I156</f>
        <v>6</v>
      </c>
      <c r="F27" s="72">
        <f>_xlfn.STDEV.S(I146:I155)</f>
        <v>5.2915026221291814</v>
      </c>
      <c r="G27" s="72">
        <f>P156</f>
        <v>17.666666666666668</v>
      </c>
      <c r="H27" s="72">
        <f>_xlfn.STDEV.S(P146:P155)</f>
        <v>2.5166114784235796</v>
      </c>
      <c r="I27" s="72">
        <f>R156</f>
        <v>10.666666666666666</v>
      </c>
      <c r="J27" s="72">
        <f>_xlfn.STDEV.S(R146:R155)</f>
        <v>4.0414518843273814</v>
      </c>
      <c r="K27" s="72">
        <f>Y156</f>
        <v>14</v>
      </c>
      <c r="L27" s="72">
        <f>_xlfn.STDEV.S(Y146:Y155)</f>
        <v>4.3817804600413286</v>
      </c>
      <c r="M27" s="72">
        <f>AA156</f>
        <v>11.333333333333334</v>
      </c>
      <c r="N27" s="72">
        <f>_xlfn.STDEV.S(AA146:AA155)</f>
        <v>6.8896056974740345</v>
      </c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spans="1:26" s="68" customFormat="1" x14ac:dyDescent="0.25">
      <c r="A28" s="158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spans="1:26" s="68" customFormat="1" x14ac:dyDescent="0.25">
      <c r="A29" s="158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spans="1:26" s="68" customFormat="1" x14ac:dyDescent="0.25">
      <c r="A30" s="158"/>
      <c r="B30" s="70" t="s">
        <v>9</v>
      </c>
      <c r="C30" s="158">
        <f>D160</f>
        <v>5</v>
      </c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69"/>
      <c r="T30" s="69"/>
      <c r="U30" s="69"/>
      <c r="V30" s="69"/>
      <c r="W30" s="69"/>
      <c r="X30" s="69"/>
      <c r="Y30" s="69"/>
      <c r="Z30" s="69"/>
    </row>
    <row r="31" spans="1:26" s="68" customFormat="1" x14ac:dyDescent="0.25">
      <c r="A31" s="158"/>
      <c r="B31" s="70" t="s">
        <v>0</v>
      </c>
      <c r="C31" s="158" t="str">
        <f>D161</f>
        <v>Gilles Villenueve</v>
      </c>
      <c r="D31" s="158"/>
      <c r="E31" s="158"/>
      <c r="F31" s="158"/>
      <c r="G31" s="158" t="str">
        <f>M161</f>
        <v>Americas</v>
      </c>
      <c r="H31" s="158"/>
      <c r="I31" s="158"/>
      <c r="J31" s="158"/>
      <c r="K31" s="158" t="str">
        <f>V161</f>
        <v>Mexico</v>
      </c>
      <c r="L31" s="158"/>
      <c r="M31" s="158"/>
      <c r="N31" s="158"/>
      <c r="O31" s="158" t="str">
        <f>AE161</f>
        <v>Brazil</v>
      </c>
      <c r="P31" s="158"/>
      <c r="Q31" s="158"/>
      <c r="R31" s="158"/>
      <c r="S31" s="69"/>
      <c r="T31" s="69"/>
      <c r="U31" s="69"/>
      <c r="V31" s="69"/>
      <c r="W31" s="69"/>
      <c r="X31" s="69"/>
      <c r="Y31" s="69"/>
      <c r="Z31" s="69"/>
    </row>
    <row r="32" spans="1:26" s="68" customFormat="1" x14ac:dyDescent="0.25">
      <c r="A32" s="158"/>
      <c r="B32" s="70"/>
      <c r="C32" s="71" t="s">
        <v>140</v>
      </c>
      <c r="D32" s="71" t="s">
        <v>179</v>
      </c>
      <c r="E32" s="71" t="s">
        <v>121</v>
      </c>
      <c r="F32" s="71" t="s">
        <v>179</v>
      </c>
      <c r="G32" s="71" t="s">
        <v>140</v>
      </c>
      <c r="H32" s="71" t="s">
        <v>179</v>
      </c>
      <c r="I32" s="71" t="s">
        <v>121</v>
      </c>
      <c r="J32" s="71" t="s">
        <v>179</v>
      </c>
      <c r="K32" s="71" t="s">
        <v>140</v>
      </c>
      <c r="L32" s="71" t="s">
        <v>179</v>
      </c>
      <c r="M32" s="71" t="s">
        <v>121</v>
      </c>
      <c r="N32" s="71" t="s">
        <v>179</v>
      </c>
      <c r="O32" s="71" t="s">
        <v>140</v>
      </c>
      <c r="P32" s="71" t="s">
        <v>179</v>
      </c>
      <c r="Q32" s="71" t="s">
        <v>121</v>
      </c>
      <c r="R32" s="71" t="s">
        <v>179</v>
      </c>
      <c r="S32" s="69"/>
      <c r="T32" s="69"/>
      <c r="U32" s="69"/>
      <c r="V32" s="69"/>
      <c r="W32" s="69"/>
      <c r="X32" s="69"/>
      <c r="Y32" s="69"/>
      <c r="Z32" s="69"/>
    </row>
    <row r="33" spans="1:26" s="68" customFormat="1" x14ac:dyDescent="0.25">
      <c r="A33" s="158"/>
      <c r="B33" s="70">
        <f>B26</f>
        <v>3</v>
      </c>
      <c r="C33" s="72">
        <f>G170</f>
        <v>15.142857142857142</v>
      </c>
      <c r="D33" s="72">
        <f>_xlfn.STDEV.S(G163:G169)</f>
        <v>3.8483144114694965</v>
      </c>
      <c r="E33" s="72">
        <f>I170</f>
        <v>13.571428571428571</v>
      </c>
      <c r="F33" s="72">
        <f>_xlfn.STDEV.S(I163:I169)</f>
        <v>3.5989416433697508</v>
      </c>
      <c r="G33" s="72">
        <f>P170</f>
        <v>15.2</v>
      </c>
      <c r="H33" s="72">
        <f>_xlfn.STDEV.S(P163:P169)</f>
        <v>4.5497252664309293</v>
      </c>
      <c r="I33" s="72">
        <f>R170</f>
        <v>11.8</v>
      </c>
      <c r="J33" s="72">
        <f>_xlfn.STDEV.S(R163:R169)</f>
        <v>4.4944410108488455</v>
      </c>
      <c r="K33" s="72">
        <f>Y170</f>
        <v>15.333333333333334</v>
      </c>
      <c r="L33" s="72">
        <f>_xlfn.STDEV.S(Y163:Y169)</f>
        <v>3.8297084310253506</v>
      </c>
      <c r="M33" s="72">
        <f>AA170</f>
        <v>14.833333333333334</v>
      </c>
      <c r="N33" s="72">
        <f>_xlfn.STDEV.S(AA163:AA169)</f>
        <v>5.4924190177613585</v>
      </c>
      <c r="O33" s="72">
        <f>AH170</f>
        <v>14.285714285714286</v>
      </c>
      <c r="P33" s="72">
        <f>_xlfn.STDEV.S(AH163:AH169)</f>
        <v>2.1380899352993912</v>
      </c>
      <c r="Q33" s="72">
        <f>AJ170</f>
        <v>11.857142857142858</v>
      </c>
      <c r="R33" s="72">
        <f>_xlfn.STDEV.S(AJ163:AJ169)</f>
        <v>4.1403933560541262</v>
      </c>
      <c r="S33" s="69"/>
      <c r="T33" s="69"/>
      <c r="U33" s="69"/>
      <c r="V33" s="69"/>
      <c r="W33" s="69"/>
      <c r="X33" s="69"/>
      <c r="Y33" s="69"/>
      <c r="Z33" s="69"/>
    </row>
    <row r="34" spans="1:26" s="68" customFormat="1" x14ac:dyDescent="0.25">
      <c r="A34" s="158"/>
      <c r="B34" s="70">
        <f>B27</f>
        <v>4</v>
      </c>
      <c r="C34" s="72">
        <f>G181</f>
        <v>15.75</v>
      </c>
      <c r="D34" s="72">
        <f>_xlfn.STDEV.S(G171:G180)</f>
        <v>1.707825127659933</v>
      </c>
      <c r="E34" s="72">
        <f>I181</f>
        <v>11.5</v>
      </c>
      <c r="F34" s="72">
        <f>_xlfn.STDEV.S(I171:I180)</f>
        <v>4.358898943540674</v>
      </c>
      <c r="G34" s="72">
        <f>P181</f>
        <v>14.5</v>
      </c>
      <c r="H34" s="72">
        <f>_xlfn.STDEV.S(P171:P180)</f>
        <v>2.1213203435596424</v>
      </c>
      <c r="I34" s="72">
        <f>R181</f>
        <v>11.5</v>
      </c>
      <c r="J34" s="72">
        <f>_xlfn.STDEV.S(R171:R180)</f>
        <v>6.3639610306789276</v>
      </c>
      <c r="K34" s="72">
        <f>Y181</f>
        <v>14.75</v>
      </c>
      <c r="L34" s="72">
        <f>_xlfn.STDEV.S(Y171:Y180)</f>
        <v>2.0615528128088303</v>
      </c>
      <c r="M34" s="72">
        <f>AA181</f>
        <v>10</v>
      </c>
      <c r="N34" s="72">
        <f>_xlfn.STDEV.S(AA171:AA180)</f>
        <v>3.7416573867739413</v>
      </c>
      <c r="O34" s="72">
        <f>AH181</f>
        <v>17.333333333333332</v>
      </c>
      <c r="P34" s="72">
        <f>_xlfn.STDEV.S(AH171:AH180)</f>
        <v>2.3094010767584989</v>
      </c>
      <c r="Q34" s="72">
        <f>AJ181</f>
        <v>9.3333333333333339</v>
      </c>
      <c r="R34" s="72">
        <f>_xlfn.STDEV.S(AJ171:AJ180)</f>
        <v>1.1547005383792557</v>
      </c>
      <c r="S34" s="69"/>
      <c r="T34" s="69"/>
      <c r="U34" s="69"/>
      <c r="V34" s="69"/>
      <c r="W34" s="69"/>
      <c r="X34" s="69"/>
      <c r="Y34" s="69"/>
      <c r="Z34" s="69"/>
    </row>
    <row r="35" spans="1:26" s="68" customFormat="1" x14ac:dyDescent="0.25">
      <c r="A35" s="158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spans="1:26" s="68" customFormat="1" x14ac:dyDescent="0.25">
      <c r="A36" s="158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spans="1:26" s="68" customFormat="1" x14ac:dyDescent="0.25">
      <c r="A37" s="158"/>
      <c r="B37" s="70" t="s">
        <v>9</v>
      </c>
      <c r="C37" s="158">
        <f>D185</f>
        <v>6</v>
      </c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spans="1:26" s="68" customFormat="1" x14ac:dyDescent="0.25">
      <c r="A38" s="158"/>
      <c r="B38" s="70" t="s">
        <v>0</v>
      </c>
      <c r="C38" s="158" t="str">
        <f>D186</f>
        <v>Baku City</v>
      </c>
      <c r="D38" s="158"/>
      <c r="E38" s="158"/>
      <c r="F38" s="158"/>
      <c r="G38" s="158" t="str">
        <f>M186</f>
        <v>Shanghai</v>
      </c>
      <c r="H38" s="158"/>
      <c r="I38" s="158"/>
      <c r="J38" s="158"/>
      <c r="K38" s="158" t="str">
        <f>V186</f>
        <v>Suzuka</v>
      </c>
      <c r="L38" s="158"/>
      <c r="M38" s="158"/>
      <c r="N38" s="158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spans="1:26" s="68" customFormat="1" x14ac:dyDescent="0.25">
      <c r="A39" s="158"/>
      <c r="B39" s="70"/>
      <c r="C39" s="71" t="s">
        <v>140</v>
      </c>
      <c r="D39" s="71" t="s">
        <v>179</v>
      </c>
      <c r="E39" s="71" t="s">
        <v>121</v>
      </c>
      <c r="F39" s="71" t="s">
        <v>179</v>
      </c>
      <c r="G39" s="71" t="s">
        <v>140</v>
      </c>
      <c r="H39" s="71" t="s">
        <v>179</v>
      </c>
      <c r="I39" s="71" t="s">
        <v>121</v>
      </c>
      <c r="J39" s="71" t="s">
        <v>179</v>
      </c>
      <c r="K39" s="71" t="s">
        <v>140</v>
      </c>
      <c r="L39" s="71" t="s">
        <v>179</v>
      </c>
      <c r="M39" s="71" t="s">
        <v>121</v>
      </c>
      <c r="N39" s="71" t="s">
        <v>179</v>
      </c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spans="1:26" s="68" customFormat="1" x14ac:dyDescent="0.25">
      <c r="A40" s="158"/>
      <c r="B40" s="70">
        <f>B33</f>
        <v>3</v>
      </c>
      <c r="C40" s="72">
        <f>G193</f>
        <v>13</v>
      </c>
      <c r="D40" s="72">
        <f>_xlfn.STDEV.S(G188:G192)</f>
        <v>7.0710678118654755</v>
      </c>
      <c r="E40" s="72">
        <f>I193</f>
        <v>10</v>
      </c>
      <c r="F40" s="72">
        <f>_xlfn.STDEV.S(I188:I192)</f>
        <v>1.4142135623730951</v>
      </c>
      <c r="G40" s="72">
        <f>P193</f>
        <v>20</v>
      </c>
      <c r="H40" s="72">
        <f>_xlfn.STDEV.S(P188:P192)</f>
        <v>5.6568542494923806</v>
      </c>
      <c r="I40" s="72">
        <f>R193</f>
        <v>8.5</v>
      </c>
      <c r="J40" s="72">
        <f>_xlfn.STDEV.S(R188:R192)</f>
        <v>3.5355339059327378</v>
      </c>
      <c r="K40" s="72">
        <f>Y193</f>
        <v>18</v>
      </c>
      <c r="L40" s="72" t="e">
        <f>_xlfn.STDEV.S(Y188:Y192)</f>
        <v>#DIV/0!</v>
      </c>
      <c r="M40" s="72">
        <f>AA193</f>
        <v>16</v>
      </c>
      <c r="N40" s="72" t="e">
        <f>_xlfn.STDEV.S(AA188:AA192)</f>
        <v>#DIV/0!</v>
      </c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spans="1:26" s="68" customFormat="1" x14ac:dyDescent="0.25">
      <c r="A41" s="158"/>
      <c r="B41" s="70">
        <f>B34</f>
        <v>4</v>
      </c>
      <c r="C41" s="72">
        <f>G204</f>
        <v>20</v>
      </c>
      <c r="D41" s="72" t="e">
        <f>_xlfn.STDEV.S(G194:G203)</f>
        <v>#DIV/0!</v>
      </c>
      <c r="E41" s="72">
        <f>I204</f>
        <v>15</v>
      </c>
      <c r="F41" s="72" t="e">
        <f>_xlfn.STDEV.S(I194:I203)</f>
        <v>#DIV/0!</v>
      </c>
      <c r="G41" s="72">
        <f>P204</f>
        <v>16</v>
      </c>
      <c r="H41" s="72" t="e">
        <f>_xlfn.STDEV.S(P194:P203)</f>
        <v>#DIV/0!</v>
      </c>
      <c r="I41" s="72">
        <f>R204</f>
        <v>9</v>
      </c>
      <c r="J41" s="72" t="e">
        <f>_xlfn.STDEV.S(R194:R203)</f>
        <v>#DIV/0!</v>
      </c>
      <c r="K41" s="72">
        <f>Y204</f>
        <v>10</v>
      </c>
      <c r="L41" s="72" t="e">
        <f>_xlfn.STDEV.S(Y194:Y203)</f>
        <v>#DIV/0!</v>
      </c>
      <c r="M41" s="72">
        <f>AA204</f>
        <v>3</v>
      </c>
      <c r="N41" s="72" t="e">
        <f>_xlfn.STDEV.S(AA194:AA203)</f>
        <v>#DIV/0!</v>
      </c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spans="1:26" s="68" customFormat="1" x14ac:dyDescent="0.25">
      <c r="A42" s="158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spans="1:26" s="68" customFormat="1" x14ac:dyDescent="0.25">
      <c r="A43" s="158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spans="1:26" s="68" customFormat="1" x14ac:dyDescent="0.25">
      <c r="A44" s="158"/>
      <c r="B44" s="70" t="s">
        <v>9</v>
      </c>
      <c r="C44" s="158">
        <f>D208</f>
        <v>7</v>
      </c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spans="1:26" s="68" customFormat="1" x14ac:dyDescent="0.25">
      <c r="A45" s="158"/>
      <c r="B45" s="70" t="s">
        <v>0</v>
      </c>
      <c r="C45" s="158" t="str">
        <f>D209</f>
        <v>Marina Bay</v>
      </c>
      <c r="D45" s="158"/>
      <c r="E45" s="158"/>
      <c r="F45" s="158"/>
      <c r="G45" s="158" t="str">
        <f>M209</f>
        <v>Monaco</v>
      </c>
      <c r="H45" s="158"/>
      <c r="I45" s="158"/>
      <c r="J45" s="158"/>
      <c r="K45" s="158" t="str">
        <f>V209</f>
        <v>Hanoi</v>
      </c>
      <c r="L45" s="158"/>
      <c r="M45" s="158"/>
      <c r="N45" s="158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spans="1:26" s="68" customFormat="1" x14ac:dyDescent="0.25">
      <c r="A46" s="158"/>
      <c r="B46" s="70"/>
      <c r="C46" s="71" t="s">
        <v>140</v>
      </c>
      <c r="D46" s="71" t="s">
        <v>179</v>
      </c>
      <c r="E46" s="71" t="s">
        <v>121</v>
      </c>
      <c r="F46" s="71" t="s">
        <v>179</v>
      </c>
      <c r="G46" s="71" t="s">
        <v>140</v>
      </c>
      <c r="H46" s="71" t="s">
        <v>179</v>
      </c>
      <c r="I46" s="71" t="s">
        <v>121</v>
      </c>
      <c r="J46" s="71" t="s">
        <v>179</v>
      </c>
      <c r="K46" s="71" t="s">
        <v>140</v>
      </c>
      <c r="L46" s="71" t="s">
        <v>179</v>
      </c>
      <c r="M46" s="71" t="s">
        <v>121</v>
      </c>
      <c r="N46" s="71" t="s">
        <v>179</v>
      </c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spans="1:26" s="68" customFormat="1" x14ac:dyDescent="0.25">
      <c r="A47" s="158"/>
      <c r="B47" s="70">
        <f>B40</f>
        <v>3</v>
      </c>
      <c r="C47" s="72">
        <f>G216</f>
        <v>20.5</v>
      </c>
      <c r="D47" s="72">
        <f>_xlfn.STDEV.S(G211:G215)</f>
        <v>0.70710678118654757</v>
      </c>
      <c r="E47" s="72">
        <f>I216</f>
        <v>16.5</v>
      </c>
      <c r="F47" s="72">
        <f>_xlfn.STDEV.S(I211:I215)</f>
        <v>2.1213203435596424</v>
      </c>
      <c r="G47" s="72">
        <f>P216</f>
        <v>17.333333333333332</v>
      </c>
      <c r="H47" s="72">
        <f>_xlfn.STDEV.S(P211:P215)</f>
        <v>4.0414518843273779</v>
      </c>
      <c r="I47" s="72">
        <f>R216</f>
        <v>17</v>
      </c>
      <c r="J47" s="72">
        <f>_xlfn.STDEV.S(R211:R215)</f>
        <v>4.5825756949558398</v>
      </c>
      <c r="K47" s="72" t="e">
        <f>Y216</f>
        <v>#DIV/0!</v>
      </c>
      <c r="L47" s="72" t="e">
        <f>_xlfn.STDEV.S(Y211:Y215)</f>
        <v>#DIV/0!</v>
      </c>
      <c r="M47" s="72" t="e">
        <f>AA216</f>
        <v>#DIV/0!</v>
      </c>
      <c r="N47" s="72" t="e">
        <f>_xlfn.STDEV.S(AA211:AA215)</f>
        <v>#DIV/0!</v>
      </c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spans="1:26" s="68" customFormat="1" x14ac:dyDescent="0.25">
      <c r="A48" s="158"/>
      <c r="B48" s="70">
        <f>B41</f>
        <v>4</v>
      </c>
      <c r="C48" s="72">
        <f>G227</f>
        <v>15</v>
      </c>
      <c r="D48" s="72" t="e">
        <f>_xlfn.STDEV.S(G217:G226)</f>
        <v>#DIV/0!</v>
      </c>
      <c r="E48" s="72">
        <f>I227</f>
        <v>14</v>
      </c>
      <c r="F48" s="72" t="e">
        <f>_xlfn.STDEV.S(I217:I226)</f>
        <v>#DIV/0!</v>
      </c>
      <c r="G48" s="72" t="e">
        <f>P227</f>
        <v>#DIV/0!</v>
      </c>
      <c r="H48" s="72" t="e">
        <f>_xlfn.STDEV.S(P217:P226)</f>
        <v>#DIV/0!</v>
      </c>
      <c r="I48" s="72" t="e">
        <f>R227</f>
        <v>#DIV/0!</v>
      </c>
      <c r="J48" s="72" t="e">
        <f>_xlfn.STDEV.S(R217:R226)</f>
        <v>#DIV/0!</v>
      </c>
      <c r="K48" s="72" t="e">
        <f>Y227</f>
        <v>#DIV/0!</v>
      </c>
      <c r="L48" s="72" t="e">
        <f>_xlfn.STDEV.S(Y217:Y226)</f>
        <v>#DIV/0!</v>
      </c>
      <c r="M48" s="72" t="e">
        <f>AA227</f>
        <v>#DIV/0!</v>
      </c>
      <c r="N48" s="72" t="e">
        <f>_xlfn.STDEV.S(AA217:AA226)</f>
        <v>#DIV/0!</v>
      </c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spans="2:30" s="68" customFormat="1" x14ac:dyDescent="0.25"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spans="2:30" s="68" customFormat="1" x14ac:dyDescent="0.25"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spans="2:30" s="68" customFormat="1" x14ac:dyDescent="0.25"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spans="2:30" s="68" customFormat="1" x14ac:dyDescent="0.25"/>
    <row r="53" spans="2:30" s="68" customFormat="1" x14ac:dyDescent="0.25"/>
    <row r="54" spans="2:30" s="68" customFormat="1" x14ac:dyDescent="0.25"/>
    <row r="55" spans="2:30" s="68" customFormat="1" x14ac:dyDescent="0.25"/>
    <row r="56" spans="2:30" ht="15.75" thickBot="1" x14ac:dyDescent="0.3"/>
    <row r="57" spans="2:30" x14ac:dyDescent="0.25">
      <c r="B57" s="73" t="s">
        <v>0</v>
      </c>
      <c r="C57" s="74" t="s">
        <v>9</v>
      </c>
      <c r="D57" s="161">
        <v>1</v>
      </c>
      <c r="E57" s="161"/>
      <c r="F57" s="161"/>
      <c r="G57" s="161"/>
      <c r="H57" s="161"/>
      <c r="I57" s="161"/>
      <c r="J57" s="161"/>
      <c r="K57" s="161"/>
      <c r="L57" s="161"/>
      <c r="M57" s="161"/>
      <c r="N57" s="161"/>
      <c r="O57" s="161"/>
      <c r="P57" s="161"/>
      <c r="Q57" s="161"/>
      <c r="R57" s="161"/>
      <c r="S57" s="161"/>
      <c r="T57" s="161"/>
      <c r="U57" s="161"/>
      <c r="V57" s="161"/>
      <c r="W57" s="161"/>
      <c r="X57" s="161"/>
      <c r="Y57" s="161"/>
      <c r="Z57" s="161"/>
      <c r="AA57" s="161"/>
      <c r="AB57" s="161"/>
      <c r="AC57" s="161"/>
      <c r="AD57" s="162"/>
    </row>
    <row r="58" spans="2:30" x14ac:dyDescent="0.25">
      <c r="B58" s="163">
        <v>3</v>
      </c>
      <c r="C58" s="28"/>
      <c r="D58" s="165" t="s">
        <v>81</v>
      </c>
      <c r="E58" s="165"/>
      <c r="F58" s="165"/>
      <c r="G58" s="165"/>
      <c r="H58" s="165"/>
      <c r="I58" s="165"/>
      <c r="J58" s="165"/>
      <c r="K58" s="165"/>
      <c r="L58" s="165"/>
      <c r="M58" s="165" t="s">
        <v>83</v>
      </c>
      <c r="N58" s="165"/>
      <c r="O58" s="165"/>
      <c r="P58" s="165"/>
      <c r="Q58" s="165"/>
      <c r="R58" s="165"/>
      <c r="S58" s="165"/>
      <c r="T58" s="165"/>
      <c r="U58" s="165"/>
      <c r="V58" s="165" t="s">
        <v>82</v>
      </c>
      <c r="W58" s="165"/>
      <c r="X58" s="165"/>
      <c r="Y58" s="165"/>
      <c r="Z58" s="165"/>
      <c r="AA58" s="165"/>
      <c r="AB58" s="165"/>
      <c r="AC58" s="165"/>
      <c r="AD58" s="166"/>
    </row>
    <row r="59" spans="2:30" ht="15.75" thickBot="1" x14ac:dyDescent="0.3">
      <c r="B59" s="163"/>
      <c r="C59" s="62" t="s">
        <v>93</v>
      </c>
      <c r="D59" s="62" t="s">
        <v>90</v>
      </c>
      <c r="E59" s="62" t="s">
        <v>89</v>
      </c>
      <c r="F59" s="62" t="s">
        <v>91</v>
      </c>
      <c r="G59" s="62" t="s">
        <v>95</v>
      </c>
      <c r="H59" s="62" t="s">
        <v>96</v>
      </c>
      <c r="I59" s="62" t="s">
        <v>97</v>
      </c>
      <c r="J59" s="62" t="s">
        <v>102</v>
      </c>
      <c r="K59" s="62" t="s">
        <v>91</v>
      </c>
      <c r="L59" s="62" t="s">
        <v>103</v>
      </c>
      <c r="M59" s="62" t="s">
        <v>90</v>
      </c>
      <c r="N59" s="62" t="s">
        <v>89</v>
      </c>
      <c r="O59" s="62" t="s">
        <v>91</v>
      </c>
      <c r="P59" s="62" t="s">
        <v>95</v>
      </c>
      <c r="Q59" s="62" t="s">
        <v>96</v>
      </c>
      <c r="R59" s="62" t="s">
        <v>97</v>
      </c>
      <c r="S59" s="62" t="s">
        <v>102</v>
      </c>
      <c r="T59" s="62" t="s">
        <v>91</v>
      </c>
      <c r="U59" s="62" t="s">
        <v>103</v>
      </c>
      <c r="V59" s="62" t="s">
        <v>90</v>
      </c>
      <c r="W59" s="62" t="s">
        <v>89</v>
      </c>
      <c r="X59" s="62" t="s">
        <v>91</v>
      </c>
      <c r="Y59" s="62" t="s">
        <v>95</v>
      </c>
      <c r="Z59" s="62" t="s">
        <v>96</v>
      </c>
      <c r="AA59" s="62" t="s">
        <v>97</v>
      </c>
      <c r="AB59" s="62" t="s">
        <v>102</v>
      </c>
      <c r="AC59" s="62" t="s">
        <v>91</v>
      </c>
      <c r="AD59" s="63" t="s">
        <v>103</v>
      </c>
    </row>
    <row r="60" spans="2:30" s="107" customFormat="1" hidden="1" x14ac:dyDescent="0.25">
      <c r="B60" s="163"/>
      <c r="C60" s="105">
        <v>1</v>
      </c>
      <c r="D60" s="105" t="s">
        <v>98</v>
      </c>
      <c r="E60" s="105" t="s">
        <v>98</v>
      </c>
      <c r="F60" s="105" t="s">
        <v>98</v>
      </c>
      <c r="G60" s="105">
        <v>20</v>
      </c>
      <c r="H60" s="105" t="s">
        <v>100</v>
      </c>
      <c r="I60" s="105">
        <v>14</v>
      </c>
      <c r="J60" s="105" t="s">
        <v>103</v>
      </c>
      <c r="K60" s="105">
        <f t="shared" ref="K60:K65" si="0">IF(J60="W",1,0)</f>
        <v>0</v>
      </c>
      <c r="L60" s="106">
        <f t="shared" ref="L60:L65" si="1">IF(J60="L",1,0)</f>
        <v>1</v>
      </c>
      <c r="M60" s="105">
        <v>38.073</v>
      </c>
      <c r="N60" s="105">
        <v>39.725000000000001</v>
      </c>
      <c r="O60" s="105">
        <v>46.054000000000002</v>
      </c>
      <c r="P60" s="105">
        <v>21</v>
      </c>
      <c r="Q60" s="105" t="s">
        <v>124</v>
      </c>
      <c r="R60" s="105">
        <v>19</v>
      </c>
      <c r="S60" s="105" t="s">
        <v>103</v>
      </c>
      <c r="T60" s="105">
        <f t="shared" ref="T60:T65" si="2">IF(S60="W",1,0)</f>
        <v>0</v>
      </c>
      <c r="U60" s="106">
        <f t="shared" ref="U60:U65" si="3">IF(S60="L",1,0)</f>
        <v>1</v>
      </c>
      <c r="V60" s="105">
        <v>39.563000000000002</v>
      </c>
      <c r="W60" s="105">
        <v>43.024000000000001</v>
      </c>
      <c r="X60" s="105">
        <v>49.685000000000002</v>
      </c>
      <c r="Y60" s="105">
        <v>9</v>
      </c>
      <c r="Z60" s="105" t="s">
        <v>124</v>
      </c>
      <c r="AA60" s="105">
        <v>8</v>
      </c>
      <c r="AB60" s="105" t="s">
        <v>103</v>
      </c>
      <c r="AC60" s="105">
        <f t="shared" ref="AC60:AC65" si="4">IF(AB60="W",1,0)</f>
        <v>0</v>
      </c>
      <c r="AD60" s="106">
        <f t="shared" ref="AD60:AD65" si="5">IF(AB60="L",1,0)</f>
        <v>1</v>
      </c>
    </row>
    <row r="61" spans="2:30" s="107" customFormat="1" hidden="1" x14ac:dyDescent="0.25">
      <c r="B61" s="163"/>
      <c r="C61" s="105">
        <f>C60+1</f>
        <v>2</v>
      </c>
      <c r="D61" s="105">
        <v>30.76</v>
      </c>
      <c r="E61" s="105">
        <v>32.975999999999999</v>
      </c>
      <c r="F61" s="105">
        <v>40.350999999999999</v>
      </c>
      <c r="G61" s="105">
        <v>13</v>
      </c>
      <c r="H61" s="105" t="s">
        <v>100</v>
      </c>
      <c r="I61" s="105">
        <v>9</v>
      </c>
      <c r="J61" s="105" t="s">
        <v>91</v>
      </c>
      <c r="K61" s="105">
        <f t="shared" si="0"/>
        <v>1</v>
      </c>
      <c r="L61" s="106">
        <f t="shared" si="1"/>
        <v>0</v>
      </c>
      <c r="M61" s="105"/>
      <c r="N61" s="105"/>
      <c r="O61" s="105"/>
      <c r="P61" s="105"/>
      <c r="Q61" s="105"/>
      <c r="R61" s="105"/>
      <c r="S61" s="105"/>
      <c r="T61" s="105">
        <f t="shared" si="2"/>
        <v>0</v>
      </c>
      <c r="U61" s="106">
        <f t="shared" si="3"/>
        <v>0</v>
      </c>
      <c r="V61" s="105">
        <v>45.307000000000002</v>
      </c>
      <c r="W61" s="105">
        <v>48.713999999999999</v>
      </c>
      <c r="X61" s="105">
        <v>43.43</v>
      </c>
      <c r="Y61" s="105">
        <v>9</v>
      </c>
      <c r="Z61" s="105" t="s">
        <v>124</v>
      </c>
      <c r="AA61" s="105">
        <v>9</v>
      </c>
      <c r="AB61" s="105" t="s">
        <v>91</v>
      </c>
      <c r="AC61" s="105">
        <f t="shared" si="4"/>
        <v>1</v>
      </c>
      <c r="AD61" s="106">
        <f t="shared" si="5"/>
        <v>0</v>
      </c>
    </row>
    <row r="62" spans="2:30" s="107" customFormat="1" hidden="1" x14ac:dyDescent="0.25">
      <c r="B62" s="163"/>
      <c r="C62" s="105">
        <f>C61+1</f>
        <v>3</v>
      </c>
      <c r="D62" s="105">
        <v>30.902000000000001</v>
      </c>
      <c r="E62" s="105">
        <v>32.661000000000001</v>
      </c>
      <c r="F62" s="105">
        <v>39.981000000000002</v>
      </c>
      <c r="G62" s="105">
        <v>17</v>
      </c>
      <c r="H62" s="105" t="s">
        <v>127</v>
      </c>
      <c r="I62" s="105">
        <v>7</v>
      </c>
      <c r="J62" s="105" t="s">
        <v>91</v>
      </c>
      <c r="K62" s="105">
        <f t="shared" si="0"/>
        <v>1</v>
      </c>
      <c r="L62" s="106">
        <f t="shared" si="1"/>
        <v>0</v>
      </c>
      <c r="M62" s="105"/>
      <c r="N62" s="105"/>
      <c r="O62" s="105"/>
      <c r="P62" s="105"/>
      <c r="Q62" s="105"/>
      <c r="R62" s="105"/>
      <c r="S62" s="105"/>
      <c r="T62" s="105">
        <f t="shared" si="2"/>
        <v>0</v>
      </c>
      <c r="U62" s="106">
        <f t="shared" si="3"/>
        <v>0</v>
      </c>
      <c r="V62" s="105">
        <v>39.53</v>
      </c>
      <c r="W62" s="105">
        <v>42.906999999999996</v>
      </c>
      <c r="X62" s="105">
        <v>49.551000000000002</v>
      </c>
      <c r="Y62" s="105">
        <v>12</v>
      </c>
      <c r="Z62" s="105" t="s">
        <v>124</v>
      </c>
      <c r="AA62" s="105">
        <v>13</v>
      </c>
      <c r="AB62" s="105" t="s">
        <v>91</v>
      </c>
      <c r="AC62" s="105">
        <f t="shared" si="4"/>
        <v>1</v>
      </c>
      <c r="AD62" s="106">
        <f t="shared" si="5"/>
        <v>0</v>
      </c>
    </row>
    <row r="63" spans="2:30" s="107" customFormat="1" hidden="1" x14ac:dyDescent="0.25">
      <c r="B63" s="163"/>
      <c r="C63" s="105">
        <f>C62+1</f>
        <v>4</v>
      </c>
      <c r="D63" s="105">
        <v>30.712</v>
      </c>
      <c r="E63" s="105" t="s">
        <v>98</v>
      </c>
      <c r="F63" s="105" t="s">
        <v>98</v>
      </c>
      <c r="G63" s="105">
        <v>20</v>
      </c>
      <c r="H63" s="105" t="s">
        <v>98</v>
      </c>
      <c r="I63" s="105">
        <v>18</v>
      </c>
      <c r="J63" s="105" t="s">
        <v>103</v>
      </c>
      <c r="K63" s="105">
        <f t="shared" si="0"/>
        <v>0</v>
      </c>
      <c r="L63" s="106">
        <f t="shared" si="1"/>
        <v>1</v>
      </c>
      <c r="M63" s="105"/>
      <c r="N63" s="105"/>
      <c r="O63" s="105"/>
      <c r="P63" s="105"/>
      <c r="Q63" s="105"/>
      <c r="R63" s="105"/>
      <c r="S63" s="105"/>
      <c r="T63" s="105">
        <f t="shared" si="2"/>
        <v>0</v>
      </c>
      <c r="U63" s="106">
        <f t="shared" si="3"/>
        <v>0</v>
      </c>
      <c r="V63" s="105">
        <v>39.68</v>
      </c>
      <c r="W63" s="105">
        <v>43.39</v>
      </c>
      <c r="X63" s="105">
        <v>50.110999999999997</v>
      </c>
      <c r="Y63" s="105">
        <v>10</v>
      </c>
      <c r="Z63" s="105" t="s">
        <v>152</v>
      </c>
      <c r="AA63" s="105">
        <v>5</v>
      </c>
      <c r="AB63" s="105" t="s">
        <v>91</v>
      </c>
      <c r="AC63" s="105">
        <f t="shared" si="4"/>
        <v>1</v>
      </c>
      <c r="AD63" s="106">
        <f t="shared" si="5"/>
        <v>0</v>
      </c>
    </row>
    <row r="64" spans="2:30" s="107" customFormat="1" hidden="1" x14ac:dyDescent="0.25">
      <c r="B64" s="164"/>
      <c r="C64" s="105">
        <f>C63+1</f>
        <v>5</v>
      </c>
      <c r="D64" s="108"/>
      <c r="E64" s="108"/>
      <c r="F64" s="108"/>
      <c r="G64" s="108"/>
      <c r="H64" s="108"/>
      <c r="I64" s="108"/>
      <c r="J64" s="108"/>
      <c r="K64" s="105">
        <f t="shared" si="0"/>
        <v>0</v>
      </c>
      <c r="L64" s="106">
        <f t="shared" si="1"/>
        <v>0</v>
      </c>
      <c r="M64" s="108"/>
      <c r="N64" s="108"/>
      <c r="O64" s="108"/>
      <c r="P64" s="108"/>
      <c r="Q64" s="108"/>
      <c r="R64" s="108"/>
      <c r="S64" s="108"/>
      <c r="T64" s="105">
        <f t="shared" si="2"/>
        <v>0</v>
      </c>
      <c r="U64" s="106">
        <f t="shared" si="3"/>
        <v>0</v>
      </c>
      <c r="V64" s="108">
        <v>39.548999999999999</v>
      </c>
      <c r="W64" s="108">
        <v>41.438000000000002</v>
      </c>
      <c r="X64" s="108">
        <v>47.868000000000002</v>
      </c>
      <c r="Y64" s="108">
        <v>14</v>
      </c>
      <c r="Z64" s="108" t="s">
        <v>115</v>
      </c>
      <c r="AA64" s="108">
        <v>9</v>
      </c>
      <c r="AB64" s="108" t="s">
        <v>91</v>
      </c>
      <c r="AC64" s="105">
        <f t="shared" si="4"/>
        <v>1</v>
      </c>
      <c r="AD64" s="106">
        <f t="shared" si="5"/>
        <v>0</v>
      </c>
    </row>
    <row r="65" spans="2:30" s="107" customFormat="1" ht="15.75" hidden="1" thickBot="1" x14ac:dyDescent="0.3">
      <c r="B65" s="164"/>
      <c r="C65" s="105">
        <f>C64+1</f>
        <v>6</v>
      </c>
      <c r="D65" s="108"/>
      <c r="E65" s="108"/>
      <c r="F65" s="108"/>
      <c r="G65" s="108"/>
      <c r="H65" s="108"/>
      <c r="I65" s="108"/>
      <c r="J65" s="108"/>
      <c r="K65" s="105">
        <f t="shared" si="0"/>
        <v>0</v>
      </c>
      <c r="L65" s="106">
        <f t="shared" si="1"/>
        <v>0</v>
      </c>
      <c r="M65" s="108"/>
      <c r="N65" s="108"/>
      <c r="O65" s="108"/>
      <c r="P65" s="108"/>
      <c r="Q65" s="108"/>
      <c r="R65" s="108"/>
      <c r="S65" s="108"/>
      <c r="T65" s="105">
        <f t="shared" si="2"/>
        <v>0</v>
      </c>
      <c r="U65" s="106">
        <f t="shared" si="3"/>
        <v>0</v>
      </c>
      <c r="V65" s="108">
        <v>39.884999999999998</v>
      </c>
      <c r="W65" s="108">
        <v>41.545999999999999</v>
      </c>
      <c r="X65" s="108">
        <v>47.991</v>
      </c>
      <c r="Y65" s="108">
        <v>13</v>
      </c>
      <c r="Z65" s="108" t="s">
        <v>115</v>
      </c>
      <c r="AA65" s="108">
        <v>5</v>
      </c>
      <c r="AB65" s="108" t="s">
        <v>91</v>
      </c>
      <c r="AC65" s="105">
        <f t="shared" si="4"/>
        <v>1</v>
      </c>
      <c r="AD65" s="106">
        <f t="shared" si="5"/>
        <v>0</v>
      </c>
    </row>
    <row r="66" spans="2:30" ht="15.75" thickBot="1" x14ac:dyDescent="0.3">
      <c r="B66" s="159" t="s">
        <v>99</v>
      </c>
      <c r="C66" s="160"/>
      <c r="D66" s="59">
        <f>AVERAGE(D60:D65)</f>
        <v>30.791333333333338</v>
      </c>
      <c r="E66" s="59">
        <f>AVERAGE(E60:E65)</f>
        <v>32.8185</v>
      </c>
      <c r="F66" s="59">
        <f>AVERAGE(F60:F65)</f>
        <v>40.165999999999997</v>
      </c>
      <c r="G66" s="59">
        <f>AVERAGE(G60:G65)</f>
        <v>17.5</v>
      </c>
      <c r="H66" s="59"/>
      <c r="I66" s="59">
        <f>AVERAGE(I60:I65)</f>
        <v>12</v>
      </c>
      <c r="J66" s="60">
        <f>K66/(K66+L66)</f>
        <v>0.5</v>
      </c>
      <c r="K66" s="61">
        <f>SUM(K60:K65)</f>
        <v>2</v>
      </c>
      <c r="L66" s="61">
        <f>SUM(L60:L65)</f>
        <v>2</v>
      </c>
      <c r="M66" s="59">
        <f>AVERAGE(M60:M65)</f>
        <v>38.073</v>
      </c>
      <c r="N66" s="59">
        <f>AVERAGE(N60:N65)</f>
        <v>39.725000000000001</v>
      </c>
      <c r="O66" s="59">
        <f>AVERAGE(O60:O65)</f>
        <v>46.054000000000002</v>
      </c>
      <c r="P66" s="59">
        <f>AVERAGE(P60:P65)</f>
        <v>21</v>
      </c>
      <c r="Q66" s="59"/>
      <c r="R66" s="59">
        <f>AVERAGE(R60:R65)</f>
        <v>19</v>
      </c>
      <c r="S66" s="60">
        <f>T66/(T66+U66)</f>
        <v>0</v>
      </c>
      <c r="T66" s="61">
        <f>SUM(T60:T65)</f>
        <v>0</v>
      </c>
      <c r="U66" s="61">
        <f>SUM(U60:U65)</f>
        <v>1</v>
      </c>
      <c r="V66" s="59">
        <f>AVERAGE(V60:V65)</f>
        <v>40.585666666666668</v>
      </c>
      <c r="W66" s="59">
        <f>AVERAGE(W60:W65)</f>
        <v>43.503166666666658</v>
      </c>
      <c r="X66" s="59">
        <f>AVERAGE(X60:X65)</f>
        <v>48.105999999999995</v>
      </c>
      <c r="Y66" s="59">
        <f>AVERAGE(Y60:Y65)</f>
        <v>11.166666666666666</v>
      </c>
      <c r="Z66" s="59"/>
      <c r="AA66" s="59">
        <f>AVERAGE(AA60:AA65)</f>
        <v>8.1666666666666661</v>
      </c>
      <c r="AB66" s="60">
        <f>AC66/(AC66+AD66)</f>
        <v>0.83333333333333337</v>
      </c>
      <c r="AC66" s="61">
        <f>SUM(AC60:AC65)</f>
        <v>5</v>
      </c>
      <c r="AD66" s="61">
        <f>SUM(AD60:AD65)</f>
        <v>1</v>
      </c>
    </row>
    <row r="67" spans="2:30" x14ac:dyDescent="0.25">
      <c r="B67" s="167">
        <v>4</v>
      </c>
      <c r="C67" s="56">
        <v>1</v>
      </c>
      <c r="D67" s="56">
        <v>30.745000000000001</v>
      </c>
      <c r="E67" s="56">
        <v>33.362000000000002</v>
      </c>
      <c r="F67" s="56">
        <v>40.780999999999999</v>
      </c>
      <c r="G67" s="56">
        <v>18</v>
      </c>
      <c r="H67" s="56" t="s">
        <v>127</v>
      </c>
      <c r="I67" s="56">
        <v>14</v>
      </c>
      <c r="J67" s="56" t="s">
        <v>91</v>
      </c>
      <c r="K67" s="28">
        <f t="shared" ref="K67:K76" si="6">IF(J67="W",1,0)</f>
        <v>1</v>
      </c>
      <c r="L67" s="58">
        <f t="shared" ref="L67:L76" si="7">IF(J67="L",1,0)</f>
        <v>0</v>
      </c>
      <c r="M67" s="56"/>
      <c r="N67" s="56"/>
      <c r="O67" s="56"/>
      <c r="P67" s="56"/>
      <c r="Q67" s="56"/>
      <c r="R67" s="56"/>
      <c r="S67" s="56"/>
      <c r="T67" s="28">
        <f t="shared" ref="T67:T76" si="8">IF(S67="W",1,0)</f>
        <v>0</v>
      </c>
      <c r="U67" s="58">
        <f t="shared" ref="U67:U76" si="9">IF(S67="L",1,0)</f>
        <v>0</v>
      </c>
      <c r="V67" s="56">
        <v>45.332000000000001</v>
      </c>
      <c r="W67" s="56">
        <v>44.401000000000003</v>
      </c>
      <c r="X67" s="56">
        <v>39.591999999999999</v>
      </c>
      <c r="Y67" s="56">
        <v>14</v>
      </c>
      <c r="Z67" s="56" t="s">
        <v>123</v>
      </c>
      <c r="AA67" s="56">
        <v>10</v>
      </c>
      <c r="AB67" s="56" t="s">
        <v>103</v>
      </c>
      <c r="AC67" s="28">
        <f t="shared" ref="AC67:AC76" si="10">IF(AB67="W",1,0)</f>
        <v>0</v>
      </c>
      <c r="AD67" s="58">
        <f t="shared" ref="AD67:AD76" si="11">IF(AB67="L",1,0)</f>
        <v>1</v>
      </c>
    </row>
    <row r="68" spans="2:30" x14ac:dyDescent="0.25">
      <c r="B68" s="167"/>
      <c r="C68" s="28">
        <f t="shared" ref="C68:C76" si="12">C67+1</f>
        <v>2</v>
      </c>
      <c r="D68" s="28"/>
      <c r="E68" s="28"/>
      <c r="F68" s="28"/>
      <c r="G68" s="28"/>
      <c r="H68" s="28"/>
      <c r="I68" s="28"/>
      <c r="J68" s="28"/>
      <c r="K68" s="28">
        <f t="shared" si="6"/>
        <v>0</v>
      </c>
      <c r="L68" s="58">
        <f t="shared" si="7"/>
        <v>0</v>
      </c>
      <c r="M68" s="28"/>
      <c r="N68" s="28"/>
      <c r="O68" s="28"/>
      <c r="P68" s="28"/>
      <c r="Q68" s="28"/>
      <c r="R68" s="28"/>
      <c r="S68" s="28"/>
      <c r="T68" s="28">
        <f t="shared" si="8"/>
        <v>0</v>
      </c>
      <c r="U68" s="58">
        <f t="shared" si="9"/>
        <v>0</v>
      </c>
      <c r="V68" s="28">
        <v>40.061</v>
      </c>
      <c r="W68" s="28">
        <v>42.145000000000003</v>
      </c>
      <c r="X68" s="28">
        <v>48.673000000000002</v>
      </c>
      <c r="Y68" s="28">
        <v>17</v>
      </c>
      <c r="Z68" s="28" t="s">
        <v>141</v>
      </c>
      <c r="AA68" s="28">
        <v>5</v>
      </c>
      <c r="AB68" s="28" t="s">
        <v>91</v>
      </c>
      <c r="AC68" s="28">
        <f t="shared" si="10"/>
        <v>1</v>
      </c>
      <c r="AD68" s="58">
        <f t="shared" si="11"/>
        <v>0</v>
      </c>
    </row>
    <row r="69" spans="2:30" x14ac:dyDescent="0.25">
      <c r="B69" s="167"/>
      <c r="C69" s="28">
        <f t="shared" si="12"/>
        <v>3</v>
      </c>
      <c r="D69" s="28"/>
      <c r="E69" s="28"/>
      <c r="F69" s="28"/>
      <c r="G69" s="28"/>
      <c r="H69" s="28"/>
      <c r="I69" s="28"/>
      <c r="J69" s="28"/>
      <c r="K69" s="28">
        <f t="shared" si="6"/>
        <v>0</v>
      </c>
      <c r="L69" s="58">
        <f t="shared" si="7"/>
        <v>0</v>
      </c>
      <c r="M69" s="28"/>
      <c r="N69" s="28"/>
      <c r="O69" s="28"/>
      <c r="P69" s="28"/>
      <c r="Q69" s="28"/>
      <c r="R69" s="28"/>
      <c r="S69" s="28"/>
      <c r="T69" s="28">
        <f t="shared" si="8"/>
        <v>0</v>
      </c>
      <c r="U69" s="58">
        <f t="shared" si="9"/>
        <v>0</v>
      </c>
      <c r="V69" s="28"/>
      <c r="W69" s="28"/>
      <c r="X69" s="28"/>
      <c r="Y69" s="28"/>
      <c r="Z69" s="28"/>
      <c r="AA69" s="28"/>
      <c r="AB69" s="28"/>
      <c r="AC69" s="28">
        <f t="shared" si="10"/>
        <v>0</v>
      </c>
      <c r="AD69" s="58">
        <f t="shared" si="11"/>
        <v>0</v>
      </c>
    </row>
    <row r="70" spans="2:30" x14ac:dyDescent="0.25">
      <c r="B70" s="167"/>
      <c r="C70" s="28">
        <f t="shared" si="12"/>
        <v>4</v>
      </c>
      <c r="D70" s="28"/>
      <c r="E70" s="28"/>
      <c r="F70" s="28"/>
      <c r="G70" s="28"/>
      <c r="H70" s="28"/>
      <c r="I70" s="28"/>
      <c r="J70" s="28"/>
      <c r="K70" s="28">
        <f t="shared" si="6"/>
        <v>0</v>
      </c>
      <c r="L70" s="58">
        <f t="shared" si="7"/>
        <v>0</v>
      </c>
      <c r="M70" s="28"/>
      <c r="N70" s="28"/>
      <c r="O70" s="28"/>
      <c r="P70" s="28"/>
      <c r="Q70" s="28"/>
      <c r="R70" s="28"/>
      <c r="S70" s="28"/>
      <c r="T70" s="28">
        <f t="shared" si="8"/>
        <v>0</v>
      </c>
      <c r="U70" s="58">
        <f t="shared" si="9"/>
        <v>0</v>
      </c>
      <c r="V70" s="28"/>
      <c r="W70" s="28"/>
      <c r="X70" s="28"/>
      <c r="Y70" s="28"/>
      <c r="Z70" s="28"/>
      <c r="AA70" s="28"/>
      <c r="AB70" s="28"/>
      <c r="AC70" s="28">
        <f t="shared" si="10"/>
        <v>0</v>
      </c>
      <c r="AD70" s="58">
        <f t="shared" si="11"/>
        <v>0</v>
      </c>
    </row>
    <row r="71" spans="2:30" x14ac:dyDescent="0.25">
      <c r="B71" s="167"/>
      <c r="C71" s="28">
        <f t="shared" si="12"/>
        <v>5</v>
      </c>
      <c r="D71" s="28"/>
      <c r="E71" s="28"/>
      <c r="F71" s="28"/>
      <c r="G71" s="28"/>
      <c r="H71" s="28"/>
      <c r="I71" s="28"/>
      <c r="J71" s="28"/>
      <c r="K71" s="28">
        <f t="shared" si="6"/>
        <v>0</v>
      </c>
      <c r="L71" s="58">
        <f t="shared" si="7"/>
        <v>0</v>
      </c>
      <c r="M71" s="28"/>
      <c r="N71" s="28"/>
      <c r="O71" s="28"/>
      <c r="P71" s="28"/>
      <c r="Q71" s="28"/>
      <c r="R71" s="28"/>
      <c r="S71" s="28"/>
      <c r="T71" s="28">
        <f t="shared" si="8"/>
        <v>0</v>
      </c>
      <c r="U71" s="58">
        <f t="shared" si="9"/>
        <v>0</v>
      </c>
      <c r="V71" s="28"/>
      <c r="W71" s="28"/>
      <c r="X71" s="28"/>
      <c r="Y71" s="28"/>
      <c r="Z71" s="28"/>
      <c r="AA71" s="28"/>
      <c r="AB71" s="28"/>
      <c r="AC71" s="28">
        <f t="shared" si="10"/>
        <v>0</v>
      </c>
      <c r="AD71" s="58">
        <f t="shared" si="11"/>
        <v>0</v>
      </c>
    </row>
    <row r="72" spans="2:30" x14ac:dyDescent="0.25">
      <c r="B72" s="167"/>
      <c r="C72" s="28">
        <f t="shared" si="12"/>
        <v>6</v>
      </c>
      <c r="D72" s="28"/>
      <c r="E72" s="28"/>
      <c r="F72" s="28"/>
      <c r="G72" s="28"/>
      <c r="H72" s="28"/>
      <c r="I72" s="28"/>
      <c r="J72" s="28"/>
      <c r="K72" s="28">
        <f t="shared" si="6"/>
        <v>0</v>
      </c>
      <c r="L72" s="58">
        <f t="shared" si="7"/>
        <v>0</v>
      </c>
      <c r="M72" s="28"/>
      <c r="N72" s="28"/>
      <c r="O72" s="28"/>
      <c r="P72" s="28"/>
      <c r="Q72" s="28"/>
      <c r="R72" s="28"/>
      <c r="S72" s="28"/>
      <c r="T72" s="28">
        <f t="shared" si="8"/>
        <v>0</v>
      </c>
      <c r="U72" s="58">
        <f t="shared" si="9"/>
        <v>0</v>
      </c>
      <c r="V72" s="28"/>
      <c r="W72" s="28"/>
      <c r="X72" s="28"/>
      <c r="Y72" s="28"/>
      <c r="Z72" s="28"/>
      <c r="AA72" s="28"/>
      <c r="AB72" s="28"/>
      <c r="AC72" s="28">
        <f t="shared" si="10"/>
        <v>0</v>
      </c>
      <c r="AD72" s="58">
        <f t="shared" si="11"/>
        <v>0</v>
      </c>
    </row>
    <row r="73" spans="2:30" x14ac:dyDescent="0.25">
      <c r="B73" s="167"/>
      <c r="C73" s="28">
        <f t="shared" si="12"/>
        <v>7</v>
      </c>
      <c r="D73" s="28"/>
      <c r="E73" s="28"/>
      <c r="F73" s="28"/>
      <c r="G73" s="28"/>
      <c r="H73" s="28"/>
      <c r="I73" s="28"/>
      <c r="J73" s="28"/>
      <c r="K73" s="28">
        <f t="shared" si="6"/>
        <v>0</v>
      </c>
      <c r="L73" s="58">
        <f t="shared" si="7"/>
        <v>0</v>
      </c>
      <c r="M73" s="28"/>
      <c r="N73" s="28"/>
      <c r="O73" s="28"/>
      <c r="P73" s="28"/>
      <c r="Q73" s="28"/>
      <c r="R73" s="28"/>
      <c r="S73" s="28"/>
      <c r="T73" s="28">
        <f t="shared" si="8"/>
        <v>0</v>
      </c>
      <c r="U73" s="58">
        <f t="shared" si="9"/>
        <v>0</v>
      </c>
      <c r="V73" s="28"/>
      <c r="W73" s="28"/>
      <c r="X73" s="28"/>
      <c r="Y73" s="28"/>
      <c r="Z73" s="28"/>
      <c r="AA73" s="28"/>
      <c r="AB73" s="28"/>
      <c r="AC73" s="28">
        <f t="shared" si="10"/>
        <v>0</v>
      </c>
      <c r="AD73" s="58">
        <f t="shared" si="11"/>
        <v>0</v>
      </c>
    </row>
    <row r="74" spans="2:30" x14ac:dyDescent="0.25">
      <c r="B74" s="167"/>
      <c r="C74" s="28">
        <f t="shared" si="12"/>
        <v>8</v>
      </c>
      <c r="D74" s="28"/>
      <c r="E74" s="28"/>
      <c r="F74" s="28"/>
      <c r="G74" s="28"/>
      <c r="H74" s="28"/>
      <c r="I74" s="28"/>
      <c r="J74" s="28"/>
      <c r="K74" s="28">
        <f t="shared" si="6"/>
        <v>0</v>
      </c>
      <c r="L74" s="58">
        <f t="shared" si="7"/>
        <v>0</v>
      </c>
      <c r="M74" s="28"/>
      <c r="N74" s="28"/>
      <c r="O74" s="28"/>
      <c r="P74" s="28"/>
      <c r="Q74" s="28"/>
      <c r="R74" s="28"/>
      <c r="S74" s="28"/>
      <c r="T74" s="28">
        <f t="shared" si="8"/>
        <v>0</v>
      </c>
      <c r="U74" s="58">
        <f t="shared" si="9"/>
        <v>0</v>
      </c>
      <c r="V74" s="28"/>
      <c r="W74" s="28"/>
      <c r="X74" s="28"/>
      <c r="Y74" s="28"/>
      <c r="Z74" s="28"/>
      <c r="AA74" s="28"/>
      <c r="AB74" s="28"/>
      <c r="AC74" s="28">
        <f t="shared" si="10"/>
        <v>0</v>
      </c>
      <c r="AD74" s="58">
        <f t="shared" si="11"/>
        <v>0</v>
      </c>
    </row>
    <row r="75" spans="2:30" x14ac:dyDescent="0.25">
      <c r="B75" s="167"/>
      <c r="C75" s="28">
        <f t="shared" si="12"/>
        <v>9</v>
      </c>
      <c r="D75" s="28"/>
      <c r="E75" s="28"/>
      <c r="F75" s="28"/>
      <c r="G75" s="28"/>
      <c r="H75" s="28"/>
      <c r="I75" s="28"/>
      <c r="J75" s="28"/>
      <c r="K75" s="28">
        <f t="shared" si="6"/>
        <v>0</v>
      </c>
      <c r="L75" s="58">
        <f t="shared" si="7"/>
        <v>0</v>
      </c>
      <c r="M75" s="28"/>
      <c r="N75" s="28"/>
      <c r="O75" s="28"/>
      <c r="P75" s="28"/>
      <c r="Q75" s="28"/>
      <c r="R75" s="28"/>
      <c r="S75" s="28"/>
      <c r="T75" s="28">
        <f t="shared" si="8"/>
        <v>0</v>
      </c>
      <c r="U75" s="58">
        <f t="shared" si="9"/>
        <v>0</v>
      </c>
      <c r="V75" s="28"/>
      <c r="W75" s="28"/>
      <c r="X75" s="28"/>
      <c r="Y75" s="28"/>
      <c r="Z75" s="28"/>
      <c r="AA75" s="28"/>
      <c r="AB75" s="28"/>
      <c r="AC75" s="28">
        <f t="shared" si="10"/>
        <v>0</v>
      </c>
      <c r="AD75" s="58">
        <f t="shared" si="11"/>
        <v>0</v>
      </c>
    </row>
    <row r="76" spans="2:30" ht="15.75" thickBot="1" x14ac:dyDescent="0.3">
      <c r="B76" s="167"/>
      <c r="C76" s="55">
        <f t="shared" si="12"/>
        <v>10</v>
      </c>
      <c r="D76" s="55"/>
      <c r="E76" s="55"/>
      <c r="F76" s="55"/>
      <c r="G76" s="55"/>
      <c r="H76" s="55"/>
      <c r="I76" s="55"/>
      <c r="J76" s="55"/>
      <c r="K76" s="28">
        <f t="shared" si="6"/>
        <v>0</v>
      </c>
      <c r="L76" s="58">
        <f t="shared" si="7"/>
        <v>0</v>
      </c>
      <c r="M76" s="55"/>
      <c r="N76" s="55"/>
      <c r="O76" s="55"/>
      <c r="P76" s="55"/>
      <c r="Q76" s="55"/>
      <c r="R76" s="55"/>
      <c r="S76" s="55"/>
      <c r="T76" s="28">
        <f t="shared" si="8"/>
        <v>0</v>
      </c>
      <c r="U76" s="58">
        <f t="shared" si="9"/>
        <v>0</v>
      </c>
      <c r="V76" s="55"/>
      <c r="W76" s="55"/>
      <c r="X76" s="55"/>
      <c r="Y76" s="55"/>
      <c r="Z76" s="55"/>
      <c r="AA76" s="55"/>
      <c r="AB76" s="55"/>
      <c r="AC76" s="28">
        <f t="shared" si="10"/>
        <v>0</v>
      </c>
      <c r="AD76" s="58">
        <f t="shared" si="11"/>
        <v>0</v>
      </c>
    </row>
    <row r="77" spans="2:30" ht="15.75" thickBot="1" x14ac:dyDescent="0.3">
      <c r="B77" s="168" t="s">
        <v>99</v>
      </c>
      <c r="C77" s="169"/>
      <c r="D77" s="59">
        <f>AVERAGE(D67:D76)</f>
        <v>30.745000000000001</v>
      </c>
      <c r="E77" s="59">
        <f>AVERAGE(E67:E76)</f>
        <v>33.362000000000002</v>
      </c>
      <c r="F77" s="59">
        <f>AVERAGE(F67:F76)</f>
        <v>40.780999999999999</v>
      </c>
      <c r="G77" s="59">
        <f>AVERAGE(G67:G76)</f>
        <v>18</v>
      </c>
      <c r="H77" s="59"/>
      <c r="I77" s="59">
        <f>AVERAGE(I67:I76)</f>
        <v>14</v>
      </c>
      <c r="J77" s="60">
        <f>K77/(K77+L77)</f>
        <v>1</v>
      </c>
      <c r="K77" s="61">
        <f>SUM(K67:K76)</f>
        <v>1</v>
      </c>
      <c r="L77" s="61">
        <f>SUM(L67:L76)</f>
        <v>0</v>
      </c>
      <c r="M77" s="59" t="e">
        <f>AVERAGE(M67:M76)</f>
        <v>#DIV/0!</v>
      </c>
      <c r="N77" s="59" t="e">
        <f>AVERAGE(N67:N76)</f>
        <v>#DIV/0!</v>
      </c>
      <c r="O77" s="59" t="e">
        <f>AVERAGE(O67:O76)</f>
        <v>#DIV/0!</v>
      </c>
      <c r="P77" s="59" t="e">
        <f>AVERAGE(P67:P76)</f>
        <v>#DIV/0!</v>
      </c>
      <c r="Q77" s="59"/>
      <c r="R77" s="59" t="e">
        <f>AVERAGE(R67:R76)</f>
        <v>#DIV/0!</v>
      </c>
      <c r="S77" s="60" t="e">
        <f>T77/(T77+U77)</f>
        <v>#DIV/0!</v>
      </c>
      <c r="T77" s="61">
        <f>SUM(T67:T76)</f>
        <v>0</v>
      </c>
      <c r="U77" s="61">
        <f>SUM(U67:U76)</f>
        <v>0</v>
      </c>
      <c r="V77" s="59">
        <f>AVERAGE(V67:V76)</f>
        <v>42.6965</v>
      </c>
      <c r="W77" s="59">
        <f>AVERAGE(W67:W76)</f>
        <v>43.273000000000003</v>
      </c>
      <c r="X77" s="59">
        <f>AVERAGE(X67:X76)</f>
        <v>44.1325</v>
      </c>
      <c r="Y77" s="59">
        <f>AVERAGE(Y67:Y76)</f>
        <v>15.5</v>
      </c>
      <c r="Z77" s="59"/>
      <c r="AA77" s="59">
        <f>AVERAGE(AA67:AA76)</f>
        <v>7.5</v>
      </c>
      <c r="AB77" s="60">
        <f>AC77/(AC77+AD77)</f>
        <v>0.5</v>
      </c>
      <c r="AC77" s="61">
        <f>SUM(AC67:AC76)</f>
        <v>1</v>
      </c>
      <c r="AD77" s="61">
        <f>SUM(AD67:AD76)</f>
        <v>1</v>
      </c>
    </row>
    <row r="80" spans="2:30" ht="15.75" thickBot="1" x14ac:dyDescent="0.3"/>
    <row r="81" spans="2:30" x14ac:dyDescent="0.25">
      <c r="B81" s="73" t="s">
        <v>0</v>
      </c>
      <c r="C81" s="74" t="s">
        <v>9</v>
      </c>
      <c r="D81" s="161">
        <v>2</v>
      </c>
      <c r="E81" s="161"/>
      <c r="F81" s="161"/>
      <c r="G81" s="161"/>
      <c r="H81" s="161"/>
      <c r="I81" s="161"/>
      <c r="J81" s="161"/>
      <c r="K81" s="161"/>
      <c r="L81" s="161"/>
      <c r="M81" s="161"/>
      <c r="N81" s="161"/>
      <c r="O81" s="161"/>
      <c r="P81" s="161"/>
      <c r="Q81" s="161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2"/>
    </row>
    <row r="82" spans="2:30" x14ac:dyDescent="0.25">
      <c r="B82" s="163">
        <f>B58</f>
        <v>3</v>
      </c>
      <c r="C82" s="28"/>
      <c r="D82" s="165" t="s">
        <v>84</v>
      </c>
      <c r="E82" s="165"/>
      <c r="F82" s="165"/>
      <c r="G82" s="165"/>
      <c r="H82" s="165"/>
      <c r="I82" s="165"/>
      <c r="J82" s="165"/>
      <c r="K82" s="165"/>
      <c r="L82" s="165"/>
      <c r="M82" s="165" t="s">
        <v>86</v>
      </c>
      <c r="N82" s="165"/>
      <c r="O82" s="165"/>
      <c r="P82" s="165"/>
      <c r="Q82" s="165"/>
      <c r="R82" s="165"/>
      <c r="S82" s="165"/>
      <c r="T82" s="165"/>
      <c r="U82" s="165"/>
      <c r="V82" s="165" t="s">
        <v>85</v>
      </c>
      <c r="W82" s="165"/>
      <c r="X82" s="165"/>
      <c r="Y82" s="165"/>
      <c r="Z82" s="165"/>
      <c r="AA82" s="165"/>
      <c r="AB82" s="165"/>
      <c r="AC82" s="165"/>
      <c r="AD82" s="166"/>
    </row>
    <row r="83" spans="2:30" ht="15.75" thickBot="1" x14ac:dyDescent="0.3">
      <c r="B83" s="163"/>
      <c r="C83" s="62" t="s">
        <v>93</v>
      </c>
      <c r="D83" s="62" t="s">
        <v>90</v>
      </c>
      <c r="E83" s="62" t="s">
        <v>89</v>
      </c>
      <c r="F83" s="62" t="s">
        <v>91</v>
      </c>
      <c r="G83" s="62" t="s">
        <v>95</v>
      </c>
      <c r="H83" s="62" t="s">
        <v>96</v>
      </c>
      <c r="I83" s="62" t="s">
        <v>97</v>
      </c>
      <c r="J83" s="62" t="s">
        <v>102</v>
      </c>
      <c r="K83" s="62" t="s">
        <v>91</v>
      </c>
      <c r="L83" s="62" t="s">
        <v>103</v>
      </c>
      <c r="M83" s="62" t="s">
        <v>90</v>
      </c>
      <c r="N83" s="62" t="s">
        <v>89</v>
      </c>
      <c r="O83" s="62" t="s">
        <v>91</v>
      </c>
      <c r="P83" s="62" t="s">
        <v>95</v>
      </c>
      <c r="Q83" s="62" t="s">
        <v>96</v>
      </c>
      <c r="R83" s="62" t="s">
        <v>97</v>
      </c>
      <c r="S83" s="62" t="s">
        <v>102</v>
      </c>
      <c r="T83" s="62" t="s">
        <v>91</v>
      </c>
      <c r="U83" s="62" t="s">
        <v>103</v>
      </c>
      <c r="V83" s="62" t="s">
        <v>90</v>
      </c>
      <c r="W83" s="62" t="s">
        <v>89</v>
      </c>
      <c r="X83" s="62" t="s">
        <v>91</v>
      </c>
      <c r="Y83" s="62" t="s">
        <v>95</v>
      </c>
      <c r="Z83" s="62" t="s">
        <v>96</v>
      </c>
      <c r="AA83" s="62" t="s">
        <v>97</v>
      </c>
      <c r="AB83" s="62" t="s">
        <v>102</v>
      </c>
      <c r="AC83" s="62" t="s">
        <v>91</v>
      </c>
      <c r="AD83" s="63" t="s">
        <v>103</v>
      </c>
    </row>
    <row r="84" spans="2:30" s="107" customFormat="1" hidden="1" x14ac:dyDescent="0.25">
      <c r="B84" s="163"/>
      <c r="C84" s="105">
        <v>1</v>
      </c>
      <c r="D84" s="105">
        <v>30.042000000000002</v>
      </c>
      <c r="E84" s="105">
        <v>32.31</v>
      </c>
      <c r="F84" s="105">
        <v>39.582999999999998</v>
      </c>
      <c r="G84" s="105">
        <v>15</v>
      </c>
      <c r="H84" s="105" t="s">
        <v>113</v>
      </c>
      <c r="I84" s="105">
        <v>11</v>
      </c>
      <c r="J84" s="105" t="s">
        <v>91</v>
      </c>
      <c r="K84" s="105">
        <f>IF(J84="W",1,0)</f>
        <v>1</v>
      </c>
      <c r="L84" s="106">
        <f>IF(J84="L",1,0)</f>
        <v>0</v>
      </c>
      <c r="M84" s="105">
        <v>33.555999999999997</v>
      </c>
      <c r="N84" s="105">
        <v>35.866999999999997</v>
      </c>
      <c r="O84" s="105">
        <v>41.07</v>
      </c>
      <c r="P84" s="105">
        <v>20</v>
      </c>
      <c r="Q84" s="105" t="s">
        <v>115</v>
      </c>
      <c r="R84" s="105">
        <v>14</v>
      </c>
      <c r="S84" s="105" t="s">
        <v>91</v>
      </c>
      <c r="T84" s="105">
        <f>IF(S84="W",1,0)</f>
        <v>1</v>
      </c>
      <c r="U84" s="106">
        <f>IF(S84="L",1,0)</f>
        <v>0</v>
      </c>
      <c r="V84" s="105">
        <v>29.841999999999999</v>
      </c>
      <c r="W84" s="105">
        <v>32.786999999999999</v>
      </c>
      <c r="X84" s="105">
        <v>37.799999999999997</v>
      </c>
      <c r="Y84" s="105">
        <v>17</v>
      </c>
      <c r="Z84" s="105" t="s">
        <v>129</v>
      </c>
      <c r="AA84" s="105">
        <v>10</v>
      </c>
      <c r="AB84" s="105" t="s">
        <v>91</v>
      </c>
      <c r="AC84" s="105">
        <f>IF(AB84="W",1,0)</f>
        <v>1</v>
      </c>
      <c r="AD84" s="106">
        <f>IF(AB84="L",1,0)</f>
        <v>0</v>
      </c>
    </row>
    <row r="85" spans="2:30" s="107" customFormat="1" hidden="1" x14ac:dyDescent="0.25">
      <c r="B85" s="163"/>
      <c r="C85" s="105">
        <f>C84+1</f>
        <v>2</v>
      </c>
      <c r="D85" s="105"/>
      <c r="E85" s="105"/>
      <c r="F85" s="105"/>
      <c r="G85" s="105"/>
      <c r="H85" s="105"/>
      <c r="I85" s="105"/>
      <c r="J85" s="105"/>
      <c r="K85" s="105">
        <f>IF(J85="W",1,0)</f>
        <v>0</v>
      </c>
      <c r="L85" s="106">
        <f>IF(J85="L",1,0)</f>
        <v>0</v>
      </c>
      <c r="M85" s="105"/>
      <c r="N85" s="105"/>
      <c r="O85" s="105"/>
      <c r="P85" s="105"/>
      <c r="Q85" s="105"/>
      <c r="R85" s="105"/>
      <c r="S85" s="105"/>
      <c r="T85" s="105">
        <f>IF(S85="W",1,0)</f>
        <v>0</v>
      </c>
      <c r="U85" s="106">
        <f>IF(S85="L",1,0)</f>
        <v>0</v>
      </c>
      <c r="V85" s="105">
        <v>29.625</v>
      </c>
      <c r="W85" s="105">
        <v>31.672999999999998</v>
      </c>
      <c r="X85" s="105">
        <v>36.521000000000001</v>
      </c>
      <c r="Y85" s="105">
        <v>13</v>
      </c>
      <c r="Z85" s="105" t="s">
        <v>158</v>
      </c>
      <c r="AA85" s="105">
        <v>9</v>
      </c>
      <c r="AB85" s="105" t="s">
        <v>91</v>
      </c>
      <c r="AC85" s="105">
        <f>IF(AB85="W",1,0)</f>
        <v>1</v>
      </c>
      <c r="AD85" s="106">
        <f>IF(AB85="L",1,0)</f>
        <v>0</v>
      </c>
    </row>
    <row r="86" spans="2:30" s="107" customFormat="1" ht="15.75" hidden="1" thickBot="1" x14ac:dyDescent="0.3">
      <c r="B86" s="164"/>
      <c r="C86" s="105">
        <f>C85+1</f>
        <v>3</v>
      </c>
      <c r="D86" s="108"/>
      <c r="E86" s="108"/>
      <c r="F86" s="108"/>
      <c r="G86" s="108"/>
      <c r="H86" s="108"/>
      <c r="I86" s="108"/>
      <c r="J86" s="108"/>
      <c r="K86" s="105">
        <f>IF(J86="W",1,0)</f>
        <v>0</v>
      </c>
      <c r="L86" s="106">
        <f>IF(J86="L",1,0)</f>
        <v>0</v>
      </c>
      <c r="M86" s="108"/>
      <c r="N86" s="108"/>
      <c r="O86" s="108"/>
      <c r="P86" s="108"/>
      <c r="Q86" s="108"/>
      <c r="R86" s="108"/>
      <c r="S86" s="108"/>
      <c r="T86" s="105">
        <f>IF(S86="W",1,0)</f>
        <v>0</v>
      </c>
      <c r="U86" s="106">
        <f>IF(S86="L",1,0)</f>
        <v>0</v>
      </c>
      <c r="V86" s="108"/>
      <c r="W86" s="108"/>
      <c r="X86" s="108"/>
      <c r="Y86" s="108"/>
      <c r="Z86" s="108"/>
      <c r="AA86" s="108"/>
      <c r="AB86" s="108"/>
      <c r="AC86" s="105">
        <f>IF(AB86="W",1,0)</f>
        <v>0</v>
      </c>
      <c r="AD86" s="106">
        <f>IF(AB86="L",1,0)</f>
        <v>0</v>
      </c>
    </row>
    <row r="87" spans="2:30" ht="15.75" thickBot="1" x14ac:dyDescent="0.3">
      <c r="B87" s="159" t="s">
        <v>99</v>
      </c>
      <c r="C87" s="160"/>
      <c r="D87" s="59">
        <f>AVERAGE(D84:D86)</f>
        <v>30.042000000000002</v>
      </c>
      <c r="E87" s="59">
        <f>AVERAGE(E84:E86)</f>
        <v>32.31</v>
      </c>
      <c r="F87" s="59">
        <f>AVERAGE(F84:F86)</f>
        <v>39.582999999999998</v>
      </c>
      <c r="G87" s="59">
        <f>AVERAGE(G84:G86)</f>
        <v>15</v>
      </c>
      <c r="H87" s="59"/>
      <c r="I87" s="59">
        <f>AVERAGE(I84:I86)</f>
        <v>11</v>
      </c>
      <c r="J87" s="60">
        <f>K87/(K87+L87)</f>
        <v>1</v>
      </c>
      <c r="K87" s="61">
        <f>SUM(K84:K86)</f>
        <v>1</v>
      </c>
      <c r="L87" s="61">
        <f>SUM(L84:L86)</f>
        <v>0</v>
      </c>
      <c r="M87" s="59">
        <f>AVERAGE(M84:M86)</f>
        <v>33.555999999999997</v>
      </c>
      <c r="N87" s="59">
        <f>AVERAGE(N84:N86)</f>
        <v>35.866999999999997</v>
      </c>
      <c r="O87" s="59">
        <f>AVERAGE(O84:O86)</f>
        <v>41.07</v>
      </c>
      <c r="P87" s="59">
        <f>AVERAGE(P84:P86)</f>
        <v>20</v>
      </c>
      <c r="Q87" s="59"/>
      <c r="R87" s="59">
        <f>AVERAGE(R84:R86)</f>
        <v>14</v>
      </c>
      <c r="S87" s="60">
        <f>T87/(T87+U87)</f>
        <v>1</v>
      </c>
      <c r="T87" s="61">
        <f>SUM(T84:T86)</f>
        <v>1</v>
      </c>
      <c r="U87" s="61">
        <f>SUM(U84:U86)</f>
        <v>0</v>
      </c>
      <c r="V87" s="59">
        <f>AVERAGE(V84:V86)</f>
        <v>29.733499999999999</v>
      </c>
      <c r="W87" s="59">
        <f>AVERAGE(W84:W86)</f>
        <v>32.229999999999997</v>
      </c>
      <c r="X87" s="59">
        <f>AVERAGE(X84:X86)</f>
        <v>37.160499999999999</v>
      </c>
      <c r="Y87" s="59">
        <f>AVERAGE(Y84:Y86)</f>
        <v>15</v>
      </c>
      <c r="Z87" s="59"/>
      <c r="AA87" s="59">
        <f>AVERAGE(AA84:AA86)</f>
        <v>9.5</v>
      </c>
      <c r="AB87" s="60">
        <f>AC87/(AC87+AD87)</f>
        <v>1</v>
      </c>
      <c r="AC87" s="61">
        <f>SUM(AC84:AC86)</f>
        <v>2</v>
      </c>
      <c r="AD87" s="61">
        <f>SUM(AD84:AD86)</f>
        <v>0</v>
      </c>
    </row>
    <row r="88" spans="2:30" x14ac:dyDescent="0.25">
      <c r="B88" s="167">
        <f>B67</f>
        <v>4</v>
      </c>
      <c r="C88" s="56">
        <v>1</v>
      </c>
      <c r="D88" s="56">
        <v>29.977</v>
      </c>
      <c r="E88" s="56">
        <v>33.765999999999998</v>
      </c>
      <c r="F88" s="56">
        <v>41.445999999999998</v>
      </c>
      <c r="G88" s="56">
        <v>10</v>
      </c>
      <c r="H88" s="56" t="s">
        <v>113</v>
      </c>
      <c r="I88" s="56">
        <v>12</v>
      </c>
      <c r="J88" s="56" t="s">
        <v>103</v>
      </c>
      <c r="K88" s="28">
        <f t="shared" ref="K88:K97" si="13">IF(J88="W",1,0)</f>
        <v>0</v>
      </c>
      <c r="L88" s="58">
        <f t="shared" ref="L88:L97" si="14">IF(J88="L",1,0)</f>
        <v>1</v>
      </c>
      <c r="M88" s="56">
        <v>32.890999999999998</v>
      </c>
      <c r="N88" s="56">
        <v>36.140999999999998</v>
      </c>
      <c r="O88" s="56">
        <v>41.512999999999998</v>
      </c>
      <c r="P88" s="56">
        <v>10</v>
      </c>
      <c r="Q88" s="56" t="s">
        <v>190</v>
      </c>
      <c r="R88" s="56">
        <v>6</v>
      </c>
      <c r="S88" s="56" t="s">
        <v>91</v>
      </c>
      <c r="T88" s="28">
        <f t="shared" ref="T88:T97" si="15">IF(S88="W",1,0)</f>
        <v>1</v>
      </c>
      <c r="U88" s="58">
        <f t="shared" ref="U88:U97" si="16">IF(S88="L",1,0)</f>
        <v>0</v>
      </c>
      <c r="V88" s="56">
        <v>29.515000000000001</v>
      </c>
      <c r="W88" s="56">
        <v>31.901</v>
      </c>
      <c r="X88" s="56">
        <v>36.783999999999999</v>
      </c>
      <c r="Y88" s="56">
        <v>10</v>
      </c>
      <c r="Z88" s="56" t="s">
        <v>128</v>
      </c>
      <c r="AA88" s="56">
        <v>12</v>
      </c>
      <c r="AB88" s="56" t="s">
        <v>91</v>
      </c>
      <c r="AC88" s="28">
        <f t="shared" ref="AC88:AC97" si="17">IF(AB88="W",1,0)</f>
        <v>1</v>
      </c>
      <c r="AD88" s="58">
        <f t="shared" ref="AD88:AD97" si="18">IF(AB88="L",1,0)</f>
        <v>0</v>
      </c>
    </row>
    <row r="89" spans="2:30" x14ac:dyDescent="0.25">
      <c r="B89" s="167"/>
      <c r="C89" s="28">
        <f t="shared" ref="C89:C97" si="19">C88+1</f>
        <v>2</v>
      </c>
      <c r="D89" s="28"/>
      <c r="E89" s="28"/>
      <c r="F89" s="28"/>
      <c r="G89" s="28"/>
      <c r="H89" s="28"/>
      <c r="I89" s="28"/>
      <c r="J89" s="28"/>
      <c r="K89" s="28">
        <f t="shared" si="13"/>
        <v>0</v>
      </c>
      <c r="L89" s="58">
        <f t="shared" si="14"/>
        <v>0</v>
      </c>
      <c r="M89" s="28">
        <v>37.515000000000001</v>
      </c>
      <c r="N89" s="28">
        <v>36.901000000000003</v>
      </c>
      <c r="O89" s="28">
        <v>32.877000000000002</v>
      </c>
      <c r="P89" s="28">
        <v>9</v>
      </c>
      <c r="Q89" s="28" t="s">
        <v>124</v>
      </c>
      <c r="R89" s="28">
        <v>6</v>
      </c>
      <c r="S89" s="28" t="s">
        <v>103</v>
      </c>
      <c r="T89" s="28">
        <f t="shared" si="15"/>
        <v>0</v>
      </c>
      <c r="U89" s="58">
        <f t="shared" si="16"/>
        <v>1</v>
      </c>
      <c r="V89" s="28"/>
      <c r="W89" s="28"/>
      <c r="X89" s="28"/>
      <c r="Y89" s="28"/>
      <c r="Z89" s="28"/>
      <c r="AA89" s="28"/>
      <c r="AB89" s="28"/>
      <c r="AC89" s="28">
        <f t="shared" si="17"/>
        <v>0</v>
      </c>
      <c r="AD89" s="58">
        <f t="shared" si="18"/>
        <v>0</v>
      </c>
    </row>
    <row r="90" spans="2:30" x14ac:dyDescent="0.25">
      <c r="B90" s="167"/>
      <c r="C90" s="28">
        <f t="shared" si="19"/>
        <v>3</v>
      </c>
      <c r="D90" s="28"/>
      <c r="E90" s="28"/>
      <c r="F90" s="28"/>
      <c r="G90" s="28"/>
      <c r="H90" s="28"/>
      <c r="I90" s="28"/>
      <c r="J90" s="28"/>
      <c r="K90" s="28">
        <f t="shared" si="13"/>
        <v>0</v>
      </c>
      <c r="L90" s="58">
        <f t="shared" si="14"/>
        <v>0</v>
      </c>
      <c r="M90" s="28"/>
      <c r="N90" s="28"/>
      <c r="O90" s="28"/>
      <c r="P90" s="28"/>
      <c r="Q90" s="28"/>
      <c r="R90" s="28"/>
      <c r="S90" s="28"/>
      <c r="T90" s="28">
        <f t="shared" si="15"/>
        <v>0</v>
      </c>
      <c r="U90" s="58">
        <f t="shared" si="16"/>
        <v>0</v>
      </c>
      <c r="V90" s="28"/>
      <c r="W90" s="28"/>
      <c r="X90" s="28"/>
      <c r="Y90" s="28"/>
      <c r="Z90" s="28"/>
      <c r="AA90" s="28"/>
      <c r="AB90" s="28"/>
      <c r="AC90" s="28">
        <f t="shared" si="17"/>
        <v>0</v>
      </c>
      <c r="AD90" s="58">
        <f t="shared" si="18"/>
        <v>0</v>
      </c>
    </row>
    <row r="91" spans="2:30" x14ac:dyDescent="0.25">
      <c r="B91" s="167"/>
      <c r="C91" s="28">
        <f t="shared" si="19"/>
        <v>4</v>
      </c>
      <c r="D91" s="28"/>
      <c r="E91" s="28"/>
      <c r="F91" s="28"/>
      <c r="G91" s="28"/>
      <c r="H91" s="28"/>
      <c r="I91" s="28"/>
      <c r="J91" s="28"/>
      <c r="K91" s="28">
        <f t="shared" si="13"/>
        <v>0</v>
      </c>
      <c r="L91" s="58">
        <f t="shared" si="14"/>
        <v>0</v>
      </c>
      <c r="M91" s="28"/>
      <c r="N91" s="28"/>
      <c r="O91" s="28"/>
      <c r="P91" s="28"/>
      <c r="Q91" s="28"/>
      <c r="R91" s="28"/>
      <c r="S91" s="28"/>
      <c r="T91" s="28">
        <f t="shared" si="15"/>
        <v>0</v>
      </c>
      <c r="U91" s="58">
        <f t="shared" si="16"/>
        <v>0</v>
      </c>
      <c r="V91" s="28"/>
      <c r="W91" s="28"/>
      <c r="X91" s="28"/>
      <c r="Y91" s="28"/>
      <c r="Z91" s="28"/>
      <c r="AA91" s="28"/>
      <c r="AB91" s="28"/>
      <c r="AC91" s="28">
        <f t="shared" si="17"/>
        <v>0</v>
      </c>
      <c r="AD91" s="58">
        <f t="shared" si="18"/>
        <v>0</v>
      </c>
    </row>
    <row r="92" spans="2:30" x14ac:dyDescent="0.25">
      <c r="B92" s="167"/>
      <c r="C92" s="28">
        <f t="shared" si="19"/>
        <v>5</v>
      </c>
      <c r="D92" s="28"/>
      <c r="E92" s="28"/>
      <c r="F92" s="28"/>
      <c r="G92" s="28"/>
      <c r="H92" s="28"/>
      <c r="I92" s="28"/>
      <c r="J92" s="28"/>
      <c r="K92" s="28">
        <f t="shared" si="13"/>
        <v>0</v>
      </c>
      <c r="L92" s="58">
        <f t="shared" si="14"/>
        <v>0</v>
      </c>
      <c r="M92" s="28"/>
      <c r="N92" s="28"/>
      <c r="O92" s="28"/>
      <c r="P92" s="28"/>
      <c r="Q92" s="28"/>
      <c r="R92" s="28"/>
      <c r="S92" s="28"/>
      <c r="T92" s="28">
        <f t="shared" si="15"/>
        <v>0</v>
      </c>
      <c r="U92" s="58">
        <f t="shared" si="16"/>
        <v>0</v>
      </c>
      <c r="V92" s="28"/>
      <c r="W92" s="28"/>
      <c r="X92" s="28"/>
      <c r="Y92" s="28"/>
      <c r="Z92" s="28"/>
      <c r="AA92" s="28"/>
      <c r="AB92" s="28"/>
      <c r="AC92" s="28">
        <f t="shared" si="17"/>
        <v>0</v>
      </c>
      <c r="AD92" s="58">
        <f t="shared" si="18"/>
        <v>0</v>
      </c>
    </row>
    <row r="93" spans="2:30" x14ac:dyDescent="0.25">
      <c r="B93" s="167"/>
      <c r="C93" s="28">
        <f t="shared" si="19"/>
        <v>6</v>
      </c>
      <c r="D93" s="28"/>
      <c r="E93" s="28"/>
      <c r="F93" s="28"/>
      <c r="G93" s="28"/>
      <c r="H93" s="28"/>
      <c r="I93" s="28"/>
      <c r="J93" s="28"/>
      <c r="K93" s="28">
        <f t="shared" si="13"/>
        <v>0</v>
      </c>
      <c r="L93" s="58">
        <f t="shared" si="14"/>
        <v>0</v>
      </c>
      <c r="M93" s="28"/>
      <c r="N93" s="28"/>
      <c r="O93" s="28"/>
      <c r="P93" s="28"/>
      <c r="Q93" s="28"/>
      <c r="R93" s="28"/>
      <c r="S93" s="28"/>
      <c r="T93" s="28">
        <f t="shared" si="15"/>
        <v>0</v>
      </c>
      <c r="U93" s="58">
        <f t="shared" si="16"/>
        <v>0</v>
      </c>
      <c r="V93" s="28"/>
      <c r="W93" s="28"/>
      <c r="X93" s="28"/>
      <c r="Y93" s="28"/>
      <c r="Z93" s="28"/>
      <c r="AA93" s="28"/>
      <c r="AB93" s="28"/>
      <c r="AC93" s="28">
        <f t="shared" si="17"/>
        <v>0</v>
      </c>
      <c r="AD93" s="58">
        <f t="shared" si="18"/>
        <v>0</v>
      </c>
    </row>
    <row r="94" spans="2:30" x14ac:dyDescent="0.25">
      <c r="B94" s="167"/>
      <c r="C94" s="28">
        <f t="shared" si="19"/>
        <v>7</v>
      </c>
      <c r="D94" s="28"/>
      <c r="E94" s="28"/>
      <c r="F94" s="28"/>
      <c r="G94" s="28"/>
      <c r="H94" s="28"/>
      <c r="I94" s="28"/>
      <c r="J94" s="28"/>
      <c r="K94" s="28">
        <f t="shared" si="13"/>
        <v>0</v>
      </c>
      <c r="L94" s="58">
        <f t="shared" si="14"/>
        <v>0</v>
      </c>
      <c r="M94" s="28"/>
      <c r="N94" s="28"/>
      <c r="O94" s="28"/>
      <c r="P94" s="28"/>
      <c r="Q94" s="28"/>
      <c r="R94" s="28"/>
      <c r="S94" s="28"/>
      <c r="T94" s="28">
        <f t="shared" si="15"/>
        <v>0</v>
      </c>
      <c r="U94" s="58">
        <f t="shared" si="16"/>
        <v>0</v>
      </c>
      <c r="V94" s="28"/>
      <c r="W94" s="28"/>
      <c r="X94" s="28"/>
      <c r="Y94" s="28"/>
      <c r="Z94" s="28"/>
      <c r="AA94" s="28"/>
      <c r="AB94" s="28"/>
      <c r="AC94" s="28">
        <f t="shared" si="17"/>
        <v>0</v>
      </c>
      <c r="AD94" s="58">
        <f t="shared" si="18"/>
        <v>0</v>
      </c>
    </row>
    <row r="95" spans="2:30" x14ac:dyDescent="0.25">
      <c r="B95" s="167"/>
      <c r="C95" s="28">
        <f t="shared" si="19"/>
        <v>8</v>
      </c>
      <c r="D95" s="28"/>
      <c r="E95" s="28"/>
      <c r="F95" s="28"/>
      <c r="G95" s="28"/>
      <c r="H95" s="28"/>
      <c r="I95" s="28"/>
      <c r="J95" s="28"/>
      <c r="K95" s="28">
        <f t="shared" si="13"/>
        <v>0</v>
      </c>
      <c r="L95" s="58">
        <f t="shared" si="14"/>
        <v>0</v>
      </c>
      <c r="M95" s="28"/>
      <c r="N95" s="28"/>
      <c r="O95" s="28"/>
      <c r="P95" s="28"/>
      <c r="Q95" s="28"/>
      <c r="R95" s="28"/>
      <c r="S95" s="28"/>
      <c r="T95" s="28">
        <f t="shared" si="15"/>
        <v>0</v>
      </c>
      <c r="U95" s="58">
        <f t="shared" si="16"/>
        <v>0</v>
      </c>
      <c r="V95" s="28"/>
      <c r="W95" s="28"/>
      <c r="X95" s="28"/>
      <c r="Y95" s="28"/>
      <c r="Z95" s="28"/>
      <c r="AA95" s="28"/>
      <c r="AB95" s="28"/>
      <c r="AC95" s="28">
        <f t="shared" si="17"/>
        <v>0</v>
      </c>
      <c r="AD95" s="58">
        <f t="shared" si="18"/>
        <v>0</v>
      </c>
    </row>
    <row r="96" spans="2:30" x14ac:dyDescent="0.25">
      <c r="B96" s="167"/>
      <c r="C96" s="28">
        <f t="shared" si="19"/>
        <v>9</v>
      </c>
      <c r="D96" s="28"/>
      <c r="E96" s="28"/>
      <c r="F96" s="28"/>
      <c r="G96" s="28"/>
      <c r="H96" s="28"/>
      <c r="I96" s="28"/>
      <c r="J96" s="28"/>
      <c r="K96" s="28">
        <f t="shared" si="13"/>
        <v>0</v>
      </c>
      <c r="L96" s="58">
        <f t="shared" si="14"/>
        <v>0</v>
      </c>
      <c r="M96" s="28"/>
      <c r="N96" s="28"/>
      <c r="O96" s="28"/>
      <c r="P96" s="28"/>
      <c r="Q96" s="28"/>
      <c r="R96" s="28"/>
      <c r="S96" s="28"/>
      <c r="T96" s="28">
        <f t="shared" si="15"/>
        <v>0</v>
      </c>
      <c r="U96" s="58">
        <f t="shared" si="16"/>
        <v>0</v>
      </c>
      <c r="V96" s="28"/>
      <c r="W96" s="28"/>
      <c r="X96" s="28"/>
      <c r="Y96" s="28"/>
      <c r="Z96" s="28"/>
      <c r="AA96" s="28"/>
      <c r="AB96" s="28"/>
      <c r="AC96" s="28">
        <f t="shared" si="17"/>
        <v>0</v>
      </c>
      <c r="AD96" s="58">
        <f t="shared" si="18"/>
        <v>0</v>
      </c>
    </row>
    <row r="97" spans="2:30" ht="15.75" thickBot="1" x14ac:dyDescent="0.3">
      <c r="B97" s="167"/>
      <c r="C97" s="55">
        <f t="shared" si="19"/>
        <v>10</v>
      </c>
      <c r="D97" s="55"/>
      <c r="E97" s="55"/>
      <c r="F97" s="55"/>
      <c r="G97" s="55"/>
      <c r="H97" s="55"/>
      <c r="I97" s="55"/>
      <c r="J97" s="55"/>
      <c r="K97" s="28">
        <f t="shared" si="13"/>
        <v>0</v>
      </c>
      <c r="L97" s="58">
        <f t="shared" si="14"/>
        <v>0</v>
      </c>
      <c r="M97" s="55"/>
      <c r="N97" s="55"/>
      <c r="O97" s="55"/>
      <c r="P97" s="55"/>
      <c r="Q97" s="55"/>
      <c r="R97" s="55"/>
      <c r="S97" s="55"/>
      <c r="T97" s="28">
        <f t="shared" si="15"/>
        <v>0</v>
      </c>
      <c r="U97" s="58">
        <f t="shared" si="16"/>
        <v>0</v>
      </c>
      <c r="V97" s="55"/>
      <c r="W97" s="55"/>
      <c r="X97" s="55"/>
      <c r="Y97" s="55"/>
      <c r="Z97" s="55"/>
      <c r="AA97" s="55"/>
      <c r="AB97" s="55"/>
      <c r="AC97" s="28">
        <f t="shared" si="17"/>
        <v>0</v>
      </c>
      <c r="AD97" s="58">
        <f t="shared" si="18"/>
        <v>0</v>
      </c>
    </row>
    <row r="98" spans="2:30" ht="15.75" thickBot="1" x14ac:dyDescent="0.3">
      <c r="B98" s="168" t="s">
        <v>99</v>
      </c>
      <c r="C98" s="169"/>
      <c r="D98" s="59">
        <f>AVERAGE(D88:D97)</f>
        <v>29.977</v>
      </c>
      <c r="E98" s="59">
        <f>AVERAGE(E88:E97)</f>
        <v>33.765999999999998</v>
      </c>
      <c r="F98" s="59">
        <f>AVERAGE(F88:F97)</f>
        <v>41.445999999999998</v>
      </c>
      <c r="G98" s="59">
        <f>AVERAGE(G88:G97)</f>
        <v>10</v>
      </c>
      <c r="H98" s="59"/>
      <c r="I98" s="59">
        <f>AVERAGE(I88:I97)</f>
        <v>12</v>
      </c>
      <c r="J98" s="60">
        <f>K98/(K98+L98)</f>
        <v>0</v>
      </c>
      <c r="K98" s="61">
        <f>SUM(K88:K97)</f>
        <v>0</v>
      </c>
      <c r="L98" s="61">
        <f>SUM(L88:L97)</f>
        <v>1</v>
      </c>
      <c r="M98" s="59">
        <f>AVERAGE(M88:M97)</f>
        <v>35.203000000000003</v>
      </c>
      <c r="N98" s="59">
        <f>AVERAGE(N88:N97)</f>
        <v>36.521000000000001</v>
      </c>
      <c r="O98" s="59">
        <f>AVERAGE(O88:O97)</f>
        <v>37.195</v>
      </c>
      <c r="P98" s="59">
        <f>AVERAGE(P88:P97)</f>
        <v>9.5</v>
      </c>
      <c r="Q98" s="59"/>
      <c r="R98" s="59">
        <f>AVERAGE(R88:R97)</f>
        <v>6</v>
      </c>
      <c r="S98" s="60">
        <f>T98/(T98+U98)</f>
        <v>0.5</v>
      </c>
      <c r="T98" s="61">
        <f>SUM(T88:T97)</f>
        <v>1</v>
      </c>
      <c r="U98" s="61">
        <f>SUM(U88:U97)</f>
        <v>1</v>
      </c>
      <c r="V98" s="59">
        <f>AVERAGE(V88:V97)</f>
        <v>29.515000000000001</v>
      </c>
      <c r="W98" s="59">
        <f>AVERAGE(W88:W97)</f>
        <v>31.901</v>
      </c>
      <c r="X98" s="59">
        <f>AVERAGE(X88:X97)</f>
        <v>36.783999999999999</v>
      </c>
      <c r="Y98" s="59">
        <f>AVERAGE(Y88:Y97)</f>
        <v>10</v>
      </c>
      <c r="Z98" s="59"/>
      <c r="AA98" s="59">
        <f>AVERAGE(AA88:AA97)</f>
        <v>12</v>
      </c>
      <c r="AB98" s="60">
        <f>AC98/(AC98+AD98)</f>
        <v>1</v>
      </c>
      <c r="AC98" s="61">
        <f>SUM(AC88:AC97)</f>
        <v>1</v>
      </c>
      <c r="AD98" s="61">
        <f>SUM(AD88:AD97)</f>
        <v>0</v>
      </c>
    </row>
    <row r="101" spans="2:30" ht="15.75" thickBot="1" x14ac:dyDescent="0.3"/>
    <row r="102" spans="2:30" x14ac:dyDescent="0.25">
      <c r="B102" s="73" t="s">
        <v>0</v>
      </c>
      <c r="C102" s="74" t="s">
        <v>9</v>
      </c>
      <c r="D102" s="161">
        <v>3</v>
      </c>
      <c r="E102" s="161"/>
      <c r="F102" s="161"/>
      <c r="G102" s="161"/>
      <c r="H102" s="161"/>
      <c r="I102" s="161"/>
      <c r="J102" s="161"/>
      <c r="K102" s="161"/>
      <c r="L102" s="161"/>
      <c r="M102" s="161"/>
      <c r="N102" s="161"/>
      <c r="O102" s="161"/>
      <c r="P102" s="161"/>
      <c r="Q102" s="161"/>
      <c r="R102" s="161"/>
      <c r="S102" s="161"/>
      <c r="T102" s="161"/>
      <c r="U102" s="161"/>
      <c r="V102" s="161"/>
      <c r="W102" s="161"/>
      <c r="X102" s="161"/>
      <c r="Y102" s="161"/>
      <c r="Z102" s="161"/>
      <c r="AA102" s="161"/>
      <c r="AB102" s="161"/>
      <c r="AC102" s="161"/>
      <c r="AD102" s="162"/>
    </row>
    <row r="103" spans="2:30" x14ac:dyDescent="0.25">
      <c r="B103" s="163">
        <f>B82</f>
        <v>3</v>
      </c>
      <c r="C103" s="28"/>
      <c r="D103" s="165" t="s">
        <v>108</v>
      </c>
      <c r="E103" s="165"/>
      <c r="F103" s="165"/>
      <c r="G103" s="165"/>
      <c r="H103" s="165"/>
      <c r="I103" s="165"/>
      <c r="J103" s="165"/>
      <c r="K103" s="165"/>
      <c r="L103" s="165"/>
      <c r="M103" s="165" t="s">
        <v>87</v>
      </c>
      <c r="N103" s="165"/>
      <c r="O103" s="165"/>
      <c r="P103" s="165"/>
      <c r="Q103" s="165"/>
      <c r="R103" s="165"/>
      <c r="S103" s="165"/>
      <c r="T103" s="165"/>
      <c r="U103" s="165"/>
      <c r="V103" s="165" t="s">
        <v>88</v>
      </c>
      <c r="W103" s="165"/>
      <c r="X103" s="165"/>
      <c r="Y103" s="165"/>
      <c r="Z103" s="165"/>
      <c r="AA103" s="165"/>
      <c r="AB103" s="165"/>
      <c r="AC103" s="165"/>
      <c r="AD103" s="166"/>
    </row>
    <row r="104" spans="2:30" ht="15.75" thickBot="1" x14ac:dyDescent="0.3">
      <c r="B104" s="163"/>
      <c r="C104" s="62" t="s">
        <v>93</v>
      </c>
      <c r="D104" s="62" t="s">
        <v>90</v>
      </c>
      <c r="E104" s="62" t="s">
        <v>89</v>
      </c>
      <c r="F104" s="62" t="s">
        <v>91</v>
      </c>
      <c r="G104" s="62" t="s">
        <v>95</v>
      </c>
      <c r="H104" s="62" t="s">
        <v>96</v>
      </c>
      <c r="I104" s="62" t="s">
        <v>97</v>
      </c>
      <c r="J104" s="62" t="s">
        <v>102</v>
      </c>
      <c r="K104" s="62" t="s">
        <v>91</v>
      </c>
      <c r="L104" s="62" t="s">
        <v>103</v>
      </c>
      <c r="M104" s="62" t="s">
        <v>90</v>
      </c>
      <c r="N104" s="62" t="s">
        <v>89</v>
      </c>
      <c r="O104" s="62" t="s">
        <v>91</v>
      </c>
      <c r="P104" s="62" t="s">
        <v>95</v>
      </c>
      <c r="Q104" s="62" t="s">
        <v>96</v>
      </c>
      <c r="R104" s="62" t="s">
        <v>97</v>
      </c>
      <c r="S104" s="62" t="s">
        <v>102</v>
      </c>
      <c r="T104" s="62" t="s">
        <v>91</v>
      </c>
      <c r="U104" s="62" t="s">
        <v>103</v>
      </c>
      <c r="V104" s="62" t="s">
        <v>90</v>
      </c>
      <c r="W104" s="62" t="s">
        <v>89</v>
      </c>
      <c r="X104" s="62" t="s">
        <v>91</v>
      </c>
      <c r="Y104" s="62" t="s">
        <v>95</v>
      </c>
      <c r="Z104" s="62" t="s">
        <v>96</v>
      </c>
      <c r="AA104" s="62" t="s">
        <v>97</v>
      </c>
      <c r="AB104" s="62" t="s">
        <v>102</v>
      </c>
      <c r="AC104" s="62" t="s">
        <v>91</v>
      </c>
      <c r="AD104" s="63" t="s">
        <v>103</v>
      </c>
    </row>
    <row r="105" spans="2:30" s="107" customFormat="1" hidden="1" x14ac:dyDescent="0.25">
      <c r="B105" s="163"/>
      <c r="C105" s="105">
        <v>1</v>
      </c>
      <c r="D105" s="105">
        <v>42.524999999999999</v>
      </c>
      <c r="E105" s="105" t="s">
        <v>98</v>
      </c>
      <c r="F105" s="105" t="s">
        <v>98</v>
      </c>
      <c r="G105" s="105">
        <v>18</v>
      </c>
      <c r="H105" s="105" t="s">
        <v>131</v>
      </c>
      <c r="I105" s="105">
        <v>10</v>
      </c>
      <c r="J105" s="105" t="s">
        <v>103</v>
      </c>
      <c r="K105" s="105">
        <f t="shared" ref="K105:K113" si="20">IF(J105="W",1,0)</f>
        <v>0</v>
      </c>
      <c r="L105" s="106">
        <f t="shared" ref="L105:L113" si="21">IF(J105="L",1,0)</f>
        <v>1</v>
      </c>
      <c r="M105" s="105">
        <v>35.444000000000003</v>
      </c>
      <c r="N105" s="105">
        <v>39.698</v>
      </c>
      <c r="O105" s="105">
        <v>47.53</v>
      </c>
      <c r="P105" s="105">
        <v>5</v>
      </c>
      <c r="Q105" s="105" t="s">
        <v>145</v>
      </c>
      <c r="R105" s="105">
        <v>3</v>
      </c>
      <c r="S105" s="105" t="s">
        <v>91</v>
      </c>
      <c r="T105" s="105">
        <f t="shared" ref="T105:T113" si="22">IF(S105="W",1,0)</f>
        <v>1</v>
      </c>
      <c r="U105" s="106">
        <f t="shared" ref="U105:U113" si="23">IF(S105="L",1,0)</f>
        <v>0</v>
      </c>
      <c r="V105" s="105"/>
      <c r="W105" s="105"/>
      <c r="X105" s="105"/>
      <c r="Y105" s="105"/>
      <c r="Z105" s="105"/>
      <c r="AA105" s="105"/>
      <c r="AB105" s="105"/>
      <c r="AC105" s="105">
        <f>IF(AB105="W",1,0)</f>
        <v>0</v>
      </c>
      <c r="AD105" s="106">
        <f>IF(AB105="L",1,0)</f>
        <v>0</v>
      </c>
    </row>
    <row r="106" spans="2:30" s="107" customFormat="1" hidden="1" x14ac:dyDescent="0.25">
      <c r="B106" s="163"/>
      <c r="C106" s="105">
        <f t="shared" ref="C106:C113" si="24">C105+1</f>
        <v>2</v>
      </c>
      <c r="D106" s="105">
        <v>42.384</v>
      </c>
      <c r="E106" s="105">
        <v>45.109000000000002</v>
      </c>
      <c r="F106" s="105">
        <v>53.496000000000002</v>
      </c>
      <c r="G106" s="105">
        <v>18</v>
      </c>
      <c r="H106" s="105" t="s">
        <v>197</v>
      </c>
      <c r="I106" s="105">
        <v>6</v>
      </c>
      <c r="J106" s="105" t="s">
        <v>103</v>
      </c>
      <c r="K106" s="105">
        <f t="shared" si="20"/>
        <v>0</v>
      </c>
      <c r="L106" s="106">
        <f t="shared" si="21"/>
        <v>1</v>
      </c>
      <c r="M106" s="105">
        <v>40.826999999999998</v>
      </c>
      <c r="N106" s="105">
        <v>43.262</v>
      </c>
      <c r="O106" s="105">
        <v>39.978999999999999</v>
      </c>
      <c r="P106" s="105">
        <v>14</v>
      </c>
      <c r="Q106" s="105" t="s">
        <v>147</v>
      </c>
      <c r="R106" s="105">
        <v>15</v>
      </c>
      <c r="S106" s="105" t="s">
        <v>103</v>
      </c>
      <c r="T106" s="105">
        <f t="shared" si="22"/>
        <v>0</v>
      </c>
      <c r="U106" s="106">
        <f t="shared" si="23"/>
        <v>1</v>
      </c>
      <c r="V106" s="105"/>
      <c r="W106" s="105"/>
      <c r="X106" s="105"/>
      <c r="Y106" s="105"/>
      <c r="Z106" s="105"/>
      <c r="AA106" s="105"/>
      <c r="AB106" s="105"/>
      <c r="AC106" s="105">
        <f>IF(AB106="W",1,0)</f>
        <v>0</v>
      </c>
      <c r="AD106" s="106">
        <f>IF(AB106="L",1,0)</f>
        <v>0</v>
      </c>
    </row>
    <row r="107" spans="2:30" s="107" customFormat="1" hidden="1" x14ac:dyDescent="0.25">
      <c r="B107" s="163"/>
      <c r="C107" s="105">
        <f t="shared" si="24"/>
        <v>3</v>
      </c>
      <c r="D107" s="105"/>
      <c r="E107" s="105"/>
      <c r="F107" s="105"/>
      <c r="G107" s="105"/>
      <c r="H107" s="105"/>
      <c r="I107" s="105"/>
      <c r="J107" s="105"/>
      <c r="K107" s="105">
        <f t="shared" si="20"/>
        <v>0</v>
      </c>
      <c r="L107" s="106">
        <f t="shared" si="21"/>
        <v>0</v>
      </c>
      <c r="M107" s="105">
        <v>35.844999999999999</v>
      </c>
      <c r="N107" s="105">
        <v>38.984999999999999</v>
      </c>
      <c r="O107" s="105">
        <v>46.673000000000002</v>
      </c>
      <c r="P107" s="105">
        <v>17</v>
      </c>
      <c r="Q107" s="105" t="s">
        <v>149</v>
      </c>
      <c r="R107" s="105">
        <v>20</v>
      </c>
      <c r="S107" s="105" t="s">
        <v>103</v>
      </c>
      <c r="T107" s="105">
        <f t="shared" si="22"/>
        <v>0</v>
      </c>
      <c r="U107" s="106">
        <f t="shared" si="23"/>
        <v>1</v>
      </c>
      <c r="V107" s="105"/>
      <c r="W107" s="105"/>
      <c r="X107" s="105"/>
      <c r="Y107" s="105"/>
      <c r="Z107" s="105"/>
      <c r="AA107" s="105"/>
      <c r="AB107" s="105"/>
      <c r="AC107" s="105"/>
      <c r="AD107" s="106"/>
    </row>
    <row r="108" spans="2:30" s="107" customFormat="1" hidden="1" x14ac:dyDescent="0.25">
      <c r="B108" s="163"/>
      <c r="C108" s="105">
        <f t="shared" si="24"/>
        <v>4</v>
      </c>
      <c r="D108" s="105"/>
      <c r="E108" s="105"/>
      <c r="F108" s="105"/>
      <c r="G108" s="105"/>
      <c r="H108" s="105"/>
      <c r="I108" s="105"/>
      <c r="J108" s="105"/>
      <c r="K108" s="105">
        <f t="shared" si="20"/>
        <v>0</v>
      </c>
      <c r="L108" s="106">
        <f t="shared" si="21"/>
        <v>0</v>
      </c>
      <c r="M108" s="105">
        <v>40.625999999999998</v>
      </c>
      <c r="N108" s="105">
        <v>43.295999999999999</v>
      </c>
      <c r="O108" s="105">
        <v>40.01</v>
      </c>
      <c r="P108" s="105">
        <v>11</v>
      </c>
      <c r="Q108" s="105" t="s">
        <v>147</v>
      </c>
      <c r="R108" s="105">
        <v>8</v>
      </c>
      <c r="S108" s="105" t="s">
        <v>91</v>
      </c>
      <c r="T108" s="105">
        <f t="shared" si="22"/>
        <v>1</v>
      </c>
      <c r="U108" s="106">
        <f t="shared" si="23"/>
        <v>0</v>
      </c>
      <c r="V108" s="105"/>
      <c r="W108" s="105"/>
      <c r="X108" s="105"/>
      <c r="Y108" s="105"/>
      <c r="Z108" s="105"/>
      <c r="AA108" s="105"/>
      <c r="AB108" s="105"/>
      <c r="AC108" s="105"/>
      <c r="AD108" s="106"/>
    </row>
    <row r="109" spans="2:30" s="107" customFormat="1" hidden="1" x14ac:dyDescent="0.25">
      <c r="B109" s="163"/>
      <c r="C109" s="105">
        <f t="shared" si="24"/>
        <v>5</v>
      </c>
      <c r="D109" s="105"/>
      <c r="E109" s="105"/>
      <c r="F109" s="105"/>
      <c r="G109" s="105"/>
      <c r="H109" s="105"/>
      <c r="I109" s="105"/>
      <c r="J109" s="105"/>
      <c r="K109" s="105">
        <f t="shared" si="20"/>
        <v>0</v>
      </c>
      <c r="L109" s="106">
        <f t="shared" si="21"/>
        <v>0</v>
      </c>
      <c r="M109" s="105">
        <v>36.034999999999997</v>
      </c>
      <c r="N109" s="105">
        <v>39.606999999999999</v>
      </c>
      <c r="O109" s="105">
        <v>47.41</v>
      </c>
      <c r="P109" s="105">
        <v>19</v>
      </c>
      <c r="Q109" s="105" t="s">
        <v>165</v>
      </c>
      <c r="R109" s="105">
        <v>22</v>
      </c>
      <c r="S109" s="105" t="s">
        <v>91</v>
      </c>
      <c r="T109" s="105">
        <f t="shared" si="22"/>
        <v>1</v>
      </c>
      <c r="U109" s="106">
        <f t="shared" si="23"/>
        <v>0</v>
      </c>
      <c r="V109" s="105"/>
      <c r="W109" s="105"/>
      <c r="X109" s="105"/>
      <c r="Y109" s="105"/>
      <c r="Z109" s="105"/>
      <c r="AA109" s="105"/>
      <c r="AB109" s="105"/>
      <c r="AC109" s="105"/>
      <c r="AD109" s="106"/>
    </row>
    <row r="110" spans="2:30" s="107" customFormat="1" hidden="1" x14ac:dyDescent="0.25">
      <c r="B110" s="163"/>
      <c r="C110" s="105">
        <f t="shared" si="24"/>
        <v>6</v>
      </c>
      <c r="D110" s="105"/>
      <c r="E110" s="105"/>
      <c r="F110" s="105"/>
      <c r="G110" s="105"/>
      <c r="H110" s="105"/>
      <c r="I110" s="105"/>
      <c r="J110" s="105"/>
      <c r="K110" s="105">
        <f t="shared" si="20"/>
        <v>0</v>
      </c>
      <c r="L110" s="106">
        <f t="shared" si="21"/>
        <v>0</v>
      </c>
      <c r="M110" s="105">
        <v>35.564</v>
      </c>
      <c r="N110" s="105">
        <v>40.020000000000003</v>
      </c>
      <c r="O110" s="105">
        <v>47.918999999999997</v>
      </c>
      <c r="P110" s="105">
        <v>11</v>
      </c>
      <c r="Q110" s="105" t="s">
        <v>166</v>
      </c>
      <c r="R110" s="105">
        <v>4</v>
      </c>
      <c r="S110" s="105" t="s">
        <v>91</v>
      </c>
      <c r="T110" s="105">
        <f t="shared" si="22"/>
        <v>1</v>
      </c>
      <c r="U110" s="106">
        <f t="shared" si="23"/>
        <v>0</v>
      </c>
      <c r="V110" s="105"/>
      <c r="W110" s="105"/>
      <c r="X110" s="105"/>
      <c r="Y110" s="105"/>
      <c r="Z110" s="105"/>
      <c r="AA110" s="105"/>
      <c r="AB110" s="105"/>
      <c r="AC110" s="105">
        <f>IF(AB110="W",1,0)</f>
        <v>0</v>
      </c>
      <c r="AD110" s="106">
        <f>IF(AB110="L",1,0)</f>
        <v>0</v>
      </c>
    </row>
    <row r="111" spans="2:30" s="107" customFormat="1" hidden="1" x14ac:dyDescent="0.25">
      <c r="B111" s="163"/>
      <c r="C111" s="105">
        <f t="shared" si="24"/>
        <v>7</v>
      </c>
      <c r="D111" s="105"/>
      <c r="E111" s="105"/>
      <c r="F111" s="105"/>
      <c r="G111" s="105"/>
      <c r="H111" s="105"/>
      <c r="I111" s="105"/>
      <c r="J111" s="105"/>
      <c r="K111" s="105">
        <f t="shared" si="20"/>
        <v>0</v>
      </c>
      <c r="L111" s="106">
        <f t="shared" si="21"/>
        <v>0</v>
      </c>
      <c r="M111" s="105">
        <v>41.234000000000002</v>
      </c>
      <c r="N111" s="105">
        <v>40.738</v>
      </c>
      <c r="O111" s="105">
        <v>37.628999999999998</v>
      </c>
      <c r="P111" s="105">
        <v>17</v>
      </c>
      <c r="Q111" s="105" t="s">
        <v>169</v>
      </c>
      <c r="R111" s="105">
        <v>18</v>
      </c>
      <c r="S111" s="105" t="s">
        <v>103</v>
      </c>
      <c r="T111" s="105">
        <f t="shared" si="22"/>
        <v>0</v>
      </c>
      <c r="U111" s="106">
        <f t="shared" si="23"/>
        <v>1</v>
      </c>
      <c r="V111" s="105"/>
      <c r="W111" s="105"/>
      <c r="X111" s="105"/>
      <c r="Y111" s="105"/>
      <c r="Z111" s="105"/>
      <c r="AA111" s="105"/>
      <c r="AB111" s="105"/>
      <c r="AC111" s="105"/>
      <c r="AD111" s="106"/>
    </row>
    <row r="112" spans="2:30" s="107" customFormat="1" hidden="1" x14ac:dyDescent="0.25">
      <c r="B112" s="163"/>
      <c r="C112" s="105">
        <f t="shared" si="24"/>
        <v>8</v>
      </c>
      <c r="D112" s="105"/>
      <c r="E112" s="105"/>
      <c r="F112" s="105"/>
      <c r="G112" s="105"/>
      <c r="H112" s="105"/>
      <c r="I112" s="105"/>
      <c r="J112" s="105"/>
      <c r="K112" s="105">
        <f t="shared" si="20"/>
        <v>0</v>
      </c>
      <c r="L112" s="106">
        <f t="shared" si="21"/>
        <v>0</v>
      </c>
      <c r="M112" s="105">
        <v>41.066000000000003</v>
      </c>
      <c r="N112" s="105">
        <v>40.884</v>
      </c>
      <c r="O112" s="105">
        <v>37.765000000000001</v>
      </c>
      <c r="P112" s="105">
        <v>17</v>
      </c>
      <c r="Q112" s="105" t="s">
        <v>171</v>
      </c>
      <c r="R112" s="105">
        <v>10</v>
      </c>
      <c r="S112" s="105" t="s">
        <v>91</v>
      </c>
      <c r="T112" s="105">
        <f t="shared" si="22"/>
        <v>1</v>
      </c>
      <c r="U112" s="106">
        <f t="shared" si="23"/>
        <v>0</v>
      </c>
      <c r="V112" s="105"/>
      <c r="W112" s="105"/>
      <c r="X112" s="105"/>
      <c r="Y112" s="105"/>
      <c r="Z112" s="105"/>
      <c r="AA112" s="105"/>
      <c r="AB112" s="105"/>
      <c r="AC112" s="105">
        <f>IF(AB112="W",1,0)</f>
        <v>0</v>
      </c>
      <c r="AD112" s="106">
        <f>IF(AB112="L",1,0)</f>
        <v>0</v>
      </c>
    </row>
    <row r="113" spans="2:30" s="107" customFormat="1" ht="15.75" hidden="1" thickBot="1" x14ac:dyDescent="0.3">
      <c r="B113" s="164"/>
      <c r="C113" s="108">
        <f t="shared" si="24"/>
        <v>9</v>
      </c>
      <c r="D113" s="108"/>
      <c r="E113" s="108"/>
      <c r="F113" s="108"/>
      <c r="G113" s="108"/>
      <c r="H113" s="108"/>
      <c r="I113" s="108"/>
      <c r="J113" s="108"/>
      <c r="K113" s="105">
        <f t="shared" si="20"/>
        <v>0</v>
      </c>
      <c r="L113" s="106">
        <f t="shared" si="21"/>
        <v>0</v>
      </c>
      <c r="M113" s="108"/>
      <c r="N113" s="108"/>
      <c r="O113" s="108"/>
      <c r="P113" s="108"/>
      <c r="Q113" s="108"/>
      <c r="R113" s="108"/>
      <c r="S113" s="108"/>
      <c r="T113" s="105">
        <f t="shared" si="22"/>
        <v>0</v>
      </c>
      <c r="U113" s="106">
        <f t="shared" si="23"/>
        <v>0</v>
      </c>
      <c r="V113" s="108"/>
      <c r="W113" s="108"/>
      <c r="X113" s="108"/>
      <c r="Y113" s="108"/>
      <c r="Z113" s="108"/>
      <c r="AA113" s="108"/>
      <c r="AB113" s="108"/>
      <c r="AC113" s="105">
        <f>IF(AB113="W",1,0)</f>
        <v>0</v>
      </c>
      <c r="AD113" s="106">
        <f>IF(AB113="L",1,0)</f>
        <v>0</v>
      </c>
    </row>
    <row r="114" spans="2:30" ht="15.75" thickBot="1" x14ac:dyDescent="0.3">
      <c r="B114" s="159" t="s">
        <v>99</v>
      </c>
      <c r="C114" s="160"/>
      <c r="D114" s="59">
        <f>AVERAGE(D105:D113)</f>
        <v>42.454499999999996</v>
      </c>
      <c r="E114" s="59">
        <f>AVERAGE(E105:E113)</f>
        <v>45.109000000000002</v>
      </c>
      <c r="F114" s="59">
        <f>AVERAGE(F105:F113)</f>
        <v>53.496000000000002</v>
      </c>
      <c r="G114" s="59">
        <f>AVERAGE(G105:G113)</f>
        <v>18</v>
      </c>
      <c r="H114" s="59"/>
      <c r="I114" s="59">
        <f>AVERAGE(I105:I113)</f>
        <v>8</v>
      </c>
      <c r="J114" s="60">
        <f>K114/(K114+L114)</f>
        <v>0</v>
      </c>
      <c r="K114" s="61">
        <f>SUM(K105:K113)</f>
        <v>0</v>
      </c>
      <c r="L114" s="61">
        <f>SUM(L105:L113)</f>
        <v>2</v>
      </c>
      <c r="M114" s="59">
        <f>AVERAGE(M105:M113)</f>
        <v>38.330124999999995</v>
      </c>
      <c r="N114" s="59">
        <f>AVERAGE(N105:N113)</f>
        <v>40.811250000000001</v>
      </c>
      <c r="O114" s="59">
        <f>AVERAGE(O105:O113)</f>
        <v>43.114375000000003</v>
      </c>
      <c r="P114" s="59">
        <f>AVERAGE(P105:P113)</f>
        <v>13.875</v>
      </c>
      <c r="Q114" s="59"/>
      <c r="R114" s="59">
        <f>AVERAGE(R105:R113)</f>
        <v>12.5</v>
      </c>
      <c r="S114" s="60">
        <f>T114/(T114+U114)</f>
        <v>0.625</v>
      </c>
      <c r="T114" s="61">
        <f>SUM(T105:T113)</f>
        <v>5</v>
      </c>
      <c r="U114" s="61">
        <f>SUM(U105:U113)</f>
        <v>3</v>
      </c>
      <c r="V114" s="59" t="e">
        <f>AVERAGE(V105:V113)</f>
        <v>#DIV/0!</v>
      </c>
      <c r="W114" s="59" t="e">
        <f>AVERAGE(W105:W113)</f>
        <v>#DIV/0!</v>
      </c>
      <c r="X114" s="59" t="e">
        <f>AVERAGE(X105:X113)</f>
        <v>#DIV/0!</v>
      </c>
      <c r="Y114" s="59" t="e">
        <f>AVERAGE(Y105:Y113)</f>
        <v>#DIV/0!</v>
      </c>
      <c r="Z114" s="59"/>
      <c r="AA114" s="59" t="e">
        <f>AVERAGE(AA105:AA113)</f>
        <v>#DIV/0!</v>
      </c>
      <c r="AB114" s="60" t="e">
        <f>AC114/(AC114+AD114)</f>
        <v>#DIV/0!</v>
      </c>
      <c r="AC114" s="61">
        <f>SUM(AC105:AC113)</f>
        <v>0</v>
      </c>
      <c r="AD114" s="61">
        <f>SUM(AD105:AD113)</f>
        <v>0</v>
      </c>
    </row>
    <row r="115" spans="2:30" x14ac:dyDescent="0.25">
      <c r="B115" s="167">
        <f>B88</f>
        <v>4</v>
      </c>
      <c r="C115" s="56">
        <v>1</v>
      </c>
      <c r="D115" s="56"/>
      <c r="E115" s="56"/>
      <c r="F115" s="56"/>
      <c r="G115" s="56"/>
      <c r="H115" s="56"/>
      <c r="I115" s="56"/>
      <c r="J115" s="56"/>
      <c r="K115" s="28">
        <f t="shared" ref="K115:K124" si="25">IF(J115="W",1,0)</f>
        <v>0</v>
      </c>
      <c r="L115" s="58">
        <f t="shared" ref="L115:L124" si="26">IF(J115="L",1,0)</f>
        <v>0</v>
      </c>
      <c r="M115" s="56">
        <v>41.012</v>
      </c>
      <c r="N115" s="56">
        <v>40.698999999999998</v>
      </c>
      <c r="O115" s="56">
        <v>37.591999999999999</v>
      </c>
      <c r="P115" s="56">
        <v>15</v>
      </c>
      <c r="Q115" s="56" t="s">
        <v>212</v>
      </c>
      <c r="R115" s="56">
        <v>7</v>
      </c>
      <c r="S115" s="56" t="s">
        <v>103</v>
      </c>
      <c r="T115" s="28">
        <f t="shared" ref="T115:T124" si="27">IF(S115="W",1,0)</f>
        <v>0</v>
      </c>
      <c r="U115" s="58">
        <f t="shared" ref="U115:U124" si="28">IF(S115="L",1,0)</f>
        <v>1</v>
      </c>
      <c r="V115" s="56"/>
      <c r="W115" s="56"/>
      <c r="X115" s="56"/>
      <c r="Y115" s="56"/>
      <c r="Z115" s="56"/>
      <c r="AA115" s="56"/>
      <c r="AB115" s="56"/>
      <c r="AC115" s="28">
        <f t="shared" ref="AC115:AC124" si="29">IF(AB115="W",1,0)</f>
        <v>0</v>
      </c>
      <c r="AD115" s="58">
        <f t="shared" ref="AD115:AD124" si="30">IF(AB115="L",1,0)</f>
        <v>0</v>
      </c>
    </row>
    <row r="116" spans="2:30" x14ac:dyDescent="0.25">
      <c r="B116" s="167"/>
      <c r="C116" s="28">
        <f t="shared" ref="C116:C124" si="31">C115+1</f>
        <v>2</v>
      </c>
      <c r="D116" s="28"/>
      <c r="E116" s="28"/>
      <c r="F116" s="28"/>
      <c r="G116" s="28"/>
      <c r="H116" s="28"/>
      <c r="I116" s="28"/>
      <c r="J116" s="28"/>
      <c r="K116" s="28">
        <f t="shared" si="25"/>
        <v>0</v>
      </c>
      <c r="L116" s="58">
        <f t="shared" si="26"/>
        <v>0</v>
      </c>
      <c r="M116" s="28"/>
      <c r="N116" s="28"/>
      <c r="O116" s="28"/>
      <c r="P116" s="28"/>
      <c r="Q116" s="28"/>
      <c r="R116" s="28"/>
      <c r="S116" s="28"/>
      <c r="T116" s="28">
        <f t="shared" si="27"/>
        <v>0</v>
      </c>
      <c r="U116" s="58">
        <f t="shared" si="28"/>
        <v>0</v>
      </c>
      <c r="V116" s="28"/>
      <c r="W116" s="28"/>
      <c r="X116" s="28"/>
      <c r="Y116" s="28"/>
      <c r="Z116" s="28"/>
      <c r="AA116" s="28"/>
      <c r="AB116" s="28"/>
      <c r="AC116" s="28">
        <f t="shared" si="29"/>
        <v>0</v>
      </c>
      <c r="AD116" s="58">
        <f t="shared" si="30"/>
        <v>0</v>
      </c>
    </row>
    <row r="117" spans="2:30" x14ac:dyDescent="0.25">
      <c r="B117" s="167"/>
      <c r="C117" s="28">
        <f t="shared" si="31"/>
        <v>3</v>
      </c>
      <c r="D117" s="28"/>
      <c r="E117" s="28"/>
      <c r="F117" s="28"/>
      <c r="G117" s="28"/>
      <c r="H117" s="28"/>
      <c r="I117" s="28"/>
      <c r="J117" s="28"/>
      <c r="K117" s="28">
        <f t="shared" si="25"/>
        <v>0</v>
      </c>
      <c r="L117" s="58">
        <f t="shared" si="26"/>
        <v>0</v>
      </c>
      <c r="M117" s="28"/>
      <c r="N117" s="28"/>
      <c r="O117" s="28"/>
      <c r="P117" s="28"/>
      <c r="Q117" s="28"/>
      <c r="R117" s="28"/>
      <c r="S117" s="28"/>
      <c r="T117" s="28">
        <f t="shared" si="27"/>
        <v>0</v>
      </c>
      <c r="U117" s="58">
        <f t="shared" si="28"/>
        <v>0</v>
      </c>
      <c r="V117" s="28"/>
      <c r="W117" s="28"/>
      <c r="X117" s="28"/>
      <c r="Y117" s="28"/>
      <c r="Z117" s="28"/>
      <c r="AA117" s="28"/>
      <c r="AB117" s="28"/>
      <c r="AC117" s="28">
        <f t="shared" si="29"/>
        <v>0</v>
      </c>
      <c r="AD117" s="58">
        <f t="shared" si="30"/>
        <v>0</v>
      </c>
    </row>
    <row r="118" spans="2:30" x14ac:dyDescent="0.25">
      <c r="B118" s="167"/>
      <c r="C118" s="28">
        <f t="shared" si="31"/>
        <v>4</v>
      </c>
      <c r="D118" s="28"/>
      <c r="E118" s="28"/>
      <c r="F118" s="28"/>
      <c r="G118" s="28"/>
      <c r="H118" s="28"/>
      <c r="I118" s="28"/>
      <c r="J118" s="28"/>
      <c r="K118" s="28">
        <f t="shared" si="25"/>
        <v>0</v>
      </c>
      <c r="L118" s="58">
        <f t="shared" si="26"/>
        <v>0</v>
      </c>
      <c r="M118" s="28"/>
      <c r="N118" s="28"/>
      <c r="O118" s="28"/>
      <c r="P118" s="28"/>
      <c r="Q118" s="28"/>
      <c r="R118" s="28"/>
      <c r="S118" s="28"/>
      <c r="T118" s="28">
        <f t="shared" si="27"/>
        <v>0</v>
      </c>
      <c r="U118" s="58">
        <f t="shared" si="28"/>
        <v>0</v>
      </c>
      <c r="V118" s="28"/>
      <c r="W118" s="28"/>
      <c r="X118" s="28"/>
      <c r="Y118" s="28"/>
      <c r="Z118" s="28"/>
      <c r="AA118" s="28"/>
      <c r="AB118" s="28"/>
      <c r="AC118" s="28">
        <f t="shared" si="29"/>
        <v>0</v>
      </c>
      <c r="AD118" s="58">
        <f t="shared" si="30"/>
        <v>0</v>
      </c>
    </row>
    <row r="119" spans="2:30" x14ac:dyDescent="0.25">
      <c r="B119" s="167"/>
      <c r="C119" s="28">
        <f t="shared" si="31"/>
        <v>5</v>
      </c>
      <c r="D119" s="28"/>
      <c r="E119" s="28"/>
      <c r="F119" s="28"/>
      <c r="G119" s="28"/>
      <c r="H119" s="28"/>
      <c r="I119" s="28"/>
      <c r="J119" s="28"/>
      <c r="K119" s="28">
        <f t="shared" si="25"/>
        <v>0</v>
      </c>
      <c r="L119" s="58">
        <f t="shared" si="26"/>
        <v>0</v>
      </c>
      <c r="M119" s="28"/>
      <c r="N119" s="28"/>
      <c r="O119" s="28"/>
      <c r="P119" s="28"/>
      <c r="Q119" s="28"/>
      <c r="R119" s="28"/>
      <c r="S119" s="28"/>
      <c r="T119" s="28">
        <f t="shared" si="27"/>
        <v>0</v>
      </c>
      <c r="U119" s="58">
        <f t="shared" si="28"/>
        <v>0</v>
      </c>
      <c r="V119" s="28"/>
      <c r="W119" s="28"/>
      <c r="X119" s="28"/>
      <c r="Y119" s="28"/>
      <c r="Z119" s="28"/>
      <c r="AA119" s="28"/>
      <c r="AB119" s="28"/>
      <c r="AC119" s="28">
        <f t="shared" si="29"/>
        <v>0</v>
      </c>
      <c r="AD119" s="58">
        <f t="shared" si="30"/>
        <v>0</v>
      </c>
    </row>
    <row r="120" spans="2:30" x14ac:dyDescent="0.25">
      <c r="B120" s="167"/>
      <c r="C120" s="28">
        <f t="shared" si="31"/>
        <v>6</v>
      </c>
      <c r="D120" s="28"/>
      <c r="E120" s="28"/>
      <c r="F120" s="28"/>
      <c r="G120" s="28"/>
      <c r="H120" s="28"/>
      <c r="I120" s="28"/>
      <c r="J120" s="28"/>
      <c r="K120" s="28">
        <f t="shared" si="25"/>
        <v>0</v>
      </c>
      <c r="L120" s="58">
        <f t="shared" si="26"/>
        <v>0</v>
      </c>
      <c r="M120" s="28"/>
      <c r="N120" s="28"/>
      <c r="O120" s="28"/>
      <c r="P120" s="28"/>
      <c r="Q120" s="28"/>
      <c r="R120" s="28"/>
      <c r="S120" s="28"/>
      <c r="T120" s="28">
        <f t="shared" si="27"/>
        <v>0</v>
      </c>
      <c r="U120" s="58">
        <f t="shared" si="28"/>
        <v>0</v>
      </c>
      <c r="V120" s="28"/>
      <c r="W120" s="28"/>
      <c r="X120" s="28"/>
      <c r="Y120" s="28"/>
      <c r="Z120" s="28"/>
      <c r="AA120" s="28"/>
      <c r="AB120" s="28"/>
      <c r="AC120" s="28">
        <f t="shared" si="29"/>
        <v>0</v>
      </c>
      <c r="AD120" s="58">
        <f t="shared" si="30"/>
        <v>0</v>
      </c>
    </row>
    <row r="121" spans="2:30" x14ac:dyDescent="0.25">
      <c r="B121" s="167"/>
      <c r="C121" s="28">
        <f t="shared" si="31"/>
        <v>7</v>
      </c>
      <c r="D121" s="28"/>
      <c r="E121" s="28"/>
      <c r="F121" s="28"/>
      <c r="G121" s="28"/>
      <c r="H121" s="28"/>
      <c r="I121" s="28"/>
      <c r="J121" s="28"/>
      <c r="K121" s="28">
        <f t="shared" si="25"/>
        <v>0</v>
      </c>
      <c r="L121" s="58">
        <f t="shared" si="26"/>
        <v>0</v>
      </c>
      <c r="M121" s="28"/>
      <c r="N121" s="28"/>
      <c r="O121" s="28"/>
      <c r="P121" s="28"/>
      <c r="Q121" s="28"/>
      <c r="R121" s="28"/>
      <c r="S121" s="28"/>
      <c r="T121" s="28">
        <f t="shared" si="27"/>
        <v>0</v>
      </c>
      <c r="U121" s="58">
        <f t="shared" si="28"/>
        <v>0</v>
      </c>
      <c r="V121" s="28"/>
      <c r="W121" s="28"/>
      <c r="X121" s="28"/>
      <c r="Y121" s="28"/>
      <c r="Z121" s="28"/>
      <c r="AA121" s="28"/>
      <c r="AB121" s="28"/>
      <c r="AC121" s="28">
        <f t="shared" si="29"/>
        <v>0</v>
      </c>
      <c r="AD121" s="58">
        <f t="shared" si="30"/>
        <v>0</v>
      </c>
    </row>
    <row r="122" spans="2:30" x14ac:dyDescent="0.25">
      <c r="B122" s="167"/>
      <c r="C122" s="28">
        <f t="shared" si="31"/>
        <v>8</v>
      </c>
      <c r="D122" s="28"/>
      <c r="E122" s="28"/>
      <c r="F122" s="28"/>
      <c r="G122" s="28"/>
      <c r="H122" s="28"/>
      <c r="I122" s="28"/>
      <c r="J122" s="28"/>
      <c r="K122" s="28">
        <f t="shared" si="25"/>
        <v>0</v>
      </c>
      <c r="L122" s="58">
        <f t="shared" si="26"/>
        <v>0</v>
      </c>
      <c r="M122" s="28"/>
      <c r="N122" s="28"/>
      <c r="O122" s="28"/>
      <c r="P122" s="28"/>
      <c r="Q122" s="28"/>
      <c r="R122" s="28"/>
      <c r="S122" s="28"/>
      <c r="T122" s="28">
        <f t="shared" si="27"/>
        <v>0</v>
      </c>
      <c r="U122" s="58">
        <f t="shared" si="28"/>
        <v>0</v>
      </c>
      <c r="V122" s="28"/>
      <c r="W122" s="28"/>
      <c r="X122" s="28"/>
      <c r="Y122" s="28"/>
      <c r="Z122" s="28"/>
      <c r="AA122" s="28"/>
      <c r="AB122" s="28"/>
      <c r="AC122" s="28">
        <f t="shared" si="29"/>
        <v>0</v>
      </c>
      <c r="AD122" s="58">
        <f t="shared" si="30"/>
        <v>0</v>
      </c>
    </row>
    <row r="123" spans="2:30" x14ac:dyDescent="0.25">
      <c r="B123" s="167"/>
      <c r="C123" s="28">
        <f t="shared" si="31"/>
        <v>9</v>
      </c>
      <c r="D123" s="28"/>
      <c r="E123" s="28"/>
      <c r="F123" s="28"/>
      <c r="G123" s="28"/>
      <c r="H123" s="28"/>
      <c r="I123" s="28"/>
      <c r="J123" s="28"/>
      <c r="K123" s="28">
        <f t="shared" si="25"/>
        <v>0</v>
      </c>
      <c r="L123" s="58">
        <f t="shared" si="26"/>
        <v>0</v>
      </c>
      <c r="M123" s="28"/>
      <c r="N123" s="28"/>
      <c r="O123" s="28"/>
      <c r="P123" s="28"/>
      <c r="Q123" s="28"/>
      <c r="R123" s="28"/>
      <c r="S123" s="28"/>
      <c r="T123" s="28">
        <f t="shared" si="27"/>
        <v>0</v>
      </c>
      <c r="U123" s="58">
        <f t="shared" si="28"/>
        <v>0</v>
      </c>
      <c r="V123" s="28"/>
      <c r="W123" s="28"/>
      <c r="X123" s="28"/>
      <c r="Y123" s="28"/>
      <c r="Z123" s="28"/>
      <c r="AA123" s="28"/>
      <c r="AB123" s="28"/>
      <c r="AC123" s="28">
        <f t="shared" si="29"/>
        <v>0</v>
      </c>
      <c r="AD123" s="58">
        <f t="shared" si="30"/>
        <v>0</v>
      </c>
    </row>
    <row r="124" spans="2:30" ht="15.75" thickBot="1" x14ac:dyDescent="0.3">
      <c r="B124" s="167"/>
      <c r="C124" s="55">
        <f t="shared" si="31"/>
        <v>10</v>
      </c>
      <c r="D124" s="55"/>
      <c r="E124" s="55"/>
      <c r="F124" s="55"/>
      <c r="G124" s="55"/>
      <c r="H124" s="55"/>
      <c r="I124" s="55"/>
      <c r="J124" s="55"/>
      <c r="K124" s="28">
        <f t="shared" si="25"/>
        <v>0</v>
      </c>
      <c r="L124" s="58">
        <f t="shared" si="26"/>
        <v>0</v>
      </c>
      <c r="M124" s="55"/>
      <c r="N124" s="55"/>
      <c r="O124" s="55"/>
      <c r="P124" s="55"/>
      <c r="Q124" s="55"/>
      <c r="R124" s="55"/>
      <c r="S124" s="55"/>
      <c r="T124" s="28">
        <f t="shared" si="27"/>
        <v>0</v>
      </c>
      <c r="U124" s="58">
        <f t="shared" si="28"/>
        <v>0</v>
      </c>
      <c r="V124" s="55"/>
      <c r="W124" s="55"/>
      <c r="X124" s="55"/>
      <c r="Y124" s="55"/>
      <c r="Z124" s="55"/>
      <c r="AA124" s="55"/>
      <c r="AB124" s="55"/>
      <c r="AC124" s="28">
        <f t="shared" si="29"/>
        <v>0</v>
      </c>
      <c r="AD124" s="58">
        <f t="shared" si="30"/>
        <v>0</v>
      </c>
    </row>
    <row r="125" spans="2:30" ht="15.75" thickBot="1" x14ac:dyDescent="0.3">
      <c r="B125" s="168" t="s">
        <v>99</v>
      </c>
      <c r="C125" s="169"/>
      <c r="D125" s="59" t="e">
        <f>AVERAGE(D115:D124)</f>
        <v>#DIV/0!</v>
      </c>
      <c r="E125" s="59" t="e">
        <f>AVERAGE(E115:E124)</f>
        <v>#DIV/0!</v>
      </c>
      <c r="F125" s="59" t="e">
        <f>AVERAGE(F115:F124)</f>
        <v>#DIV/0!</v>
      </c>
      <c r="G125" s="59" t="e">
        <f>AVERAGE(G115:G124)</f>
        <v>#DIV/0!</v>
      </c>
      <c r="H125" s="59"/>
      <c r="I125" s="59" t="e">
        <f>AVERAGE(I115:I124)</f>
        <v>#DIV/0!</v>
      </c>
      <c r="J125" s="60" t="e">
        <f>K125/(K125+L125)</f>
        <v>#DIV/0!</v>
      </c>
      <c r="K125" s="61">
        <f>SUM(K115:K124)</f>
        <v>0</v>
      </c>
      <c r="L125" s="61">
        <f>SUM(L115:L124)</f>
        <v>0</v>
      </c>
      <c r="M125" s="59">
        <f>AVERAGE(M115:M124)</f>
        <v>41.012</v>
      </c>
      <c r="N125" s="59">
        <f>AVERAGE(N115:N124)</f>
        <v>40.698999999999998</v>
      </c>
      <c r="O125" s="59">
        <f>AVERAGE(O115:O124)</f>
        <v>37.591999999999999</v>
      </c>
      <c r="P125" s="59">
        <f>AVERAGE(P115:P124)</f>
        <v>15</v>
      </c>
      <c r="Q125" s="59"/>
      <c r="R125" s="59">
        <f>AVERAGE(R115:R124)</f>
        <v>7</v>
      </c>
      <c r="S125" s="60">
        <f>T125/(T125+U125)</f>
        <v>0</v>
      </c>
      <c r="T125" s="61">
        <f>SUM(T115:T124)</f>
        <v>0</v>
      </c>
      <c r="U125" s="61">
        <f>SUM(U115:U124)</f>
        <v>1</v>
      </c>
      <c r="V125" s="59" t="e">
        <f>AVERAGE(V115:V124)</f>
        <v>#DIV/0!</v>
      </c>
      <c r="W125" s="59" t="e">
        <f>AVERAGE(W115:W124)</f>
        <v>#DIV/0!</v>
      </c>
      <c r="X125" s="59" t="e">
        <f>AVERAGE(X115:X124)</f>
        <v>#DIV/0!</v>
      </c>
      <c r="Y125" s="59" t="e">
        <f>AVERAGE(Y115:Y124)</f>
        <v>#DIV/0!</v>
      </c>
      <c r="Z125" s="59"/>
      <c r="AA125" s="59" t="e">
        <f>AVERAGE(AA115:AA124)</f>
        <v>#DIV/0!</v>
      </c>
      <c r="AB125" s="60" t="e">
        <f>AC125/(AC125+AD125)</f>
        <v>#DIV/0!</v>
      </c>
      <c r="AC125" s="61">
        <f>SUM(AC115:AC124)</f>
        <v>0</v>
      </c>
      <c r="AD125" s="61">
        <f>SUM(AD115:AD124)</f>
        <v>0</v>
      </c>
    </row>
    <row r="128" spans="2:30" ht="15.75" thickBot="1" x14ac:dyDescent="0.3"/>
    <row r="129" spans="2:30" x14ac:dyDescent="0.25">
      <c r="B129" s="73" t="s">
        <v>0</v>
      </c>
      <c r="C129" s="74" t="s">
        <v>9</v>
      </c>
      <c r="D129" s="161">
        <v>4</v>
      </c>
      <c r="E129" s="161"/>
      <c r="F129" s="161"/>
      <c r="G129" s="161"/>
      <c r="H129" s="161"/>
      <c r="I129" s="161"/>
      <c r="J129" s="161"/>
      <c r="K129" s="161"/>
      <c r="L129" s="161"/>
      <c r="M129" s="161"/>
      <c r="N129" s="161"/>
      <c r="O129" s="161"/>
      <c r="P129" s="161"/>
      <c r="Q129" s="161"/>
      <c r="R129" s="161"/>
      <c r="S129" s="161"/>
      <c r="T129" s="161"/>
      <c r="U129" s="161"/>
      <c r="V129" s="161"/>
      <c r="W129" s="161"/>
      <c r="X129" s="161"/>
      <c r="Y129" s="161"/>
      <c r="Z129" s="161"/>
      <c r="AA129" s="161"/>
      <c r="AB129" s="161"/>
      <c r="AC129" s="161"/>
      <c r="AD129" s="162"/>
    </row>
    <row r="130" spans="2:30" x14ac:dyDescent="0.25">
      <c r="B130" s="163">
        <f>B103</f>
        <v>3</v>
      </c>
      <c r="C130" s="28"/>
      <c r="D130" s="165" t="s">
        <v>79</v>
      </c>
      <c r="E130" s="165"/>
      <c r="F130" s="165"/>
      <c r="G130" s="165"/>
      <c r="H130" s="165"/>
      <c r="I130" s="165"/>
      <c r="J130" s="165"/>
      <c r="K130" s="165"/>
      <c r="L130" s="165"/>
      <c r="M130" s="165" t="s">
        <v>80</v>
      </c>
      <c r="N130" s="165"/>
      <c r="O130" s="165"/>
      <c r="P130" s="165"/>
      <c r="Q130" s="165"/>
      <c r="R130" s="165"/>
      <c r="S130" s="165"/>
      <c r="T130" s="165"/>
      <c r="U130" s="165"/>
      <c r="V130" s="165" t="s">
        <v>94</v>
      </c>
      <c r="W130" s="165"/>
      <c r="X130" s="165"/>
      <c r="Y130" s="165"/>
      <c r="Z130" s="165"/>
      <c r="AA130" s="165"/>
      <c r="AB130" s="165"/>
      <c r="AC130" s="165"/>
      <c r="AD130" s="166"/>
    </row>
    <row r="131" spans="2:30" ht="15.75" thickBot="1" x14ac:dyDescent="0.3">
      <c r="B131" s="163"/>
      <c r="C131" s="62" t="s">
        <v>93</v>
      </c>
      <c r="D131" s="62" t="s">
        <v>90</v>
      </c>
      <c r="E131" s="62" t="s">
        <v>89</v>
      </c>
      <c r="F131" s="62" t="s">
        <v>91</v>
      </c>
      <c r="G131" s="62" t="s">
        <v>95</v>
      </c>
      <c r="H131" s="62" t="s">
        <v>96</v>
      </c>
      <c r="I131" s="62" t="s">
        <v>97</v>
      </c>
      <c r="J131" s="62" t="s">
        <v>102</v>
      </c>
      <c r="K131" s="62" t="s">
        <v>91</v>
      </c>
      <c r="L131" s="62" t="s">
        <v>103</v>
      </c>
      <c r="M131" s="62" t="s">
        <v>90</v>
      </c>
      <c r="N131" s="62" t="s">
        <v>89</v>
      </c>
      <c r="O131" s="62" t="s">
        <v>91</v>
      </c>
      <c r="P131" s="62" t="s">
        <v>95</v>
      </c>
      <c r="Q131" s="62" t="s">
        <v>96</v>
      </c>
      <c r="R131" s="62" t="s">
        <v>97</v>
      </c>
      <c r="S131" s="62" t="s">
        <v>102</v>
      </c>
      <c r="T131" s="62" t="s">
        <v>91</v>
      </c>
      <c r="U131" s="62" t="s">
        <v>103</v>
      </c>
      <c r="V131" s="62" t="s">
        <v>90</v>
      </c>
      <c r="W131" s="62" t="s">
        <v>89</v>
      </c>
      <c r="X131" s="62" t="s">
        <v>91</v>
      </c>
      <c r="Y131" s="62" t="s">
        <v>95</v>
      </c>
      <c r="Z131" s="62" t="s">
        <v>96</v>
      </c>
      <c r="AA131" s="62" t="s">
        <v>97</v>
      </c>
      <c r="AB131" s="62" t="s">
        <v>102</v>
      </c>
      <c r="AC131" s="62" t="s">
        <v>91</v>
      </c>
      <c r="AD131" s="63" t="s">
        <v>103</v>
      </c>
    </row>
    <row r="132" spans="2:30" s="107" customFormat="1" hidden="1" x14ac:dyDescent="0.25">
      <c r="B132" s="163"/>
      <c r="C132" s="105">
        <v>1</v>
      </c>
      <c r="D132" s="105">
        <v>33.430999999999997</v>
      </c>
      <c r="E132" s="105">
        <v>35.408999999999999</v>
      </c>
      <c r="F132" s="105">
        <v>42.575000000000003</v>
      </c>
      <c r="G132" s="105">
        <v>12</v>
      </c>
      <c r="H132" s="105" t="s">
        <v>98</v>
      </c>
      <c r="I132" s="105">
        <v>8</v>
      </c>
      <c r="J132" s="105" t="s">
        <v>98</v>
      </c>
      <c r="K132" s="105">
        <f t="shared" ref="K132:K144" si="32">IF(J132="W",1,0)</f>
        <v>0</v>
      </c>
      <c r="L132" s="106">
        <f t="shared" ref="L132:L144" si="33">IF(J132="L",1,0)</f>
        <v>0</v>
      </c>
      <c r="M132" s="105">
        <v>35.094000000000001</v>
      </c>
      <c r="N132" s="105">
        <v>37.685000000000002</v>
      </c>
      <c r="O132" s="105">
        <v>43.043999999999997</v>
      </c>
      <c r="P132" s="105">
        <v>19</v>
      </c>
      <c r="Q132" s="105" t="s">
        <v>98</v>
      </c>
      <c r="R132" s="105">
        <v>13</v>
      </c>
      <c r="S132" s="105" t="s">
        <v>98</v>
      </c>
      <c r="T132" s="105">
        <f t="shared" ref="T132:T144" si="34">IF(S132="W",1,0)</f>
        <v>0</v>
      </c>
      <c r="U132" s="106">
        <f t="shared" ref="U132:U144" si="35">IF(S132="L",1,0)</f>
        <v>0</v>
      </c>
      <c r="V132" s="105">
        <v>32.645000000000003</v>
      </c>
      <c r="W132" s="105">
        <v>35.341000000000001</v>
      </c>
      <c r="X132" s="105">
        <v>43.003999999999998</v>
      </c>
      <c r="Y132" s="105">
        <v>13</v>
      </c>
      <c r="Z132" s="105" t="s">
        <v>113</v>
      </c>
      <c r="AA132" s="105">
        <v>11</v>
      </c>
      <c r="AB132" s="105" t="s">
        <v>91</v>
      </c>
      <c r="AC132" s="105">
        <f t="shared" ref="AC132:AC144" si="36">IF(AB132="W",1,0)</f>
        <v>1</v>
      </c>
      <c r="AD132" s="106">
        <f t="shared" ref="AD132:AD144" si="37">IF(AB132="L",1,0)</f>
        <v>0</v>
      </c>
    </row>
    <row r="133" spans="2:30" s="107" customFormat="1" hidden="1" x14ac:dyDescent="0.25">
      <c r="B133" s="163"/>
      <c r="C133" s="105">
        <f t="shared" ref="C133:C144" si="38">C132+1</f>
        <v>2</v>
      </c>
      <c r="D133" s="105">
        <v>33.371000000000002</v>
      </c>
      <c r="E133" s="105">
        <v>35.643999999999998</v>
      </c>
      <c r="F133" s="105">
        <v>42.834000000000003</v>
      </c>
      <c r="G133" s="105">
        <v>10</v>
      </c>
      <c r="H133" s="105" t="s">
        <v>98</v>
      </c>
      <c r="I133" s="105">
        <v>3</v>
      </c>
      <c r="J133" s="105" t="s">
        <v>98</v>
      </c>
      <c r="K133" s="105">
        <f t="shared" si="32"/>
        <v>0</v>
      </c>
      <c r="L133" s="106">
        <f t="shared" si="33"/>
        <v>0</v>
      </c>
      <c r="M133" s="105">
        <v>35.009</v>
      </c>
      <c r="N133" s="105">
        <v>36.85</v>
      </c>
      <c r="O133" s="105">
        <v>43.043999999999997</v>
      </c>
      <c r="P133" s="105">
        <v>20</v>
      </c>
      <c r="Q133" s="105" t="s">
        <v>115</v>
      </c>
      <c r="R133" s="105">
        <v>14</v>
      </c>
      <c r="S133" s="105" t="s">
        <v>103</v>
      </c>
      <c r="T133" s="105">
        <f t="shared" si="34"/>
        <v>0</v>
      </c>
      <c r="U133" s="106">
        <f t="shared" si="35"/>
        <v>1</v>
      </c>
      <c r="V133" s="105">
        <v>32.636000000000003</v>
      </c>
      <c r="W133" s="105">
        <v>35.07</v>
      </c>
      <c r="X133" s="105">
        <v>42.688000000000002</v>
      </c>
      <c r="Y133" s="105">
        <v>17</v>
      </c>
      <c r="Z133" s="105" t="s">
        <v>113</v>
      </c>
      <c r="AA133" s="105">
        <v>10</v>
      </c>
      <c r="AB133" s="105" t="s">
        <v>91</v>
      </c>
      <c r="AC133" s="105">
        <f t="shared" si="36"/>
        <v>1</v>
      </c>
      <c r="AD133" s="106">
        <f t="shared" si="37"/>
        <v>0</v>
      </c>
    </row>
    <row r="134" spans="2:30" s="107" customFormat="1" hidden="1" x14ac:dyDescent="0.25">
      <c r="B134" s="163"/>
      <c r="C134" s="105">
        <f t="shared" si="38"/>
        <v>3</v>
      </c>
      <c r="D134" s="105">
        <v>33.363</v>
      </c>
      <c r="E134" s="105">
        <v>36.253999999999998</v>
      </c>
      <c r="F134" s="105">
        <v>43.588000000000001</v>
      </c>
      <c r="G134" s="105">
        <v>13</v>
      </c>
      <c r="H134" s="105" t="s">
        <v>115</v>
      </c>
      <c r="I134" s="105">
        <v>11</v>
      </c>
      <c r="J134" s="105" t="s">
        <v>91</v>
      </c>
      <c r="K134" s="105">
        <f t="shared" si="32"/>
        <v>1</v>
      </c>
      <c r="L134" s="106">
        <f t="shared" si="33"/>
        <v>0</v>
      </c>
      <c r="M134" s="105">
        <v>35.348999999999997</v>
      </c>
      <c r="N134" s="105">
        <v>37.645000000000003</v>
      </c>
      <c r="O134" s="105">
        <v>44.042000000000002</v>
      </c>
      <c r="P134" s="105">
        <v>18</v>
      </c>
      <c r="Q134" s="105" t="s">
        <v>115</v>
      </c>
      <c r="R134" s="105">
        <v>9</v>
      </c>
      <c r="S134" s="105" t="s">
        <v>91</v>
      </c>
      <c r="T134" s="105">
        <f t="shared" si="34"/>
        <v>1</v>
      </c>
      <c r="U134" s="106">
        <f t="shared" si="35"/>
        <v>0</v>
      </c>
      <c r="V134" s="105">
        <v>32.813000000000002</v>
      </c>
      <c r="W134" s="105">
        <v>34.35</v>
      </c>
      <c r="X134" s="105">
        <v>41.851999999999997</v>
      </c>
      <c r="Y134" s="105">
        <v>15</v>
      </c>
      <c r="Z134" s="105" t="s">
        <v>113</v>
      </c>
      <c r="AA134" s="105">
        <v>17</v>
      </c>
      <c r="AB134" s="105" t="s">
        <v>103</v>
      </c>
      <c r="AC134" s="105">
        <f t="shared" si="36"/>
        <v>0</v>
      </c>
      <c r="AD134" s="106">
        <f t="shared" si="37"/>
        <v>1</v>
      </c>
    </row>
    <row r="135" spans="2:30" s="107" customFormat="1" hidden="1" x14ac:dyDescent="0.25">
      <c r="B135" s="163"/>
      <c r="C135" s="105">
        <f t="shared" si="38"/>
        <v>4</v>
      </c>
      <c r="D135" s="105">
        <v>34.037999999999997</v>
      </c>
      <c r="E135" s="105">
        <v>34.454000000000001</v>
      </c>
      <c r="F135" s="105">
        <v>41.244</v>
      </c>
      <c r="G135" s="105">
        <v>21</v>
      </c>
      <c r="H135" s="105" t="s">
        <v>115</v>
      </c>
      <c r="I135" s="105">
        <v>17</v>
      </c>
      <c r="J135" s="105" t="s">
        <v>91</v>
      </c>
      <c r="K135" s="105">
        <f t="shared" si="32"/>
        <v>1</v>
      </c>
      <c r="L135" s="106">
        <f t="shared" si="33"/>
        <v>0</v>
      </c>
      <c r="M135" s="105">
        <v>35.311999999999998</v>
      </c>
      <c r="N135" s="105">
        <v>36.875999999999998</v>
      </c>
      <c r="O135" s="105">
        <v>43.073</v>
      </c>
      <c r="P135" s="105">
        <v>19</v>
      </c>
      <c r="Q135" s="105" t="s">
        <v>115</v>
      </c>
      <c r="R135" s="105">
        <v>10</v>
      </c>
      <c r="S135" s="105" t="s">
        <v>91</v>
      </c>
      <c r="T135" s="105">
        <f t="shared" si="34"/>
        <v>1</v>
      </c>
      <c r="U135" s="106">
        <f t="shared" si="35"/>
        <v>0</v>
      </c>
      <c r="V135" s="105"/>
      <c r="W135" s="105"/>
      <c r="X135" s="105"/>
      <c r="Y135" s="105"/>
      <c r="Z135" s="105"/>
      <c r="AA135" s="105"/>
      <c r="AB135" s="105"/>
      <c r="AC135" s="105">
        <f t="shared" si="36"/>
        <v>0</v>
      </c>
      <c r="AD135" s="106">
        <f t="shared" si="37"/>
        <v>0</v>
      </c>
    </row>
    <row r="136" spans="2:30" s="107" customFormat="1" hidden="1" x14ac:dyDescent="0.25">
      <c r="B136" s="163"/>
      <c r="C136" s="105">
        <f t="shared" si="38"/>
        <v>5</v>
      </c>
      <c r="D136" s="105">
        <v>33.784999999999997</v>
      </c>
      <c r="E136" s="105">
        <v>35.878999999999998</v>
      </c>
      <c r="F136" s="105">
        <v>43.11</v>
      </c>
      <c r="G136" s="105">
        <v>17</v>
      </c>
      <c r="H136" s="105" t="s">
        <v>115</v>
      </c>
      <c r="I136" s="105">
        <v>11</v>
      </c>
      <c r="J136" s="105" t="s">
        <v>91</v>
      </c>
      <c r="K136" s="105">
        <f t="shared" si="32"/>
        <v>1</v>
      </c>
      <c r="L136" s="106">
        <f t="shared" si="33"/>
        <v>0</v>
      </c>
      <c r="M136" s="105">
        <v>34.951999999999998</v>
      </c>
      <c r="N136" s="105">
        <v>37.512999999999998</v>
      </c>
      <c r="O136" s="105">
        <v>43.872999999999998</v>
      </c>
      <c r="P136" s="105">
        <v>17</v>
      </c>
      <c r="Q136" s="105" t="s">
        <v>115</v>
      </c>
      <c r="R136" s="105">
        <v>14</v>
      </c>
      <c r="S136" s="105" t="s">
        <v>103</v>
      </c>
      <c r="T136" s="105">
        <f t="shared" si="34"/>
        <v>0</v>
      </c>
      <c r="U136" s="106">
        <f t="shared" si="35"/>
        <v>1</v>
      </c>
      <c r="V136" s="105"/>
      <c r="W136" s="105"/>
      <c r="X136" s="105"/>
      <c r="Y136" s="105"/>
      <c r="Z136" s="105"/>
      <c r="AA136" s="105"/>
      <c r="AB136" s="105"/>
      <c r="AC136" s="105">
        <f t="shared" si="36"/>
        <v>0</v>
      </c>
      <c r="AD136" s="106">
        <f t="shared" si="37"/>
        <v>0</v>
      </c>
    </row>
    <row r="137" spans="2:30" s="107" customFormat="1" hidden="1" x14ac:dyDescent="0.25">
      <c r="B137" s="163"/>
      <c r="C137" s="105">
        <f t="shared" si="38"/>
        <v>6</v>
      </c>
      <c r="D137" s="105">
        <v>33.470999999999997</v>
      </c>
      <c r="E137" s="105">
        <v>34.405999999999999</v>
      </c>
      <c r="F137" s="105">
        <v>41.197000000000003</v>
      </c>
      <c r="G137" s="105">
        <v>10</v>
      </c>
      <c r="H137" s="105" t="s">
        <v>113</v>
      </c>
      <c r="I137" s="105">
        <v>10</v>
      </c>
      <c r="J137" s="105" t="s">
        <v>91</v>
      </c>
      <c r="K137" s="105">
        <f t="shared" si="32"/>
        <v>1</v>
      </c>
      <c r="L137" s="106">
        <f t="shared" si="33"/>
        <v>0</v>
      </c>
      <c r="M137" s="105">
        <v>35.085999999999999</v>
      </c>
      <c r="N137" s="105">
        <v>36.901000000000003</v>
      </c>
      <c r="O137" s="105">
        <v>43.103000000000002</v>
      </c>
      <c r="P137" s="105">
        <v>18</v>
      </c>
      <c r="Q137" s="105" t="s">
        <v>115</v>
      </c>
      <c r="R137" s="105">
        <v>15</v>
      </c>
      <c r="S137" s="105" t="s">
        <v>103</v>
      </c>
      <c r="T137" s="105">
        <f t="shared" si="34"/>
        <v>0</v>
      </c>
      <c r="U137" s="106">
        <f t="shared" si="35"/>
        <v>1</v>
      </c>
      <c r="V137" s="105"/>
      <c r="W137" s="105"/>
      <c r="X137" s="105"/>
      <c r="Y137" s="105"/>
      <c r="Z137" s="105"/>
      <c r="AA137" s="105"/>
      <c r="AB137" s="105"/>
      <c r="AC137" s="105">
        <f t="shared" si="36"/>
        <v>0</v>
      </c>
      <c r="AD137" s="106">
        <f t="shared" si="37"/>
        <v>0</v>
      </c>
    </row>
    <row r="138" spans="2:30" s="107" customFormat="1" hidden="1" x14ac:dyDescent="0.25">
      <c r="B138" s="163"/>
      <c r="C138" s="105">
        <f t="shared" si="38"/>
        <v>7</v>
      </c>
      <c r="D138" s="105">
        <v>33.811999999999998</v>
      </c>
      <c r="E138" s="105">
        <v>34.801000000000002</v>
      </c>
      <c r="F138" s="105">
        <v>41.709000000000003</v>
      </c>
      <c r="G138" s="105">
        <v>16</v>
      </c>
      <c r="H138" s="105" t="s">
        <v>115</v>
      </c>
      <c r="I138" s="105">
        <v>7</v>
      </c>
      <c r="J138" s="105" t="s">
        <v>91</v>
      </c>
      <c r="K138" s="105">
        <f t="shared" si="32"/>
        <v>1</v>
      </c>
      <c r="L138" s="106">
        <f t="shared" si="33"/>
        <v>0</v>
      </c>
      <c r="M138" s="105">
        <v>35.113</v>
      </c>
      <c r="N138" s="105">
        <v>38.536000000000001</v>
      </c>
      <c r="O138" s="105">
        <v>45.1</v>
      </c>
      <c r="P138" s="105">
        <v>18</v>
      </c>
      <c r="Q138" s="105" t="s">
        <v>115</v>
      </c>
      <c r="R138" s="105">
        <v>17</v>
      </c>
      <c r="S138" s="105" t="s">
        <v>91</v>
      </c>
      <c r="T138" s="105">
        <f t="shared" si="34"/>
        <v>1</v>
      </c>
      <c r="U138" s="106">
        <f t="shared" si="35"/>
        <v>0</v>
      </c>
      <c r="V138" s="105"/>
      <c r="W138" s="105"/>
      <c r="X138" s="105"/>
      <c r="Y138" s="105"/>
      <c r="Z138" s="105"/>
      <c r="AA138" s="105"/>
      <c r="AB138" s="105"/>
      <c r="AC138" s="105">
        <f t="shared" si="36"/>
        <v>0</v>
      </c>
      <c r="AD138" s="106">
        <f t="shared" si="37"/>
        <v>0</v>
      </c>
    </row>
    <row r="139" spans="2:30" s="107" customFormat="1" hidden="1" x14ac:dyDescent="0.25">
      <c r="B139" s="163"/>
      <c r="C139" s="105">
        <f t="shared" si="38"/>
        <v>8</v>
      </c>
      <c r="D139" s="105">
        <v>33.866999999999997</v>
      </c>
      <c r="E139" s="105">
        <v>36.14</v>
      </c>
      <c r="F139" s="105">
        <v>43.506</v>
      </c>
      <c r="G139" s="105">
        <v>19</v>
      </c>
      <c r="H139" s="105" t="s">
        <v>115</v>
      </c>
      <c r="I139" s="105">
        <v>11</v>
      </c>
      <c r="J139" s="105" t="s">
        <v>103</v>
      </c>
      <c r="K139" s="105">
        <f t="shared" si="32"/>
        <v>0</v>
      </c>
      <c r="L139" s="106">
        <f t="shared" si="33"/>
        <v>1</v>
      </c>
      <c r="M139" s="105">
        <v>35.015999999999998</v>
      </c>
      <c r="N139" s="105">
        <v>36.991999999999997</v>
      </c>
      <c r="O139" s="105">
        <v>43.204999999999998</v>
      </c>
      <c r="P139" s="105">
        <v>19</v>
      </c>
      <c r="Q139" s="105" t="s">
        <v>115</v>
      </c>
      <c r="R139" s="105">
        <v>14</v>
      </c>
      <c r="S139" s="105" t="s">
        <v>103</v>
      </c>
      <c r="T139" s="105">
        <f t="shared" si="34"/>
        <v>0</v>
      </c>
      <c r="U139" s="106">
        <f t="shared" si="35"/>
        <v>1</v>
      </c>
      <c r="V139" s="105"/>
      <c r="W139" s="105"/>
      <c r="X139" s="105"/>
      <c r="Y139" s="105"/>
      <c r="Z139" s="105"/>
      <c r="AA139" s="105"/>
      <c r="AB139" s="105"/>
      <c r="AC139" s="105">
        <f t="shared" si="36"/>
        <v>0</v>
      </c>
      <c r="AD139" s="106">
        <f t="shared" si="37"/>
        <v>0</v>
      </c>
    </row>
    <row r="140" spans="2:30" s="107" customFormat="1" hidden="1" x14ac:dyDescent="0.25">
      <c r="B140" s="163"/>
      <c r="C140" s="105">
        <f t="shared" si="38"/>
        <v>9</v>
      </c>
      <c r="D140" s="105">
        <v>33.328000000000003</v>
      </c>
      <c r="E140" s="105">
        <v>34.593000000000004</v>
      </c>
      <c r="F140" s="105">
        <v>41.427</v>
      </c>
      <c r="G140" s="105">
        <v>6</v>
      </c>
      <c r="H140" s="105" t="s">
        <v>133</v>
      </c>
      <c r="I140" s="105">
        <v>2</v>
      </c>
      <c r="J140" s="105" t="s">
        <v>91</v>
      </c>
      <c r="K140" s="105">
        <f t="shared" si="32"/>
        <v>1</v>
      </c>
      <c r="L140" s="106">
        <f t="shared" si="33"/>
        <v>0</v>
      </c>
      <c r="M140" s="105">
        <v>40.058</v>
      </c>
      <c r="N140" s="105">
        <v>39.500999999999998</v>
      </c>
      <c r="O140" s="105">
        <v>35.616</v>
      </c>
      <c r="P140" s="105">
        <v>14</v>
      </c>
      <c r="Q140" s="105" t="s">
        <v>141</v>
      </c>
      <c r="R140" s="105">
        <v>14</v>
      </c>
      <c r="S140" s="105" t="s">
        <v>91</v>
      </c>
      <c r="T140" s="105">
        <f t="shared" si="34"/>
        <v>1</v>
      </c>
      <c r="U140" s="106">
        <f t="shared" si="35"/>
        <v>0</v>
      </c>
      <c r="V140" s="105"/>
      <c r="W140" s="105"/>
      <c r="X140" s="105"/>
      <c r="Y140" s="105"/>
      <c r="Z140" s="105"/>
      <c r="AA140" s="105"/>
      <c r="AB140" s="105"/>
      <c r="AC140" s="105">
        <f t="shared" si="36"/>
        <v>0</v>
      </c>
      <c r="AD140" s="106">
        <f t="shared" si="37"/>
        <v>0</v>
      </c>
    </row>
    <row r="141" spans="2:30" s="107" customFormat="1" hidden="1" x14ac:dyDescent="0.25">
      <c r="B141" s="163"/>
      <c r="C141" s="105">
        <f t="shared" si="38"/>
        <v>10</v>
      </c>
      <c r="D141" s="105"/>
      <c r="E141" s="105"/>
      <c r="F141" s="105"/>
      <c r="G141" s="105"/>
      <c r="H141" s="105"/>
      <c r="I141" s="105"/>
      <c r="J141" s="105"/>
      <c r="K141" s="105">
        <f t="shared" si="32"/>
        <v>0</v>
      </c>
      <c r="L141" s="106">
        <f t="shared" si="33"/>
        <v>0</v>
      </c>
      <c r="M141" s="105">
        <v>39.963999999999999</v>
      </c>
      <c r="N141" s="105">
        <v>39.543999999999997</v>
      </c>
      <c r="O141" s="105">
        <v>35.654000000000003</v>
      </c>
      <c r="P141" s="105">
        <v>11</v>
      </c>
      <c r="Q141" s="105" t="s">
        <v>141</v>
      </c>
      <c r="R141" s="105">
        <v>7</v>
      </c>
      <c r="S141" s="105" t="s">
        <v>91</v>
      </c>
      <c r="T141" s="105">
        <f t="shared" si="34"/>
        <v>1</v>
      </c>
      <c r="U141" s="106">
        <f t="shared" si="35"/>
        <v>0</v>
      </c>
      <c r="V141" s="105"/>
      <c r="W141" s="105"/>
      <c r="X141" s="105"/>
      <c r="Y141" s="105"/>
      <c r="Z141" s="105"/>
      <c r="AA141" s="105"/>
      <c r="AB141" s="105"/>
      <c r="AC141" s="105">
        <f t="shared" si="36"/>
        <v>0</v>
      </c>
      <c r="AD141" s="106">
        <f t="shared" si="37"/>
        <v>0</v>
      </c>
    </row>
    <row r="142" spans="2:30" s="107" customFormat="1" hidden="1" x14ac:dyDescent="0.25">
      <c r="B142" s="163"/>
      <c r="C142" s="105">
        <f t="shared" si="38"/>
        <v>11</v>
      </c>
      <c r="D142" s="105"/>
      <c r="E142" s="105"/>
      <c r="F142" s="105"/>
      <c r="G142" s="105"/>
      <c r="H142" s="105"/>
      <c r="I142" s="105"/>
      <c r="J142" s="105"/>
      <c r="K142" s="105">
        <f t="shared" si="32"/>
        <v>0</v>
      </c>
      <c r="L142" s="106">
        <f t="shared" si="33"/>
        <v>0</v>
      </c>
      <c r="M142" s="105">
        <v>35.223999999999997</v>
      </c>
      <c r="N142" s="105">
        <v>38.948</v>
      </c>
      <c r="O142" s="105">
        <v>45.551000000000002</v>
      </c>
      <c r="P142" s="105">
        <v>19</v>
      </c>
      <c r="Q142" s="105" t="s">
        <v>115</v>
      </c>
      <c r="R142" s="105">
        <v>10</v>
      </c>
      <c r="S142" s="105" t="s">
        <v>91</v>
      </c>
      <c r="T142" s="105">
        <f t="shared" si="34"/>
        <v>1</v>
      </c>
      <c r="U142" s="106">
        <f t="shared" si="35"/>
        <v>0</v>
      </c>
      <c r="V142" s="105"/>
      <c r="W142" s="105"/>
      <c r="X142" s="105"/>
      <c r="Y142" s="105"/>
      <c r="Z142" s="105"/>
      <c r="AA142" s="105"/>
      <c r="AB142" s="105"/>
      <c r="AC142" s="105">
        <f t="shared" si="36"/>
        <v>0</v>
      </c>
      <c r="AD142" s="106">
        <f t="shared" si="37"/>
        <v>0</v>
      </c>
    </row>
    <row r="143" spans="2:30" s="107" customFormat="1" hidden="1" x14ac:dyDescent="0.25">
      <c r="B143" s="163"/>
      <c r="C143" s="105">
        <f t="shared" si="38"/>
        <v>12</v>
      </c>
      <c r="D143" s="105"/>
      <c r="E143" s="105"/>
      <c r="F143" s="105"/>
      <c r="G143" s="105"/>
      <c r="H143" s="105"/>
      <c r="I143" s="105"/>
      <c r="J143" s="105"/>
      <c r="K143" s="105">
        <f t="shared" si="32"/>
        <v>0</v>
      </c>
      <c r="L143" s="106">
        <f t="shared" si="33"/>
        <v>0</v>
      </c>
      <c r="M143" s="105">
        <v>35.014000000000003</v>
      </c>
      <c r="N143" s="105">
        <v>36.884</v>
      </c>
      <c r="O143" s="105">
        <v>43.079000000000001</v>
      </c>
      <c r="P143" s="105">
        <v>12</v>
      </c>
      <c r="Q143" s="105" t="s">
        <v>115</v>
      </c>
      <c r="R143" s="105">
        <v>13</v>
      </c>
      <c r="S143" s="105" t="s">
        <v>91</v>
      </c>
      <c r="T143" s="105">
        <f t="shared" si="34"/>
        <v>1</v>
      </c>
      <c r="U143" s="106">
        <f t="shared" si="35"/>
        <v>0</v>
      </c>
      <c r="V143" s="105"/>
      <c r="W143" s="105"/>
      <c r="X143" s="105"/>
      <c r="Y143" s="105"/>
      <c r="Z143" s="105"/>
      <c r="AA143" s="105"/>
      <c r="AB143" s="105"/>
      <c r="AC143" s="105">
        <f t="shared" si="36"/>
        <v>0</v>
      </c>
      <c r="AD143" s="106">
        <f t="shared" si="37"/>
        <v>0</v>
      </c>
    </row>
    <row r="144" spans="2:30" s="107" customFormat="1" ht="15.75" hidden="1" thickBot="1" x14ac:dyDescent="0.3">
      <c r="B144" s="164"/>
      <c r="C144" s="108">
        <f t="shared" si="38"/>
        <v>13</v>
      </c>
      <c r="D144" s="108"/>
      <c r="E144" s="108"/>
      <c r="F144" s="108"/>
      <c r="G144" s="108"/>
      <c r="H144" s="108"/>
      <c r="I144" s="108"/>
      <c r="J144" s="108"/>
      <c r="K144" s="105">
        <f t="shared" si="32"/>
        <v>0</v>
      </c>
      <c r="L144" s="106">
        <f t="shared" si="33"/>
        <v>0</v>
      </c>
      <c r="M144" s="108"/>
      <c r="N144" s="108"/>
      <c r="O144" s="108"/>
      <c r="P144" s="108"/>
      <c r="Q144" s="108"/>
      <c r="R144" s="108"/>
      <c r="S144" s="108"/>
      <c r="T144" s="105">
        <f t="shared" si="34"/>
        <v>0</v>
      </c>
      <c r="U144" s="106">
        <f t="shared" si="35"/>
        <v>0</v>
      </c>
      <c r="V144" s="108"/>
      <c r="W144" s="108"/>
      <c r="X144" s="108"/>
      <c r="Y144" s="108"/>
      <c r="Z144" s="108"/>
      <c r="AA144" s="108"/>
      <c r="AB144" s="108"/>
      <c r="AC144" s="105">
        <f t="shared" si="36"/>
        <v>0</v>
      </c>
      <c r="AD144" s="106">
        <f t="shared" si="37"/>
        <v>0</v>
      </c>
    </row>
    <row r="145" spans="2:39" ht="15.75" thickBot="1" x14ac:dyDescent="0.3">
      <c r="B145" s="159" t="s">
        <v>99</v>
      </c>
      <c r="C145" s="160"/>
      <c r="D145" s="59">
        <f>AVERAGE(D132:D144)</f>
        <v>33.607333333333337</v>
      </c>
      <c r="E145" s="59">
        <f>AVERAGE(E132:E144)</f>
        <v>35.286666666666662</v>
      </c>
      <c r="F145" s="59">
        <f>AVERAGE(F132:F144)</f>
        <v>42.354444444444454</v>
      </c>
      <c r="G145" s="59">
        <f>AVERAGE(G132:G144)</f>
        <v>13.777777777777779</v>
      </c>
      <c r="H145" s="59"/>
      <c r="I145" s="59">
        <f>AVERAGE(I132:I144)</f>
        <v>8.8888888888888893</v>
      </c>
      <c r="J145" s="60">
        <f>K145/(K145+L145)</f>
        <v>0.8571428571428571</v>
      </c>
      <c r="K145" s="61">
        <f>SUM(K132:K144)</f>
        <v>6</v>
      </c>
      <c r="L145" s="61">
        <f>SUM(L132:L144)</f>
        <v>1</v>
      </c>
      <c r="M145" s="59">
        <f>AVERAGE(M132:M144)</f>
        <v>35.932583333333334</v>
      </c>
      <c r="N145" s="59">
        <f>AVERAGE(N132:N144)</f>
        <v>37.822916666666664</v>
      </c>
      <c r="O145" s="59">
        <f>AVERAGE(O132:O144)</f>
        <v>42.365333333333332</v>
      </c>
      <c r="P145" s="59">
        <f>AVERAGE(P132:P144)</f>
        <v>17</v>
      </c>
      <c r="Q145" s="59"/>
      <c r="R145" s="59">
        <f>AVERAGE(R132:R144)</f>
        <v>12.5</v>
      </c>
      <c r="S145" s="60">
        <f>T145/(T145+U145)</f>
        <v>0.63636363636363635</v>
      </c>
      <c r="T145" s="61">
        <f>SUM(T132:T144)</f>
        <v>7</v>
      </c>
      <c r="U145" s="61">
        <f>SUM(U132:U144)</f>
        <v>4</v>
      </c>
      <c r="V145" s="59">
        <f>AVERAGE(V132:V144)</f>
        <v>32.698</v>
      </c>
      <c r="W145" s="59">
        <f>AVERAGE(W132:W144)</f>
        <v>34.920333333333332</v>
      </c>
      <c r="X145" s="59">
        <f>AVERAGE(X132:X144)</f>
        <v>42.51466666666667</v>
      </c>
      <c r="Y145" s="59">
        <f>AVERAGE(Y132:Y144)</f>
        <v>15</v>
      </c>
      <c r="Z145" s="59"/>
      <c r="AA145" s="59">
        <f>AVERAGE(AA132:AA144)</f>
        <v>12.666666666666666</v>
      </c>
      <c r="AB145" s="60">
        <f>AC145/(AC145+AD145)</f>
        <v>0.66666666666666663</v>
      </c>
      <c r="AC145" s="61">
        <f>SUM(AC132:AC144)</f>
        <v>2</v>
      </c>
      <c r="AD145" s="61">
        <f>SUM(AD132:AD144)</f>
        <v>1</v>
      </c>
    </row>
    <row r="146" spans="2:39" x14ac:dyDescent="0.25">
      <c r="B146" s="167">
        <f>B115</f>
        <v>4</v>
      </c>
      <c r="C146" s="56">
        <v>1</v>
      </c>
      <c r="D146" s="56">
        <v>33.383000000000003</v>
      </c>
      <c r="E146" s="56">
        <v>35.31</v>
      </c>
      <c r="F146" s="56">
        <v>42.433999999999997</v>
      </c>
      <c r="G146" s="56">
        <v>10</v>
      </c>
      <c r="H146" s="56" t="s">
        <v>115</v>
      </c>
      <c r="I146" s="56">
        <v>2</v>
      </c>
      <c r="J146" s="56" t="s">
        <v>91</v>
      </c>
      <c r="K146" s="28">
        <f t="shared" ref="K146:K155" si="39">IF(J146="W",1,0)</f>
        <v>1</v>
      </c>
      <c r="L146" s="58">
        <f t="shared" ref="L146:L155" si="40">IF(J146="L",1,0)</f>
        <v>0</v>
      </c>
      <c r="M146" s="56">
        <v>35.058999999999997</v>
      </c>
      <c r="N146" s="56">
        <v>38.695999999999998</v>
      </c>
      <c r="O146" s="56">
        <v>45.253999999999998</v>
      </c>
      <c r="P146" s="56">
        <v>15</v>
      </c>
      <c r="Q146" s="56" t="s">
        <v>113</v>
      </c>
      <c r="R146" s="56">
        <v>10</v>
      </c>
      <c r="S146" s="56" t="s">
        <v>91</v>
      </c>
      <c r="T146" s="28">
        <f t="shared" ref="T146:T155" si="41">IF(S146="W",1,0)</f>
        <v>1</v>
      </c>
      <c r="U146" s="58">
        <f t="shared" ref="U146:U155" si="42">IF(S146="L",1,0)</f>
        <v>0</v>
      </c>
      <c r="V146" s="56">
        <v>32.347999999999999</v>
      </c>
      <c r="W146" s="56">
        <v>35.305</v>
      </c>
      <c r="X146" s="56">
        <v>42.963999999999999</v>
      </c>
      <c r="Y146" s="56">
        <v>11</v>
      </c>
      <c r="Z146" s="56" t="s">
        <v>113</v>
      </c>
      <c r="AA146" s="56">
        <v>14</v>
      </c>
      <c r="AB146" s="56" t="s">
        <v>91</v>
      </c>
      <c r="AC146" s="28">
        <f t="shared" ref="AC146:AC155" si="43">IF(AB146="W",1,0)</f>
        <v>1</v>
      </c>
      <c r="AD146" s="58">
        <f t="shared" ref="AD146:AD155" si="44">IF(AB146="L",1,0)</f>
        <v>0</v>
      </c>
    </row>
    <row r="147" spans="2:39" x14ac:dyDescent="0.25">
      <c r="B147" s="167"/>
      <c r="C147" s="28">
        <f t="shared" ref="C147:C155" si="45">C146+1</f>
        <v>2</v>
      </c>
      <c r="D147" s="28">
        <v>33.677</v>
      </c>
      <c r="E147" s="28">
        <v>35.462000000000003</v>
      </c>
      <c r="F147" s="28">
        <v>42.616</v>
      </c>
      <c r="G147" s="28">
        <v>16</v>
      </c>
      <c r="H147" s="28" t="s">
        <v>115</v>
      </c>
      <c r="I147" s="28">
        <v>4</v>
      </c>
      <c r="J147" s="28" t="s">
        <v>91</v>
      </c>
      <c r="K147" s="28">
        <f t="shared" si="39"/>
        <v>1</v>
      </c>
      <c r="L147" s="58">
        <f t="shared" si="40"/>
        <v>0</v>
      </c>
      <c r="M147" s="28">
        <v>35.137999999999998</v>
      </c>
      <c r="N147" s="28">
        <v>38.115000000000002</v>
      </c>
      <c r="O147" s="28">
        <v>44.610999999999997</v>
      </c>
      <c r="P147" s="28">
        <v>20</v>
      </c>
      <c r="Q147" s="28" t="s">
        <v>113</v>
      </c>
      <c r="R147" s="28">
        <v>15</v>
      </c>
      <c r="S147" s="28" t="s">
        <v>91</v>
      </c>
      <c r="T147" s="28">
        <f t="shared" si="41"/>
        <v>1</v>
      </c>
      <c r="U147" s="58">
        <f t="shared" si="42"/>
        <v>0</v>
      </c>
      <c r="V147" s="28">
        <v>32.988999999999997</v>
      </c>
      <c r="W147" s="28">
        <v>35.808</v>
      </c>
      <c r="X147" s="28">
        <v>43.578000000000003</v>
      </c>
      <c r="Y147" s="28">
        <v>20</v>
      </c>
      <c r="Z147" s="28" t="s">
        <v>113</v>
      </c>
      <c r="AA147" s="28">
        <v>19</v>
      </c>
      <c r="AB147" s="28" t="s">
        <v>103</v>
      </c>
      <c r="AC147" s="28">
        <f t="shared" si="43"/>
        <v>0</v>
      </c>
      <c r="AD147" s="58">
        <f t="shared" si="44"/>
        <v>1</v>
      </c>
    </row>
    <row r="148" spans="2:39" x14ac:dyDescent="0.25">
      <c r="B148" s="167"/>
      <c r="C148" s="28">
        <f t="shared" si="45"/>
        <v>3</v>
      </c>
      <c r="D148" s="28">
        <v>33.728999999999999</v>
      </c>
      <c r="E148" s="28">
        <v>35.14</v>
      </c>
      <c r="F148" s="28">
        <v>42.23</v>
      </c>
      <c r="G148" s="28">
        <v>15</v>
      </c>
      <c r="H148" s="28" t="s">
        <v>113</v>
      </c>
      <c r="I148" s="28">
        <v>12</v>
      </c>
      <c r="J148" s="28" t="s">
        <v>91</v>
      </c>
      <c r="K148" s="28">
        <f t="shared" si="39"/>
        <v>1</v>
      </c>
      <c r="L148" s="58">
        <f t="shared" si="40"/>
        <v>0</v>
      </c>
      <c r="M148" s="28">
        <v>35.213000000000001</v>
      </c>
      <c r="N148" s="28">
        <v>37.911000000000001</v>
      </c>
      <c r="O148" s="28">
        <v>44.350999999999999</v>
      </c>
      <c r="P148" s="28">
        <v>18</v>
      </c>
      <c r="Q148" s="28" t="s">
        <v>113</v>
      </c>
      <c r="R148" s="28">
        <v>7</v>
      </c>
      <c r="S148" s="28" t="s">
        <v>91</v>
      </c>
      <c r="T148" s="28">
        <f t="shared" si="41"/>
        <v>1</v>
      </c>
      <c r="U148" s="58">
        <f t="shared" si="42"/>
        <v>0</v>
      </c>
      <c r="V148" s="28">
        <v>34.936999999999998</v>
      </c>
      <c r="W148" s="28">
        <v>34.936999999999998</v>
      </c>
      <c r="X148" s="28">
        <v>42.527000000000001</v>
      </c>
      <c r="Y148" s="28">
        <v>18</v>
      </c>
      <c r="Z148" s="28" t="s">
        <v>113</v>
      </c>
      <c r="AA148" s="28">
        <v>19</v>
      </c>
      <c r="AB148" s="28" t="s">
        <v>103</v>
      </c>
      <c r="AC148" s="28">
        <f t="shared" si="43"/>
        <v>0</v>
      </c>
      <c r="AD148" s="58">
        <f t="shared" si="44"/>
        <v>1</v>
      </c>
    </row>
    <row r="149" spans="2:39" x14ac:dyDescent="0.25">
      <c r="B149" s="167"/>
      <c r="C149" s="28">
        <f t="shared" si="45"/>
        <v>4</v>
      </c>
      <c r="D149" s="28"/>
      <c r="E149" s="28"/>
      <c r="F149" s="28"/>
      <c r="G149" s="28"/>
      <c r="H149" s="28"/>
      <c r="I149" s="28"/>
      <c r="J149" s="28"/>
      <c r="K149" s="28">
        <f t="shared" si="39"/>
        <v>0</v>
      </c>
      <c r="L149" s="58">
        <f t="shared" si="40"/>
        <v>0</v>
      </c>
      <c r="M149" s="28"/>
      <c r="N149" s="28"/>
      <c r="O149" s="28"/>
      <c r="P149" s="28"/>
      <c r="Q149" s="28"/>
      <c r="R149" s="28"/>
      <c r="S149" s="28"/>
      <c r="T149" s="28">
        <f t="shared" si="41"/>
        <v>0</v>
      </c>
      <c r="U149" s="58">
        <f t="shared" si="42"/>
        <v>0</v>
      </c>
      <c r="V149" s="28">
        <v>31.734000000000002</v>
      </c>
      <c r="W149" s="28">
        <v>34.960999999999999</v>
      </c>
      <c r="X149" s="28">
        <v>42.554000000000002</v>
      </c>
      <c r="Y149" s="28">
        <v>9</v>
      </c>
      <c r="Z149" s="28" t="s">
        <v>113</v>
      </c>
      <c r="AA149" s="28">
        <v>5</v>
      </c>
      <c r="AB149" s="28" t="s">
        <v>91</v>
      </c>
      <c r="AC149" s="28">
        <f t="shared" si="43"/>
        <v>1</v>
      </c>
      <c r="AD149" s="58">
        <f t="shared" si="44"/>
        <v>0</v>
      </c>
    </row>
    <row r="150" spans="2:39" x14ac:dyDescent="0.25">
      <c r="B150" s="167"/>
      <c r="C150" s="28">
        <f t="shared" si="45"/>
        <v>5</v>
      </c>
      <c r="D150" s="28"/>
      <c r="E150" s="28"/>
      <c r="F150" s="28"/>
      <c r="G150" s="28"/>
      <c r="H150" s="28"/>
      <c r="I150" s="28"/>
      <c r="J150" s="28"/>
      <c r="K150" s="28">
        <f t="shared" si="39"/>
        <v>0</v>
      </c>
      <c r="L150" s="58">
        <f t="shared" si="40"/>
        <v>0</v>
      </c>
      <c r="M150" s="28"/>
      <c r="N150" s="28"/>
      <c r="O150" s="28"/>
      <c r="P150" s="28"/>
      <c r="Q150" s="28"/>
      <c r="R150" s="28"/>
      <c r="S150" s="28"/>
      <c r="T150" s="28">
        <f t="shared" si="41"/>
        <v>0</v>
      </c>
      <c r="U150" s="58">
        <f t="shared" si="42"/>
        <v>0</v>
      </c>
      <c r="V150" s="28">
        <v>32.609000000000002</v>
      </c>
      <c r="W150" s="28">
        <v>35.542000000000002</v>
      </c>
      <c r="X150" s="28">
        <v>43.261000000000003</v>
      </c>
      <c r="Y150" s="28">
        <v>11</v>
      </c>
      <c r="Z150" s="28" t="s">
        <v>113</v>
      </c>
      <c r="AA150" s="28">
        <v>7</v>
      </c>
      <c r="AB150" s="28" t="s">
        <v>91</v>
      </c>
      <c r="AC150" s="28">
        <f t="shared" si="43"/>
        <v>1</v>
      </c>
      <c r="AD150" s="58">
        <f t="shared" si="44"/>
        <v>0</v>
      </c>
    </row>
    <row r="151" spans="2:39" x14ac:dyDescent="0.25">
      <c r="B151" s="167"/>
      <c r="C151" s="28">
        <f t="shared" si="45"/>
        <v>6</v>
      </c>
      <c r="D151" s="28"/>
      <c r="E151" s="28"/>
      <c r="F151" s="28"/>
      <c r="G151" s="28"/>
      <c r="H151" s="28"/>
      <c r="I151" s="28"/>
      <c r="J151" s="28"/>
      <c r="K151" s="28">
        <f t="shared" si="39"/>
        <v>0</v>
      </c>
      <c r="L151" s="58">
        <f t="shared" si="40"/>
        <v>0</v>
      </c>
      <c r="M151" s="28"/>
      <c r="N151" s="28"/>
      <c r="O151" s="28"/>
      <c r="P151" s="28"/>
      <c r="Q151" s="28"/>
      <c r="R151" s="28"/>
      <c r="S151" s="28"/>
      <c r="T151" s="28">
        <f t="shared" si="41"/>
        <v>0</v>
      </c>
      <c r="U151" s="58">
        <f t="shared" si="42"/>
        <v>0</v>
      </c>
      <c r="V151" s="28">
        <v>32.024000000000001</v>
      </c>
      <c r="W151" s="28">
        <v>34.558</v>
      </c>
      <c r="X151" s="28">
        <v>42.063000000000002</v>
      </c>
      <c r="Y151" s="28">
        <v>15</v>
      </c>
      <c r="Z151" s="28" t="s">
        <v>113</v>
      </c>
      <c r="AA151" s="28">
        <v>4</v>
      </c>
      <c r="AB151" s="28" t="s">
        <v>91</v>
      </c>
      <c r="AC151" s="28">
        <f t="shared" si="43"/>
        <v>1</v>
      </c>
      <c r="AD151" s="58">
        <f t="shared" si="44"/>
        <v>0</v>
      </c>
    </row>
    <row r="152" spans="2:39" x14ac:dyDescent="0.25">
      <c r="B152" s="167"/>
      <c r="C152" s="28">
        <f t="shared" si="45"/>
        <v>7</v>
      </c>
      <c r="D152" s="28"/>
      <c r="E152" s="28"/>
      <c r="F152" s="28"/>
      <c r="G152" s="28"/>
      <c r="H152" s="28"/>
      <c r="I152" s="28"/>
      <c r="J152" s="28"/>
      <c r="K152" s="28">
        <f t="shared" si="39"/>
        <v>0</v>
      </c>
      <c r="L152" s="58">
        <f t="shared" si="40"/>
        <v>0</v>
      </c>
      <c r="M152" s="28"/>
      <c r="N152" s="28"/>
      <c r="O152" s="28"/>
      <c r="P152" s="28"/>
      <c r="Q152" s="28"/>
      <c r="R152" s="28"/>
      <c r="S152" s="28"/>
      <c r="T152" s="28">
        <f t="shared" si="41"/>
        <v>0</v>
      </c>
      <c r="U152" s="58">
        <f t="shared" si="42"/>
        <v>0</v>
      </c>
      <c r="V152" s="28"/>
      <c r="W152" s="28"/>
      <c r="X152" s="28"/>
      <c r="Y152" s="28"/>
      <c r="Z152" s="28"/>
      <c r="AA152" s="28"/>
      <c r="AB152" s="28"/>
      <c r="AC152" s="28">
        <f t="shared" si="43"/>
        <v>0</v>
      </c>
      <c r="AD152" s="58">
        <f t="shared" si="44"/>
        <v>0</v>
      </c>
    </row>
    <row r="153" spans="2:39" x14ac:dyDescent="0.25">
      <c r="B153" s="167"/>
      <c r="C153" s="28">
        <f t="shared" si="45"/>
        <v>8</v>
      </c>
      <c r="D153" s="28"/>
      <c r="E153" s="28"/>
      <c r="F153" s="28"/>
      <c r="G153" s="28"/>
      <c r="H153" s="28"/>
      <c r="I153" s="28"/>
      <c r="J153" s="28"/>
      <c r="K153" s="28">
        <f t="shared" si="39"/>
        <v>0</v>
      </c>
      <c r="L153" s="58">
        <f t="shared" si="40"/>
        <v>0</v>
      </c>
      <c r="M153" s="28"/>
      <c r="N153" s="28"/>
      <c r="O153" s="28"/>
      <c r="P153" s="28"/>
      <c r="Q153" s="28"/>
      <c r="R153" s="28"/>
      <c r="S153" s="28"/>
      <c r="T153" s="28">
        <f t="shared" si="41"/>
        <v>0</v>
      </c>
      <c r="U153" s="58">
        <f t="shared" si="42"/>
        <v>0</v>
      </c>
      <c r="V153" s="28"/>
      <c r="W153" s="28"/>
      <c r="X153" s="28"/>
      <c r="Y153" s="28"/>
      <c r="Z153" s="28"/>
      <c r="AA153" s="28"/>
      <c r="AB153" s="28"/>
      <c r="AC153" s="28">
        <f t="shared" si="43"/>
        <v>0</v>
      </c>
      <c r="AD153" s="58">
        <f t="shared" si="44"/>
        <v>0</v>
      </c>
    </row>
    <row r="154" spans="2:39" x14ac:dyDescent="0.25">
      <c r="B154" s="167"/>
      <c r="C154" s="28">
        <f t="shared" si="45"/>
        <v>9</v>
      </c>
      <c r="D154" s="28"/>
      <c r="E154" s="28"/>
      <c r="F154" s="28"/>
      <c r="G154" s="28"/>
      <c r="H154" s="28"/>
      <c r="I154" s="28"/>
      <c r="J154" s="28"/>
      <c r="K154" s="28">
        <f t="shared" si="39"/>
        <v>0</v>
      </c>
      <c r="L154" s="58">
        <f t="shared" si="40"/>
        <v>0</v>
      </c>
      <c r="M154" s="28"/>
      <c r="N154" s="28"/>
      <c r="O154" s="28"/>
      <c r="P154" s="28"/>
      <c r="Q154" s="28"/>
      <c r="R154" s="28"/>
      <c r="S154" s="28"/>
      <c r="T154" s="28">
        <f t="shared" si="41"/>
        <v>0</v>
      </c>
      <c r="U154" s="58">
        <f t="shared" si="42"/>
        <v>0</v>
      </c>
      <c r="V154" s="28"/>
      <c r="W154" s="28"/>
      <c r="X154" s="28"/>
      <c r="Y154" s="28"/>
      <c r="Z154" s="28"/>
      <c r="AA154" s="28"/>
      <c r="AB154" s="28"/>
      <c r="AC154" s="28">
        <f t="shared" si="43"/>
        <v>0</v>
      </c>
      <c r="AD154" s="58">
        <f t="shared" si="44"/>
        <v>0</v>
      </c>
    </row>
    <row r="155" spans="2:39" ht="15.75" thickBot="1" x14ac:dyDescent="0.3">
      <c r="B155" s="167"/>
      <c r="C155" s="55">
        <f t="shared" si="45"/>
        <v>10</v>
      </c>
      <c r="D155" s="55"/>
      <c r="E155" s="55"/>
      <c r="F155" s="55"/>
      <c r="G155" s="55"/>
      <c r="H155" s="55"/>
      <c r="I155" s="55"/>
      <c r="J155" s="55"/>
      <c r="K155" s="28">
        <f t="shared" si="39"/>
        <v>0</v>
      </c>
      <c r="L155" s="58">
        <f t="shared" si="40"/>
        <v>0</v>
      </c>
      <c r="M155" s="55"/>
      <c r="N155" s="55"/>
      <c r="O155" s="55"/>
      <c r="P155" s="55"/>
      <c r="Q155" s="55"/>
      <c r="R155" s="55"/>
      <c r="S155" s="55"/>
      <c r="T155" s="28">
        <f t="shared" si="41"/>
        <v>0</v>
      </c>
      <c r="U155" s="58">
        <f t="shared" si="42"/>
        <v>0</v>
      </c>
      <c r="V155" s="55"/>
      <c r="W155" s="55"/>
      <c r="X155" s="55"/>
      <c r="Y155" s="55"/>
      <c r="Z155" s="55"/>
      <c r="AA155" s="55"/>
      <c r="AB155" s="55"/>
      <c r="AC155" s="28">
        <f t="shared" si="43"/>
        <v>0</v>
      </c>
      <c r="AD155" s="58">
        <f t="shared" si="44"/>
        <v>0</v>
      </c>
    </row>
    <row r="156" spans="2:39" ht="15.75" thickBot="1" x14ac:dyDescent="0.3">
      <c r="B156" s="168" t="s">
        <v>99</v>
      </c>
      <c r="C156" s="169"/>
      <c r="D156" s="59">
        <f>AVERAGE(D146:D155)</f>
        <v>33.596333333333334</v>
      </c>
      <c r="E156" s="59">
        <f>AVERAGE(E146:E155)</f>
        <v>35.304000000000002</v>
      </c>
      <c r="F156" s="59">
        <f>AVERAGE(F146:F155)</f>
        <v>42.426666666666669</v>
      </c>
      <c r="G156" s="59">
        <f>AVERAGE(G146:G155)</f>
        <v>13.666666666666666</v>
      </c>
      <c r="H156" s="59"/>
      <c r="I156" s="59">
        <f>AVERAGE(I146:I155)</f>
        <v>6</v>
      </c>
      <c r="J156" s="60">
        <f>K156/(K156+L156)</f>
        <v>1</v>
      </c>
      <c r="K156" s="61">
        <f>SUM(K146:K155)</f>
        <v>3</v>
      </c>
      <c r="L156" s="61">
        <f>SUM(L146:L155)</f>
        <v>0</v>
      </c>
      <c r="M156" s="59">
        <f>AVERAGE(M146:M155)</f>
        <v>35.136666666666663</v>
      </c>
      <c r="N156" s="59">
        <f>AVERAGE(N146:N155)</f>
        <v>38.240666666666669</v>
      </c>
      <c r="O156" s="59">
        <f>AVERAGE(O146:O155)</f>
        <v>44.738666666666667</v>
      </c>
      <c r="P156" s="59">
        <f>AVERAGE(P146:P155)</f>
        <v>17.666666666666668</v>
      </c>
      <c r="Q156" s="59"/>
      <c r="R156" s="59">
        <f>AVERAGE(R146:R155)</f>
        <v>10.666666666666666</v>
      </c>
      <c r="S156" s="60">
        <f>T156/(T156+U156)</f>
        <v>1</v>
      </c>
      <c r="T156" s="61">
        <f>SUM(T146:T155)</f>
        <v>3</v>
      </c>
      <c r="U156" s="61">
        <f>SUM(U146:U155)</f>
        <v>0</v>
      </c>
      <c r="V156" s="59">
        <f>AVERAGE(V146:V155)</f>
        <v>32.773499999999999</v>
      </c>
      <c r="W156" s="59">
        <f>AVERAGE(W146:W155)</f>
        <v>35.185166666666667</v>
      </c>
      <c r="X156" s="59">
        <f>AVERAGE(X146:X155)</f>
        <v>42.8245</v>
      </c>
      <c r="Y156" s="59">
        <f>AVERAGE(Y146:Y155)</f>
        <v>14</v>
      </c>
      <c r="Z156" s="59"/>
      <c r="AA156" s="59">
        <f>AVERAGE(AA146:AA155)</f>
        <v>11.333333333333334</v>
      </c>
      <c r="AB156" s="60">
        <f>AC156/(AC156+AD156)</f>
        <v>0.66666666666666663</v>
      </c>
      <c r="AC156" s="61">
        <f>SUM(AC146:AC155)</f>
        <v>4</v>
      </c>
      <c r="AD156" s="61">
        <f>SUM(AD146:AD155)</f>
        <v>2</v>
      </c>
    </row>
    <row r="159" spans="2:39" ht="15.75" thickBot="1" x14ac:dyDescent="0.3"/>
    <row r="160" spans="2:39" x14ac:dyDescent="0.25">
      <c r="B160" s="73" t="s">
        <v>0</v>
      </c>
      <c r="C160" s="74" t="s">
        <v>9</v>
      </c>
      <c r="D160" s="161">
        <v>5</v>
      </c>
      <c r="E160" s="161"/>
      <c r="F160" s="161"/>
      <c r="G160" s="161"/>
      <c r="H160" s="161"/>
      <c r="I160" s="161"/>
      <c r="J160" s="161"/>
      <c r="K160" s="161"/>
      <c r="L160" s="161"/>
      <c r="M160" s="161"/>
      <c r="N160" s="161"/>
      <c r="O160" s="161"/>
      <c r="P160" s="161"/>
      <c r="Q160" s="161"/>
      <c r="R160" s="161"/>
      <c r="S160" s="161"/>
      <c r="T160" s="161"/>
      <c r="U160" s="161"/>
      <c r="V160" s="161"/>
      <c r="W160" s="161"/>
      <c r="X160" s="161"/>
      <c r="Y160" s="161"/>
      <c r="Z160" s="161"/>
      <c r="AA160" s="161"/>
      <c r="AB160" s="161"/>
      <c r="AC160" s="161"/>
      <c r="AD160" s="161"/>
      <c r="AE160" s="161"/>
      <c r="AF160" s="161"/>
      <c r="AG160" s="161"/>
      <c r="AH160" s="161"/>
      <c r="AI160" s="161"/>
      <c r="AJ160" s="161"/>
      <c r="AK160" s="161"/>
      <c r="AL160" s="161"/>
      <c r="AM160" s="162"/>
    </row>
    <row r="161" spans="2:39" x14ac:dyDescent="0.25">
      <c r="B161" s="163">
        <f>B130</f>
        <v>3</v>
      </c>
      <c r="C161" s="28"/>
      <c r="D161" s="165" t="s">
        <v>107</v>
      </c>
      <c r="E161" s="165"/>
      <c r="F161" s="165"/>
      <c r="G161" s="165"/>
      <c r="H161" s="165"/>
      <c r="I161" s="165"/>
      <c r="J161" s="165"/>
      <c r="K161" s="165"/>
      <c r="L161" s="165"/>
      <c r="M161" s="165" t="s">
        <v>104</v>
      </c>
      <c r="N161" s="165"/>
      <c r="O161" s="165"/>
      <c r="P161" s="165"/>
      <c r="Q161" s="165"/>
      <c r="R161" s="165"/>
      <c r="S161" s="165"/>
      <c r="T161" s="165"/>
      <c r="U161" s="165"/>
      <c r="V161" s="165" t="s">
        <v>106</v>
      </c>
      <c r="W161" s="165"/>
      <c r="X161" s="165"/>
      <c r="Y161" s="165"/>
      <c r="Z161" s="165"/>
      <c r="AA161" s="165"/>
      <c r="AB161" s="165"/>
      <c r="AC161" s="165"/>
      <c r="AD161" s="166"/>
      <c r="AE161" s="165" t="s">
        <v>105</v>
      </c>
      <c r="AF161" s="165"/>
      <c r="AG161" s="165"/>
      <c r="AH161" s="165"/>
      <c r="AI161" s="165"/>
      <c r="AJ161" s="165"/>
      <c r="AK161" s="165"/>
      <c r="AL161" s="165"/>
      <c r="AM161" s="166"/>
    </row>
    <row r="162" spans="2:39" ht="15.75" thickBot="1" x14ac:dyDescent="0.3">
      <c r="B162" s="163"/>
      <c r="C162" s="62" t="s">
        <v>93</v>
      </c>
      <c r="D162" s="62" t="s">
        <v>90</v>
      </c>
      <c r="E162" s="62" t="s">
        <v>89</v>
      </c>
      <c r="F162" s="62" t="s">
        <v>91</v>
      </c>
      <c r="G162" s="62" t="s">
        <v>95</v>
      </c>
      <c r="H162" s="62" t="s">
        <v>96</v>
      </c>
      <c r="I162" s="62" t="s">
        <v>97</v>
      </c>
      <c r="J162" s="62" t="s">
        <v>102</v>
      </c>
      <c r="K162" s="62" t="s">
        <v>91</v>
      </c>
      <c r="L162" s="62" t="s">
        <v>103</v>
      </c>
      <c r="M162" s="62" t="s">
        <v>90</v>
      </c>
      <c r="N162" s="62" t="s">
        <v>89</v>
      </c>
      <c r="O162" s="62" t="s">
        <v>91</v>
      </c>
      <c r="P162" s="62" t="s">
        <v>95</v>
      </c>
      <c r="Q162" s="62" t="s">
        <v>96</v>
      </c>
      <c r="R162" s="62" t="s">
        <v>97</v>
      </c>
      <c r="S162" s="62" t="s">
        <v>102</v>
      </c>
      <c r="T162" s="62" t="s">
        <v>91</v>
      </c>
      <c r="U162" s="62" t="s">
        <v>103</v>
      </c>
      <c r="V162" s="62" t="s">
        <v>90</v>
      </c>
      <c r="W162" s="62" t="s">
        <v>89</v>
      </c>
      <c r="X162" s="62" t="s">
        <v>91</v>
      </c>
      <c r="Y162" s="62" t="s">
        <v>95</v>
      </c>
      <c r="Z162" s="62" t="s">
        <v>96</v>
      </c>
      <c r="AA162" s="62" t="s">
        <v>97</v>
      </c>
      <c r="AB162" s="62" t="s">
        <v>102</v>
      </c>
      <c r="AC162" s="62" t="s">
        <v>91</v>
      </c>
      <c r="AD162" s="63" t="s">
        <v>103</v>
      </c>
      <c r="AE162" s="62" t="s">
        <v>90</v>
      </c>
      <c r="AF162" s="62" t="s">
        <v>89</v>
      </c>
      <c r="AG162" s="62" t="s">
        <v>91</v>
      </c>
      <c r="AH162" s="62" t="s">
        <v>95</v>
      </c>
      <c r="AI162" s="62" t="s">
        <v>96</v>
      </c>
      <c r="AJ162" s="62" t="s">
        <v>97</v>
      </c>
      <c r="AK162" s="62" t="s">
        <v>102</v>
      </c>
      <c r="AL162" s="62" t="s">
        <v>91</v>
      </c>
      <c r="AM162" s="63" t="s">
        <v>103</v>
      </c>
    </row>
    <row r="163" spans="2:39" s="107" customFormat="1" hidden="1" x14ac:dyDescent="0.25">
      <c r="B163" s="163"/>
      <c r="C163" s="105">
        <v>1</v>
      </c>
      <c r="D163" s="105">
        <v>29.419</v>
      </c>
      <c r="E163" s="105">
        <v>31.181000000000001</v>
      </c>
      <c r="F163" s="105">
        <v>36.305999999999997</v>
      </c>
      <c r="G163" s="105">
        <v>11</v>
      </c>
      <c r="H163" s="105" t="s">
        <v>114</v>
      </c>
      <c r="I163" s="105">
        <v>10</v>
      </c>
      <c r="J163" s="105" t="s">
        <v>91</v>
      </c>
      <c r="K163" s="105">
        <f t="shared" ref="K163:K169" si="46">IF(J163="W",1,0)</f>
        <v>1</v>
      </c>
      <c r="L163" s="106">
        <f t="shared" ref="L163:L169" si="47">IF(J163="L",1,0)</f>
        <v>0</v>
      </c>
      <c r="M163" s="105">
        <v>38.165999999999997</v>
      </c>
      <c r="N163" s="105">
        <v>40.857999999999997</v>
      </c>
      <c r="O163" s="105">
        <v>48.286999999999999</v>
      </c>
      <c r="P163" s="105">
        <v>10</v>
      </c>
      <c r="Q163" s="105" t="s">
        <v>113</v>
      </c>
      <c r="R163" s="105">
        <v>8</v>
      </c>
      <c r="S163" s="105" t="s">
        <v>103</v>
      </c>
      <c r="T163" s="105">
        <f t="shared" ref="T163:T169" si="48">IF(S163="W",1,0)</f>
        <v>0</v>
      </c>
      <c r="U163" s="106">
        <f t="shared" ref="U163:U169" si="49">IF(S163="L",1,0)</f>
        <v>1</v>
      </c>
      <c r="V163" s="105">
        <v>36.716999999999999</v>
      </c>
      <c r="W163" s="105">
        <v>39.301000000000002</v>
      </c>
      <c r="X163" s="105">
        <v>39.945999999999998</v>
      </c>
      <c r="Y163" s="105">
        <v>19</v>
      </c>
      <c r="Z163" s="105" t="s">
        <v>112</v>
      </c>
      <c r="AA163" s="105">
        <v>20</v>
      </c>
      <c r="AB163" s="105" t="s">
        <v>91</v>
      </c>
      <c r="AC163" s="105">
        <f t="shared" ref="AC163:AC169" si="50">IF(AB163="W",1,0)</f>
        <v>1</v>
      </c>
      <c r="AD163" s="106">
        <f t="shared" ref="AD163:AD169" si="51">IF(AB163="L",1,0)</f>
        <v>0</v>
      </c>
      <c r="AE163" s="105">
        <v>28.626000000000001</v>
      </c>
      <c r="AF163" s="105">
        <v>32.335000000000001</v>
      </c>
      <c r="AG163" s="105">
        <v>39.893000000000001</v>
      </c>
      <c r="AH163" s="105">
        <v>14</v>
      </c>
      <c r="AI163" s="105" t="s">
        <v>113</v>
      </c>
      <c r="AJ163" s="105">
        <v>16</v>
      </c>
      <c r="AK163" s="105" t="s">
        <v>91</v>
      </c>
      <c r="AL163" s="105">
        <f t="shared" ref="AL163:AL169" si="52">IF(AK163="W",1,0)</f>
        <v>1</v>
      </c>
      <c r="AM163" s="106">
        <f t="shared" ref="AM163:AM169" si="53">IF(AK163="L",1,0)</f>
        <v>0</v>
      </c>
    </row>
    <row r="164" spans="2:39" s="107" customFormat="1" hidden="1" x14ac:dyDescent="0.25">
      <c r="B164" s="163"/>
      <c r="C164" s="105">
        <f t="shared" ref="C164:C169" si="54">C163+1</f>
        <v>2</v>
      </c>
      <c r="D164" s="105">
        <v>29.434999999999999</v>
      </c>
      <c r="E164" s="105">
        <v>31.202999999999999</v>
      </c>
      <c r="F164" s="105">
        <v>36.328000000000003</v>
      </c>
      <c r="G164" s="105">
        <v>14</v>
      </c>
      <c r="H164" s="105" t="s">
        <v>115</v>
      </c>
      <c r="I164" s="105">
        <v>14</v>
      </c>
      <c r="J164" s="105" t="s">
        <v>91</v>
      </c>
      <c r="K164" s="105">
        <f t="shared" si="46"/>
        <v>1</v>
      </c>
      <c r="L164" s="106">
        <f t="shared" si="47"/>
        <v>0</v>
      </c>
      <c r="M164" s="105">
        <v>35.405000000000001</v>
      </c>
      <c r="N164" s="105">
        <v>36.710999999999999</v>
      </c>
      <c r="O164" s="105">
        <v>43.237000000000002</v>
      </c>
      <c r="P164" s="105">
        <v>16</v>
      </c>
      <c r="Q164" s="105" t="s">
        <v>115</v>
      </c>
      <c r="R164" s="105">
        <v>8</v>
      </c>
      <c r="S164" s="105" t="s">
        <v>91</v>
      </c>
      <c r="T164" s="105">
        <f t="shared" si="48"/>
        <v>1</v>
      </c>
      <c r="U164" s="106">
        <f t="shared" si="49"/>
        <v>0</v>
      </c>
      <c r="V164" s="105">
        <v>36.722000000000001</v>
      </c>
      <c r="W164" s="105">
        <v>40.284999999999997</v>
      </c>
      <c r="X164" s="105">
        <v>40.963999999999999</v>
      </c>
      <c r="Y164" s="105">
        <v>16</v>
      </c>
      <c r="Z164" s="105" t="s">
        <v>113</v>
      </c>
      <c r="AA164" s="105">
        <v>14</v>
      </c>
      <c r="AB164" s="105" t="s">
        <v>103</v>
      </c>
      <c r="AC164" s="105">
        <f t="shared" si="50"/>
        <v>0</v>
      </c>
      <c r="AD164" s="106">
        <f t="shared" si="51"/>
        <v>1</v>
      </c>
      <c r="AE164" s="105">
        <v>32.515999999999998</v>
      </c>
      <c r="AF164" s="105">
        <v>35.287999999999997</v>
      </c>
      <c r="AG164" s="105">
        <v>33.609000000000002</v>
      </c>
      <c r="AH164" s="105">
        <v>14</v>
      </c>
      <c r="AI164" s="105" t="s">
        <v>113</v>
      </c>
      <c r="AJ164" s="105">
        <v>8</v>
      </c>
      <c r="AK164" s="105" t="s">
        <v>91</v>
      </c>
      <c r="AL164" s="105">
        <f t="shared" si="52"/>
        <v>1</v>
      </c>
      <c r="AM164" s="106">
        <f t="shared" si="53"/>
        <v>0</v>
      </c>
    </row>
    <row r="165" spans="2:39" s="107" customFormat="1" hidden="1" x14ac:dyDescent="0.25">
      <c r="B165" s="163"/>
      <c r="C165" s="105">
        <f t="shared" si="54"/>
        <v>3</v>
      </c>
      <c r="D165" s="105">
        <v>29.815000000000001</v>
      </c>
      <c r="E165" s="105">
        <v>31.257999999999999</v>
      </c>
      <c r="F165" s="105">
        <v>36.396999999999998</v>
      </c>
      <c r="G165" s="105">
        <v>18</v>
      </c>
      <c r="H165" s="105" t="s">
        <v>113</v>
      </c>
      <c r="I165" s="105">
        <v>16</v>
      </c>
      <c r="J165" s="105" t="s">
        <v>91</v>
      </c>
      <c r="K165" s="105">
        <f t="shared" si="46"/>
        <v>1</v>
      </c>
      <c r="L165" s="106">
        <f t="shared" si="47"/>
        <v>0</v>
      </c>
      <c r="M165" s="105">
        <v>38.542999999999999</v>
      </c>
      <c r="N165" s="105">
        <v>39.722999999999999</v>
      </c>
      <c r="O165" s="105">
        <v>46.765999999999998</v>
      </c>
      <c r="P165" s="105">
        <v>20</v>
      </c>
      <c r="Q165" s="105" t="s">
        <v>115</v>
      </c>
      <c r="R165" s="105">
        <v>18</v>
      </c>
      <c r="S165" s="105" t="s">
        <v>91</v>
      </c>
      <c r="T165" s="105">
        <f t="shared" si="48"/>
        <v>1</v>
      </c>
      <c r="U165" s="106">
        <f t="shared" si="49"/>
        <v>0</v>
      </c>
      <c r="V165" s="105">
        <v>36.249000000000002</v>
      </c>
      <c r="W165" s="105">
        <v>39.768000000000001</v>
      </c>
      <c r="X165" s="105">
        <v>40.44</v>
      </c>
      <c r="Y165" s="105">
        <v>9</v>
      </c>
      <c r="Z165" s="105" t="s">
        <v>113</v>
      </c>
      <c r="AA165" s="105">
        <v>8</v>
      </c>
      <c r="AB165" s="105" t="s">
        <v>103</v>
      </c>
      <c r="AC165" s="105">
        <f t="shared" si="50"/>
        <v>0</v>
      </c>
      <c r="AD165" s="106">
        <f t="shared" si="51"/>
        <v>1</v>
      </c>
      <c r="AE165" s="105">
        <v>28.347000000000001</v>
      </c>
      <c r="AF165" s="105">
        <v>32.119</v>
      </c>
      <c r="AG165" s="105">
        <v>39.624000000000002</v>
      </c>
      <c r="AH165" s="105">
        <v>13</v>
      </c>
      <c r="AI165" s="105" t="s">
        <v>113</v>
      </c>
      <c r="AJ165" s="105">
        <v>9</v>
      </c>
      <c r="AK165" s="105" t="s">
        <v>91</v>
      </c>
      <c r="AL165" s="105">
        <f t="shared" si="52"/>
        <v>1</v>
      </c>
      <c r="AM165" s="106">
        <f t="shared" si="53"/>
        <v>0</v>
      </c>
    </row>
    <row r="166" spans="2:39" s="107" customFormat="1" hidden="1" x14ac:dyDescent="0.25">
      <c r="B166" s="163"/>
      <c r="C166" s="105">
        <f t="shared" si="54"/>
        <v>4</v>
      </c>
      <c r="D166" s="105">
        <v>29.312000000000001</v>
      </c>
      <c r="E166" s="105">
        <v>32.692999999999998</v>
      </c>
      <c r="F166" s="105">
        <v>38.145000000000003</v>
      </c>
      <c r="G166" s="105">
        <v>10</v>
      </c>
      <c r="H166" s="105" t="s">
        <v>127</v>
      </c>
      <c r="I166" s="105">
        <v>9</v>
      </c>
      <c r="J166" s="105" t="s">
        <v>91</v>
      </c>
      <c r="K166" s="105">
        <f t="shared" si="46"/>
        <v>1</v>
      </c>
      <c r="L166" s="106">
        <f t="shared" si="47"/>
        <v>0</v>
      </c>
      <c r="M166" s="105">
        <v>42.371000000000002</v>
      </c>
      <c r="N166" s="105">
        <v>41.691000000000003</v>
      </c>
      <c r="O166" s="105">
        <v>37.9</v>
      </c>
      <c r="P166" s="105">
        <v>11</v>
      </c>
      <c r="Q166" s="105" t="s">
        <v>141</v>
      </c>
      <c r="R166" s="105">
        <v>10</v>
      </c>
      <c r="S166" s="105" t="s">
        <v>91</v>
      </c>
      <c r="T166" s="105">
        <f t="shared" si="48"/>
        <v>1</v>
      </c>
      <c r="U166" s="106">
        <f t="shared" si="49"/>
        <v>0</v>
      </c>
      <c r="V166" s="105">
        <v>36.779000000000003</v>
      </c>
      <c r="W166" s="105">
        <v>39.271000000000001</v>
      </c>
      <c r="X166" s="105">
        <v>39.915999999999997</v>
      </c>
      <c r="Y166" s="105">
        <v>19</v>
      </c>
      <c r="Z166" s="105" t="s">
        <v>113</v>
      </c>
      <c r="AA166" s="105">
        <v>17</v>
      </c>
      <c r="AB166" s="105" t="s">
        <v>103</v>
      </c>
      <c r="AC166" s="105">
        <f t="shared" si="50"/>
        <v>0</v>
      </c>
      <c r="AD166" s="106">
        <f t="shared" si="51"/>
        <v>1</v>
      </c>
      <c r="AE166" s="105">
        <v>28.215</v>
      </c>
      <c r="AF166" s="105">
        <v>31.693999999999999</v>
      </c>
      <c r="AG166" s="105">
        <v>39.445</v>
      </c>
      <c r="AH166" s="105">
        <v>11</v>
      </c>
      <c r="AI166" s="105" t="s">
        <v>113</v>
      </c>
      <c r="AJ166" s="105">
        <v>13</v>
      </c>
      <c r="AK166" s="105" t="s">
        <v>103</v>
      </c>
      <c r="AL166" s="105">
        <f t="shared" si="52"/>
        <v>0</v>
      </c>
      <c r="AM166" s="106">
        <f t="shared" si="53"/>
        <v>1</v>
      </c>
    </row>
    <row r="167" spans="2:39" s="107" customFormat="1" hidden="1" x14ac:dyDescent="0.25">
      <c r="B167" s="163"/>
      <c r="C167" s="105">
        <f t="shared" si="54"/>
        <v>5</v>
      </c>
      <c r="D167" s="105">
        <v>29.780999999999999</v>
      </c>
      <c r="E167" s="105">
        <v>33.054000000000002</v>
      </c>
      <c r="F167" s="105">
        <v>38.555</v>
      </c>
      <c r="G167" s="105">
        <v>21</v>
      </c>
      <c r="H167" s="105" t="s">
        <v>115</v>
      </c>
      <c r="I167" s="105">
        <v>17</v>
      </c>
      <c r="J167" s="105" t="s">
        <v>91</v>
      </c>
      <c r="K167" s="105">
        <f t="shared" si="46"/>
        <v>1</v>
      </c>
      <c r="L167" s="106">
        <f t="shared" si="47"/>
        <v>0</v>
      </c>
      <c r="M167" s="105">
        <v>28.471</v>
      </c>
      <c r="N167" s="105">
        <v>41.140999999999998</v>
      </c>
      <c r="O167" s="105">
        <v>48.604999999999997</v>
      </c>
      <c r="P167" s="105">
        <v>19</v>
      </c>
      <c r="Q167" s="105" t="s">
        <v>115</v>
      </c>
      <c r="R167" s="105">
        <v>15</v>
      </c>
      <c r="S167" s="105" t="s">
        <v>103</v>
      </c>
      <c r="T167" s="105">
        <f t="shared" si="48"/>
        <v>0</v>
      </c>
      <c r="U167" s="106">
        <f t="shared" si="49"/>
        <v>1</v>
      </c>
      <c r="V167" s="105">
        <v>36.465000000000003</v>
      </c>
      <c r="W167" s="105">
        <v>40.271000000000001</v>
      </c>
      <c r="X167" s="105">
        <v>40.953000000000003</v>
      </c>
      <c r="Y167" s="105">
        <v>13</v>
      </c>
      <c r="Z167" s="105" t="s">
        <v>113</v>
      </c>
      <c r="AA167" s="105">
        <v>21</v>
      </c>
      <c r="AB167" s="105" t="s">
        <v>91</v>
      </c>
      <c r="AC167" s="105">
        <f t="shared" si="50"/>
        <v>1</v>
      </c>
      <c r="AD167" s="106">
        <f t="shared" si="51"/>
        <v>0</v>
      </c>
      <c r="AE167" s="105">
        <v>28.422000000000001</v>
      </c>
      <c r="AF167" s="105">
        <v>31.655999999999999</v>
      </c>
      <c r="AG167" s="105">
        <v>39.061999999999998</v>
      </c>
      <c r="AH167" s="105">
        <v>14</v>
      </c>
      <c r="AI167" s="105" t="s">
        <v>115</v>
      </c>
      <c r="AJ167" s="105">
        <v>7</v>
      </c>
      <c r="AK167" s="105" t="s">
        <v>91</v>
      </c>
      <c r="AL167" s="105">
        <f t="shared" si="52"/>
        <v>1</v>
      </c>
      <c r="AM167" s="106">
        <f t="shared" si="53"/>
        <v>0</v>
      </c>
    </row>
    <row r="168" spans="2:39" s="107" customFormat="1" hidden="1" x14ac:dyDescent="0.25">
      <c r="B168" s="163"/>
      <c r="C168" s="105">
        <f t="shared" si="54"/>
        <v>6</v>
      </c>
      <c r="D168" s="105">
        <v>29.648</v>
      </c>
      <c r="E168" s="105">
        <v>32.296999999999997</v>
      </c>
      <c r="F168" s="105">
        <v>37.686</v>
      </c>
      <c r="G168" s="105">
        <v>16</v>
      </c>
      <c r="H168" s="105" t="s">
        <v>115</v>
      </c>
      <c r="I168" s="105">
        <v>11</v>
      </c>
      <c r="J168" s="105" t="s">
        <v>91</v>
      </c>
      <c r="K168" s="105">
        <f t="shared" si="46"/>
        <v>1</v>
      </c>
      <c r="L168" s="106">
        <f t="shared" si="47"/>
        <v>0</v>
      </c>
      <c r="M168" s="105"/>
      <c r="N168" s="105"/>
      <c r="O168" s="105"/>
      <c r="P168" s="105"/>
      <c r="Q168" s="105"/>
      <c r="R168" s="105"/>
      <c r="S168" s="105"/>
      <c r="T168" s="105">
        <f t="shared" si="48"/>
        <v>0</v>
      </c>
      <c r="U168" s="106">
        <f t="shared" si="49"/>
        <v>0</v>
      </c>
      <c r="V168" s="105">
        <v>36.409999999999997</v>
      </c>
      <c r="W168" s="105">
        <v>39.273000000000003</v>
      </c>
      <c r="X168" s="105">
        <v>39.917999999999999</v>
      </c>
      <c r="Y168" s="105">
        <v>16</v>
      </c>
      <c r="Z168" s="105" t="s">
        <v>113</v>
      </c>
      <c r="AA168" s="105">
        <v>9</v>
      </c>
      <c r="AB168" s="105" t="s">
        <v>91</v>
      </c>
      <c r="AC168" s="105">
        <f t="shared" si="50"/>
        <v>1</v>
      </c>
      <c r="AD168" s="106">
        <f t="shared" si="51"/>
        <v>0</v>
      </c>
      <c r="AE168" s="105">
        <v>28.667999999999999</v>
      </c>
      <c r="AF168" s="105">
        <v>31.818000000000001</v>
      </c>
      <c r="AG168" s="105">
        <v>39.258000000000003</v>
      </c>
      <c r="AH168" s="105">
        <v>17</v>
      </c>
      <c r="AI168" s="105" t="s">
        <v>115</v>
      </c>
      <c r="AJ168" s="105">
        <v>18</v>
      </c>
      <c r="AK168" s="105" t="s">
        <v>103</v>
      </c>
      <c r="AL168" s="105">
        <f t="shared" si="52"/>
        <v>0</v>
      </c>
      <c r="AM168" s="106">
        <f t="shared" si="53"/>
        <v>1</v>
      </c>
    </row>
    <row r="169" spans="2:39" s="107" customFormat="1" ht="15.75" hidden="1" thickBot="1" x14ac:dyDescent="0.3">
      <c r="B169" s="164"/>
      <c r="C169" s="108">
        <f t="shared" si="54"/>
        <v>7</v>
      </c>
      <c r="D169" s="108">
        <v>29.565999999999999</v>
      </c>
      <c r="E169" s="108">
        <v>32.44</v>
      </c>
      <c r="F169" s="108">
        <v>37.832000000000001</v>
      </c>
      <c r="G169" s="108">
        <v>16</v>
      </c>
      <c r="H169" s="108" t="s">
        <v>127</v>
      </c>
      <c r="I169" s="108">
        <v>18</v>
      </c>
      <c r="J169" s="108" t="s">
        <v>103</v>
      </c>
      <c r="K169" s="105">
        <f t="shared" si="46"/>
        <v>0</v>
      </c>
      <c r="L169" s="106">
        <f t="shared" si="47"/>
        <v>1</v>
      </c>
      <c r="M169" s="108"/>
      <c r="N169" s="108"/>
      <c r="O169" s="108"/>
      <c r="P169" s="108"/>
      <c r="Q169" s="108"/>
      <c r="R169" s="108"/>
      <c r="S169" s="108"/>
      <c r="T169" s="105">
        <f t="shared" si="48"/>
        <v>0</v>
      </c>
      <c r="U169" s="106">
        <f t="shared" si="49"/>
        <v>0</v>
      </c>
      <c r="V169" s="108"/>
      <c r="W169" s="108"/>
      <c r="X169" s="108"/>
      <c r="Y169" s="108"/>
      <c r="Z169" s="108"/>
      <c r="AA169" s="108"/>
      <c r="AB169" s="108"/>
      <c r="AC169" s="105">
        <f t="shared" si="50"/>
        <v>0</v>
      </c>
      <c r="AD169" s="106">
        <f t="shared" si="51"/>
        <v>0</v>
      </c>
      <c r="AE169" s="108">
        <v>28.495000000000001</v>
      </c>
      <c r="AF169" s="108">
        <v>31.846</v>
      </c>
      <c r="AG169" s="108">
        <v>39.295999999999999</v>
      </c>
      <c r="AH169" s="108">
        <v>17</v>
      </c>
      <c r="AI169" s="108" t="s">
        <v>115</v>
      </c>
      <c r="AJ169" s="108">
        <v>12</v>
      </c>
      <c r="AK169" s="108" t="s">
        <v>103</v>
      </c>
      <c r="AL169" s="105">
        <f t="shared" si="52"/>
        <v>0</v>
      </c>
      <c r="AM169" s="106">
        <f t="shared" si="53"/>
        <v>1</v>
      </c>
    </row>
    <row r="170" spans="2:39" ht="15.75" thickBot="1" x14ac:dyDescent="0.3">
      <c r="B170" s="159" t="s">
        <v>99</v>
      </c>
      <c r="C170" s="160"/>
      <c r="D170" s="59">
        <f>AVERAGE(D163:D169)</f>
        <v>29.568000000000001</v>
      </c>
      <c r="E170" s="59">
        <f>AVERAGE(E163:E169)</f>
        <v>32.018000000000001</v>
      </c>
      <c r="F170" s="59">
        <f>AVERAGE(F163:F169)</f>
        <v>37.321285714285715</v>
      </c>
      <c r="G170" s="59">
        <f>AVERAGE(G163:G169)</f>
        <v>15.142857142857142</v>
      </c>
      <c r="H170" s="59"/>
      <c r="I170" s="59">
        <f>AVERAGE(I163:I169)</f>
        <v>13.571428571428571</v>
      </c>
      <c r="J170" s="60">
        <f>K170/(K170+L170)</f>
        <v>0.8571428571428571</v>
      </c>
      <c r="K170" s="61">
        <f>SUM(K163:K169)</f>
        <v>6</v>
      </c>
      <c r="L170" s="61">
        <f>SUM(L163:L169)</f>
        <v>1</v>
      </c>
      <c r="M170" s="59">
        <f>AVERAGE(M163:M169)</f>
        <v>36.591200000000001</v>
      </c>
      <c r="N170" s="59">
        <f>AVERAGE(N163:N169)</f>
        <v>40.024799999999999</v>
      </c>
      <c r="O170" s="59">
        <f>AVERAGE(O163:O169)</f>
        <v>44.958999999999996</v>
      </c>
      <c r="P170" s="59">
        <f>AVERAGE(P163:P169)</f>
        <v>15.2</v>
      </c>
      <c r="Q170" s="59"/>
      <c r="R170" s="59">
        <f>AVERAGE(R163:R169)</f>
        <v>11.8</v>
      </c>
      <c r="S170" s="60">
        <f>T170/(T170+U170)</f>
        <v>0.6</v>
      </c>
      <c r="T170" s="61">
        <f>SUM(T163:T169)</f>
        <v>3</v>
      </c>
      <c r="U170" s="61">
        <f>SUM(U163:U169)</f>
        <v>2</v>
      </c>
      <c r="V170" s="59">
        <f>AVERAGE(V163:V169)</f>
        <v>36.556999999999995</v>
      </c>
      <c r="W170" s="59">
        <f>AVERAGE(W163:W169)</f>
        <v>39.694833333333335</v>
      </c>
      <c r="X170" s="59">
        <f>AVERAGE(X163:X169)</f>
        <v>40.356166666666667</v>
      </c>
      <c r="Y170" s="59">
        <f>AVERAGE(Y163:Y169)</f>
        <v>15.333333333333334</v>
      </c>
      <c r="Z170" s="59"/>
      <c r="AA170" s="59">
        <f>AVERAGE(AA163:AA169)</f>
        <v>14.833333333333334</v>
      </c>
      <c r="AB170" s="60">
        <f>AC170/(AC170+AD170)</f>
        <v>0.5</v>
      </c>
      <c r="AC170" s="61">
        <f>SUM(AC163:AC169)</f>
        <v>3</v>
      </c>
      <c r="AD170" s="61">
        <f>SUM(AD163:AD169)</f>
        <v>3</v>
      </c>
      <c r="AE170" s="59">
        <f>AVERAGE(AE163:AE169)</f>
        <v>29.041285714285717</v>
      </c>
      <c r="AF170" s="59">
        <f>AVERAGE(AF163:AF169)</f>
        <v>32.393714285714289</v>
      </c>
      <c r="AG170" s="59">
        <f>AVERAGE(AG163:AG169)</f>
        <v>38.598142857142861</v>
      </c>
      <c r="AH170" s="59">
        <f>AVERAGE(AH163:AH169)</f>
        <v>14.285714285714286</v>
      </c>
      <c r="AI170" s="59"/>
      <c r="AJ170" s="59">
        <f>AVERAGE(AJ163:AJ169)</f>
        <v>11.857142857142858</v>
      </c>
      <c r="AK170" s="60">
        <f>AL170/(AL170+AM170)</f>
        <v>0.5714285714285714</v>
      </c>
      <c r="AL170" s="61">
        <f>SUM(AL163:AL169)</f>
        <v>4</v>
      </c>
      <c r="AM170" s="61">
        <f>SUM(AM163:AM169)</f>
        <v>3</v>
      </c>
    </row>
    <row r="171" spans="2:39" x14ac:dyDescent="0.25">
      <c r="B171" s="167">
        <f>B146</f>
        <v>4</v>
      </c>
      <c r="C171" s="56">
        <v>1</v>
      </c>
      <c r="D171" s="56">
        <v>29.402999999999999</v>
      </c>
      <c r="E171" s="56">
        <v>31.948</v>
      </c>
      <c r="F171" s="56">
        <v>37.250999999999998</v>
      </c>
      <c r="G171" s="56">
        <v>15</v>
      </c>
      <c r="H171" s="56" t="s">
        <v>115</v>
      </c>
      <c r="I171" s="56">
        <v>18</v>
      </c>
      <c r="J171" s="56" t="s">
        <v>103</v>
      </c>
      <c r="K171" s="28">
        <f t="shared" ref="K171:K180" si="55">IF(J171="W",1,0)</f>
        <v>0</v>
      </c>
      <c r="L171" s="58">
        <f t="shared" ref="L171:L180" si="56">IF(J171="L",1,0)</f>
        <v>1</v>
      </c>
      <c r="M171" s="56">
        <v>38.158000000000001</v>
      </c>
      <c r="N171" s="56">
        <v>41.448999999999998</v>
      </c>
      <c r="O171" s="56">
        <v>48.997</v>
      </c>
      <c r="P171" s="56">
        <v>13</v>
      </c>
      <c r="Q171" s="56" t="s">
        <v>113</v>
      </c>
      <c r="R171" s="56">
        <v>7</v>
      </c>
      <c r="S171" s="56" t="s">
        <v>91</v>
      </c>
      <c r="T171" s="28">
        <f t="shared" ref="T171:T180" si="57">IF(S171="W",1,0)</f>
        <v>1</v>
      </c>
      <c r="U171" s="58">
        <f t="shared" ref="U171:U180" si="58">IF(S171="L",1,0)</f>
        <v>0</v>
      </c>
      <c r="V171" s="56">
        <v>36.832000000000001</v>
      </c>
      <c r="W171" s="56">
        <v>39.308</v>
      </c>
      <c r="X171" s="56">
        <v>39.953000000000003</v>
      </c>
      <c r="Y171" s="56">
        <v>17</v>
      </c>
      <c r="Z171" s="56" t="s">
        <v>113</v>
      </c>
      <c r="AA171" s="56">
        <v>5</v>
      </c>
      <c r="AB171" s="56" t="s">
        <v>103</v>
      </c>
      <c r="AC171" s="28">
        <f t="shared" ref="AC171:AC180" si="59">IF(AB171="W",1,0)</f>
        <v>0</v>
      </c>
      <c r="AD171" s="58">
        <f t="shared" ref="AD171:AD180" si="60">IF(AB171="L",1,0)</f>
        <v>1</v>
      </c>
      <c r="AE171" s="56">
        <v>28.565000000000001</v>
      </c>
      <c r="AF171" s="56">
        <v>31.443000000000001</v>
      </c>
      <c r="AG171" s="56">
        <v>38.802999999999997</v>
      </c>
      <c r="AH171" s="56">
        <v>16</v>
      </c>
      <c r="AI171" s="56" t="s">
        <v>115</v>
      </c>
      <c r="AJ171" s="56">
        <v>10</v>
      </c>
      <c r="AK171" s="56" t="s">
        <v>103</v>
      </c>
      <c r="AL171" s="28">
        <f t="shared" ref="AL171:AL180" si="61">IF(AK171="W",1,0)</f>
        <v>0</v>
      </c>
      <c r="AM171" s="58">
        <f t="shared" ref="AM171:AM180" si="62">IF(AK171="L",1,0)</f>
        <v>1</v>
      </c>
    </row>
    <row r="172" spans="2:39" x14ac:dyDescent="0.25">
      <c r="B172" s="167"/>
      <c r="C172" s="28">
        <f t="shared" ref="C172:C180" si="63">C171+1</f>
        <v>2</v>
      </c>
      <c r="D172" s="28">
        <v>29.39</v>
      </c>
      <c r="E172" s="28">
        <v>32.015999999999998</v>
      </c>
      <c r="F172" s="28">
        <v>37.354999999999997</v>
      </c>
      <c r="G172" s="28">
        <v>16</v>
      </c>
      <c r="H172" s="28" t="s">
        <v>113</v>
      </c>
      <c r="I172" s="28">
        <v>9</v>
      </c>
      <c r="J172" s="28" t="s">
        <v>91</v>
      </c>
      <c r="K172" s="28">
        <f t="shared" si="55"/>
        <v>1</v>
      </c>
      <c r="L172" s="58">
        <f t="shared" si="56"/>
        <v>0</v>
      </c>
      <c r="M172" s="28">
        <v>38.347000000000001</v>
      </c>
      <c r="N172" s="28">
        <v>41.125</v>
      </c>
      <c r="O172" s="28">
        <v>48.570999999999998</v>
      </c>
      <c r="P172" s="28">
        <v>16</v>
      </c>
      <c r="Q172" s="28" t="s">
        <v>115</v>
      </c>
      <c r="R172" s="28">
        <v>16</v>
      </c>
      <c r="S172" s="28" t="s">
        <v>103</v>
      </c>
      <c r="T172" s="28">
        <f t="shared" si="57"/>
        <v>0</v>
      </c>
      <c r="U172" s="58">
        <f t="shared" si="58"/>
        <v>1</v>
      </c>
      <c r="V172" s="28">
        <v>36.639000000000003</v>
      </c>
      <c r="W172" s="28">
        <v>39.987000000000002</v>
      </c>
      <c r="X172" s="28">
        <v>40.655999999999999</v>
      </c>
      <c r="Y172" s="28">
        <v>15</v>
      </c>
      <c r="Z172" s="28" t="s">
        <v>113</v>
      </c>
      <c r="AA172" s="28">
        <v>14</v>
      </c>
      <c r="AB172" s="28" t="s">
        <v>91</v>
      </c>
      <c r="AC172" s="28">
        <f t="shared" si="59"/>
        <v>1</v>
      </c>
      <c r="AD172" s="58">
        <f t="shared" si="60"/>
        <v>0</v>
      </c>
      <c r="AE172" s="28">
        <v>28.646000000000001</v>
      </c>
      <c r="AF172" s="28">
        <v>31.805</v>
      </c>
      <c r="AG172" s="28">
        <v>39.238</v>
      </c>
      <c r="AH172" s="28">
        <v>20</v>
      </c>
      <c r="AI172" s="28" t="s">
        <v>113</v>
      </c>
      <c r="AJ172" s="28">
        <v>10</v>
      </c>
      <c r="AK172" s="28" t="s">
        <v>103</v>
      </c>
      <c r="AL172" s="28">
        <f t="shared" si="61"/>
        <v>0</v>
      </c>
      <c r="AM172" s="58">
        <f t="shared" si="62"/>
        <v>1</v>
      </c>
    </row>
    <row r="173" spans="2:39" x14ac:dyDescent="0.25">
      <c r="B173" s="167"/>
      <c r="C173" s="28">
        <f t="shared" si="63"/>
        <v>3</v>
      </c>
      <c r="D173" s="28">
        <v>29.562999999999999</v>
      </c>
      <c r="E173" s="28">
        <v>31.695</v>
      </c>
      <c r="F173" s="28">
        <v>36.959000000000003</v>
      </c>
      <c r="G173" s="28">
        <v>18</v>
      </c>
      <c r="H173" s="28" t="s">
        <v>115</v>
      </c>
      <c r="I173" s="28">
        <v>10</v>
      </c>
      <c r="J173" s="28" t="s">
        <v>91</v>
      </c>
      <c r="K173" s="28">
        <f t="shared" si="55"/>
        <v>1</v>
      </c>
      <c r="L173" s="58">
        <f t="shared" si="56"/>
        <v>0</v>
      </c>
      <c r="M173" s="28"/>
      <c r="N173" s="28"/>
      <c r="O173" s="28"/>
      <c r="P173" s="28"/>
      <c r="Q173" s="28"/>
      <c r="R173" s="28"/>
      <c r="S173" s="28"/>
      <c r="T173" s="28">
        <f t="shared" si="57"/>
        <v>0</v>
      </c>
      <c r="U173" s="58">
        <f t="shared" si="58"/>
        <v>0</v>
      </c>
      <c r="V173" s="28">
        <v>36.469000000000001</v>
      </c>
      <c r="W173" s="28">
        <v>40.122999999999998</v>
      </c>
      <c r="X173" s="28">
        <v>40.793999999999997</v>
      </c>
      <c r="Y173" s="28">
        <v>12</v>
      </c>
      <c r="Z173" s="28" t="s">
        <v>113</v>
      </c>
      <c r="AA173" s="28">
        <v>10</v>
      </c>
      <c r="AB173" s="28" t="s">
        <v>91</v>
      </c>
      <c r="AC173" s="28">
        <f t="shared" si="59"/>
        <v>1</v>
      </c>
      <c r="AD173" s="58">
        <f t="shared" si="60"/>
        <v>0</v>
      </c>
      <c r="AE173" s="28">
        <v>28.431999999999999</v>
      </c>
      <c r="AF173" s="28">
        <v>30.748999999999999</v>
      </c>
      <c r="AG173" s="28">
        <v>37.97</v>
      </c>
      <c r="AH173" s="28">
        <v>16</v>
      </c>
      <c r="AI173" s="28" t="s">
        <v>189</v>
      </c>
      <c r="AJ173" s="28">
        <v>8</v>
      </c>
      <c r="AK173" s="28" t="s">
        <v>103</v>
      </c>
      <c r="AL173" s="28">
        <f t="shared" si="61"/>
        <v>0</v>
      </c>
      <c r="AM173" s="58">
        <f t="shared" si="62"/>
        <v>1</v>
      </c>
    </row>
    <row r="174" spans="2:39" x14ac:dyDescent="0.25">
      <c r="B174" s="167"/>
      <c r="C174" s="28">
        <f t="shared" si="63"/>
        <v>4</v>
      </c>
      <c r="D174" s="28">
        <v>29.649000000000001</v>
      </c>
      <c r="E174" s="28">
        <v>32.429000000000002</v>
      </c>
      <c r="F174" s="28">
        <v>37.816000000000003</v>
      </c>
      <c r="G174" s="28">
        <v>14</v>
      </c>
      <c r="H174" s="28" t="s">
        <v>113</v>
      </c>
      <c r="I174" s="28">
        <v>9</v>
      </c>
      <c r="J174" s="28" t="s">
        <v>91</v>
      </c>
      <c r="K174" s="28">
        <f t="shared" si="55"/>
        <v>1</v>
      </c>
      <c r="L174" s="58">
        <f t="shared" si="56"/>
        <v>0</v>
      </c>
      <c r="M174" s="28"/>
      <c r="N174" s="28"/>
      <c r="O174" s="28"/>
      <c r="P174" s="28"/>
      <c r="Q174" s="28"/>
      <c r="R174" s="28"/>
      <c r="S174" s="28"/>
      <c r="T174" s="28">
        <f t="shared" si="57"/>
        <v>0</v>
      </c>
      <c r="U174" s="58">
        <f t="shared" si="58"/>
        <v>0</v>
      </c>
      <c r="V174" s="28">
        <v>29.943999999999999</v>
      </c>
      <c r="W174" s="28">
        <v>32.15</v>
      </c>
      <c r="X174" s="28">
        <v>37.420999999999999</v>
      </c>
      <c r="Y174" s="28">
        <v>15</v>
      </c>
      <c r="Z174" s="28" t="s">
        <v>113</v>
      </c>
      <c r="AA174" s="28">
        <v>11</v>
      </c>
      <c r="AB174" s="28" t="s">
        <v>91</v>
      </c>
      <c r="AC174" s="28">
        <f t="shared" si="59"/>
        <v>1</v>
      </c>
      <c r="AD174" s="58">
        <f t="shared" si="60"/>
        <v>0</v>
      </c>
      <c r="AE174" s="28"/>
      <c r="AF174" s="28"/>
      <c r="AG174" s="28"/>
      <c r="AH174" s="28"/>
      <c r="AI174" s="28"/>
      <c r="AJ174" s="28"/>
      <c r="AK174" s="28"/>
      <c r="AL174" s="28">
        <f t="shared" si="61"/>
        <v>0</v>
      </c>
      <c r="AM174" s="58">
        <f t="shared" si="62"/>
        <v>0</v>
      </c>
    </row>
    <row r="175" spans="2:39" x14ac:dyDescent="0.25">
      <c r="B175" s="167"/>
      <c r="C175" s="28">
        <f t="shared" si="63"/>
        <v>5</v>
      </c>
      <c r="D175" s="28"/>
      <c r="E175" s="28"/>
      <c r="F175" s="28"/>
      <c r="G175" s="28"/>
      <c r="H175" s="28"/>
      <c r="I175" s="28"/>
      <c r="J175" s="28"/>
      <c r="K175" s="28">
        <f t="shared" si="55"/>
        <v>0</v>
      </c>
      <c r="L175" s="58">
        <f t="shared" si="56"/>
        <v>0</v>
      </c>
      <c r="M175" s="28"/>
      <c r="N175" s="28"/>
      <c r="O175" s="28"/>
      <c r="P175" s="28"/>
      <c r="Q175" s="28"/>
      <c r="R175" s="28"/>
      <c r="S175" s="28"/>
      <c r="T175" s="28">
        <f t="shared" si="57"/>
        <v>0</v>
      </c>
      <c r="U175" s="58">
        <f t="shared" si="58"/>
        <v>0</v>
      </c>
      <c r="V175" s="28"/>
      <c r="W175" s="28"/>
      <c r="X175" s="28"/>
      <c r="Y175" s="28"/>
      <c r="Z175" s="28"/>
      <c r="AA175" s="28"/>
      <c r="AB175" s="28"/>
      <c r="AC175" s="28">
        <f t="shared" si="59"/>
        <v>0</v>
      </c>
      <c r="AD175" s="58">
        <f t="shared" si="60"/>
        <v>0</v>
      </c>
      <c r="AE175" s="28"/>
      <c r="AF175" s="28"/>
      <c r="AG175" s="28"/>
      <c r="AH175" s="28"/>
      <c r="AI175" s="28"/>
      <c r="AJ175" s="28"/>
      <c r="AK175" s="28"/>
      <c r="AL175" s="28">
        <f t="shared" si="61"/>
        <v>0</v>
      </c>
      <c r="AM175" s="58">
        <f t="shared" si="62"/>
        <v>0</v>
      </c>
    </row>
    <row r="176" spans="2:39" x14ac:dyDescent="0.25">
      <c r="B176" s="167"/>
      <c r="C176" s="28">
        <f t="shared" si="63"/>
        <v>6</v>
      </c>
      <c r="D176" s="28"/>
      <c r="E176" s="28"/>
      <c r="F176" s="28"/>
      <c r="G176" s="28"/>
      <c r="H176" s="28"/>
      <c r="I176" s="28"/>
      <c r="J176" s="28"/>
      <c r="K176" s="28">
        <f t="shared" si="55"/>
        <v>0</v>
      </c>
      <c r="L176" s="58">
        <f t="shared" si="56"/>
        <v>0</v>
      </c>
      <c r="M176" s="28"/>
      <c r="N176" s="28"/>
      <c r="O176" s="28"/>
      <c r="P176" s="28"/>
      <c r="Q176" s="28"/>
      <c r="R176" s="28"/>
      <c r="S176" s="28"/>
      <c r="T176" s="28">
        <f t="shared" si="57"/>
        <v>0</v>
      </c>
      <c r="U176" s="58">
        <f t="shared" si="58"/>
        <v>0</v>
      </c>
      <c r="V176" s="28"/>
      <c r="W176" s="28"/>
      <c r="X176" s="28"/>
      <c r="Y176" s="28"/>
      <c r="Z176" s="28"/>
      <c r="AA176" s="28"/>
      <c r="AB176" s="28"/>
      <c r="AC176" s="28">
        <f t="shared" si="59"/>
        <v>0</v>
      </c>
      <c r="AD176" s="58">
        <f t="shared" si="60"/>
        <v>0</v>
      </c>
      <c r="AE176" s="28"/>
      <c r="AF176" s="28"/>
      <c r="AG176" s="28"/>
      <c r="AH176" s="28"/>
      <c r="AI176" s="28"/>
      <c r="AJ176" s="28"/>
      <c r="AK176" s="28"/>
      <c r="AL176" s="28">
        <f t="shared" si="61"/>
        <v>0</v>
      </c>
      <c r="AM176" s="58">
        <f t="shared" si="62"/>
        <v>0</v>
      </c>
    </row>
    <row r="177" spans="2:39" x14ac:dyDescent="0.25">
      <c r="B177" s="167"/>
      <c r="C177" s="28">
        <f t="shared" si="63"/>
        <v>7</v>
      </c>
      <c r="D177" s="28"/>
      <c r="E177" s="28"/>
      <c r="F177" s="28"/>
      <c r="G177" s="28"/>
      <c r="H177" s="28"/>
      <c r="I177" s="28"/>
      <c r="J177" s="28"/>
      <c r="K177" s="28">
        <f t="shared" si="55"/>
        <v>0</v>
      </c>
      <c r="L177" s="58">
        <f t="shared" si="56"/>
        <v>0</v>
      </c>
      <c r="M177" s="28"/>
      <c r="N177" s="28"/>
      <c r="O177" s="28"/>
      <c r="P177" s="28"/>
      <c r="Q177" s="28"/>
      <c r="R177" s="28"/>
      <c r="S177" s="28"/>
      <c r="T177" s="28">
        <f t="shared" si="57"/>
        <v>0</v>
      </c>
      <c r="U177" s="58">
        <f t="shared" si="58"/>
        <v>0</v>
      </c>
      <c r="V177" s="28"/>
      <c r="W177" s="28"/>
      <c r="X177" s="28"/>
      <c r="Y177" s="28"/>
      <c r="Z177" s="28"/>
      <c r="AA177" s="28"/>
      <c r="AB177" s="28"/>
      <c r="AC177" s="28">
        <f t="shared" si="59"/>
        <v>0</v>
      </c>
      <c r="AD177" s="58">
        <f t="shared" si="60"/>
        <v>0</v>
      </c>
      <c r="AE177" s="28"/>
      <c r="AF177" s="28"/>
      <c r="AG177" s="28"/>
      <c r="AH177" s="28"/>
      <c r="AI177" s="28"/>
      <c r="AJ177" s="28"/>
      <c r="AK177" s="28"/>
      <c r="AL177" s="28">
        <f t="shared" si="61"/>
        <v>0</v>
      </c>
      <c r="AM177" s="58">
        <f t="shared" si="62"/>
        <v>0</v>
      </c>
    </row>
    <row r="178" spans="2:39" x14ac:dyDescent="0.25">
      <c r="B178" s="167"/>
      <c r="C178" s="28">
        <f t="shared" si="63"/>
        <v>8</v>
      </c>
      <c r="D178" s="28"/>
      <c r="E178" s="28"/>
      <c r="F178" s="28"/>
      <c r="G178" s="28"/>
      <c r="H178" s="28"/>
      <c r="I178" s="28"/>
      <c r="J178" s="28"/>
      <c r="K178" s="28">
        <f t="shared" si="55"/>
        <v>0</v>
      </c>
      <c r="L178" s="58">
        <f t="shared" si="56"/>
        <v>0</v>
      </c>
      <c r="M178" s="28"/>
      <c r="N178" s="28"/>
      <c r="O178" s="28"/>
      <c r="P178" s="28"/>
      <c r="Q178" s="28"/>
      <c r="R178" s="28"/>
      <c r="S178" s="28"/>
      <c r="T178" s="28">
        <f t="shared" si="57"/>
        <v>0</v>
      </c>
      <c r="U178" s="58">
        <f t="shared" si="58"/>
        <v>0</v>
      </c>
      <c r="V178" s="28"/>
      <c r="W178" s="28"/>
      <c r="X178" s="28"/>
      <c r="Y178" s="28"/>
      <c r="Z178" s="28"/>
      <c r="AA178" s="28"/>
      <c r="AB178" s="28"/>
      <c r="AC178" s="28">
        <f t="shared" si="59"/>
        <v>0</v>
      </c>
      <c r="AD178" s="58">
        <f t="shared" si="60"/>
        <v>0</v>
      </c>
      <c r="AE178" s="28"/>
      <c r="AF178" s="28"/>
      <c r="AG178" s="28"/>
      <c r="AH178" s="28"/>
      <c r="AI178" s="28"/>
      <c r="AJ178" s="28"/>
      <c r="AK178" s="28"/>
      <c r="AL178" s="28">
        <f t="shared" si="61"/>
        <v>0</v>
      </c>
      <c r="AM178" s="58">
        <f t="shared" si="62"/>
        <v>0</v>
      </c>
    </row>
    <row r="179" spans="2:39" x14ac:dyDescent="0.25">
      <c r="B179" s="167"/>
      <c r="C179" s="28">
        <f t="shared" si="63"/>
        <v>9</v>
      </c>
      <c r="D179" s="28"/>
      <c r="E179" s="28"/>
      <c r="F179" s="28"/>
      <c r="G179" s="28"/>
      <c r="H179" s="28"/>
      <c r="I179" s="28"/>
      <c r="J179" s="28"/>
      <c r="K179" s="28">
        <f t="shared" si="55"/>
        <v>0</v>
      </c>
      <c r="L179" s="58">
        <f t="shared" si="56"/>
        <v>0</v>
      </c>
      <c r="M179" s="28"/>
      <c r="N179" s="28"/>
      <c r="O179" s="28"/>
      <c r="P179" s="28"/>
      <c r="Q179" s="28"/>
      <c r="R179" s="28"/>
      <c r="S179" s="28"/>
      <c r="T179" s="28">
        <f t="shared" si="57"/>
        <v>0</v>
      </c>
      <c r="U179" s="58">
        <f t="shared" si="58"/>
        <v>0</v>
      </c>
      <c r="V179" s="28"/>
      <c r="W179" s="28"/>
      <c r="X179" s="28"/>
      <c r="Y179" s="28"/>
      <c r="Z179" s="28"/>
      <c r="AA179" s="28"/>
      <c r="AB179" s="28"/>
      <c r="AC179" s="28">
        <f t="shared" si="59"/>
        <v>0</v>
      </c>
      <c r="AD179" s="58">
        <f t="shared" si="60"/>
        <v>0</v>
      </c>
      <c r="AE179" s="28"/>
      <c r="AF179" s="28"/>
      <c r="AG179" s="28"/>
      <c r="AH179" s="28"/>
      <c r="AI179" s="28"/>
      <c r="AJ179" s="28"/>
      <c r="AK179" s="28"/>
      <c r="AL179" s="28">
        <f t="shared" si="61"/>
        <v>0</v>
      </c>
      <c r="AM179" s="58">
        <f t="shared" si="62"/>
        <v>0</v>
      </c>
    </row>
    <row r="180" spans="2:39" ht="15.75" thickBot="1" x14ac:dyDescent="0.3">
      <c r="B180" s="167"/>
      <c r="C180" s="55">
        <f t="shared" si="63"/>
        <v>10</v>
      </c>
      <c r="D180" s="55"/>
      <c r="E180" s="55"/>
      <c r="F180" s="55"/>
      <c r="G180" s="55"/>
      <c r="H180" s="55"/>
      <c r="I180" s="55"/>
      <c r="J180" s="55"/>
      <c r="K180" s="28">
        <f t="shared" si="55"/>
        <v>0</v>
      </c>
      <c r="L180" s="58">
        <f t="shared" si="56"/>
        <v>0</v>
      </c>
      <c r="M180" s="55"/>
      <c r="N180" s="55"/>
      <c r="O180" s="55"/>
      <c r="P180" s="55"/>
      <c r="Q180" s="55"/>
      <c r="R180" s="55"/>
      <c r="S180" s="55"/>
      <c r="T180" s="28">
        <f t="shared" si="57"/>
        <v>0</v>
      </c>
      <c r="U180" s="58">
        <f t="shared" si="58"/>
        <v>0</v>
      </c>
      <c r="V180" s="55"/>
      <c r="W180" s="55"/>
      <c r="X180" s="55"/>
      <c r="Y180" s="55"/>
      <c r="Z180" s="55"/>
      <c r="AA180" s="55"/>
      <c r="AB180" s="55"/>
      <c r="AC180" s="28">
        <f t="shared" si="59"/>
        <v>0</v>
      </c>
      <c r="AD180" s="58">
        <f t="shared" si="60"/>
        <v>0</v>
      </c>
      <c r="AE180" s="55"/>
      <c r="AF180" s="55"/>
      <c r="AG180" s="55"/>
      <c r="AH180" s="55"/>
      <c r="AI180" s="55"/>
      <c r="AJ180" s="55"/>
      <c r="AK180" s="55"/>
      <c r="AL180" s="28">
        <f t="shared" si="61"/>
        <v>0</v>
      </c>
      <c r="AM180" s="58">
        <f t="shared" si="62"/>
        <v>0</v>
      </c>
    </row>
    <row r="181" spans="2:39" ht="15.75" thickBot="1" x14ac:dyDescent="0.3">
      <c r="B181" s="168" t="s">
        <v>99</v>
      </c>
      <c r="C181" s="169"/>
      <c r="D181" s="59">
        <f>AVERAGE(D171:D180)</f>
        <v>29.501249999999999</v>
      </c>
      <c r="E181" s="59">
        <f>AVERAGE(E171:E180)</f>
        <v>32.021999999999998</v>
      </c>
      <c r="F181" s="59">
        <f>AVERAGE(F171:F180)</f>
        <v>37.34525</v>
      </c>
      <c r="G181" s="59">
        <f>AVERAGE(G171:G180)</f>
        <v>15.75</v>
      </c>
      <c r="H181" s="59"/>
      <c r="I181" s="59">
        <f>AVERAGE(I171:I180)</f>
        <v>11.5</v>
      </c>
      <c r="J181" s="60">
        <f>K181/(K181+L181)</f>
        <v>0.75</v>
      </c>
      <c r="K181" s="61">
        <f>SUM(K171:K180)</f>
        <v>3</v>
      </c>
      <c r="L181" s="61">
        <f>SUM(L171:L180)</f>
        <v>1</v>
      </c>
      <c r="M181" s="59">
        <f>AVERAGE(M171:M180)</f>
        <v>38.252499999999998</v>
      </c>
      <c r="N181" s="59">
        <f>AVERAGE(N171:N180)</f>
        <v>41.286999999999999</v>
      </c>
      <c r="O181" s="59">
        <f>AVERAGE(O171:O180)</f>
        <v>48.783999999999999</v>
      </c>
      <c r="P181" s="59">
        <f>AVERAGE(P171:P180)</f>
        <v>14.5</v>
      </c>
      <c r="Q181" s="59"/>
      <c r="R181" s="59">
        <f>AVERAGE(R171:R180)</f>
        <v>11.5</v>
      </c>
      <c r="S181" s="60">
        <f>T181/(T181+U181)</f>
        <v>0.5</v>
      </c>
      <c r="T181" s="61">
        <f>SUM(T171:T180)</f>
        <v>1</v>
      </c>
      <c r="U181" s="61">
        <f>SUM(U171:U180)</f>
        <v>1</v>
      </c>
      <c r="V181" s="59">
        <f>AVERAGE(V171:V180)</f>
        <v>34.970999999999997</v>
      </c>
      <c r="W181" s="59">
        <f>AVERAGE(W171:W180)</f>
        <v>37.892000000000003</v>
      </c>
      <c r="X181" s="59">
        <f>AVERAGE(X171:X180)</f>
        <v>39.706000000000003</v>
      </c>
      <c r="Y181" s="59">
        <f>AVERAGE(Y171:Y180)</f>
        <v>14.75</v>
      </c>
      <c r="Z181" s="59"/>
      <c r="AA181" s="59">
        <f>AVERAGE(AA171:AA180)</f>
        <v>10</v>
      </c>
      <c r="AB181" s="60">
        <f>AC181/(AC181+AD181)</f>
        <v>0.75</v>
      </c>
      <c r="AC181" s="61">
        <f>SUM(AC171:AC180)</f>
        <v>3</v>
      </c>
      <c r="AD181" s="61">
        <f>SUM(AD171:AD180)</f>
        <v>1</v>
      </c>
      <c r="AE181" s="59">
        <f>AVERAGE(AE171:AE180)</f>
        <v>28.547666666666668</v>
      </c>
      <c r="AF181" s="59">
        <f>AVERAGE(AF171:AF180)</f>
        <v>31.332333333333334</v>
      </c>
      <c r="AG181" s="59">
        <f>AVERAGE(AG171:AG180)</f>
        <v>38.670333333333332</v>
      </c>
      <c r="AH181" s="59">
        <f>AVERAGE(AH171:AH180)</f>
        <v>17.333333333333332</v>
      </c>
      <c r="AI181" s="59"/>
      <c r="AJ181" s="59">
        <f>AVERAGE(AJ171:AJ180)</f>
        <v>9.3333333333333339</v>
      </c>
      <c r="AK181" s="60">
        <f>AL181/(AL181+AM181)</f>
        <v>0</v>
      </c>
      <c r="AL181" s="61">
        <f>SUM(AL171:AL180)</f>
        <v>0</v>
      </c>
      <c r="AM181" s="61">
        <f>SUM(AM171:AM180)</f>
        <v>3</v>
      </c>
    </row>
    <row r="184" spans="2:39" ht="15.75" thickBot="1" x14ac:dyDescent="0.3"/>
    <row r="185" spans="2:39" x14ac:dyDescent="0.25">
      <c r="B185" s="73" t="s">
        <v>0</v>
      </c>
      <c r="C185" s="74" t="s">
        <v>9</v>
      </c>
      <c r="D185" s="170">
        <v>6</v>
      </c>
      <c r="E185" s="171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  <c r="AA185" s="171"/>
      <c r="AB185" s="171"/>
      <c r="AC185" s="171"/>
      <c r="AD185" s="172"/>
    </row>
    <row r="186" spans="2:39" x14ac:dyDescent="0.25">
      <c r="B186" s="163">
        <f>B161</f>
        <v>3</v>
      </c>
      <c r="C186" s="28"/>
      <c r="D186" s="165" t="s">
        <v>177</v>
      </c>
      <c r="E186" s="165"/>
      <c r="F186" s="165"/>
      <c r="G186" s="165"/>
      <c r="H186" s="165"/>
      <c r="I186" s="165"/>
      <c r="J186" s="165"/>
      <c r="K186" s="165"/>
      <c r="L186" s="165"/>
      <c r="M186" s="165" t="s">
        <v>109</v>
      </c>
      <c r="N186" s="165"/>
      <c r="O186" s="165"/>
      <c r="P186" s="165"/>
      <c r="Q186" s="165"/>
      <c r="R186" s="165"/>
      <c r="S186" s="165"/>
      <c r="T186" s="165"/>
      <c r="U186" s="165"/>
      <c r="V186" s="165" t="s">
        <v>110</v>
      </c>
      <c r="W186" s="165"/>
      <c r="X186" s="165"/>
      <c r="Y186" s="165"/>
      <c r="Z186" s="165"/>
      <c r="AA186" s="165"/>
      <c r="AB186" s="165"/>
      <c r="AC186" s="165"/>
      <c r="AD186" s="166"/>
    </row>
    <row r="187" spans="2:39" ht="15.75" thickBot="1" x14ac:dyDescent="0.3">
      <c r="B187" s="163"/>
      <c r="C187" s="62" t="s">
        <v>93</v>
      </c>
      <c r="D187" s="62" t="s">
        <v>90</v>
      </c>
      <c r="E187" s="62" t="s">
        <v>89</v>
      </c>
      <c r="F187" s="62" t="s">
        <v>91</v>
      </c>
      <c r="G187" s="62" t="s">
        <v>95</v>
      </c>
      <c r="H187" s="62" t="s">
        <v>96</v>
      </c>
      <c r="I187" s="62" t="s">
        <v>97</v>
      </c>
      <c r="J187" s="62" t="s">
        <v>102</v>
      </c>
      <c r="K187" s="62" t="s">
        <v>91</v>
      </c>
      <c r="L187" s="62" t="s">
        <v>103</v>
      </c>
      <c r="M187" s="62" t="s">
        <v>90</v>
      </c>
      <c r="N187" s="62" t="s">
        <v>89</v>
      </c>
      <c r="O187" s="62" t="s">
        <v>91</v>
      </c>
      <c r="P187" s="62" t="s">
        <v>95</v>
      </c>
      <c r="Q187" s="62" t="s">
        <v>96</v>
      </c>
      <c r="R187" s="62" t="s">
        <v>97</v>
      </c>
      <c r="S187" s="62" t="s">
        <v>102</v>
      </c>
      <c r="T187" s="62" t="s">
        <v>91</v>
      </c>
      <c r="U187" s="62" t="s">
        <v>103</v>
      </c>
      <c r="V187" s="62" t="s">
        <v>90</v>
      </c>
      <c r="W187" s="62" t="s">
        <v>89</v>
      </c>
      <c r="X187" s="62" t="s">
        <v>91</v>
      </c>
      <c r="Y187" s="62" t="s">
        <v>95</v>
      </c>
      <c r="Z187" s="62" t="s">
        <v>96</v>
      </c>
      <c r="AA187" s="62" t="s">
        <v>97</v>
      </c>
      <c r="AB187" s="62" t="s">
        <v>102</v>
      </c>
      <c r="AC187" s="62" t="s">
        <v>91</v>
      </c>
      <c r="AD187" s="63" t="s">
        <v>103</v>
      </c>
    </row>
    <row r="188" spans="2:39" s="107" customFormat="1" hidden="1" x14ac:dyDescent="0.25">
      <c r="B188" s="163"/>
      <c r="C188" s="105">
        <v>1</v>
      </c>
      <c r="D188" s="105">
        <v>37.152999999999999</v>
      </c>
      <c r="E188" s="105">
        <v>41.228999999999999</v>
      </c>
      <c r="F188" s="105">
        <v>47.189</v>
      </c>
      <c r="G188" s="105">
        <v>18</v>
      </c>
      <c r="H188" s="105" t="s">
        <v>115</v>
      </c>
      <c r="I188" s="105">
        <v>11</v>
      </c>
      <c r="J188" s="105" t="s">
        <v>91</v>
      </c>
      <c r="K188" s="105">
        <f>IF(J188="W",1,0)</f>
        <v>1</v>
      </c>
      <c r="L188" s="106">
        <f>IF(J188="L",1,0)</f>
        <v>0</v>
      </c>
      <c r="M188" s="105">
        <v>37.274999999999999</v>
      </c>
      <c r="N188" s="105">
        <v>39.222000000000001</v>
      </c>
      <c r="O188" s="105">
        <v>46.23</v>
      </c>
      <c r="P188" s="105">
        <v>24</v>
      </c>
      <c r="Q188" s="105" t="s">
        <v>115</v>
      </c>
      <c r="R188" s="105">
        <v>6</v>
      </c>
      <c r="S188" s="105" t="s">
        <v>103</v>
      </c>
      <c r="T188" s="105">
        <f>IF(S188="W",1,0)</f>
        <v>0</v>
      </c>
      <c r="U188" s="106">
        <f>IF(S188="L",1,0)</f>
        <v>1</v>
      </c>
      <c r="V188" s="105">
        <v>38.353000000000002</v>
      </c>
      <c r="W188" s="105">
        <v>40.384</v>
      </c>
      <c r="X188" s="105">
        <v>47.707000000000001</v>
      </c>
      <c r="Y188" s="105">
        <v>18</v>
      </c>
      <c r="Z188" s="105" t="s">
        <v>126</v>
      </c>
      <c r="AA188" s="105">
        <v>16</v>
      </c>
      <c r="AB188" s="105" t="s">
        <v>103</v>
      </c>
      <c r="AC188" s="105">
        <f>IF(AB188="W",1,0)</f>
        <v>0</v>
      </c>
      <c r="AD188" s="106">
        <f>IF(AB188="L",1,0)</f>
        <v>1</v>
      </c>
    </row>
    <row r="189" spans="2:39" s="107" customFormat="1" hidden="1" x14ac:dyDescent="0.25">
      <c r="B189" s="163"/>
      <c r="C189" s="105">
        <f>C188+1</f>
        <v>2</v>
      </c>
      <c r="D189" s="105">
        <v>36.470999999999997</v>
      </c>
      <c r="E189" s="105">
        <v>40.235999999999997</v>
      </c>
      <c r="F189" s="105">
        <v>46.026000000000003</v>
      </c>
      <c r="G189" s="105">
        <v>8</v>
      </c>
      <c r="H189" s="105" t="s">
        <v>124</v>
      </c>
      <c r="I189" s="105">
        <v>9</v>
      </c>
      <c r="J189" s="105" t="s">
        <v>103</v>
      </c>
      <c r="K189" s="105">
        <f>IF(J189="W",1,0)</f>
        <v>0</v>
      </c>
      <c r="L189" s="106">
        <f>IF(J189="L",1,0)</f>
        <v>1</v>
      </c>
      <c r="M189" s="105">
        <v>36.738</v>
      </c>
      <c r="N189" s="105">
        <v>39.347999999999999</v>
      </c>
      <c r="O189" s="105">
        <v>46.384999999999998</v>
      </c>
      <c r="P189" s="105">
        <v>16</v>
      </c>
      <c r="Q189" s="105" t="s">
        <v>113</v>
      </c>
      <c r="R189" s="105">
        <v>11</v>
      </c>
      <c r="S189" s="105" t="s">
        <v>91</v>
      </c>
      <c r="T189" s="105">
        <f>IF(S189="W",1,0)</f>
        <v>1</v>
      </c>
      <c r="U189" s="106">
        <f>IF(S189="L",1,0)</f>
        <v>0</v>
      </c>
      <c r="V189" s="105"/>
      <c r="W189" s="105"/>
      <c r="X189" s="105"/>
      <c r="Y189" s="105"/>
      <c r="Z189" s="105"/>
      <c r="AA189" s="105"/>
      <c r="AB189" s="105"/>
      <c r="AC189" s="105">
        <f>IF(AB189="W",1,0)</f>
        <v>0</v>
      </c>
      <c r="AD189" s="106">
        <f>IF(AB189="L",1,0)</f>
        <v>0</v>
      </c>
    </row>
    <row r="190" spans="2:39" s="107" customFormat="1" hidden="1" x14ac:dyDescent="0.25">
      <c r="B190" s="163"/>
      <c r="C190" s="105">
        <f>C189+1</f>
        <v>3</v>
      </c>
      <c r="D190" s="105"/>
      <c r="E190" s="105"/>
      <c r="F190" s="105"/>
      <c r="G190" s="105"/>
      <c r="H190" s="105"/>
      <c r="I190" s="105"/>
      <c r="J190" s="105"/>
      <c r="K190" s="105">
        <f>IF(J190="W",1,0)</f>
        <v>0</v>
      </c>
      <c r="L190" s="106">
        <f>IF(J190="L",1,0)</f>
        <v>0</v>
      </c>
      <c r="M190" s="105"/>
      <c r="N190" s="105"/>
      <c r="O190" s="105"/>
      <c r="P190" s="105"/>
      <c r="Q190" s="105"/>
      <c r="R190" s="105"/>
      <c r="S190" s="105"/>
      <c r="T190" s="105">
        <f>IF(S190="W",1,0)</f>
        <v>0</v>
      </c>
      <c r="U190" s="106">
        <f>IF(S190="L",1,0)</f>
        <v>0</v>
      </c>
      <c r="V190" s="105"/>
      <c r="W190" s="105"/>
      <c r="X190" s="105"/>
      <c r="Y190" s="105"/>
      <c r="Z190" s="105"/>
      <c r="AA190" s="105"/>
      <c r="AB190" s="105"/>
      <c r="AC190" s="105">
        <f>IF(AB190="W",1,0)</f>
        <v>0</v>
      </c>
      <c r="AD190" s="106">
        <f>IF(AB190="L",1,0)</f>
        <v>0</v>
      </c>
    </row>
    <row r="191" spans="2:39" s="107" customFormat="1" hidden="1" x14ac:dyDescent="0.25">
      <c r="B191" s="163"/>
      <c r="C191" s="105">
        <f>C190+1</f>
        <v>4</v>
      </c>
      <c r="D191" s="105"/>
      <c r="E191" s="105"/>
      <c r="F191" s="105"/>
      <c r="G191" s="105"/>
      <c r="H191" s="105"/>
      <c r="I191" s="105"/>
      <c r="J191" s="105"/>
      <c r="K191" s="105">
        <f>IF(J191="W",1,0)</f>
        <v>0</v>
      </c>
      <c r="L191" s="106">
        <f>IF(J191="L",1,0)</f>
        <v>0</v>
      </c>
      <c r="M191" s="105"/>
      <c r="N191" s="105"/>
      <c r="O191" s="105"/>
      <c r="P191" s="105"/>
      <c r="Q191" s="105"/>
      <c r="R191" s="105"/>
      <c r="S191" s="105"/>
      <c r="T191" s="105">
        <f>IF(S191="W",1,0)</f>
        <v>0</v>
      </c>
      <c r="U191" s="106">
        <f>IF(S191="L",1,0)</f>
        <v>0</v>
      </c>
      <c r="V191" s="105"/>
      <c r="W191" s="105"/>
      <c r="X191" s="105"/>
      <c r="Y191" s="105"/>
      <c r="Z191" s="105"/>
      <c r="AA191" s="105"/>
      <c r="AB191" s="105"/>
      <c r="AC191" s="105">
        <f>IF(AB191="W",1,0)</f>
        <v>0</v>
      </c>
      <c r="AD191" s="106">
        <f>IF(AB191="L",1,0)</f>
        <v>0</v>
      </c>
    </row>
    <row r="192" spans="2:39" s="107" customFormat="1" ht="15.75" hidden="1" thickBot="1" x14ac:dyDescent="0.3">
      <c r="B192" s="164"/>
      <c r="C192" s="108">
        <f>C191+1</f>
        <v>5</v>
      </c>
      <c r="D192" s="108"/>
      <c r="E192" s="108"/>
      <c r="F192" s="108"/>
      <c r="G192" s="108"/>
      <c r="H192" s="108"/>
      <c r="I192" s="108"/>
      <c r="J192" s="108"/>
      <c r="K192" s="105">
        <f>IF(J192="W",1,0)</f>
        <v>0</v>
      </c>
      <c r="L192" s="106">
        <f>IF(J192="L",1,0)</f>
        <v>0</v>
      </c>
      <c r="M192" s="108"/>
      <c r="N192" s="108"/>
      <c r="O192" s="108"/>
      <c r="P192" s="108"/>
      <c r="Q192" s="108"/>
      <c r="R192" s="108"/>
      <c r="S192" s="108"/>
      <c r="T192" s="105">
        <f>IF(S192="W",1,0)</f>
        <v>0</v>
      </c>
      <c r="U192" s="106">
        <f>IF(S192="L",1,0)</f>
        <v>0</v>
      </c>
      <c r="V192" s="108"/>
      <c r="W192" s="108"/>
      <c r="X192" s="108"/>
      <c r="Y192" s="108"/>
      <c r="Z192" s="108"/>
      <c r="AA192" s="108"/>
      <c r="AB192" s="108"/>
      <c r="AC192" s="105">
        <f>IF(AB192="W",1,0)</f>
        <v>0</v>
      </c>
      <c r="AD192" s="106">
        <f>IF(AB192="L",1,0)</f>
        <v>0</v>
      </c>
    </row>
    <row r="193" spans="2:30" ht="15.75" thickBot="1" x14ac:dyDescent="0.3">
      <c r="B193" s="159" t="s">
        <v>99</v>
      </c>
      <c r="C193" s="160"/>
      <c r="D193" s="59">
        <f>AVERAGE(D188:D192)</f>
        <v>36.811999999999998</v>
      </c>
      <c r="E193" s="59">
        <f>AVERAGE(E188:E192)</f>
        <v>40.732500000000002</v>
      </c>
      <c r="F193" s="59">
        <f>AVERAGE(F188:F192)</f>
        <v>46.607500000000002</v>
      </c>
      <c r="G193" s="59">
        <f>AVERAGE(G188:G192)</f>
        <v>13</v>
      </c>
      <c r="H193" s="59"/>
      <c r="I193" s="59">
        <f>AVERAGE(I188:I192)</f>
        <v>10</v>
      </c>
      <c r="J193" s="60">
        <f>K193/(K193+L193)</f>
        <v>0.5</v>
      </c>
      <c r="K193" s="61">
        <f>SUM(K188:K192)</f>
        <v>1</v>
      </c>
      <c r="L193" s="61">
        <f>SUM(L188:L192)</f>
        <v>1</v>
      </c>
      <c r="M193" s="59">
        <f>AVERAGE(M188:M192)</f>
        <v>37.006500000000003</v>
      </c>
      <c r="N193" s="59">
        <f>AVERAGE(N188:N192)</f>
        <v>39.284999999999997</v>
      </c>
      <c r="O193" s="59">
        <f>AVERAGE(O188:O192)</f>
        <v>46.307499999999997</v>
      </c>
      <c r="P193" s="59">
        <f>AVERAGE(P188:P192)</f>
        <v>20</v>
      </c>
      <c r="Q193" s="59"/>
      <c r="R193" s="59">
        <f>AVERAGE(R188:R192)</f>
        <v>8.5</v>
      </c>
      <c r="S193" s="60">
        <f>T193/(T193+U193)</f>
        <v>0.5</v>
      </c>
      <c r="T193" s="61">
        <f>SUM(T188:T192)</f>
        <v>1</v>
      </c>
      <c r="U193" s="61">
        <f>SUM(U188:U192)</f>
        <v>1</v>
      </c>
      <c r="V193" s="59">
        <f>AVERAGE(V188:V192)</f>
        <v>38.353000000000002</v>
      </c>
      <c r="W193" s="59">
        <f>AVERAGE(W188:W192)</f>
        <v>40.384</v>
      </c>
      <c r="X193" s="59">
        <f>AVERAGE(X188:X192)</f>
        <v>47.707000000000001</v>
      </c>
      <c r="Y193" s="59">
        <f>AVERAGE(Y188:Y192)</f>
        <v>18</v>
      </c>
      <c r="Z193" s="59"/>
      <c r="AA193" s="59">
        <f>AVERAGE(AA188:AA192)</f>
        <v>16</v>
      </c>
      <c r="AB193" s="60">
        <f>AC193/(AC193+AD193)</f>
        <v>0</v>
      </c>
      <c r="AC193" s="61">
        <f>SUM(AC188:AC192)</f>
        <v>0</v>
      </c>
      <c r="AD193" s="61">
        <f>SUM(AD188:AD192)</f>
        <v>1</v>
      </c>
    </row>
    <row r="194" spans="2:30" x14ac:dyDescent="0.25">
      <c r="B194" s="167">
        <f>B171</f>
        <v>4</v>
      </c>
      <c r="C194" s="56">
        <v>1</v>
      </c>
      <c r="D194" s="56">
        <v>36.871000000000002</v>
      </c>
      <c r="E194" s="56">
        <v>40.359000000000002</v>
      </c>
      <c r="F194" s="56">
        <v>46.219000000000001</v>
      </c>
      <c r="G194" s="56">
        <v>20</v>
      </c>
      <c r="H194" s="56" t="s">
        <v>124</v>
      </c>
      <c r="I194" s="56">
        <v>15</v>
      </c>
      <c r="J194" s="56" t="s">
        <v>103</v>
      </c>
      <c r="K194" s="28">
        <f t="shared" ref="K194:K203" si="64">IF(J194="W",1,0)</f>
        <v>0</v>
      </c>
      <c r="L194" s="58">
        <f t="shared" ref="L194:L203" si="65">IF(J194="L",1,0)</f>
        <v>1</v>
      </c>
      <c r="M194" s="56">
        <v>36.981000000000002</v>
      </c>
      <c r="N194" s="56">
        <v>39.107999999999997</v>
      </c>
      <c r="O194" s="56">
        <v>46.457000000000001</v>
      </c>
      <c r="P194" s="56">
        <v>16</v>
      </c>
      <c r="Q194" s="56" t="s">
        <v>201</v>
      </c>
      <c r="R194" s="56">
        <v>9</v>
      </c>
      <c r="S194" s="56" t="s">
        <v>91</v>
      </c>
      <c r="T194" s="28">
        <f t="shared" ref="T194:T203" si="66">IF(S194="W",1,0)</f>
        <v>1</v>
      </c>
      <c r="U194" s="58">
        <f t="shared" ref="U194:U203" si="67">IF(S194="L",1,0)</f>
        <v>0</v>
      </c>
      <c r="V194" s="56">
        <v>37.908999999999999</v>
      </c>
      <c r="W194" s="56">
        <v>41.637</v>
      </c>
      <c r="X194" s="56">
        <v>49.101999999999997</v>
      </c>
      <c r="Y194" s="56">
        <v>10</v>
      </c>
      <c r="Z194" s="56" t="s">
        <v>171</v>
      </c>
      <c r="AA194" s="56">
        <v>3</v>
      </c>
      <c r="AB194" s="56" t="s">
        <v>103</v>
      </c>
      <c r="AC194" s="28">
        <f t="shared" ref="AC194:AC203" si="68">IF(AB194="W",1,0)</f>
        <v>0</v>
      </c>
      <c r="AD194" s="58">
        <f t="shared" ref="AD194:AD203" si="69">IF(AB194="L",1,0)</f>
        <v>1</v>
      </c>
    </row>
    <row r="195" spans="2:30" x14ac:dyDescent="0.25">
      <c r="B195" s="167"/>
      <c r="C195" s="28">
        <f t="shared" ref="C195:C203" si="70">C194+1</f>
        <v>2</v>
      </c>
      <c r="D195" s="28"/>
      <c r="E195" s="28"/>
      <c r="F195" s="28"/>
      <c r="G195" s="28"/>
      <c r="H195" s="28"/>
      <c r="I195" s="28"/>
      <c r="J195" s="28"/>
      <c r="K195" s="28">
        <f t="shared" si="64"/>
        <v>0</v>
      </c>
      <c r="L195" s="58">
        <f t="shared" si="65"/>
        <v>0</v>
      </c>
      <c r="M195" s="28"/>
      <c r="N195" s="28"/>
      <c r="O195" s="28"/>
      <c r="P195" s="28"/>
      <c r="Q195" s="28"/>
      <c r="R195" s="28"/>
      <c r="S195" s="28"/>
      <c r="T195" s="28">
        <f t="shared" si="66"/>
        <v>0</v>
      </c>
      <c r="U195" s="58">
        <f t="shared" si="67"/>
        <v>0</v>
      </c>
      <c r="V195" s="28"/>
      <c r="W195" s="28"/>
      <c r="X195" s="28"/>
      <c r="Y195" s="28"/>
      <c r="Z195" s="28"/>
      <c r="AA195" s="28"/>
      <c r="AB195" s="28"/>
      <c r="AC195" s="28">
        <f t="shared" si="68"/>
        <v>0</v>
      </c>
      <c r="AD195" s="58">
        <f t="shared" si="69"/>
        <v>0</v>
      </c>
    </row>
    <row r="196" spans="2:30" x14ac:dyDescent="0.25">
      <c r="B196" s="167"/>
      <c r="C196" s="28">
        <f t="shared" si="70"/>
        <v>3</v>
      </c>
      <c r="D196" s="28"/>
      <c r="E196" s="28"/>
      <c r="F196" s="28"/>
      <c r="G196" s="28"/>
      <c r="H196" s="28"/>
      <c r="I196" s="28"/>
      <c r="J196" s="28"/>
      <c r="K196" s="28">
        <f t="shared" si="64"/>
        <v>0</v>
      </c>
      <c r="L196" s="58">
        <f t="shared" si="65"/>
        <v>0</v>
      </c>
      <c r="M196" s="28"/>
      <c r="N196" s="28"/>
      <c r="O196" s="28"/>
      <c r="P196" s="28"/>
      <c r="Q196" s="28"/>
      <c r="R196" s="28"/>
      <c r="S196" s="28"/>
      <c r="T196" s="28">
        <f t="shared" si="66"/>
        <v>0</v>
      </c>
      <c r="U196" s="58">
        <f t="shared" si="67"/>
        <v>0</v>
      </c>
      <c r="V196" s="28"/>
      <c r="W196" s="28"/>
      <c r="X196" s="28"/>
      <c r="Y196" s="28"/>
      <c r="Z196" s="28"/>
      <c r="AA196" s="28"/>
      <c r="AB196" s="28"/>
      <c r="AC196" s="28">
        <f t="shared" si="68"/>
        <v>0</v>
      </c>
      <c r="AD196" s="58">
        <f t="shared" si="69"/>
        <v>0</v>
      </c>
    </row>
    <row r="197" spans="2:30" x14ac:dyDescent="0.25">
      <c r="B197" s="167"/>
      <c r="C197" s="28">
        <f t="shared" si="70"/>
        <v>4</v>
      </c>
      <c r="D197" s="28"/>
      <c r="E197" s="28"/>
      <c r="F197" s="28"/>
      <c r="G197" s="28"/>
      <c r="H197" s="28"/>
      <c r="I197" s="28"/>
      <c r="J197" s="28"/>
      <c r="K197" s="28">
        <f t="shared" si="64"/>
        <v>0</v>
      </c>
      <c r="L197" s="58">
        <f t="shared" si="65"/>
        <v>0</v>
      </c>
      <c r="M197" s="28"/>
      <c r="N197" s="28"/>
      <c r="O197" s="28"/>
      <c r="P197" s="28"/>
      <c r="Q197" s="28"/>
      <c r="R197" s="28"/>
      <c r="S197" s="28"/>
      <c r="T197" s="28">
        <f t="shared" si="66"/>
        <v>0</v>
      </c>
      <c r="U197" s="58">
        <f t="shared" si="67"/>
        <v>0</v>
      </c>
      <c r="V197" s="28"/>
      <c r="W197" s="28"/>
      <c r="X197" s="28"/>
      <c r="Y197" s="28"/>
      <c r="Z197" s="28"/>
      <c r="AA197" s="28"/>
      <c r="AB197" s="28"/>
      <c r="AC197" s="28">
        <f t="shared" si="68"/>
        <v>0</v>
      </c>
      <c r="AD197" s="58">
        <f t="shared" si="69"/>
        <v>0</v>
      </c>
    </row>
    <row r="198" spans="2:30" x14ac:dyDescent="0.25">
      <c r="B198" s="167"/>
      <c r="C198" s="28">
        <f t="shared" si="70"/>
        <v>5</v>
      </c>
      <c r="D198" s="28"/>
      <c r="E198" s="28"/>
      <c r="F198" s="28"/>
      <c r="G198" s="28"/>
      <c r="H198" s="28"/>
      <c r="I198" s="28"/>
      <c r="J198" s="28"/>
      <c r="K198" s="28">
        <f t="shared" si="64"/>
        <v>0</v>
      </c>
      <c r="L198" s="58">
        <f t="shared" si="65"/>
        <v>0</v>
      </c>
      <c r="M198" s="28"/>
      <c r="N198" s="28"/>
      <c r="O198" s="28"/>
      <c r="P198" s="28"/>
      <c r="Q198" s="28"/>
      <c r="R198" s="28"/>
      <c r="S198" s="28"/>
      <c r="T198" s="28">
        <f t="shared" si="66"/>
        <v>0</v>
      </c>
      <c r="U198" s="58">
        <f t="shared" si="67"/>
        <v>0</v>
      </c>
      <c r="V198" s="28"/>
      <c r="W198" s="28"/>
      <c r="X198" s="28"/>
      <c r="Y198" s="28"/>
      <c r="Z198" s="28"/>
      <c r="AA198" s="28"/>
      <c r="AB198" s="28"/>
      <c r="AC198" s="28">
        <f t="shared" si="68"/>
        <v>0</v>
      </c>
      <c r="AD198" s="58">
        <f t="shared" si="69"/>
        <v>0</v>
      </c>
    </row>
    <row r="199" spans="2:30" x14ac:dyDescent="0.25">
      <c r="B199" s="167"/>
      <c r="C199" s="28">
        <f t="shared" si="70"/>
        <v>6</v>
      </c>
      <c r="D199" s="28"/>
      <c r="E199" s="28"/>
      <c r="F199" s="28"/>
      <c r="G199" s="28"/>
      <c r="H199" s="28"/>
      <c r="I199" s="28"/>
      <c r="J199" s="28"/>
      <c r="K199" s="28">
        <f t="shared" si="64"/>
        <v>0</v>
      </c>
      <c r="L199" s="58">
        <f t="shared" si="65"/>
        <v>0</v>
      </c>
      <c r="M199" s="28"/>
      <c r="N199" s="28"/>
      <c r="O199" s="28"/>
      <c r="P199" s="28"/>
      <c r="Q199" s="28"/>
      <c r="R199" s="28"/>
      <c r="S199" s="28"/>
      <c r="T199" s="28">
        <f t="shared" si="66"/>
        <v>0</v>
      </c>
      <c r="U199" s="58">
        <f t="shared" si="67"/>
        <v>0</v>
      </c>
      <c r="V199" s="28"/>
      <c r="W199" s="28"/>
      <c r="X199" s="28"/>
      <c r="Y199" s="28"/>
      <c r="Z199" s="28"/>
      <c r="AA199" s="28"/>
      <c r="AB199" s="28"/>
      <c r="AC199" s="28">
        <f t="shared" si="68"/>
        <v>0</v>
      </c>
      <c r="AD199" s="58">
        <f t="shared" si="69"/>
        <v>0</v>
      </c>
    </row>
    <row r="200" spans="2:30" x14ac:dyDescent="0.25">
      <c r="B200" s="167"/>
      <c r="C200" s="28">
        <f t="shared" si="70"/>
        <v>7</v>
      </c>
      <c r="D200" s="28"/>
      <c r="E200" s="28"/>
      <c r="F200" s="28"/>
      <c r="G200" s="28"/>
      <c r="H200" s="28"/>
      <c r="I200" s="28"/>
      <c r="J200" s="28"/>
      <c r="K200" s="28">
        <f t="shared" si="64"/>
        <v>0</v>
      </c>
      <c r="L200" s="58">
        <f t="shared" si="65"/>
        <v>0</v>
      </c>
      <c r="M200" s="28"/>
      <c r="N200" s="28"/>
      <c r="O200" s="28"/>
      <c r="P200" s="28"/>
      <c r="Q200" s="28"/>
      <c r="R200" s="28"/>
      <c r="S200" s="28"/>
      <c r="T200" s="28">
        <f t="shared" si="66"/>
        <v>0</v>
      </c>
      <c r="U200" s="58">
        <f t="shared" si="67"/>
        <v>0</v>
      </c>
      <c r="V200" s="28"/>
      <c r="W200" s="28"/>
      <c r="X200" s="28"/>
      <c r="Y200" s="28"/>
      <c r="Z200" s="28"/>
      <c r="AA200" s="28"/>
      <c r="AB200" s="28"/>
      <c r="AC200" s="28">
        <f t="shared" si="68"/>
        <v>0</v>
      </c>
      <c r="AD200" s="58">
        <f t="shared" si="69"/>
        <v>0</v>
      </c>
    </row>
    <row r="201" spans="2:30" x14ac:dyDescent="0.25">
      <c r="B201" s="167"/>
      <c r="C201" s="28">
        <f t="shared" si="70"/>
        <v>8</v>
      </c>
      <c r="D201" s="28"/>
      <c r="E201" s="28"/>
      <c r="F201" s="28"/>
      <c r="G201" s="28"/>
      <c r="H201" s="28"/>
      <c r="I201" s="28"/>
      <c r="J201" s="28"/>
      <c r="K201" s="28">
        <f t="shared" si="64"/>
        <v>0</v>
      </c>
      <c r="L201" s="58">
        <f t="shared" si="65"/>
        <v>0</v>
      </c>
      <c r="M201" s="28"/>
      <c r="N201" s="28"/>
      <c r="O201" s="28"/>
      <c r="P201" s="28"/>
      <c r="Q201" s="28"/>
      <c r="R201" s="28"/>
      <c r="S201" s="28"/>
      <c r="T201" s="28">
        <f t="shared" si="66"/>
        <v>0</v>
      </c>
      <c r="U201" s="58">
        <f t="shared" si="67"/>
        <v>0</v>
      </c>
      <c r="V201" s="28"/>
      <c r="W201" s="28"/>
      <c r="X201" s="28"/>
      <c r="Y201" s="28"/>
      <c r="Z201" s="28"/>
      <c r="AA201" s="28"/>
      <c r="AB201" s="28"/>
      <c r="AC201" s="28">
        <f t="shared" si="68"/>
        <v>0</v>
      </c>
      <c r="AD201" s="58">
        <f t="shared" si="69"/>
        <v>0</v>
      </c>
    </row>
    <row r="202" spans="2:30" x14ac:dyDescent="0.25">
      <c r="B202" s="167"/>
      <c r="C202" s="28">
        <f t="shared" si="70"/>
        <v>9</v>
      </c>
      <c r="D202" s="28"/>
      <c r="E202" s="28"/>
      <c r="F202" s="28"/>
      <c r="G202" s="28"/>
      <c r="H202" s="28"/>
      <c r="I202" s="28"/>
      <c r="J202" s="28"/>
      <c r="K202" s="28">
        <f t="shared" si="64"/>
        <v>0</v>
      </c>
      <c r="L202" s="58">
        <f t="shared" si="65"/>
        <v>0</v>
      </c>
      <c r="M202" s="28"/>
      <c r="N202" s="28"/>
      <c r="O202" s="28"/>
      <c r="P202" s="28"/>
      <c r="Q202" s="28"/>
      <c r="R202" s="28"/>
      <c r="S202" s="28"/>
      <c r="T202" s="28">
        <f t="shared" si="66"/>
        <v>0</v>
      </c>
      <c r="U202" s="58">
        <f t="shared" si="67"/>
        <v>0</v>
      </c>
      <c r="V202" s="28"/>
      <c r="W202" s="28"/>
      <c r="X202" s="28"/>
      <c r="Y202" s="28"/>
      <c r="Z202" s="28"/>
      <c r="AA202" s="28"/>
      <c r="AB202" s="28"/>
      <c r="AC202" s="28">
        <f t="shared" si="68"/>
        <v>0</v>
      </c>
      <c r="AD202" s="58">
        <f t="shared" si="69"/>
        <v>0</v>
      </c>
    </row>
    <row r="203" spans="2:30" ht="15.75" thickBot="1" x14ac:dyDescent="0.3">
      <c r="B203" s="167"/>
      <c r="C203" s="55">
        <f t="shared" si="70"/>
        <v>10</v>
      </c>
      <c r="D203" s="55"/>
      <c r="E203" s="55"/>
      <c r="F203" s="55"/>
      <c r="G203" s="55"/>
      <c r="H203" s="55"/>
      <c r="I203" s="55"/>
      <c r="J203" s="55"/>
      <c r="K203" s="28">
        <f t="shared" si="64"/>
        <v>0</v>
      </c>
      <c r="L203" s="58">
        <f t="shared" si="65"/>
        <v>0</v>
      </c>
      <c r="M203" s="55"/>
      <c r="N203" s="55"/>
      <c r="O203" s="55"/>
      <c r="P203" s="55"/>
      <c r="Q203" s="55"/>
      <c r="R203" s="55"/>
      <c r="S203" s="55"/>
      <c r="T203" s="28">
        <f t="shared" si="66"/>
        <v>0</v>
      </c>
      <c r="U203" s="58">
        <f t="shared" si="67"/>
        <v>0</v>
      </c>
      <c r="V203" s="55"/>
      <c r="W203" s="55"/>
      <c r="X203" s="55"/>
      <c r="Y203" s="55"/>
      <c r="Z203" s="55"/>
      <c r="AA203" s="55"/>
      <c r="AB203" s="55"/>
      <c r="AC203" s="28">
        <f t="shared" si="68"/>
        <v>0</v>
      </c>
      <c r="AD203" s="58">
        <f t="shared" si="69"/>
        <v>0</v>
      </c>
    </row>
    <row r="204" spans="2:30" ht="15.75" thickBot="1" x14ac:dyDescent="0.3">
      <c r="B204" s="168" t="s">
        <v>99</v>
      </c>
      <c r="C204" s="169"/>
      <c r="D204" s="59">
        <f>AVERAGE(D194:D203)</f>
        <v>36.871000000000002</v>
      </c>
      <c r="E204" s="59">
        <f>AVERAGE(E194:E203)</f>
        <v>40.359000000000002</v>
      </c>
      <c r="F204" s="59">
        <f>AVERAGE(F194:F203)</f>
        <v>46.219000000000001</v>
      </c>
      <c r="G204" s="59">
        <f>AVERAGE(G194:G203)</f>
        <v>20</v>
      </c>
      <c r="H204" s="59"/>
      <c r="I204" s="59">
        <f>AVERAGE(I194:I203)</f>
        <v>15</v>
      </c>
      <c r="J204" s="60">
        <f>K204/(K204+L204)</f>
        <v>0</v>
      </c>
      <c r="K204" s="61">
        <f>SUM(K194:K203)</f>
        <v>0</v>
      </c>
      <c r="L204" s="61">
        <f>SUM(L194:L203)</f>
        <v>1</v>
      </c>
      <c r="M204" s="59">
        <f>AVERAGE(M194:M203)</f>
        <v>36.981000000000002</v>
      </c>
      <c r="N204" s="59">
        <f>AVERAGE(N194:N203)</f>
        <v>39.107999999999997</v>
      </c>
      <c r="O204" s="59">
        <f>AVERAGE(O194:O203)</f>
        <v>46.457000000000001</v>
      </c>
      <c r="P204" s="59">
        <f>AVERAGE(P194:P203)</f>
        <v>16</v>
      </c>
      <c r="Q204" s="59"/>
      <c r="R204" s="59">
        <f>AVERAGE(R194:R203)</f>
        <v>9</v>
      </c>
      <c r="S204" s="60">
        <f>T204/(T204+U204)</f>
        <v>1</v>
      </c>
      <c r="T204" s="61">
        <f>SUM(T194:T203)</f>
        <v>1</v>
      </c>
      <c r="U204" s="61">
        <f>SUM(U194:U203)</f>
        <v>0</v>
      </c>
      <c r="V204" s="59">
        <f>AVERAGE(V194:V203)</f>
        <v>37.908999999999999</v>
      </c>
      <c r="W204" s="59">
        <f>AVERAGE(W194:W203)</f>
        <v>41.637</v>
      </c>
      <c r="X204" s="59">
        <f>AVERAGE(X194:X203)</f>
        <v>49.101999999999997</v>
      </c>
      <c r="Y204" s="59">
        <f>AVERAGE(Y194:Y203)</f>
        <v>10</v>
      </c>
      <c r="Z204" s="59"/>
      <c r="AA204" s="59">
        <f>AVERAGE(AA194:AA203)</f>
        <v>3</v>
      </c>
      <c r="AB204" s="60">
        <f>AC204/(AC204+AD204)</f>
        <v>0</v>
      </c>
      <c r="AC204" s="61">
        <f>SUM(AC194:AC203)</f>
        <v>0</v>
      </c>
      <c r="AD204" s="61">
        <f>SUM(AD194:AD203)</f>
        <v>1</v>
      </c>
    </row>
    <row r="207" spans="2:30" ht="15.75" thickBot="1" x14ac:dyDescent="0.3"/>
    <row r="208" spans="2:30" x14ac:dyDescent="0.25">
      <c r="B208" s="73" t="s">
        <v>0</v>
      </c>
      <c r="C208" s="74" t="s">
        <v>9</v>
      </c>
      <c r="D208" s="170">
        <v>7</v>
      </c>
      <c r="E208" s="171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  <c r="AA208" s="171"/>
      <c r="AB208" s="171"/>
      <c r="AC208" s="171"/>
      <c r="AD208" s="172"/>
    </row>
    <row r="209" spans="2:30" x14ac:dyDescent="0.25">
      <c r="B209" s="163">
        <f>B186</f>
        <v>3</v>
      </c>
      <c r="C209" s="28"/>
      <c r="D209" s="165" t="s">
        <v>142</v>
      </c>
      <c r="E209" s="165"/>
      <c r="F209" s="165"/>
      <c r="G209" s="165"/>
      <c r="H209" s="165"/>
      <c r="I209" s="165"/>
      <c r="J209" s="165"/>
      <c r="K209" s="165"/>
      <c r="L209" s="165"/>
      <c r="M209" s="165" t="s">
        <v>143</v>
      </c>
      <c r="N209" s="165"/>
      <c r="O209" s="165"/>
      <c r="P209" s="165"/>
      <c r="Q209" s="165"/>
      <c r="R209" s="165"/>
      <c r="S209" s="165"/>
      <c r="T209" s="165"/>
      <c r="U209" s="165"/>
      <c r="V209" s="165" t="s">
        <v>144</v>
      </c>
      <c r="W209" s="165"/>
      <c r="X209" s="165"/>
      <c r="Y209" s="165"/>
      <c r="Z209" s="165"/>
      <c r="AA209" s="165"/>
      <c r="AB209" s="165"/>
      <c r="AC209" s="165"/>
      <c r="AD209" s="166"/>
    </row>
    <row r="210" spans="2:30" ht="15.75" thickBot="1" x14ac:dyDescent="0.3">
      <c r="B210" s="163"/>
      <c r="C210" s="62" t="s">
        <v>93</v>
      </c>
      <c r="D210" s="62" t="s">
        <v>90</v>
      </c>
      <c r="E210" s="62" t="s">
        <v>89</v>
      </c>
      <c r="F210" s="62" t="s">
        <v>91</v>
      </c>
      <c r="G210" s="62" t="s">
        <v>95</v>
      </c>
      <c r="H210" s="62" t="s">
        <v>96</v>
      </c>
      <c r="I210" s="62" t="s">
        <v>97</v>
      </c>
      <c r="J210" s="62" t="s">
        <v>102</v>
      </c>
      <c r="K210" s="62" t="s">
        <v>91</v>
      </c>
      <c r="L210" s="62" t="s">
        <v>103</v>
      </c>
      <c r="M210" s="62" t="s">
        <v>90</v>
      </c>
      <c r="N210" s="62" t="s">
        <v>89</v>
      </c>
      <c r="O210" s="62" t="s">
        <v>91</v>
      </c>
      <c r="P210" s="62" t="s">
        <v>95</v>
      </c>
      <c r="Q210" s="62" t="s">
        <v>96</v>
      </c>
      <c r="R210" s="62" t="s">
        <v>97</v>
      </c>
      <c r="S210" s="62" t="s">
        <v>102</v>
      </c>
      <c r="T210" s="62" t="s">
        <v>91</v>
      </c>
      <c r="U210" s="62" t="s">
        <v>103</v>
      </c>
      <c r="V210" s="62" t="s">
        <v>90</v>
      </c>
      <c r="W210" s="62" t="s">
        <v>89</v>
      </c>
      <c r="X210" s="62" t="s">
        <v>91</v>
      </c>
      <c r="Y210" s="62" t="s">
        <v>95</v>
      </c>
      <c r="Z210" s="62" t="s">
        <v>96</v>
      </c>
      <c r="AA210" s="62" t="s">
        <v>97</v>
      </c>
      <c r="AB210" s="62" t="s">
        <v>102</v>
      </c>
      <c r="AC210" s="62" t="s">
        <v>91</v>
      </c>
      <c r="AD210" s="63" t="s">
        <v>103</v>
      </c>
    </row>
    <row r="211" spans="2:30" s="107" customFormat="1" hidden="1" x14ac:dyDescent="0.25">
      <c r="B211" s="163"/>
      <c r="C211" s="105">
        <v>1</v>
      </c>
      <c r="D211" s="105">
        <v>52.180999999999997</v>
      </c>
      <c r="E211" s="105">
        <v>52.386000000000003</v>
      </c>
      <c r="F211" s="105">
        <v>45.820999999999998</v>
      </c>
      <c r="G211" s="105">
        <v>21</v>
      </c>
      <c r="H211" s="105" t="s">
        <v>161</v>
      </c>
      <c r="I211" s="105">
        <v>15</v>
      </c>
      <c r="J211" s="105" t="s">
        <v>103</v>
      </c>
      <c r="K211" s="105">
        <f>IF(J211="W",1,0)</f>
        <v>0</v>
      </c>
      <c r="L211" s="106">
        <f>IF(J211="L",1,0)</f>
        <v>1</v>
      </c>
      <c r="M211" s="105">
        <v>33.664000000000001</v>
      </c>
      <c r="N211" s="105">
        <v>34.774999999999999</v>
      </c>
      <c r="O211" s="105">
        <v>39.066000000000003</v>
      </c>
      <c r="P211" s="105">
        <v>18</v>
      </c>
      <c r="Q211" s="105" t="s">
        <v>127</v>
      </c>
      <c r="R211" s="105">
        <v>18</v>
      </c>
      <c r="S211" s="105" t="s">
        <v>103</v>
      </c>
      <c r="T211" s="105">
        <f>IF(S211="W",1,0)</f>
        <v>0</v>
      </c>
      <c r="U211" s="106">
        <f>IF(S211="L",1,0)</f>
        <v>1</v>
      </c>
      <c r="V211" s="105"/>
      <c r="W211" s="105"/>
      <c r="X211" s="105"/>
      <c r="Y211" s="105"/>
      <c r="Z211" s="105"/>
      <c r="AA211" s="105"/>
      <c r="AB211" s="105"/>
      <c r="AC211" s="105">
        <f>IF(AB211="W",1,0)</f>
        <v>0</v>
      </c>
      <c r="AD211" s="106">
        <f>IF(AB211="L",1,0)</f>
        <v>0</v>
      </c>
    </row>
    <row r="212" spans="2:30" s="107" customFormat="1" hidden="1" x14ac:dyDescent="0.25">
      <c r="B212" s="163"/>
      <c r="C212" s="105">
        <f>C211+1</f>
        <v>2</v>
      </c>
      <c r="D212" s="105">
        <v>52.137</v>
      </c>
      <c r="E212" s="105">
        <v>54.448999999999998</v>
      </c>
      <c r="F212" s="105">
        <v>47.59</v>
      </c>
      <c r="G212" s="105">
        <v>20</v>
      </c>
      <c r="H212" s="105" t="s">
        <v>168</v>
      </c>
      <c r="I212" s="105">
        <v>18</v>
      </c>
      <c r="J212" s="105" t="s">
        <v>91</v>
      </c>
      <c r="K212" s="105">
        <f>IF(J212="W",1,0)</f>
        <v>1</v>
      </c>
      <c r="L212" s="106">
        <f>IF(J212="L",1,0)</f>
        <v>0</v>
      </c>
      <c r="M212" s="105">
        <v>38.957000000000001</v>
      </c>
      <c r="N212" s="105">
        <v>40.261000000000003</v>
      </c>
      <c r="O212" s="105">
        <v>34.649000000000001</v>
      </c>
      <c r="P212" s="105">
        <v>21</v>
      </c>
      <c r="Q212" s="105" t="s">
        <v>123</v>
      </c>
      <c r="R212" s="105">
        <v>21</v>
      </c>
      <c r="S212" s="105" t="s">
        <v>103</v>
      </c>
      <c r="T212" s="105">
        <f>IF(S212="W",1,0)</f>
        <v>0</v>
      </c>
      <c r="U212" s="106">
        <f>IF(S212="L",1,0)</f>
        <v>1</v>
      </c>
      <c r="V212" s="105"/>
      <c r="W212" s="105"/>
      <c r="X212" s="105"/>
      <c r="Y212" s="105"/>
      <c r="Z212" s="105"/>
      <c r="AA212" s="105"/>
      <c r="AB212" s="105"/>
      <c r="AC212" s="105">
        <f>IF(AB212="W",1,0)</f>
        <v>0</v>
      </c>
      <c r="AD212" s="106">
        <f>IF(AB212="L",1,0)</f>
        <v>0</v>
      </c>
    </row>
    <row r="213" spans="2:30" s="107" customFormat="1" hidden="1" x14ac:dyDescent="0.25">
      <c r="B213" s="163"/>
      <c r="C213" s="105">
        <f>C212+1</f>
        <v>3</v>
      </c>
      <c r="D213" s="105"/>
      <c r="E213" s="105"/>
      <c r="F213" s="105"/>
      <c r="G213" s="105"/>
      <c r="H213" s="105"/>
      <c r="I213" s="105"/>
      <c r="J213" s="105"/>
      <c r="K213" s="105">
        <f>IF(J213="W",1,0)</f>
        <v>0</v>
      </c>
      <c r="L213" s="106">
        <f>IF(J213="L",1,0)</f>
        <v>0</v>
      </c>
      <c r="M213" s="105">
        <v>38.677999999999997</v>
      </c>
      <c r="N213" s="105">
        <v>40.299999999999997</v>
      </c>
      <c r="O213" s="105">
        <v>34.813000000000002</v>
      </c>
      <c r="P213" s="105">
        <v>13</v>
      </c>
      <c r="Q213" s="105" t="s">
        <v>123</v>
      </c>
      <c r="R213" s="105">
        <v>12</v>
      </c>
      <c r="S213" s="105" t="s">
        <v>91</v>
      </c>
      <c r="T213" s="105">
        <f>IF(S213="W",1,0)</f>
        <v>1</v>
      </c>
      <c r="U213" s="106">
        <f>IF(S213="L",1,0)</f>
        <v>0</v>
      </c>
      <c r="V213" s="105"/>
      <c r="W213" s="105"/>
      <c r="X213" s="105"/>
      <c r="Y213" s="105"/>
      <c r="Z213" s="105"/>
      <c r="AA213" s="105"/>
      <c r="AB213" s="105"/>
      <c r="AC213" s="105">
        <f>IF(AB213="W",1,0)</f>
        <v>0</v>
      </c>
      <c r="AD213" s="106">
        <f>IF(AB213="L",1,0)</f>
        <v>0</v>
      </c>
    </row>
    <row r="214" spans="2:30" s="107" customFormat="1" hidden="1" x14ac:dyDescent="0.25">
      <c r="B214" s="163"/>
      <c r="C214" s="105">
        <f>C213+1</f>
        <v>4</v>
      </c>
      <c r="D214" s="105"/>
      <c r="E214" s="105"/>
      <c r="F214" s="105"/>
      <c r="G214" s="105"/>
      <c r="H214" s="105"/>
      <c r="I214" s="105"/>
      <c r="J214" s="105"/>
      <c r="K214" s="105">
        <f>IF(J214="W",1,0)</f>
        <v>0</v>
      </c>
      <c r="L214" s="106">
        <f>IF(J214="L",1,0)</f>
        <v>0</v>
      </c>
      <c r="M214" s="105"/>
      <c r="N214" s="105"/>
      <c r="O214" s="105"/>
      <c r="P214" s="105"/>
      <c r="Q214" s="105"/>
      <c r="R214" s="105"/>
      <c r="S214" s="105"/>
      <c r="T214" s="105">
        <f>IF(S214="W",1,0)</f>
        <v>0</v>
      </c>
      <c r="U214" s="106">
        <f>IF(S214="L",1,0)</f>
        <v>0</v>
      </c>
      <c r="V214" s="105"/>
      <c r="W214" s="105"/>
      <c r="X214" s="105"/>
      <c r="Y214" s="105"/>
      <c r="Z214" s="105"/>
      <c r="AA214" s="105"/>
      <c r="AB214" s="105"/>
      <c r="AC214" s="105">
        <f>IF(AB214="W",1,0)</f>
        <v>0</v>
      </c>
      <c r="AD214" s="106">
        <f>IF(AB214="L",1,0)</f>
        <v>0</v>
      </c>
    </row>
    <row r="215" spans="2:30" s="107" customFormat="1" ht="15.75" hidden="1" thickBot="1" x14ac:dyDescent="0.3">
      <c r="B215" s="164"/>
      <c r="C215" s="108">
        <f>C214+1</f>
        <v>5</v>
      </c>
      <c r="D215" s="108"/>
      <c r="E215" s="108"/>
      <c r="F215" s="108"/>
      <c r="G215" s="108"/>
      <c r="H215" s="108"/>
      <c r="I215" s="108"/>
      <c r="J215" s="108"/>
      <c r="K215" s="105">
        <f>IF(J215="W",1,0)</f>
        <v>0</v>
      </c>
      <c r="L215" s="106">
        <f>IF(J215="L",1,0)</f>
        <v>0</v>
      </c>
      <c r="M215" s="108"/>
      <c r="N215" s="108"/>
      <c r="O215" s="108"/>
      <c r="P215" s="108"/>
      <c r="Q215" s="108"/>
      <c r="R215" s="108"/>
      <c r="S215" s="108"/>
      <c r="T215" s="105">
        <f>IF(S215="W",1,0)</f>
        <v>0</v>
      </c>
      <c r="U215" s="106">
        <f>IF(S215="L",1,0)</f>
        <v>0</v>
      </c>
      <c r="V215" s="108"/>
      <c r="W215" s="108"/>
      <c r="X215" s="108"/>
      <c r="Y215" s="108"/>
      <c r="Z215" s="108"/>
      <c r="AA215" s="108"/>
      <c r="AB215" s="108"/>
      <c r="AC215" s="105">
        <f>IF(AB215="W",1,0)</f>
        <v>0</v>
      </c>
      <c r="AD215" s="106">
        <f>IF(AB215="L",1,0)</f>
        <v>0</v>
      </c>
    </row>
    <row r="216" spans="2:30" ht="15.75" thickBot="1" x14ac:dyDescent="0.3">
      <c r="B216" s="159" t="s">
        <v>99</v>
      </c>
      <c r="C216" s="160"/>
      <c r="D216" s="59">
        <f>AVERAGE(D211:D215)</f>
        <v>52.158999999999999</v>
      </c>
      <c r="E216" s="59">
        <f>AVERAGE(E211:E215)</f>
        <v>53.417500000000004</v>
      </c>
      <c r="F216" s="59">
        <f>AVERAGE(F211:F215)</f>
        <v>46.705500000000001</v>
      </c>
      <c r="G216" s="59">
        <f>AVERAGE(G211:G215)</f>
        <v>20.5</v>
      </c>
      <c r="H216" s="59"/>
      <c r="I216" s="59">
        <f>AVERAGE(I211:I215)</f>
        <v>16.5</v>
      </c>
      <c r="J216" s="60">
        <f>K216/(K216+L216)</f>
        <v>0.5</v>
      </c>
      <c r="K216" s="61">
        <f>SUM(K211:K215)</f>
        <v>1</v>
      </c>
      <c r="L216" s="61">
        <f>SUM(L211:L215)</f>
        <v>1</v>
      </c>
      <c r="M216" s="59">
        <f>AVERAGE(M211:M215)</f>
        <v>37.099666666666671</v>
      </c>
      <c r="N216" s="59">
        <f>AVERAGE(N211:N215)</f>
        <v>38.44533333333333</v>
      </c>
      <c r="O216" s="59">
        <f>AVERAGE(O211:O215)</f>
        <v>36.176000000000002</v>
      </c>
      <c r="P216" s="59">
        <f>AVERAGE(P211:P215)</f>
        <v>17.333333333333332</v>
      </c>
      <c r="Q216" s="59"/>
      <c r="R216" s="59">
        <f>AVERAGE(R211:R215)</f>
        <v>17</v>
      </c>
      <c r="S216" s="60">
        <f>T216/(T216+U216)</f>
        <v>0.33333333333333331</v>
      </c>
      <c r="T216" s="61">
        <f>SUM(T211:T215)</f>
        <v>1</v>
      </c>
      <c r="U216" s="61">
        <f>SUM(U211:U215)</f>
        <v>2</v>
      </c>
      <c r="V216" s="59" t="e">
        <f>AVERAGE(V211:V215)</f>
        <v>#DIV/0!</v>
      </c>
      <c r="W216" s="59" t="e">
        <f>AVERAGE(W211:W215)</f>
        <v>#DIV/0!</v>
      </c>
      <c r="X216" s="59" t="e">
        <f>AVERAGE(X211:X215)</f>
        <v>#DIV/0!</v>
      </c>
      <c r="Y216" s="59" t="e">
        <f>AVERAGE(Y211:Y215)</f>
        <v>#DIV/0!</v>
      </c>
      <c r="Z216" s="59"/>
      <c r="AA216" s="59" t="e">
        <f>AVERAGE(AA211:AA215)</f>
        <v>#DIV/0!</v>
      </c>
      <c r="AB216" s="60" t="e">
        <f>AC216/(AC216+AD216)</f>
        <v>#DIV/0!</v>
      </c>
      <c r="AC216" s="61">
        <f>SUM(AC211:AC215)</f>
        <v>0</v>
      </c>
      <c r="AD216" s="61">
        <f>SUM(AD211:AD215)</f>
        <v>0</v>
      </c>
    </row>
    <row r="217" spans="2:30" x14ac:dyDescent="0.25">
      <c r="B217" s="167">
        <v>4</v>
      </c>
      <c r="C217" s="56">
        <v>1</v>
      </c>
      <c r="D217" s="56">
        <v>44.679000000000002</v>
      </c>
      <c r="E217" s="56">
        <v>47.679000000000002</v>
      </c>
      <c r="F217" s="56">
        <v>54.023000000000003</v>
      </c>
      <c r="G217" s="56">
        <v>15</v>
      </c>
      <c r="H217" s="56" t="s">
        <v>213</v>
      </c>
      <c r="I217" s="56">
        <v>14</v>
      </c>
      <c r="J217" s="56" t="s">
        <v>103</v>
      </c>
      <c r="K217" s="28">
        <f t="shared" ref="K217:K226" si="71">IF(J217="W",1,0)</f>
        <v>0</v>
      </c>
      <c r="L217" s="58">
        <f t="shared" ref="L217:L226" si="72">IF(J217="L",1,0)</f>
        <v>1</v>
      </c>
      <c r="M217" s="56"/>
      <c r="N217" s="56"/>
      <c r="O217" s="56"/>
      <c r="P217" s="56"/>
      <c r="Q217" s="56"/>
      <c r="R217" s="56"/>
      <c r="S217" s="56"/>
      <c r="T217" s="28">
        <f t="shared" ref="T217:T226" si="73">IF(S217="W",1,0)</f>
        <v>0</v>
      </c>
      <c r="U217" s="58">
        <f t="shared" ref="U217:U226" si="74">IF(S217="L",1,0)</f>
        <v>0</v>
      </c>
      <c r="V217" s="56"/>
      <c r="W217" s="56"/>
      <c r="X217" s="56"/>
      <c r="Y217" s="56"/>
      <c r="Z217" s="56"/>
      <c r="AA217" s="56"/>
      <c r="AB217" s="56"/>
      <c r="AC217" s="28">
        <f t="shared" ref="AC217:AC226" si="75">IF(AB217="W",1,0)</f>
        <v>0</v>
      </c>
      <c r="AD217" s="58">
        <f t="shared" ref="AD217:AD226" si="76">IF(AB217="L",1,0)</f>
        <v>0</v>
      </c>
    </row>
    <row r="218" spans="2:30" x14ac:dyDescent="0.25">
      <c r="B218" s="167"/>
      <c r="C218" s="28">
        <f t="shared" ref="C218:C226" si="77">C217+1</f>
        <v>2</v>
      </c>
      <c r="D218" s="28"/>
      <c r="E218" s="28"/>
      <c r="F218" s="28"/>
      <c r="G218" s="28"/>
      <c r="H218" s="28"/>
      <c r="I218" s="28"/>
      <c r="J218" s="28"/>
      <c r="K218" s="28">
        <f t="shared" si="71"/>
        <v>0</v>
      </c>
      <c r="L218" s="58">
        <f t="shared" si="72"/>
        <v>0</v>
      </c>
      <c r="M218" s="28"/>
      <c r="N218" s="28"/>
      <c r="O218" s="28"/>
      <c r="P218" s="28"/>
      <c r="Q218" s="28"/>
      <c r="R218" s="28"/>
      <c r="S218" s="28"/>
      <c r="T218" s="28">
        <f t="shared" si="73"/>
        <v>0</v>
      </c>
      <c r="U218" s="58">
        <f t="shared" si="74"/>
        <v>0</v>
      </c>
      <c r="V218" s="28"/>
      <c r="W218" s="28"/>
      <c r="X218" s="28"/>
      <c r="Y218" s="28"/>
      <c r="Z218" s="28"/>
      <c r="AA218" s="28"/>
      <c r="AB218" s="28"/>
      <c r="AC218" s="28">
        <f t="shared" si="75"/>
        <v>0</v>
      </c>
      <c r="AD218" s="58">
        <f t="shared" si="76"/>
        <v>0</v>
      </c>
    </row>
    <row r="219" spans="2:30" x14ac:dyDescent="0.25">
      <c r="B219" s="167"/>
      <c r="C219" s="28">
        <f t="shared" si="77"/>
        <v>3</v>
      </c>
      <c r="D219" s="28"/>
      <c r="E219" s="28"/>
      <c r="F219" s="28"/>
      <c r="G219" s="28"/>
      <c r="H219" s="28"/>
      <c r="I219" s="28"/>
      <c r="J219" s="28"/>
      <c r="K219" s="28">
        <f t="shared" si="71"/>
        <v>0</v>
      </c>
      <c r="L219" s="58">
        <f t="shared" si="72"/>
        <v>0</v>
      </c>
      <c r="M219" s="28"/>
      <c r="N219" s="28"/>
      <c r="O219" s="28"/>
      <c r="P219" s="28"/>
      <c r="Q219" s="28"/>
      <c r="R219" s="28"/>
      <c r="S219" s="28"/>
      <c r="T219" s="28">
        <f t="shared" si="73"/>
        <v>0</v>
      </c>
      <c r="U219" s="58">
        <f t="shared" si="74"/>
        <v>0</v>
      </c>
      <c r="V219" s="28"/>
      <c r="W219" s="28"/>
      <c r="X219" s="28"/>
      <c r="Y219" s="28"/>
      <c r="Z219" s="28"/>
      <c r="AA219" s="28"/>
      <c r="AB219" s="28"/>
      <c r="AC219" s="28">
        <f t="shared" si="75"/>
        <v>0</v>
      </c>
      <c r="AD219" s="58">
        <f t="shared" si="76"/>
        <v>0</v>
      </c>
    </row>
    <row r="220" spans="2:30" x14ac:dyDescent="0.25">
      <c r="B220" s="167"/>
      <c r="C220" s="28">
        <f t="shared" si="77"/>
        <v>4</v>
      </c>
      <c r="D220" s="28"/>
      <c r="E220" s="28"/>
      <c r="F220" s="28"/>
      <c r="G220" s="28"/>
      <c r="H220" s="28"/>
      <c r="I220" s="28"/>
      <c r="J220" s="28"/>
      <c r="K220" s="28">
        <f t="shared" si="71"/>
        <v>0</v>
      </c>
      <c r="L220" s="58">
        <f t="shared" si="72"/>
        <v>0</v>
      </c>
      <c r="M220" s="28"/>
      <c r="N220" s="28"/>
      <c r="O220" s="28"/>
      <c r="P220" s="28"/>
      <c r="Q220" s="28"/>
      <c r="R220" s="28"/>
      <c r="S220" s="28"/>
      <c r="T220" s="28">
        <f t="shared" si="73"/>
        <v>0</v>
      </c>
      <c r="U220" s="58">
        <f t="shared" si="74"/>
        <v>0</v>
      </c>
      <c r="V220" s="28"/>
      <c r="W220" s="28"/>
      <c r="X220" s="28"/>
      <c r="Y220" s="28"/>
      <c r="Z220" s="28"/>
      <c r="AA220" s="28"/>
      <c r="AB220" s="28"/>
      <c r="AC220" s="28">
        <f t="shared" si="75"/>
        <v>0</v>
      </c>
      <c r="AD220" s="58">
        <f t="shared" si="76"/>
        <v>0</v>
      </c>
    </row>
    <row r="221" spans="2:30" x14ac:dyDescent="0.25">
      <c r="B221" s="167"/>
      <c r="C221" s="28">
        <f t="shared" si="77"/>
        <v>5</v>
      </c>
      <c r="D221" s="28"/>
      <c r="E221" s="28"/>
      <c r="F221" s="28"/>
      <c r="G221" s="28"/>
      <c r="H221" s="28"/>
      <c r="I221" s="28"/>
      <c r="J221" s="28"/>
      <c r="K221" s="28">
        <f t="shared" si="71"/>
        <v>0</v>
      </c>
      <c r="L221" s="58">
        <f t="shared" si="72"/>
        <v>0</v>
      </c>
      <c r="M221" s="28"/>
      <c r="N221" s="28"/>
      <c r="O221" s="28"/>
      <c r="P221" s="28"/>
      <c r="Q221" s="28"/>
      <c r="R221" s="28"/>
      <c r="S221" s="28"/>
      <c r="T221" s="28">
        <f t="shared" si="73"/>
        <v>0</v>
      </c>
      <c r="U221" s="58">
        <f t="shared" si="74"/>
        <v>0</v>
      </c>
      <c r="V221" s="28"/>
      <c r="W221" s="28"/>
      <c r="X221" s="28"/>
      <c r="Y221" s="28"/>
      <c r="Z221" s="28"/>
      <c r="AA221" s="28"/>
      <c r="AB221" s="28"/>
      <c r="AC221" s="28">
        <f t="shared" si="75"/>
        <v>0</v>
      </c>
      <c r="AD221" s="58">
        <f t="shared" si="76"/>
        <v>0</v>
      </c>
    </row>
    <row r="222" spans="2:30" x14ac:dyDescent="0.25">
      <c r="B222" s="167"/>
      <c r="C222" s="28">
        <f t="shared" si="77"/>
        <v>6</v>
      </c>
      <c r="D222" s="28"/>
      <c r="E222" s="28"/>
      <c r="F222" s="28"/>
      <c r="G222" s="28"/>
      <c r="H222" s="28"/>
      <c r="I222" s="28"/>
      <c r="J222" s="28"/>
      <c r="K222" s="28">
        <f t="shared" si="71"/>
        <v>0</v>
      </c>
      <c r="L222" s="58">
        <f t="shared" si="72"/>
        <v>0</v>
      </c>
      <c r="M222" s="28"/>
      <c r="N222" s="28"/>
      <c r="O222" s="28"/>
      <c r="P222" s="28"/>
      <c r="Q222" s="28"/>
      <c r="R222" s="28"/>
      <c r="S222" s="28"/>
      <c r="T222" s="28">
        <f t="shared" si="73"/>
        <v>0</v>
      </c>
      <c r="U222" s="58">
        <f t="shared" si="74"/>
        <v>0</v>
      </c>
      <c r="V222" s="28"/>
      <c r="W222" s="28"/>
      <c r="X222" s="28"/>
      <c r="Y222" s="28"/>
      <c r="Z222" s="28"/>
      <c r="AA222" s="28"/>
      <c r="AB222" s="28"/>
      <c r="AC222" s="28">
        <f t="shared" si="75"/>
        <v>0</v>
      </c>
      <c r="AD222" s="58">
        <f t="shared" si="76"/>
        <v>0</v>
      </c>
    </row>
    <row r="223" spans="2:30" x14ac:dyDescent="0.25">
      <c r="B223" s="167"/>
      <c r="C223" s="28">
        <f t="shared" si="77"/>
        <v>7</v>
      </c>
      <c r="D223" s="28"/>
      <c r="E223" s="28"/>
      <c r="F223" s="28"/>
      <c r="G223" s="28"/>
      <c r="H223" s="28"/>
      <c r="I223" s="28"/>
      <c r="J223" s="28"/>
      <c r="K223" s="28">
        <f t="shared" si="71"/>
        <v>0</v>
      </c>
      <c r="L223" s="58">
        <f t="shared" si="72"/>
        <v>0</v>
      </c>
      <c r="M223" s="28"/>
      <c r="N223" s="28"/>
      <c r="O223" s="28"/>
      <c r="P223" s="28"/>
      <c r="Q223" s="28"/>
      <c r="R223" s="28"/>
      <c r="S223" s="28"/>
      <c r="T223" s="28">
        <f t="shared" si="73"/>
        <v>0</v>
      </c>
      <c r="U223" s="58">
        <f t="shared" si="74"/>
        <v>0</v>
      </c>
      <c r="V223" s="28"/>
      <c r="W223" s="28"/>
      <c r="X223" s="28"/>
      <c r="Y223" s="28"/>
      <c r="Z223" s="28"/>
      <c r="AA223" s="28"/>
      <c r="AB223" s="28"/>
      <c r="AC223" s="28">
        <f t="shared" si="75"/>
        <v>0</v>
      </c>
      <c r="AD223" s="58">
        <f t="shared" si="76"/>
        <v>0</v>
      </c>
    </row>
    <row r="224" spans="2:30" x14ac:dyDescent="0.25">
      <c r="B224" s="167"/>
      <c r="C224" s="28">
        <f t="shared" si="77"/>
        <v>8</v>
      </c>
      <c r="D224" s="28"/>
      <c r="E224" s="28"/>
      <c r="F224" s="28"/>
      <c r="G224" s="28"/>
      <c r="H224" s="28"/>
      <c r="I224" s="28"/>
      <c r="J224" s="28"/>
      <c r="K224" s="28">
        <f t="shared" si="71"/>
        <v>0</v>
      </c>
      <c r="L224" s="58">
        <f t="shared" si="72"/>
        <v>0</v>
      </c>
      <c r="M224" s="28"/>
      <c r="N224" s="28"/>
      <c r="O224" s="28"/>
      <c r="P224" s="28"/>
      <c r="Q224" s="28"/>
      <c r="R224" s="28"/>
      <c r="S224" s="28"/>
      <c r="T224" s="28">
        <f t="shared" si="73"/>
        <v>0</v>
      </c>
      <c r="U224" s="58">
        <f t="shared" si="74"/>
        <v>0</v>
      </c>
      <c r="V224" s="28"/>
      <c r="W224" s="28"/>
      <c r="X224" s="28"/>
      <c r="Y224" s="28"/>
      <c r="Z224" s="28"/>
      <c r="AA224" s="28"/>
      <c r="AB224" s="28"/>
      <c r="AC224" s="28">
        <f t="shared" si="75"/>
        <v>0</v>
      </c>
      <c r="AD224" s="58">
        <f t="shared" si="76"/>
        <v>0</v>
      </c>
    </row>
    <row r="225" spans="2:30" x14ac:dyDescent="0.25">
      <c r="B225" s="167"/>
      <c r="C225" s="28">
        <f t="shared" si="77"/>
        <v>9</v>
      </c>
      <c r="D225" s="28"/>
      <c r="E225" s="28"/>
      <c r="F225" s="28"/>
      <c r="G225" s="28"/>
      <c r="H225" s="28"/>
      <c r="I225" s="28"/>
      <c r="J225" s="28"/>
      <c r="K225" s="28">
        <f t="shared" si="71"/>
        <v>0</v>
      </c>
      <c r="L225" s="58">
        <f t="shared" si="72"/>
        <v>0</v>
      </c>
      <c r="M225" s="28"/>
      <c r="N225" s="28"/>
      <c r="O225" s="28"/>
      <c r="P225" s="28"/>
      <c r="Q225" s="28"/>
      <c r="R225" s="28"/>
      <c r="S225" s="28"/>
      <c r="T225" s="28">
        <f t="shared" si="73"/>
        <v>0</v>
      </c>
      <c r="U225" s="58">
        <f t="shared" si="74"/>
        <v>0</v>
      </c>
      <c r="V225" s="28"/>
      <c r="W225" s="28"/>
      <c r="X225" s="28"/>
      <c r="Y225" s="28"/>
      <c r="Z225" s="28"/>
      <c r="AA225" s="28"/>
      <c r="AB225" s="28"/>
      <c r="AC225" s="28">
        <f t="shared" si="75"/>
        <v>0</v>
      </c>
      <c r="AD225" s="58">
        <f t="shared" si="76"/>
        <v>0</v>
      </c>
    </row>
    <row r="226" spans="2:30" ht="15.75" thickBot="1" x14ac:dyDescent="0.3">
      <c r="B226" s="167"/>
      <c r="C226" s="55">
        <f t="shared" si="77"/>
        <v>10</v>
      </c>
      <c r="D226" s="55"/>
      <c r="E226" s="55"/>
      <c r="F226" s="55"/>
      <c r="G226" s="55"/>
      <c r="H226" s="55"/>
      <c r="I226" s="55"/>
      <c r="J226" s="55"/>
      <c r="K226" s="28">
        <f t="shared" si="71"/>
        <v>0</v>
      </c>
      <c r="L226" s="58">
        <f t="shared" si="72"/>
        <v>0</v>
      </c>
      <c r="M226" s="55"/>
      <c r="N226" s="55"/>
      <c r="O226" s="55"/>
      <c r="P226" s="55"/>
      <c r="Q226" s="55"/>
      <c r="R226" s="55"/>
      <c r="S226" s="55"/>
      <c r="T226" s="28">
        <f t="shared" si="73"/>
        <v>0</v>
      </c>
      <c r="U226" s="58">
        <f t="shared" si="74"/>
        <v>0</v>
      </c>
      <c r="V226" s="55"/>
      <c r="W226" s="55"/>
      <c r="X226" s="55"/>
      <c r="Y226" s="55"/>
      <c r="Z226" s="55"/>
      <c r="AA226" s="55"/>
      <c r="AB226" s="55"/>
      <c r="AC226" s="28">
        <f t="shared" si="75"/>
        <v>0</v>
      </c>
      <c r="AD226" s="58">
        <f t="shared" si="76"/>
        <v>0</v>
      </c>
    </row>
    <row r="227" spans="2:30" ht="15.75" thickBot="1" x14ac:dyDescent="0.3">
      <c r="B227" s="168" t="s">
        <v>99</v>
      </c>
      <c r="C227" s="169"/>
      <c r="D227" s="59">
        <f>AVERAGE(D217:D226)</f>
        <v>44.679000000000002</v>
      </c>
      <c r="E227" s="59">
        <f>AVERAGE(E217:E226)</f>
        <v>47.679000000000002</v>
      </c>
      <c r="F227" s="59">
        <f>AVERAGE(F217:F226)</f>
        <v>54.023000000000003</v>
      </c>
      <c r="G227" s="59">
        <f>AVERAGE(G217:G226)</f>
        <v>15</v>
      </c>
      <c r="H227" s="59"/>
      <c r="I227" s="59">
        <f>AVERAGE(I217:I226)</f>
        <v>14</v>
      </c>
      <c r="J227" s="60">
        <f>K227/(K227+L227)</f>
        <v>0</v>
      </c>
      <c r="K227" s="61">
        <f>SUM(K217:K226)</f>
        <v>0</v>
      </c>
      <c r="L227" s="61">
        <f>SUM(L217:L226)</f>
        <v>1</v>
      </c>
      <c r="M227" s="59" t="e">
        <f>AVERAGE(M217:M226)</f>
        <v>#DIV/0!</v>
      </c>
      <c r="N227" s="59" t="e">
        <f>AVERAGE(N217:N226)</f>
        <v>#DIV/0!</v>
      </c>
      <c r="O227" s="59" t="e">
        <f>AVERAGE(O217:O226)</f>
        <v>#DIV/0!</v>
      </c>
      <c r="P227" s="59" t="e">
        <f>AVERAGE(P217:P226)</f>
        <v>#DIV/0!</v>
      </c>
      <c r="Q227" s="59"/>
      <c r="R227" s="59" t="e">
        <f>AVERAGE(R217:R226)</f>
        <v>#DIV/0!</v>
      </c>
      <c r="S227" s="60" t="e">
        <f>T227/(T227+U227)</f>
        <v>#DIV/0!</v>
      </c>
      <c r="T227" s="61">
        <f>SUM(T217:T226)</f>
        <v>0</v>
      </c>
      <c r="U227" s="61">
        <f>SUM(U217:U226)</f>
        <v>0</v>
      </c>
      <c r="V227" s="59" t="e">
        <f>AVERAGE(V217:V226)</f>
        <v>#DIV/0!</v>
      </c>
      <c r="W227" s="59" t="e">
        <f>AVERAGE(W217:W226)</f>
        <v>#DIV/0!</v>
      </c>
      <c r="X227" s="59" t="e">
        <f>AVERAGE(X217:X226)</f>
        <v>#DIV/0!</v>
      </c>
      <c r="Y227" s="59" t="e">
        <f>AVERAGE(Y217:Y226)</f>
        <v>#DIV/0!</v>
      </c>
      <c r="Z227" s="59"/>
      <c r="AA227" s="59" t="e">
        <f>AVERAGE(AA217:AA226)</f>
        <v>#DIV/0!</v>
      </c>
      <c r="AB227" s="60" t="e">
        <f>AC227/(AC227+AD227)</f>
        <v>#DIV/0!</v>
      </c>
      <c r="AC227" s="61">
        <f>SUM(AC217:AC226)</f>
        <v>0</v>
      </c>
      <c r="AD227" s="61">
        <f>SUM(AD217:AD226)</f>
        <v>0</v>
      </c>
    </row>
  </sheetData>
  <mergeCells count="88">
    <mergeCell ref="B216:C216"/>
    <mergeCell ref="B217:B226"/>
    <mergeCell ref="B227:C227"/>
    <mergeCell ref="B193:C193"/>
    <mergeCell ref="B194:B203"/>
    <mergeCell ref="B204:C204"/>
    <mergeCell ref="D208:AD208"/>
    <mergeCell ref="B209:B215"/>
    <mergeCell ref="D209:L209"/>
    <mergeCell ref="M209:U209"/>
    <mergeCell ref="V209:AD209"/>
    <mergeCell ref="B170:C170"/>
    <mergeCell ref="B171:B180"/>
    <mergeCell ref="B181:C181"/>
    <mergeCell ref="D185:AD185"/>
    <mergeCell ref="B186:B192"/>
    <mergeCell ref="D186:L186"/>
    <mergeCell ref="M186:U186"/>
    <mergeCell ref="V186:AD186"/>
    <mergeCell ref="B145:C145"/>
    <mergeCell ref="B146:B155"/>
    <mergeCell ref="B156:C156"/>
    <mergeCell ref="D160:AM160"/>
    <mergeCell ref="B161:B169"/>
    <mergeCell ref="D161:L161"/>
    <mergeCell ref="M161:U161"/>
    <mergeCell ref="V161:AD161"/>
    <mergeCell ref="AE161:AM161"/>
    <mergeCell ref="B114:C114"/>
    <mergeCell ref="B115:B124"/>
    <mergeCell ref="B125:C125"/>
    <mergeCell ref="D129:AD129"/>
    <mergeCell ref="B130:B144"/>
    <mergeCell ref="D130:L130"/>
    <mergeCell ref="M130:U130"/>
    <mergeCell ref="V130:AD130"/>
    <mergeCell ref="B87:C87"/>
    <mergeCell ref="B88:B97"/>
    <mergeCell ref="B98:C98"/>
    <mergeCell ref="D102:AD102"/>
    <mergeCell ref="B103:B113"/>
    <mergeCell ref="D103:L103"/>
    <mergeCell ref="M103:U103"/>
    <mergeCell ref="V103:AD103"/>
    <mergeCell ref="B67:B76"/>
    <mergeCell ref="B77:C77"/>
    <mergeCell ref="D81:AD81"/>
    <mergeCell ref="B82:B86"/>
    <mergeCell ref="D82:L82"/>
    <mergeCell ref="M82:U82"/>
    <mergeCell ref="V82:AD82"/>
    <mergeCell ref="B66:C66"/>
    <mergeCell ref="C38:F38"/>
    <mergeCell ref="G38:J38"/>
    <mergeCell ref="K38:N38"/>
    <mergeCell ref="C44:N44"/>
    <mergeCell ref="C45:F45"/>
    <mergeCell ref="G45:J45"/>
    <mergeCell ref="K45:N45"/>
    <mergeCell ref="D57:AD57"/>
    <mergeCell ref="B58:B65"/>
    <mergeCell ref="D58:L58"/>
    <mergeCell ref="M58:U58"/>
    <mergeCell ref="V58:AD58"/>
    <mergeCell ref="C24:F24"/>
    <mergeCell ref="G24:J24"/>
    <mergeCell ref="K24:N24"/>
    <mergeCell ref="C30:R30"/>
    <mergeCell ref="C31:F31"/>
    <mergeCell ref="G31:J31"/>
    <mergeCell ref="K31:N31"/>
    <mergeCell ref="O31:R31"/>
    <mergeCell ref="A1:R1"/>
    <mergeCell ref="A2:A48"/>
    <mergeCell ref="C2:N2"/>
    <mergeCell ref="C3:F3"/>
    <mergeCell ref="G3:J3"/>
    <mergeCell ref="K3:N3"/>
    <mergeCell ref="C9:N9"/>
    <mergeCell ref="C10:F10"/>
    <mergeCell ref="G10:J10"/>
    <mergeCell ref="K10:N10"/>
    <mergeCell ref="C37:N37"/>
    <mergeCell ref="C16:N16"/>
    <mergeCell ref="C17:F17"/>
    <mergeCell ref="G17:J17"/>
    <mergeCell ref="K17:N17"/>
    <mergeCell ref="C23:N23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D28BA-1746-449D-B927-330714F7E6CE}">
  <dimension ref="A1:AM332"/>
  <sheetViews>
    <sheetView topLeftCell="A251" zoomScale="85" zoomScaleNormal="85" workbookViewId="0">
      <selection activeCell="V295" sqref="V295"/>
    </sheetView>
  </sheetViews>
  <sheetFormatPr defaultRowHeight="15" x14ac:dyDescent="0.25"/>
  <cols>
    <col min="1" max="1" width="9.140625" style="22"/>
    <col min="2" max="2" width="6.85546875" style="22" bestFit="1" customWidth="1"/>
    <col min="3" max="16384" width="9.140625" style="22"/>
  </cols>
  <sheetData>
    <row r="1" spans="1:26" s="68" customFormat="1" x14ac:dyDescent="0.25">
      <c r="A1" s="157" t="s">
        <v>78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</row>
    <row r="2" spans="1:26" s="68" customFormat="1" x14ac:dyDescent="0.25">
      <c r="A2" s="158" t="s">
        <v>178</v>
      </c>
      <c r="B2" s="70" t="s">
        <v>9</v>
      </c>
      <c r="C2" s="158">
        <f>D64</f>
        <v>1</v>
      </c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</row>
    <row r="3" spans="1:26" s="68" customFormat="1" x14ac:dyDescent="0.25">
      <c r="A3" s="158"/>
      <c r="B3" s="70" t="s">
        <v>0</v>
      </c>
      <c r="C3" s="158" t="str">
        <f>D65</f>
        <v>Hungaroring</v>
      </c>
      <c r="D3" s="158"/>
      <c r="E3" s="158"/>
      <c r="F3" s="158"/>
      <c r="G3" s="158" t="str">
        <f>M65</f>
        <v>Paul Ricard</v>
      </c>
      <c r="H3" s="158"/>
      <c r="I3" s="158"/>
      <c r="J3" s="158"/>
      <c r="K3" s="158" t="str">
        <f>V65</f>
        <v>Sochi</v>
      </c>
      <c r="L3" s="158"/>
      <c r="M3" s="158"/>
      <c r="N3" s="158"/>
    </row>
    <row r="4" spans="1:26" s="68" customFormat="1" x14ac:dyDescent="0.25">
      <c r="A4" s="158"/>
      <c r="B4" s="70"/>
      <c r="C4" s="71" t="s">
        <v>140</v>
      </c>
      <c r="D4" s="71" t="s">
        <v>179</v>
      </c>
      <c r="E4" s="71" t="s">
        <v>121</v>
      </c>
      <c r="F4" s="71" t="s">
        <v>179</v>
      </c>
      <c r="G4" s="71" t="s">
        <v>140</v>
      </c>
      <c r="H4" s="71" t="s">
        <v>179</v>
      </c>
      <c r="I4" s="71" t="s">
        <v>121</v>
      </c>
      <c r="J4" s="71" t="s">
        <v>179</v>
      </c>
      <c r="K4" s="71" t="s">
        <v>140</v>
      </c>
      <c r="L4" s="71" t="s">
        <v>179</v>
      </c>
      <c r="M4" s="71" t="s">
        <v>121</v>
      </c>
      <c r="N4" s="71" t="s">
        <v>179</v>
      </c>
    </row>
    <row r="5" spans="1:26" s="68" customFormat="1" x14ac:dyDescent="0.25">
      <c r="A5" s="158"/>
      <c r="B5" s="70">
        <f>B65</f>
        <v>6</v>
      </c>
      <c r="C5" s="72">
        <f>G73</f>
        <v>10.833333333333334</v>
      </c>
      <c r="D5" s="72">
        <f>_xlfn.STDEV.S(G67:G72)</f>
        <v>7.1949056051255234</v>
      </c>
      <c r="E5" s="72">
        <f>I73</f>
        <v>8.3333333333333339</v>
      </c>
      <c r="F5" s="72">
        <f>_xlfn.STDEV.S(I67:I72)</f>
        <v>7.6594168620507048</v>
      </c>
      <c r="G5" s="72">
        <f>P73</f>
        <v>24</v>
      </c>
      <c r="H5" s="72" t="e">
        <f>_xlfn.STDEV.S(P67:P72)</f>
        <v>#DIV/0!</v>
      </c>
      <c r="I5" s="72">
        <f>R73</f>
        <v>16</v>
      </c>
      <c r="J5" s="72" t="e">
        <f>_xlfn.STDEV.S(R67:R72)</f>
        <v>#DIV/0!</v>
      </c>
      <c r="K5" s="72">
        <f>Y73</f>
        <v>17.5</v>
      </c>
      <c r="L5" s="72">
        <f>_xlfn.STDEV.S(Y67:Y72)</f>
        <v>5.259911279353167</v>
      </c>
      <c r="M5" s="72">
        <f>AA73</f>
        <v>8.75</v>
      </c>
      <c r="N5" s="72">
        <f>_xlfn.STDEV.S(AA67:AA72)</f>
        <v>4.8562674281111553</v>
      </c>
    </row>
    <row r="6" spans="1:26" s="68" customFormat="1" x14ac:dyDescent="0.25">
      <c r="A6" s="158"/>
      <c r="B6" s="70">
        <f>B74</f>
        <v>7</v>
      </c>
      <c r="C6" s="72">
        <f>G80</f>
        <v>19</v>
      </c>
      <c r="D6" s="72">
        <f>_xlfn.STDEV.S(G74:G79)</f>
        <v>5.41602560309064</v>
      </c>
      <c r="E6" s="72">
        <f>I80</f>
        <v>13.75</v>
      </c>
      <c r="F6" s="72">
        <f>_xlfn.STDEV.S(I74:I79)</f>
        <v>2.6299556396765835</v>
      </c>
      <c r="G6" s="72">
        <f>P80</f>
        <v>14.2</v>
      </c>
      <c r="H6" s="72">
        <f>_xlfn.STDEV.S(P74:P79)</f>
        <v>5.3572380943915485</v>
      </c>
      <c r="I6" s="72">
        <f>R80</f>
        <v>4.8</v>
      </c>
      <c r="J6" s="72">
        <f>_xlfn.STDEV.S(R74:R79)</f>
        <v>3.7013511046643495</v>
      </c>
      <c r="K6" s="72">
        <f>Y80</f>
        <v>8.5</v>
      </c>
      <c r="L6" s="72">
        <f>_xlfn.STDEV.S(Y74:Y79)</f>
        <v>2.1213203435596424</v>
      </c>
      <c r="M6" s="72">
        <f>AA80</f>
        <v>9</v>
      </c>
      <c r="N6" s="72">
        <f>_xlfn.STDEV.S(AA74:AA79)</f>
        <v>8.4852813742385695</v>
      </c>
    </row>
    <row r="7" spans="1:26" s="68" customFormat="1" x14ac:dyDescent="0.25">
      <c r="A7" s="158"/>
      <c r="B7" s="70">
        <f>B81</f>
        <v>8</v>
      </c>
      <c r="C7" s="72">
        <f>G91</f>
        <v>6</v>
      </c>
      <c r="D7" s="72" t="e">
        <f>_xlfn.STDEV.S(G81:G90)</f>
        <v>#DIV/0!</v>
      </c>
      <c r="E7" s="72">
        <f>I91</f>
        <v>5</v>
      </c>
      <c r="F7" s="72" t="e">
        <f>_xlfn.STDEV.S(I81:I90)</f>
        <v>#DIV/0!</v>
      </c>
      <c r="G7" s="72">
        <f>P91</f>
        <v>15</v>
      </c>
      <c r="H7" s="72" t="e">
        <f>_xlfn.STDEV.S(P81:P90)</f>
        <v>#DIV/0!</v>
      </c>
      <c r="I7" s="72">
        <f>R91</f>
        <v>4</v>
      </c>
      <c r="J7" s="72" t="e">
        <f>_xlfn.STDEV.S(R81:R90)</f>
        <v>#DIV/0!</v>
      </c>
      <c r="K7" s="72">
        <f>Y91</f>
        <v>22</v>
      </c>
      <c r="L7" s="72" t="e">
        <f>_xlfn.STDEV.S(Y81:Y90)</f>
        <v>#DIV/0!</v>
      </c>
      <c r="M7" s="72">
        <f>AA91</f>
        <v>9</v>
      </c>
      <c r="N7" s="72" t="e">
        <f>_xlfn.STDEV.S(AA81:AA90)</f>
        <v>#DIV/0!</v>
      </c>
    </row>
    <row r="8" spans="1:26" s="68" customFormat="1" x14ac:dyDescent="0.25">
      <c r="A8" s="158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spans="1:26" s="68" customFormat="1" x14ac:dyDescent="0.25">
      <c r="A9" s="158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s="68" customFormat="1" x14ac:dyDescent="0.25">
      <c r="A10" s="158"/>
      <c r="B10" s="70" t="s">
        <v>9</v>
      </c>
      <c r="C10" s="158">
        <f>D95</f>
        <v>2</v>
      </c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spans="1:26" s="68" customFormat="1" x14ac:dyDescent="0.25">
      <c r="A11" s="158"/>
      <c r="B11" s="70" t="s">
        <v>0</v>
      </c>
      <c r="C11" s="158" t="str">
        <f>D96</f>
        <v>Barcelona</v>
      </c>
      <c r="D11" s="158"/>
      <c r="E11" s="158"/>
      <c r="F11" s="158"/>
      <c r="G11" s="158" t="str">
        <f>M96</f>
        <v>Monza</v>
      </c>
      <c r="H11" s="158"/>
      <c r="I11" s="158"/>
      <c r="J11" s="158"/>
      <c r="K11" s="158" t="str">
        <f>V96</f>
        <v>Red Bull</v>
      </c>
      <c r="L11" s="158"/>
      <c r="M11" s="158"/>
      <c r="N11" s="158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s="68" customFormat="1" x14ac:dyDescent="0.25">
      <c r="A12" s="158"/>
      <c r="B12" s="70"/>
      <c r="C12" s="71" t="s">
        <v>140</v>
      </c>
      <c r="D12" s="71" t="s">
        <v>179</v>
      </c>
      <c r="E12" s="71" t="s">
        <v>121</v>
      </c>
      <c r="F12" s="71" t="s">
        <v>179</v>
      </c>
      <c r="G12" s="71" t="s">
        <v>140</v>
      </c>
      <c r="H12" s="71" t="s">
        <v>179</v>
      </c>
      <c r="I12" s="71" t="s">
        <v>121</v>
      </c>
      <c r="J12" s="71" t="s">
        <v>179</v>
      </c>
      <c r="K12" s="71" t="s">
        <v>140</v>
      </c>
      <c r="L12" s="71" t="s">
        <v>179</v>
      </c>
      <c r="M12" s="71" t="s">
        <v>121</v>
      </c>
      <c r="N12" s="71" t="s">
        <v>179</v>
      </c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spans="1:26" s="68" customFormat="1" x14ac:dyDescent="0.25">
      <c r="A13" s="158"/>
      <c r="B13" s="70">
        <f>B5</f>
        <v>6</v>
      </c>
      <c r="C13" s="72">
        <f>G103</f>
        <v>12</v>
      </c>
      <c r="D13" s="72" t="e">
        <f>_xlfn.STDEV.S(G98:G102)</f>
        <v>#DIV/0!</v>
      </c>
      <c r="E13" s="72">
        <f>I103</f>
        <v>6</v>
      </c>
      <c r="F13" s="72" t="e">
        <f>_xlfn.STDEV.S(I98:I102)</f>
        <v>#DIV/0!</v>
      </c>
      <c r="G13" s="72">
        <f>P103</f>
        <v>18</v>
      </c>
      <c r="H13" s="72">
        <f>_xlfn.STDEV.S(P98:P102)</f>
        <v>6.6332495807107996</v>
      </c>
      <c r="I13" s="72">
        <f>R103</f>
        <v>9.6</v>
      </c>
      <c r="J13" s="72">
        <f>_xlfn.STDEV.S(R98:R102)</f>
        <v>7.0213958726167833</v>
      </c>
      <c r="K13" s="72">
        <f>Y103</f>
        <v>6</v>
      </c>
      <c r="L13" s="72" t="e">
        <f>_xlfn.STDEV.S(Y98:Y102)</f>
        <v>#DIV/0!</v>
      </c>
      <c r="M13" s="72">
        <f>AA103</f>
        <v>7</v>
      </c>
      <c r="N13" s="72" t="e">
        <f>_xlfn.STDEV.S(AA98:AA102)</f>
        <v>#DIV/0!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spans="1:26" s="68" customFormat="1" x14ac:dyDescent="0.25">
      <c r="A14" s="158"/>
      <c r="B14" s="70">
        <f>B6</f>
        <v>7</v>
      </c>
      <c r="C14" s="72">
        <f>G114</f>
        <v>15.888888888888889</v>
      </c>
      <c r="D14" s="72">
        <f>_xlfn.STDEV.S(G104:G113)</f>
        <v>5.1343072669164522</v>
      </c>
      <c r="E14" s="72">
        <f>I114</f>
        <v>10.142857142857142</v>
      </c>
      <c r="F14" s="72">
        <f>_xlfn.STDEV.S(I104:I113)</f>
        <v>3.2366943748507491</v>
      </c>
      <c r="G14" s="72">
        <f>P114</f>
        <v>17.5</v>
      </c>
      <c r="H14" s="72">
        <f>_xlfn.STDEV.S(P104:P113)</f>
        <v>7.7781745930520225</v>
      </c>
      <c r="I14" s="72">
        <f>R114</f>
        <v>11.5</v>
      </c>
      <c r="J14" s="72">
        <f>_xlfn.STDEV.S(R104:R113)</f>
        <v>2.1213203435596424</v>
      </c>
      <c r="K14" s="72">
        <f>Y114</f>
        <v>17.5</v>
      </c>
      <c r="L14" s="72">
        <f>_xlfn.STDEV.S(Y104:Y113)</f>
        <v>3.5355339059327378</v>
      </c>
      <c r="M14" s="72">
        <f>AA114</f>
        <v>11</v>
      </c>
      <c r="N14" s="72">
        <f>_xlfn.STDEV.S(AA104:AA113)</f>
        <v>4.2426406871192848</v>
      </c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spans="1:26" s="68" customFormat="1" x14ac:dyDescent="0.25">
      <c r="A15" s="158"/>
      <c r="B15" s="70">
        <f>B7</f>
        <v>8</v>
      </c>
      <c r="C15" s="72" t="e">
        <f>G125</f>
        <v>#DIV/0!</v>
      </c>
      <c r="D15" s="72" t="e">
        <f>_xlfn.STDEV.S(G115:G124)</f>
        <v>#DIV/0!</v>
      </c>
      <c r="E15" s="72" t="e">
        <f>I125</f>
        <v>#DIV/0!</v>
      </c>
      <c r="F15" s="72" t="e">
        <f>_xlfn.STDEV.S(I115:I124)</f>
        <v>#DIV/0!</v>
      </c>
      <c r="G15" s="72">
        <f>P125</f>
        <v>12.666666666666666</v>
      </c>
      <c r="H15" s="72">
        <f>_xlfn.STDEV.S(P115:P124)</f>
        <v>5.507570547286103</v>
      </c>
      <c r="I15" s="72">
        <f>R125</f>
        <v>3.3333333333333335</v>
      </c>
      <c r="J15" s="72">
        <f>_xlfn.STDEV.S(R115:R124)</f>
        <v>3.214550253664318</v>
      </c>
      <c r="K15" s="72" t="e">
        <f>Y125</f>
        <v>#DIV/0!</v>
      </c>
      <c r="L15" s="72" t="e">
        <f>_xlfn.STDEV.S(Y115:Y124)</f>
        <v>#DIV/0!</v>
      </c>
      <c r="M15" s="72" t="e">
        <f>AA125</f>
        <v>#DIV/0!</v>
      </c>
      <c r="N15" s="72" t="e">
        <f>_xlfn.STDEV.S(AA115:AA124)</f>
        <v>#DIV/0!</v>
      </c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spans="1:26" s="68" customFormat="1" x14ac:dyDescent="0.25">
      <c r="A16" s="158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spans="1:26" s="68" customFormat="1" x14ac:dyDescent="0.25">
      <c r="A17" s="158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spans="1:26" s="68" customFormat="1" x14ac:dyDescent="0.25">
      <c r="A18" s="158"/>
      <c r="B18" s="70" t="s">
        <v>9</v>
      </c>
      <c r="C18" s="158">
        <f>D129</f>
        <v>3</v>
      </c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spans="1:26" s="68" customFormat="1" x14ac:dyDescent="0.25">
      <c r="A19" s="158"/>
      <c r="B19" s="70" t="s">
        <v>0</v>
      </c>
      <c r="C19" s="158" t="str">
        <f>D130</f>
        <v>SPA</v>
      </c>
      <c r="D19" s="158"/>
      <c r="E19" s="158"/>
      <c r="F19" s="158"/>
      <c r="G19" s="158" t="str">
        <f>M130</f>
        <v>Silverstone</v>
      </c>
      <c r="H19" s="158"/>
      <c r="I19" s="158"/>
      <c r="J19" s="158"/>
      <c r="K19" s="158" t="str">
        <f>V130</f>
        <v>Coming Soon</v>
      </c>
      <c r="L19" s="158"/>
      <c r="M19" s="158"/>
      <c r="N19" s="158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spans="1:26" s="68" customFormat="1" x14ac:dyDescent="0.25">
      <c r="A20" s="158"/>
      <c r="B20" s="70"/>
      <c r="C20" s="71" t="s">
        <v>140</v>
      </c>
      <c r="D20" s="71" t="s">
        <v>179</v>
      </c>
      <c r="E20" s="71" t="s">
        <v>121</v>
      </c>
      <c r="F20" s="71" t="s">
        <v>179</v>
      </c>
      <c r="G20" s="71" t="s">
        <v>140</v>
      </c>
      <c r="H20" s="71" t="s">
        <v>179</v>
      </c>
      <c r="I20" s="71" t="s">
        <v>121</v>
      </c>
      <c r="J20" s="71" t="s">
        <v>179</v>
      </c>
      <c r="K20" s="71" t="s">
        <v>140</v>
      </c>
      <c r="L20" s="71" t="s">
        <v>179</v>
      </c>
      <c r="M20" s="71" t="s">
        <v>121</v>
      </c>
      <c r="N20" s="71" t="s">
        <v>179</v>
      </c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spans="1:26" s="68" customFormat="1" x14ac:dyDescent="0.25">
      <c r="A21" s="158"/>
      <c r="B21" s="70">
        <f>B13</f>
        <v>6</v>
      </c>
      <c r="C21" s="72">
        <f>G140</f>
        <v>16</v>
      </c>
      <c r="D21" s="72" t="e">
        <f>_xlfn.STDEV.S(G132:G139)</f>
        <v>#DIV/0!</v>
      </c>
      <c r="E21" s="72">
        <f>I140</f>
        <v>13</v>
      </c>
      <c r="F21" s="72" t="e">
        <f>_xlfn.STDEV.S(I132:I139)</f>
        <v>#DIV/0!</v>
      </c>
      <c r="G21" s="72">
        <f>P140</f>
        <v>16.625</v>
      </c>
      <c r="H21" s="72">
        <f>_xlfn.STDEV.S(P132:P139)</f>
        <v>8.9751641449374855</v>
      </c>
      <c r="I21" s="72">
        <f>R140</f>
        <v>11.25</v>
      </c>
      <c r="J21" s="72">
        <f>_xlfn.STDEV.S(R132:R139)</f>
        <v>7.6298286818437617</v>
      </c>
      <c r="K21" s="72" t="e">
        <f>Y140</f>
        <v>#DIV/0!</v>
      </c>
      <c r="L21" s="72" t="e">
        <f>_xlfn.STDEV.S(Y132:Y139)</f>
        <v>#DIV/0!</v>
      </c>
      <c r="M21" s="72" t="e">
        <f>AA140</f>
        <v>#DIV/0!</v>
      </c>
      <c r="N21" s="72" t="e">
        <f>_xlfn.STDEV.S(AA132:AA139)</f>
        <v>#DIV/0!</v>
      </c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spans="1:26" s="68" customFormat="1" x14ac:dyDescent="0.25">
      <c r="A22" s="158"/>
      <c r="B22" s="70">
        <f>B14</f>
        <v>7</v>
      </c>
      <c r="C22" s="72">
        <f>G149</f>
        <v>14.428571428571429</v>
      </c>
      <c r="D22" s="72">
        <f>_xlfn.STDEV.S(G141:G148)</f>
        <v>6.8033605141660907</v>
      </c>
      <c r="E22" s="72">
        <f>I149</f>
        <v>10</v>
      </c>
      <c r="F22" s="72">
        <f>_xlfn.STDEV.S(I141:I148)</f>
        <v>7.3484692283495345</v>
      </c>
      <c r="G22" s="72">
        <f>P149</f>
        <v>11.75</v>
      </c>
      <c r="H22" s="72">
        <f>_xlfn.STDEV.S(P141:P148)</f>
        <v>6.1305247192498404</v>
      </c>
      <c r="I22" s="72">
        <f>R149</f>
        <v>10.5</v>
      </c>
      <c r="J22" s="72">
        <f>_xlfn.STDEV.S(R141:R148)</f>
        <v>7.5938571665963446</v>
      </c>
      <c r="K22" s="72" t="e">
        <f>Y149</f>
        <v>#DIV/0!</v>
      </c>
      <c r="L22" s="72" t="e">
        <f>_xlfn.STDEV.S(Y141:Y148)</f>
        <v>#DIV/0!</v>
      </c>
      <c r="M22" s="72" t="e">
        <f>AA149</f>
        <v>#DIV/0!</v>
      </c>
      <c r="N22" s="72" t="e">
        <f>_xlfn.STDEV.S(AA141:AA148)</f>
        <v>#DIV/0!</v>
      </c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spans="1:26" s="68" customFormat="1" x14ac:dyDescent="0.25">
      <c r="A23" s="158"/>
      <c r="B23" s="70">
        <f>B15</f>
        <v>8</v>
      </c>
      <c r="C23" s="72">
        <f>G160</f>
        <v>16.5</v>
      </c>
      <c r="D23" s="72">
        <f>_xlfn.STDEV.S(G150:G159)</f>
        <v>4.9497474683058327</v>
      </c>
      <c r="E23" s="72">
        <f>I160</f>
        <v>6</v>
      </c>
      <c r="F23" s="72">
        <f>_xlfn.STDEV.S(I150:I159)</f>
        <v>5.6568542494923806</v>
      </c>
      <c r="G23" s="72">
        <f>P160</f>
        <v>21</v>
      </c>
      <c r="H23" s="72" t="e">
        <f>_xlfn.STDEV.S(P150:P159)</f>
        <v>#DIV/0!</v>
      </c>
      <c r="I23" s="72">
        <f>R160</f>
        <v>8</v>
      </c>
      <c r="J23" s="72" t="e">
        <f>_xlfn.STDEV.S(R150:R159)</f>
        <v>#DIV/0!</v>
      </c>
      <c r="K23" s="72" t="e">
        <f>Y160</f>
        <v>#DIV/0!</v>
      </c>
      <c r="L23" s="72" t="e">
        <f>_xlfn.STDEV.S(Y150:Y159)</f>
        <v>#DIV/0!</v>
      </c>
      <c r="M23" s="72" t="e">
        <f>AA160</f>
        <v>#DIV/0!</v>
      </c>
      <c r="N23" s="72" t="e">
        <f>_xlfn.STDEV.S(AA150:AA159)</f>
        <v>#DIV/0!</v>
      </c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spans="1:26" s="68" customFormat="1" x14ac:dyDescent="0.25">
      <c r="A24" s="158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spans="1:26" s="68" customFormat="1" x14ac:dyDescent="0.25">
      <c r="A25" s="158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spans="1:26" s="68" customFormat="1" x14ac:dyDescent="0.25">
      <c r="A26" s="158"/>
      <c r="B26" s="70" t="s">
        <v>9</v>
      </c>
      <c r="C26" s="158">
        <f>D164</f>
        <v>4</v>
      </c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spans="1:26" s="68" customFormat="1" x14ac:dyDescent="0.25">
      <c r="A27" s="158"/>
      <c r="B27" s="70" t="s">
        <v>0</v>
      </c>
      <c r="C27" s="158" t="str">
        <f>D165</f>
        <v>Melbourne</v>
      </c>
      <c r="D27" s="158"/>
      <c r="E27" s="158"/>
      <c r="F27" s="158"/>
      <c r="G27" s="158" t="str">
        <f>M165</f>
        <v>Bahrain</v>
      </c>
      <c r="H27" s="158"/>
      <c r="I27" s="158"/>
      <c r="J27" s="158"/>
      <c r="K27" s="158" t="str">
        <f>V165</f>
        <v>YAS Marina</v>
      </c>
      <c r="L27" s="158"/>
      <c r="M27" s="158"/>
      <c r="N27" s="158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spans="1:26" s="68" customFormat="1" x14ac:dyDescent="0.25">
      <c r="A28" s="158"/>
      <c r="B28" s="70"/>
      <c r="C28" s="71" t="s">
        <v>140</v>
      </c>
      <c r="D28" s="71" t="s">
        <v>179</v>
      </c>
      <c r="E28" s="71" t="s">
        <v>121</v>
      </c>
      <c r="F28" s="71" t="s">
        <v>179</v>
      </c>
      <c r="G28" s="71" t="s">
        <v>140</v>
      </c>
      <c r="H28" s="71" t="s">
        <v>179</v>
      </c>
      <c r="I28" s="71" t="s">
        <v>121</v>
      </c>
      <c r="J28" s="71" t="s">
        <v>179</v>
      </c>
      <c r="K28" s="71" t="s">
        <v>140</v>
      </c>
      <c r="L28" s="71" t="s">
        <v>179</v>
      </c>
      <c r="M28" s="71" t="s">
        <v>121</v>
      </c>
      <c r="N28" s="71" t="s">
        <v>179</v>
      </c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spans="1:26" s="68" customFormat="1" x14ac:dyDescent="0.25">
      <c r="A29" s="158"/>
      <c r="B29" s="70">
        <f>B21</f>
        <v>6</v>
      </c>
      <c r="C29" s="72">
        <f>G185</f>
        <v>11.888888888888889</v>
      </c>
      <c r="D29" s="72">
        <f>_xlfn.STDEV.S(G167:G184)</f>
        <v>6.7535998631182697</v>
      </c>
      <c r="E29" s="72">
        <f>I185</f>
        <v>6.5555555555555554</v>
      </c>
      <c r="F29" s="72">
        <f>_xlfn.STDEV.S(I167:I184)</f>
        <v>4.0034707164881045</v>
      </c>
      <c r="G29" s="72">
        <f>P185</f>
        <v>14.888888888888889</v>
      </c>
      <c r="H29" s="72">
        <f>_xlfn.STDEV.S(P167:P184)</f>
        <v>5.7383015409756402</v>
      </c>
      <c r="I29" s="72">
        <f>R185</f>
        <v>8.8888888888888893</v>
      </c>
      <c r="J29" s="72">
        <f>_xlfn.STDEV.S(R167:R184)</f>
        <v>5.5929460708676597</v>
      </c>
      <c r="K29" s="72">
        <f>Y185</f>
        <v>9.75</v>
      </c>
      <c r="L29" s="72">
        <f>_xlfn.STDEV.S(Y167:Y184)</f>
        <v>6.8495741960115053</v>
      </c>
      <c r="M29" s="72">
        <f>AA185</f>
        <v>4.75</v>
      </c>
      <c r="N29" s="72">
        <f>_xlfn.STDEV.S(AA167:AA184)</f>
        <v>1.8929694486000912</v>
      </c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spans="1:26" s="68" customFormat="1" x14ac:dyDescent="0.25">
      <c r="A30" s="158"/>
      <c r="B30" s="70">
        <f>B22</f>
        <v>7</v>
      </c>
      <c r="C30" s="72">
        <f>G193</f>
        <v>13.166666666666666</v>
      </c>
      <c r="D30" s="72">
        <f>_xlfn.STDEV.S(G186:G192)</f>
        <v>6.1128280416405181</v>
      </c>
      <c r="E30" s="72">
        <f>I193</f>
        <v>8</v>
      </c>
      <c r="F30" s="72">
        <f>_xlfn.STDEV.S(I186:I192)</f>
        <v>3.3466401061363023</v>
      </c>
      <c r="G30" s="72">
        <f>P193</f>
        <v>9.5</v>
      </c>
      <c r="H30" s="72">
        <f>_xlfn.STDEV.S(P186:P192)</f>
        <v>7.6811457478686078</v>
      </c>
      <c r="I30" s="72">
        <f>R193</f>
        <v>5.5</v>
      </c>
      <c r="J30" s="72">
        <f>_xlfn.STDEV.S(R186:R192)</f>
        <v>3.872983346207417</v>
      </c>
      <c r="K30" s="72">
        <f>Y193</f>
        <v>15.4</v>
      </c>
      <c r="L30" s="72">
        <f>_xlfn.STDEV.S(Y186:Y192)</f>
        <v>7.1274118724821856</v>
      </c>
      <c r="M30" s="72">
        <f>AA193</f>
        <v>4.25</v>
      </c>
      <c r="N30" s="72">
        <f>_xlfn.STDEV.S(AA186:AA192)</f>
        <v>3.3040379335998349</v>
      </c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spans="1:26" s="68" customFormat="1" x14ac:dyDescent="0.25">
      <c r="A31" s="158"/>
      <c r="B31" s="70">
        <f>B23</f>
        <v>8</v>
      </c>
      <c r="C31" s="72">
        <f>G204</f>
        <v>21</v>
      </c>
      <c r="D31" s="72" t="e">
        <f>_xlfn.STDEV.S(G194:G203)</f>
        <v>#DIV/0!</v>
      </c>
      <c r="E31" s="72">
        <f>I204</f>
        <v>9</v>
      </c>
      <c r="F31" s="72" t="e">
        <f>_xlfn.STDEV.S(I194:I203)</f>
        <v>#DIV/0!</v>
      </c>
      <c r="G31" s="72">
        <f>P204</f>
        <v>21</v>
      </c>
      <c r="H31" s="72" t="e">
        <f>_xlfn.STDEV.S(P194:P203)</f>
        <v>#DIV/0!</v>
      </c>
      <c r="I31" s="72">
        <f>R204</f>
        <v>8</v>
      </c>
      <c r="J31" s="72" t="e">
        <f>_xlfn.STDEV.S(R194:R203)</f>
        <v>#DIV/0!</v>
      </c>
      <c r="K31" s="72">
        <f>Y204</f>
        <v>17</v>
      </c>
      <c r="L31" s="72" t="e">
        <f>_xlfn.STDEV.S(Y194:Y203)</f>
        <v>#DIV/0!</v>
      </c>
      <c r="M31" s="72">
        <f>AA204</f>
        <v>7</v>
      </c>
      <c r="N31" s="72" t="e">
        <f>_xlfn.STDEV.S(AA194:AA203)</f>
        <v>#DIV/0!</v>
      </c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spans="1:26" s="68" customFormat="1" x14ac:dyDescent="0.25">
      <c r="A32" s="158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spans="1:26" s="68" customFormat="1" x14ac:dyDescent="0.25">
      <c r="A33" s="158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spans="1:26" s="68" customFormat="1" x14ac:dyDescent="0.25">
      <c r="A34" s="158"/>
      <c r="B34" s="70" t="s">
        <v>9</v>
      </c>
      <c r="C34" s="158">
        <f>D208</f>
        <v>5</v>
      </c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69"/>
      <c r="T34" s="69"/>
      <c r="U34" s="69"/>
      <c r="V34" s="69"/>
      <c r="W34" s="69"/>
      <c r="X34" s="69"/>
      <c r="Y34" s="69"/>
      <c r="Z34" s="69"/>
    </row>
    <row r="35" spans="1:26" s="68" customFormat="1" x14ac:dyDescent="0.25">
      <c r="A35" s="158"/>
      <c r="B35" s="70" t="s">
        <v>0</v>
      </c>
      <c r="C35" s="158" t="str">
        <f>D209</f>
        <v>Gilles Villenueve</v>
      </c>
      <c r="D35" s="158"/>
      <c r="E35" s="158"/>
      <c r="F35" s="158"/>
      <c r="G35" s="158" t="str">
        <f>M209</f>
        <v>Americas</v>
      </c>
      <c r="H35" s="158"/>
      <c r="I35" s="158"/>
      <c r="J35" s="158"/>
      <c r="K35" s="158" t="str">
        <f>V209</f>
        <v>Mexico</v>
      </c>
      <c r="L35" s="158"/>
      <c r="M35" s="158"/>
      <c r="N35" s="158"/>
      <c r="O35" s="158" t="str">
        <f>AE209</f>
        <v>Brazil</v>
      </c>
      <c r="P35" s="158"/>
      <c r="Q35" s="158"/>
      <c r="R35" s="158"/>
      <c r="S35" s="69"/>
      <c r="T35" s="69"/>
      <c r="U35" s="69"/>
      <c r="V35" s="69"/>
      <c r="W35" s="69"/>
      <c r="X35" s="69"/>
      <c r="Y35" s="69"/>
      <c r="Z35" s="69"/>
    </row>
    <row r="36" spans="1:26" s="68" customFormat="1" x14ac:dyDescent="0.25">
      <c r="A36" s="158"/>
      <c r="B36" s="70"/>
      <c r="C36" s="71" t="s">
        <v>140</v>
      </c>
      <c r="D36" s="71" t="s">
        <v>179</v>
      </c>
      <c r="E36" s="71" t="s">
        <v>121</v>
      </c>
      <c r="F36" s="71" t="s">
        <v>179</v>
      </c>
      <c r="G36" s="71" t="s">
        <v>140</v>
      </c>
      <c r="H36" s="71" t="s">
        <v>179</v>
      </c>
      <c r="I36" s="71" t="s">
        <v>121</v>
      </c>
      <c r="J36" s="71" t="s">
        <v>179</v>
      </c>
      <c r="K36" s="71" t="s">
        <v>140</v>
      </c>
      <c r="L36" s="71" t="s">
        <v>179</v>
      </c>
      <c r="M36" s="71" t="s">
        <v>121</v>
      </c>
      <c r="N36" s="71" t="s">
        <v>179</v>
      </c>
      <c r="O36" s="71" t="s">
        <v>140</v>
      </c>
      <c r="P36" s="71" t="s">
        <v>179</v>
      </c>
      <c r="Q36" s="71" t="s">
        <v>121</v>
      </c>
      <c r="R36" s="71" t="s">
        <v>179</v>
      </c>
      <c r="S36" s="69"/>
      <c r="T36" s="69"/>
      <c r="U36" s="69"/>
      <c r="V36" s="69"/>
      <c r="W36" s="69"/>
      <c r="X36" s="69"/>
      <c r="Y36" s="69"/>
      <c r="Z36" s="69"/>
    </row>
    <row r="37" spans="1:26" s="68" customFormat="1" x14ac:dyDescent="0.25">
      <c r="A37" s="158"/>
      <c r="B37" s="70">
        <f>B29</f>
        <v>6</v>
      </c>
      <c r="C37" s="72">
        <f>G218</f>
        <v>12.333333333333334</v>
      </c>
      <c r="D37" s="72">
        <f>_xlfn.STDEV.S(G211:G217)</f>
        <v>5.1251016250086856</v>
      </c>
      <c r="E37" s="72">
        <f>I218</f>
        <v>8.5</v>
      </c>
      <c r="F37" s="72">
        <f>_xlfn.STDEV.S(I211:I217)</f>
        <v>4.3243496620879309</v>
      </c>
      <c r="G37" s="72">
        <f>P218</f>
        <v>18</v>
      </c>
      <c r="H37" s="72">
        <f>_xlfn.STDEV.S(P211:P217)</f>
        <v>5.6124860801609122</v>
      </c>
      <c r="I37" s="72">
        <f>R218</f>
        <v>12.4</v>
      </c>
      <c r="J37" s="72">
        <f>_xlfn.STDEV.S(R211:R217)</f>
        <v>5.4589376255824735</v>
      </c>
      <c r="K37" s="72">
        <f>Y218</f>
        <v>14.857142857142858</v>
      </c>
      <c r="L37" s="72">
        <f>_xlfn.STDEV.S(Y211:Y217)</f>
        <v>6.5936477367380251</v>
      </c>
      <c r="M37" s="72">
        <f>AA218</f>
        <v>10.285714285714286</v>
      </c>
      <c r="N37" s="72">
        <f>_xlfn.STDEV.S(AA211:AA217)</f>
        <v>5.4685246552211781</v>
      </c>
      <c r="O37" s="72">
        <f>AH218</f>
        <v>16.166666666666668</v>
      </c>
      <c r="P37" s="72">
        <f>_xlfn.STDEV.S(AH211:AH217)</f>
        <v>5.4924190177613585</v>
      </c>
      <c r="Q37" s="72">
        <f>AJ218</f>
        <v>9.3333333333333339</v>
      </c>
      <c r="R37" s="72">
        <f>_xlfn.STDEV.S(AJ211:AJ217)</f>
        <v>4.589843860815602</v>
      </c>
      <c r="S37" s="69"/>
      <c r="T37" s="69"/>
      <c r="U37" s="69"/>
      <c r="V37" s="69"/>
      <c r="W37" s="69"/>
      <c r="X37" s="69"/>
      <c r="Y37" s="69"/>
      <c r="Z37" s="69"/>
    </row>
    <row r="38" spans="1:26" s="68" customFormat="1" x14ac:dyDescent="0.25">
      <c r="A38" s="158"/>
      <c r="B38" s="70">
        <f>B30</f>
        <v>7</v>
      </c>
      <c r="C38" s="72">
        <f>G236</f>
        <v>12.875</v>
      </c>
      <c r="D38" s="72">
        <f>_xlfn.STDEV.S(G219:G235)</f>
        <v>6.5102483311570634</v>
      </c>
      <c r="E38" s="72">
        <f>I236</f>
        <v>8.7333333333333325</v>
      </c>
      <c r="F38" s="72">
        <f>_xlfn.STDEV.S(I219:I235)</f>
        <v>5.4045835926113508</v>
      </c>
      <c r="G38" s="72">
        <f>P236</f>
        <v>13.23076923076923</v>
      </c>
      <c r="H38" s="72">
        <f>_xlfn.STDEV.S(P219:P235)</f>
        <v>6.0160042962341462</v>
      </c>
      <c r="I38" s="72">
        <f>R236</f>
        <v>6.666666666666667</v>
      </c>
      <c r="J38" s="72">
        <f>_xlfn.STDEV.S(R219:R235)</f>
        <v>4.8865926655275738</v>
      </c>
      <c r="K38" s="72">
        <f>Y236</f>
        <v>8.7692307692307701</v>
      </c>
      <c r="L38" s="72">
        <f>_xlfn.STDEV.S(Y219:Y235)</f>
        <v>5.3253144845139762</v>
      </c>
      <c r="M38" s="72">
        <f>AA236</f>
        <v>4.6923076923076925</v>
      </c>
      <c r="N38" s="72">
        <f>_xlfn.STDEV.S(AA219:AA235)</f>
        <v>4.1106490846867354</v>
      </c>
      <c r="O38" s="72">
        <f>AH236</f>
        <v>13.357142857142858</v>
      </c>
      <c r="P38" s="72">
        <f>_xlfn.STDEV.S(AH219:AH235)</f>
        <v>5.5415513359339386</v>
      </c>
      <c r="Q38" s="72">
        <f>AJ236</f>
        <v>8</v>
      </c>
      <c r="R38" s="72">
        <f>_xlfn.STDEV.S(AJ219:AJ235)</f>
        <v>3.6374124361651967</v>
      </c>
      <c r="S38" s="69"/>
      <c r="T38" s="69"/>
      <c r="U38" s="69"/>
      <c r="V38" s="69"/>
      <c r="W38" s="69"/>
      <c r="X38" s="69"/>
      <c r="Y38" s="69"/>
      <c r="Z38" s="69"/>
    </row>
    <row r="39" spans="1:26" s="68" customFormat="1" x14ac:dyDescent="0.25">
      <c r="A39" s="158"/>
      <c r="B39" s="70">
        <f>B31</f>
        <v>8</v>
      </c>
      <c r="C39" s="72">
        <f>G259</f>
        <v>14.5</v>
      </c>
      <c r="D39" s="72">
        <f>_xlfn.STDEV.S(G237:G258)</f>
        <v>6.0277137733417083</v>
      </c>
      <c r="E39" s="72">
        <f>I259</f>
        <v>11</v>
      </c>
      <c r="F39" s="72">
        <f>_xlfn.STDEV.S(I237:I258)</f>
        <v>5.0332229568471663</v>
      </c>
      <c r="G39" s="72">
        <f>P259</f>
        <v>13</v>
      </c>
      <c r="H39" s="72">
        <f>_xlfn.STDEV.S(P237:P258)</f>
        <v>1.4142135623730951</v>
      </c>
      <c r="I39" s="72">
        <f>R259</f>
        <v>2.5</v>
      </c>
      <c r="J39" s="72">
        <f>_xlfn.STDEV.S(R237:R258)</f>
        <v>2.1213203435596424</v>
      </c>
      <c r="K39" s="72">
        <f>Y259</f>
        <v>16.333333333333332</v>
      </c>
      <c r="L39" s="72">
        <f>_xlfn.STDEV.S(Y237:Y258)</f>
        <v>9.0737717258774655</v>
      </c>
      <c r="M39" s="72">
        <f>AA259</f>
        <v>12</v>
      </c>
      <c r="N39" s="72">
        <f>_xlfn.STDEV.S(AA237:AA258)</f>
        <v>8.5440037453175304</v>
      </c>
      <c r="O39" s="72">
        <f>AH259</f>
        <v>21</v>
      </c>
      <c r="P39" s="72" t="e">
        <f>_xlfn.STDEV.S(AH237:AH258)</f>
        <v>#DIV/0!</v>
      </c>
      <c r="Q39" s="72">
        <f>AJ259</f>
        <v>11</v>
      </c>
      <c r="R39" s="72" t="e">
        <f>_xlfn.STDEV.S(AJ237:AJ258)</f>
        <v>#DIV/0!</v>
      </c>
      <c r="S39" s="69"/>
      <c r="T39" s="69"/>
      <c r="U39" s="69"/>
      <c r="V39" s="69"/>
      <c r="W39" s="69"/>
      <c r="X39" s="69"/>
      <c r="Y39" s="69"/>
      <c r="Z39" s="69"/>
    </row>
    <row r="40" spans="1:26" s="68" customFormat="1" x14ac:dyDescent="0.25">
      <c r="A40" s="158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spans="1:26" s="68" customFormat="1" x14ac:dyDescent="0.25">
      <c r="A41" s="158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spans="1:26" s="68" customFormat="1" x14ac:dyDescent="0.25">
      <c r="A42" s="158"/>
      <c r="B42" s="70" t="s">
        <v>9</v>
      </c>
      <c r="C42" s="158">
        <f>D263</f>
        <v>6</v>
      </c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spans="1:26" s="68" customFormat="1" x14ac:dyDescent="0.25">
      <c r="A43" s="158"/>
      <c r="B43" s="70" t="s">
        <v>0</v>
      </c>
      <c r="C43" s="158" t="str">
        <f>D264</f>
        <v>Baku City</v>
      </c>
      <c r="D43" s="158"/>
      <c r="E43" s="158"/>
      <c r="F43" s="158"/>
      <c r="G43" s="158" t="str">
        <f>M264</f>
        <v>Shanghai</v>
      </c>
      <c r="H43" s="158"/>
      <c r="I43" s="158"/>
      <c r="J43" s="158"/>
      <c r="K43" s="158" t="str">
        <f>V264</f>
        <v>Suzuka</v>
      </c>
      <c r="L43" s="158"/>
      <c r="M43" s="158"/>
      <c r="N43" s="158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spans="1:26" s="68" customFormat="1" x14ac:dyDescent="0.25">
      <c r="A44" s="158"/>
      <c r="B44" s="70"/>
      <c r="C44" s="71" t="s">
        <v>140</v>
      </c>
      <c r="D44" s="71" t="s">
        <v>179</v>
      </c>
      <c r="E44" s="71" t="s">
        <v>121</v>
      </c>
      <c r="F44" s="71" t="s">
        <v>179</v>
      </c>
      <c r="G44" s="71" t="s">
        <v>140</v>
      </c>
      <c r="H44" s="71" t="s">
        <v>179</v>
      </c>
      <c r="I44" s="71" t="s">
        <v>121</v>
      </c>
      <c r="J44" s="71" t="s">
        <v>179</v>
      </c>
      <c r="K44" s="71" t="s">
        <v>140</v>
      </c>
      <c r="L44" s="71" t="s">
        <v>179</v>
      </c>
      <c r="M44" s="71" t="s">
        <v>121</v>
      </c>
      <c r="N44" s="71" t="s">
        <v>179</v>
      </c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spans="1:26" s="68" customFormat="1" x14ac:dyDescent="0.25">
      <c r="A45" s="158"/>
      <c r="B45" s="70">
        <f>B37</f>
        <v>6</v>
      </c>
      <c r="C45" s="72">
        <f>G269</f>
        <v>18</v>
      </c>
      <c r="D45" s="72">
        <f>_xlfn.STDEV.S(G266:G268)</f>
        <v>5.6568542494923806</v>
      </c>
      <c r="E45" s="72">
        <f>I269</f>
        <v>8.5</v>
      </c>
      <c r="F45" s="72">
        <f>_xlfn.STDEV.S(I266:I268)</f>
        <v>4.9497474683058327</v>
      </c>
      <c r="G45" s="72">
        <f>P269</f>
        <v>11.5</v>
      </c>
      <c r="H45" s="72">
        <f>_xlfn.STDEV.S(P266:P268)</f>
        <v>6.3639610306789276</v>
      </c>
      <c r="I45" s="72">
        <f>R269</f>
        <v>8.5</v>
      </c>
      <c r="J45" s="72">
        <f>_xlfn.STDEV.S(R266:R268)</f>
        <v>2.1213203435596424</v>
      </c>
      <c r="K45" s="72">
        <f>Y269</f>
        <v>24</v>
      </c>
      <c r="L45" s="72" t="e">
        <f>_xlfn.STDEV.S(Y266:Y268)</f>
        <v>#DIV/0!</v>
      </c>
      <c r="M45" s="72">
        <f>AA269</f>
        <v>21</v>
      </c>
      <c r="N45" s="72" t="e">
        <f>_xlfn.STDEV.S(AA266:AA268)</f>
        <v>#DIV/0!</v>
      </c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spans="1:26" s="68" customFormat="1" x14ac:dyDescent="0.25">
      <c r="A46" s="158"/>
      <c r="B46" s="70">
        <f>B38</f>
        <v>7</v>
      </c>
      <c r="C46" s="72">
        <f>G286</f>
        <v>11.333333333333334</v>
      </c>
      <c r="D46" s="72">
        <f>_xlfn.STDEV.S(G270:G285)</f>
        <v>6.6619030600086315</v>
      </c>
      <c r="E46" s="72">
        <f>I286</f>
        <v>5.5333333333333332</v>
      </c>
      <c r="F46" s="72">
        <f>_xlfn.STDEV.S(I270:I285)</f>
        <v>4.9261208538429777</v>
      </c>
      <c r="G46" s="72">
        <f>P286</f>
        <v>14.4</v>
      </c>
      <c r="H46" s="72">
        <f>_xlfn.STDEV.S(P270:P285)</f>
        <v>5.679537204486194</v>
      </c>
      <c r="I46" s="72">
        <f>R286</f>
        <v>7.7333333333333334</v>
      </c>
      <c r="J46" s="72">
        <f>_xlfn.STDEV.S(R270:R285)</f>
        <v>4.5271666741172769</v>
      </c>
      <c r="K46" s="72">
        <f>Y286</f>
        <v>12.785714285714286</v>
      </c>
      <c r="L46" s="72">
        <f>_xlfn.STDEV.S(Y270:Y285)</f>
        <v>7.8463962470636197</v>
      </c>
      <c r="M46" s="72">
        <f>AA286</f>
        <v>9.2307692307692299</v>
      </c>
      <c r="N46" s="72">
        <f>_xlfn.STDEV.S(AA270:AA285)</f>
        <v>5.1178420933346214</v>
      </c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spans="1:26" s="68" customFormat="1" x14ac:dyDescent="0.25">
      <c r="A47" s="158"/>
      <c r="B47" s="70">
        <f>B39</f>
        <v>8</v>
      </c>
      <c r="C47" s="72">
        <f>G306</f>
        <v>12.25</v>
      </c>
      <c r="D47" s="72">
        <f>_xlfn.STDEV.S(G287:G305)</f>
        <v>3.3040379335998349</v>
      </c>
      <c r="E47" s="72">
        <f>I306</f>
        <v>4.75</v>
      </c>
      <c r="F47" s="72">
        <f>_xlfn.STDEV.S(I287:I305)</f>
        <v>5.5602757725374259</v>
      </c>
      <c r="G47" s="72">
        <f>P306</f>
        <v>14.25</v>
      </c>
      <c r="H47" s="72">
        <f>_xlfn.STDEV.S(P287:P305)</f>
        <v>3.7749172176353749</v>
      </c>
      <c r="I47" s="72">
        <f>R306</f>
        <v>6</v>
      </c>
      <c r="J47" s="72">
        <f>_xlfn.STDEV.S(R287:R305)</f>
        <v>2.8284271247461903</v>
      </c>
      <c r="K47" s="72">
        <f>Y306</f>
        <v>15.25</v>
      </c>
      <c r="L47" s="72">
        <f>_xlfn.STDEV.S(Y287:Y305)</f>
        <v>4.7434164902525691</v>
      </c>
      <c r="M47" s="72">
        <f>AA306</f>
        <v>8.375</v>
      </c>
      <c r="N47" s="72">
        <f>_xlfn.STDEV.S(AA287:AA305)</f>
        <v>2.9246489410818914</v>
      </c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spans="1:26" s="68" customFormat="1" x14ac:dyDescent="0.25">
      <c r="A48" s="158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spans="1:30" s="68" customFormat="1" x14ac:dyDescent="0.25">
      <c r="A49" s="158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spans="1:30" s="68" customFormat="1" x14ac:dyDescent="0.25">
      <c r="A50" s="158"/>
      <c r="B50" s="70" t="s">
        <v>9</v>
      </c>
      <c r="C50" s="158">
        <f>D310</f>
        <v>7</v>
      </c>
      <c r="D50" s="158"/>
      <c r="E50" s="158"/>
      <c r="F50" s="158"/>
      <c r="G50" s="158"/>
      <c r="H50" s="158"/>
      <c r="I50" s="158"/>
      <c r="J50" s="158"/>
      <c r="K50" s="158"/>
      <c r="L50" s="158"/>
      <c r="M50" s="158"/>
      <c r="N50" s="158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spans="1:30" s="68" customFormat="1" x14ac:dyDescent="0.25">
      <c r="A51" s="158"/>
      <c r="B51" s="70" t="s">
        <v>0</v>
      </c>
      <c r="C51" s="158" t="str">
        <f>D311</f>
        <v>Marina Bay</v>
      </c>
      <c r="D51" s="158"/>
      <c r="E51" s="158"/>
      <c r="F51" s="158"/>
      <c r="G51" s="158" t="str">
        <f>M311</f>
        <v>Monaco</v>
      </c>
      <c r="H51" s="158"/>
      <c r="I51" s="158"/>
      <c r="J51" s="158"/>
      <c r="K51" s="158" t="str">
        <f>V311</f>
        <v>Hanoi</v>
      </c>
      <c r="L51" s="158"/>
      <c r="M51" s="158"/>
      <c r="N51" s="158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spans="1:30" s="68" customFormat="1" x14ac:dyDescent="0.25">
      <c r="A52" s="158"/>
      <c r="B52" s="70"/>
      <c r="C52" s="71" t="s">
        <v>140</v>
      </c>
      <c r="D52" s="71" t="s">
        <v>179</v>
      </c>
      <c r="E52" s="71" t="s">
        <v>121</v>
      </c>
      <c r="F52" s="71" t="s">
        <v>179</v>
      </c>
      <c r="G52" s="71" t="s">
        <v>140</v>
      </c>
      <c r="H52" s="71" t="s">
        <v>179</v>
      </c>
      <c r="I52" s="71" t="s">
        <v>121</v>
      </c>
      <c r="J52" s="71" t="s">
        <v>179</v>
      </c>
      <c r="K52" s="71" t="s">
        <v>140</v>
      </c>
      <c r="L52" s="71" t="s">
        <v>179</v>
      </c>
      <c r="M52" s="71" t="s">
        <v>121</v>
      </c>
      <c r="N52" s="71" t="s">
        <v>179</v>
      </c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spans="1:30" s="68" customFormat="1" x14ac:dyDescent="0.25">
      <c r="A53" s="158"/>
      <c r="B53" s="70">
        <f>B45</f>
        <v>6</v>
      </c>
      <c r="C53" s="72">
        <f>G317</f>
        <v>11.5</v>
      </c>
      <c r="D53" s="72">
        <f>_xlfn.STDEV.S(G313:G316)</f>
        <v>0.70710678118654757</v>
      </c>
      <c r="E53" s="72">
        <f>I317</f>
        <v>8</v>
      </c>
      <c r="F53" s="72">
        <f>_xlfn.STDEV.S(I313:I316)</f>
        <v>4.2426406871192848</v>
      </c>
      <c r="G53" s="72">
        <f>P317</f>
        <v>19.666666666666668</v>
      </c>
      <c r="H53" s="72">
        <f>_xlfn.STDEV.S(P313:P316)</f>
        <v>3.0550504633038997</v>
      </c>
      <c r="I53" s="72">
        <f>R317</f>
        <v>16.666666666666668</v>
      </c>
      <c r="J53" s="72">
        <f>_xlfn.STDEV.S(R313:R316)</f>
        <v>5.686240703077325</v>
      </c>
      <c r="K53" s="72" t="e">
        <f>Y317</f>
        <v>#DIV/0!</v>
      </c>
      <c r="L53" s="72" t="e">
        <f>_xlfn.STDEV.S(Y313:Y316)</f>
        <v>#DIV/0!</v>
      </c>
      <c r="M53" s="72" t="e">
        <f>AA317</f>
        <v>#DIV/0!</v>
      </c>
      <c r="N53" s="72" t="e">
        <f>_xlfn.STDEV.S(AA313:AA316)</f>
        <v>#DIV/0!</v>
      </c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spans="1:30" s="68" customFormat="1" x14ac:dyDescent="0.25">
      <c r="A54" s="158"/>
      <c r="B54" s="70">
        <f>B46</f>
        <v>7</v>
      </c>
      <c r="C54" s="72">
        <f>G321</f>
        <v>22.5</v>
      </c>
      <c r="D54" s="72">
        <f>_xlfn.STDEV.S(G318:G320)</f>
        <v>0.70710678118654757</v>
      </c>
      <c r="E54" s="72">
        <f>I321</f>
        <v>19</v>
      </c>
      <c r="F54" s="72">
        <f>_xlfn.STDEV.S(I318:I320)</f>
        <v>1.4142135623730951</v>
      </c>
      <c r="G54" s="72">
        <f>P321</f>
        <v>18</v>
      </c>
      <c r="H54" s="72" t="e">
        <f>_xlfn.STDEV.S(P318:P320)</f>
        <v>#DIV/0!</v>
      </c>
      <c r="I54" s="72">
        <f>R321</f>
        <v>14</v>
      </c>
      <c r="J54" s="72" t="e">
        <f>_xlfn.STDEV.S(R318:R320)</f>
        <v>#DIV/0!</v>
      </c>
      <c r="K54" s="72" t="e">
        <f>Y321</f>
        <v>#DIV/0!</v>
      </c>
      <c r="L54" s="72" t="e">
        <f>_xlfn.STDEV.S(Y318:Y320)</f>
        <v>#DIV/0!</v>
      </c>
      <c r="M54" s="72" t="e">
        <f>AA321</f>
        <v>#DIV/0!</v>
      </c>
      <c r="N54" s="72" t="e">
        <f>_xlfn.STDEV.S(AA318:AA320)</f>
        <v>#DIV/0!</v>
      </c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spans="1:30" s="68" customFormat="1" x14ac:dyDescent="0.25">
      <c r="A55" s="120"/>
      <c r="B55" s="70">
        <f>B47</f>
        <v>8</v>
      </c>
      <c r="C55" s="72">
        <f>G332</f>
        <v>7</v>
      </c>
      <c r="D55" s="72">
        <f>_xlfn.STDEV.S(G322:G331)</f>
        <v>1.4142135623730951</v>
      </c>
      <c r="E55" s="72">
        <f>I332</f>
        <v>5.5</v>
      </c>
      <c r="F55" s="72">
        <f>_xlfn.STDEV.S(I322:I331)</f>
        <v>2.1213203435596424</v>
      </c>
      <c r="G55" s="72">
        <f>P332</f>
        <v>10</v>
      </c>
      <c r="H55" s="72" t="e">
        <f>_xlfn.STDEV.S(P322:P331)</f>
        <v>#DIV/0!</v>
      </c>
      <c r="I55" s="72">
        <f>R332</f>
        <v>4</v>
      </c>
      <c r="J55" s="72" t="e">
        <f>_xlfn.STDEV.S(R322:R331)</f>
        <v>#DIV/0!</v>
      </c>
      <c r="K55" s="72" t="e">
        <f>Y332</f>
        <v>#DIV/0!</v>
      </c>
      <c r="L55" s="72" t="e">
        <f>_xlfn.STDEV.S(Y322:Y331)</f>
        <v>#DIV/0!</v>
      </c>
      <c r="M55" s="72" t="e">
        <f>AA332</f>
        <v>#DIV/0!</v>
      </c>
      <c r="N55" s="72" t="e">
        <f>_xlfn.STDEV.S(AA322:AA331)</f>
        <v>#DIV/0!</v>
      </c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spans="1:30" s="68" customFormat="1" x14ac:dyDescent="0.25"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spans="1:30" s="68" customFormat="1" x14ac:dyDescent="0.25"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spans="1:30" s="68" customFormat="1" x14ac:dyDescent="0.25"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spans="1:30" s="68" customFormat="1" x14ac:dyDescent="0.25"/>
    <row r="60" spans="1:30" s="68" customFormat="1" x14ac:dyDescent="0.25"/>
    <row r="61" spans="1:30" s="68" customFormat="1" x14ac:dyDescent="0.25"/>
    <row r="62" spans="1:30" s="68" customFormat="1" x14ac:dyDescent="0.25"/>
    <row r="63" spans="1:30" ht="15.75" thickBot="1" x14ac:dyDescent="0.3"/>
    <row r="64" spans="1:30" x14ac:dyDescent="0.25">
      <c r="B64" s="73" t="s">
        <v>0</v>
      </c>
      <c r="C64" s="74" t="s">
        <v>9</v>
      </c>
      <c r="D64" s="161">
        <v>1</v>
      </c>
      <c r="E64" s="161"/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61"/>
      <c r="Y64" s="161"/>
      <c r="Z64" s="161"/>
      <c r="AA64" s="161"/>
      <c r="AB64" s="161"/>
      <c r="AC64" s="161"/>
      <c r="AD64" s="162"/>
    </row>
    <row r="65" spans="2:30" x14ac:dyDescent="0.25">
      <c r="B65" s="163">
        <v>6</v>
      </c>
      <c r="C65" s="28"/>
      <c r="D65" s="165" t="s">
        <v>81</v>
      </c>
      <c r="E65" s="165"/>
      <c r="F65" s="165"/>
      <c r="G65" s="165"/>
      <c r="H65" s="165"/>
      <c r="I65" s="165"/>
      <c r="J65" s="165"/>
      <c r="K65" s="165"/>
      <c r="L65" s="165"/>
      <c r="M65" s="165" t="s">
        <v>83</v>
      </c>
      <c r="N65" s="165"/>
      <c r="O65" s="165"/>
      <c r="P65" s="165"/>
      <c r="Q65" s="165"/>
      <c r="R65" s="165"/>
      <c r="S65" s="165"/>
      <c r="T65" s="165"/>
      <c r="U65" s="165"/>
      <c r="V65" s="165" t="s">
        <v>82</v>
      </c>
      <c r="W65" s="165"/>
      <c r="X65" s="165"/>
      <c r="Y65" s="165"/>
      <c r="Z65" s="165"/>
      <c r="AA65" s="165"/>
      <c r="AB65" s="165"/>
      <c r="AC65" s="165"/>
      <c r="AD65" s="166"/>
    </row>
    <row r="66" spans="2:30" ht="15.75" thickBot="1" x14ac:dyDescent="0.3">
      <c r="B66" s="163"/>
      <c r="C66" s="62" t="s">
        <v>93</v>
      </c>
      <c r="D66" s="62" t="s">
        <v>90</v>
      </c>
      <c r="E66" s="62" t="s">
        <v>89</v>
      </c>
      <c r="F66" s="62" t="s">
        <v>91</v>
      </c>
      <c r="G66" s="62" t="s">
        <v>95</v>
      </c>
      <c r="H66" s="62" t="s">
        <v>96</v>
      </c>
      <c r="I66" s="62" t="s">
        <v>97</v>
      </c>
      <c r="J66" s="62" t="s">
        <v>102</v>
      </c>
      <c r="K66" s="62" t="s">
        <v>91</v>
      </c>
      <c r="L66" s="62" t="s">
        <v>103</v>
      </c>
      <c r="M66" s="62" t="s">
        <v>90</v>
      </c>
      <c r="N66" s="62" t="s">
        <v>89</v>
      </c>
      <c r="O66" s="62" t="s">
        <v>91</v>
      </c>
      <c r="P66" s="62" t="s">
        <v>95</v>
      </c>
      <c r="Q66" s="62" t="s">
        <v>96</v>
      </c>
      <c r="R66" s="62" t="s">
        <v>97</v>
      </c>
      <c r="S66" s="62" t="s">
        <v>102</v>
      </c>
      <c r="T66" s="62" t="s">
        <v>91</v>
      </c>
      <c r="U66" s="62" t="s">
        <v>103</v>
      </c>
      <c r="V66" s="62" t="s">
        <v>90</v>
      </c>
      <c r="W66" s="62" t="s">
        <v>89</v>
      </c>
      <c r="X66" s="62" t="s">
        <v>91</v>
      </c>
      <c r="Y66" s="62" t="s">
        <v>95</v>
      </c>
      <c r="Z66" s="62" t="s">
        <v>96</v>
      </c>
      <c r="AA66" s="62" t="s">
        <v>97</v>
      </c>
      <c r="AB66" s="62" t="s">
        <v>102</v>
      </c>
      <c r="AC66" s="62" t="s">
        <v>91</v>
      </c>
      <c r="AD66" s="63" t="s">
        <v>103</v>
      </c>
    </row>
    <row r="67" spans="2:30" s="107" customFormat="1" hidden="1" x14ac:dyDescent="0.25">
      <c r="B67" s="163"/>
      <c r="C67" s="105">
        <v>1</v>
      </c>
      <c r="D67" s="105" t="s">
        <v>98</v>
      </c>
      <c r="E67" s="105" t="s">
        <v>98</v>
      </c>
      <c r="F67" s="105" t="s">
        <v>98</v>
      </c>
      <c r="G67" s="105">
        <v>23</v>
      </c>
      <c r="H67" s="105" t="s">
        <v>127</v>
      </c>
      <c r="I67" s="105">
        <v>19</v>
      </c>
      <c r="J67" s="105" t="s">
        <v>103</v>
      </c>
      <c r="K67" s="105">
        <f t="shared" ref="K67:K72" si="0">IF(J67="W",1,0)</f>
        <v>0</v>
      </c>
      <c r="L67" s="106">
        <f t="shared" ref="L67:L72" si="1">IF(J67="L",1,0)</f>
        <v>1</v>
      </c>
      <c r="M67" s="105">
        <v>38.555</v>
      </c>
      <c r="N67" s="105">
        <v>41.091000000000001</v>
      </c>
      <c r="O67" s="105">
        <v>47.372</v>
      </c>
      <c r="P67" s="105">
        <v>24</v>
      </c>
      <c r="Q67" s="105" t="s">
        <v>113</v>
      </c>
      <c r="R67" s="105">
        <v>16</v>
      </c>
      <c r="S67" s="105" t="s">
        <v>103</v>
      </c>
      <c r="T67" s="105">
        <f>IF(S67="W",1,0)</f>
        <v>0</v>
      </c>
      <c r="U67" s="106">
        <f>IF(S67="L",1,0)</f>
        <v>1</v>
      </c>
      <c r="V67" s="105">
        <v>40.529000000000003</v>
      </c>
      <c r="W67" s="105">
        <v>42.445</v>
      </c>
      <c r="X67" s="105">
        <v>49.015999999999998</v>
      </c>
      <c r="Y67" s="105">
        <v>22</v>
      </c>
      <c r="Z67" s="105" t="s">
        <v>115</v>
      </c>
      <c r="AA67" s="105">
        <v>15</v>
      </c>
      <c r="AB67" s="105" t="s">
        <v>103</v>
      </c>
      <c r="AC67" s="105">
        <f>IF(AB67="W",1,0)</f>
        <v>0</v>
      </c>
      <c r="AD67" s="106">
        <f>IF(AB67="L",1,0)</f>
        <v>1</v>
      </c>
    </row>
    <row r="68" spans="2:30" s="107" customFormat="1" hidden="1" x14ac:dyDescent="0.25">
      <c r="B68" s="163"/>
      <c r="C68" s="105">
        <f>C67+1</f>
        <v>2</v>
      </c>
      <c r="D68" s="105">
        <v>29.994</v>
      </c>
      <c r="E68" s="105">
        <v>33.912999999999997</v>
      </c>
      <c r="F68" s="105">
        <v>41.418999999999997</v>
      </c>
      <c r="G68" s="105">
        <v>4</v>
      </c>
      <c r="H68" s="105" t="s">
        <v>111</v>
      </c>
      <c r="I68" s="105">
        <v>2</v>
      </c>
      <c r="J68" s="105" t="s">
        <v>91</v>
      </c>
      <c r="K68" s="105">
        <f t="shared" si="0"/>
        <v>1</v>
      </c>
      <c r="L68" s="106">
        <f t="shared" si="1"/>
        <v>0</v>
      </c>
      <c r="M68" s="105"/>
      <c r="N68" s="105"/>
      <c r="O68" s="105"/>
      <c r="P68" s="105"/>
      <c r="Q68" s="105"/>
      <c r="R68" s="105"/>
      <c r="S68" s="105"/>
      <c r="T68" s="105">
        <f>IF(S68="W",1,0)</f>
        <v>0</v>
      </c>
      <c r="U68" s="106">
        <f>IF(S68="L",1,0)</f>
        <v>0</v>
      </c>
      <c r="V68" s="105">
        <v>45.223999999999997</v>
      </c>
      <c r="W68" s="105">
        <v>47.648000000000003</v>
      </c>
      <c r="X68" s="105">
        <v>42.478000000000002</v>
      </c>
      <c r="Y68" s="105">
        <v>12</v>
      </c>
      <c r="Z68" s="105" t="s">
        <v>113</v>
      </c>
      <c r="AA68" s="105">
        <v>4</v>
      </c>
      <c r="AB68" s="105" t="s">
        <v>91</v>
      </c>
      <c r="AC68" s="105">
        <f>IF(AB68="W",1,0)</f>
        <v>1</v>
      </c>
      <c r="AD68" s="106">
        <f>IF(AB68="L",1,0)</f>
        <v>0</v>
      </c>
    </row>
    <row r="69" spans="2:30" s="107" customFormat="1" hidden="1" x14ac:dyDescent="0.25">
      <c r="B69" s="163"/>
      <c r="C69" s="105">
        <f>C68+1</f>
        <v>3</v>
      </c>
      <c r="D69" s="105">
        <v>34.835000000000001</v>
      </c>
      <c r="E69" s="105">
        <v>37.676000000000002</v>
      </c>
      <c r="F69" s="105">
        <v>35.536000000000001</v>
      </c>
      <c r="G69" s="105">
        <v>11</v>
      </c>
      <c r="H69" s="105" t="s">
        <v>122</v>
      </c>
      <c r="I69" s="105">
        <v>12</v>
      </c>
      <c r="J69" s="105" t="s">
        <v>103</v>
      </c>
      <c r="K69" s="105">
        <f t="shared" si="0"/>
        <v>0</v>
      </c>
      <c r="L69" s="106">
        <f t="shared" si="1"/>
        <v>1</v>
      </c>
      <c r="M69" s="105"/>
      <c r="N69" s="105"/>
      <c r="O69" s="105"/>
      <c r="P69" s="105"/>
      <c r="Q69" s="105"/>
      <c r="R69" s="105"/>
      <c r="S69" s="105"/>
      <c r="T69" s="105">
        <f>IF(S69="W",1,0)</f>
        <v>0</v>
      </c>
      <c r="U69" s="106">
        <f>IF(S69="L",1,0)</f>
        <v>0</v>
      </c>
      <c r="V69" s="105">
        <v>40.359000000000002</v>
      </c>
      <c r="W69" s="105">
        <v>42.430999999999997</v>
      </c>
      <c r="X69" s="105">
        <v>48.999000000000002</v>
      </c>
      <c r="Y69" s="105">
        <v>22</v>
      </c>
      <c r="Z69" s="105" t="s">
        <v>115</v>
      </c>
      <c r="AA69" s="105">
        <v>10</v>
      </c>
      <c r="AB69" s="105" t="s">
        <v>91</v>
      </c>
      <c r="AC69" s="105">
        <f>IF(AB69="W",1,0)</f>
        <v>1</v>
      </c>
      <c r="AD69" s="106">
        <f>IF(AB69="L",1,0)</f>
        <v>0</v>
      </c>
    </row>
    <row r="70" spans="2:30" s="107" customFormat="1" hidden="1" x14ac:dyDescent="0.25">
      <c r="B70" s="163"/>
      <c r="C70" s="105">
        <f>C69+1</f>
        <v>4</v>
      </c>
      <c r="D70" s="105">
        <v>30.22</v>
      </c>
      <c r="E70" s="105">
        <v>34.07</v>
      </c>
      <c r="F70" s="105">
        <v>41.610999999999997</v>
      </c>
      <c r="G70" s="105">
        <v>6</v>
      </c>
      <c r="H70" s="105" t="s">
        <v>111</v>
      </c>
      <c r="I70" s="105">
        <v>2</v>
      </c>
      <c r="J70" s="105" t="s">
        <v>91</v>
      </c>
      <c r="K70" s="105">
        <f t="shared" si="0"/>
        <v>1</v>
      </c>
      <c r="L70" s="106">
        <f t="shared" si="1"/>
        <v>0</v>
      </c>
      <c r="M70" s="105"/>
      <c r="N70" s="105"/>
      <c r="O70" s="105"/>
      <c r="P70" s="105"/>
      <c r="Q70" s="105"/>
      <c r="R70" s="105"/>
      <c r="S70" s="105"/>
      <c r="T70" s="105"/>
      <c r="U70" s="106"/>
      <c r="V70" s="105">
        <v>39.999000000000002</v>
      </c>
      <c r="W70" s="105">
        <v>42.790999999999997</v>
      </c>
      <c r="X70" s="105">
        <v>49.414999999999999</v>
      </c>
      <c r="Y70" s="105">
        <v>14</v>
      </c>
      <c r="Z70" s="105" t="s">
        <v>113</v>
      </c>
      <c r="AA70" s="105">
        <v>6</v>
      </c>
      <c r="AB70" s="105" t="s">
        <v>91</v>
      </c>
      <c r="AC70" s="105"/>
      <c r="AD70" s="106"/>
    </row>
    <row r="71" spans="2:30" s="107" customFormat="1" hidden="1" x14ac:dyDescent="0.25">
      <c r="B71" s="163"/>
      <c r="C71" s="105">
        <f>C70+1</f>
        <v>5</v>
      </c>
      <c r="D71" s="105">
        <v>30.015000000000001</v>
      </c>
      <c r="E71" s="105" t="s">
        <v>98</v>
      </c>
      <c r="F71" s="105" t="s">
        <v>98</v>
      </c>
      <c r="G71" s="105">
        <v>6</v>
      </c>
      <c r="H71" s="105" t="s">
        <v>98</v>
      </c>
      <c r="I71" s="105">
        <v>1</v>
      </c>
      <c r="J71" s="105" t="s">
        <v>103</v>
      </c>
      <c r="K71" s="105">
        <f t="shared" si="0"/>
        <v>0</v>
      </c>
      <c r="L71" s="106">
        <f t="shared" si="1"/>
        <v>1</v>
      </c>
      <c r="M71" s="105"/>
      <c r="N71" s="105"/>
      <c r="O71" s="105"/>
      <c r="P71" s="105"/>
      <c r="Q71" s="105"/>
      <c r="R71" s="105"/>
      <c r="S71" s="105"/>
      <c r="T71" s="105">
        <f>IF(S71="W",1,0)</f>
        <v>0</v>
      </c>
      <c r="U71" s="106">
        <f>IF(S71="L",1,0)</f>
        <v>0</v>
      </c>
      <c r="V71" s="105"/>
      <c r="W71" s="105"/>
      <c r="X71" s="105"/>
      <c r="Y71" s="105"/>
      <c r="Z71" s="105"/>
      <c r="AA71" s="105"/>
      <c r="AB71" s="105"/>
      <c r="AC71" s="105">
        <f>IF(AB71="W",1,0)</f>
        <v>0</v>
      </c>
      <c r="AD71" s="106">
        <f>IF(AB71="L",1,0)</f>
        <v>0</v>
      </c>
    </row>
    <row r="72" spans="2:30" s="107" customFormat="1" ht="15.75" hidden="1" thickBot="1" x14ac:dyDescent="0.3">
      <c r="B72" s="164"/>
      <c r="C72" s="108">
        <f>C71+1</f>
        <v>6</v>
      </c>
      <c r="D72" s="108">
        <v>30.645</v>
      </c>
      <c r="E72" s="108">
        <v>33.92</v>
      </c>
      <c r="F72" s="108">
        <v>41.448</v>
      </c>
      <c r="G72" s="108">
        <v>15</v>
      </c>
      <c r="H72" s="108" t="s">
        <v>153</v>
      </c>
      <c r="I72" s="108">
        <v>14</v>
      </c>
      <c r="J72" s="108" t="s">
        <v>103</v>
      </c>
      <c r="K72" s="105">
        <f t="shared" si="0"/>
        <v>0</v>
      </c>
      <c r="L72" s="106">
        <f t="shared" si="1"/>
        <v>1</v>
      </c>
      <c r="M72" s="108"/>
      <c r="N72" s="108"/>
      <c r="O72" s="108"/>
      <c r="P72" s="108"/>
      <c r="Q72" s="108"/>
      <c r="R72" s="108"/>
      <c r="S72" s="108"/>
      <c r="T72" s="105">
        <f>IF(S72="W",1,0)</f>
        <v>0</v>
      </c>
      <c r="U72" s="106">
        <f>IF(S72="L",1,0)</f>
        <v>0</v>
      </c>
      <c r="V72" s="108"/>
      <c r="W72" s="108"/>
      <c r="X72" s="108"/>
      <c r="Y72" s="108"/>
      <c r="Z72" s="108"/>
      <c r="AA72" s="108"/>
      <c r="AB72" s="108"/>
      <c r="AC72" s="105">
        <f>IF(AB72="W",1,0)</f>
        <v>0</v>
      </c>
      <c r="AD72" s="106">
        <f>IF(AB72="L",1,0)</f>
        <v>0</v>
      </c>
    </row>
    <row r="73" spans="2:30" ht="15.75" thickBot="1" x14ac:dyDescent="0.3">
      <c r="B73" s="159" t="s">
        <v>99</v>
      </c>
      <c r="C73" s="160"/>
      <c r="D73" s="59">
        <f>AVERAGE(D67:D72)</f>
        <v>31.1418</v>
      </c>
      <c r="E73" s="59">
        <f>AVERAGE(E67:E72)</f>
        <v>34.894750000000002</v>
      </c>
      <c r="F73" s="59">
        <f>AVERAGE(F67:F72)</f>
        <v>40.003500000000003</v>
      </c>
      <c r="G73" s="59">
        <f>AVERAGE(G67:G72)</f>
        <v>10.833333333333334</v>
      </c>
      <c r="H73" s="59"/>
      <c r="I73" s="59">
        <f>AVERAGE(I67:I72)</f>
        <v>8.3333333333333339</v>
      </c>
      <c r="J73" s="60">
        <f>K73/(K73+L73)</f>
        <v>0.33333333333333331</v>
      </c>
      <c r="K73" s="61">
        <f>SUM(K67:K72)</f>
        <v>2</v>
      </c>
      <c r="L73" s="61">
        <f>SUM(L67:L72)</f>
        <v>4</v>
      </c>
      <c r="M73" s="59">
        <f>AVERAGE(M67:M72)</f>
        <v>38.555</v>
      </c>
      <c r="N73" s="59">
        <f>AVERAGE(N67:N72)</f>
        <v>41.091000000000001</v>
      </c>
      <c r="O73" s="59">
        <f>AVERAGE(O67:O72)</f>
        <v>47.372</v>
      </c>
      <c r="P73" s="59">
        <f>AVERAGE(P67:P72)</f>
        <v>24</v>
      </c>
      <c r="Q73" s="59"/>
      <c r="R73" s="59">
        <f>AVERAGE(R67:R72)</f>
        <v>16</v>
      </c>
      <c r="S73" s="60">
        <f>T73/(T73+U73)</f>
        <v>0</v>
      </c>
      <c r="T73" s="61">
        <f>SUM(T67:T72)</f>
        <v>0</v>
      </c>
      <c r="U73" s="61">
        <f>SUM(U67:U72)</f>
        <v>1</v>
      </c>
      <c r="V73" s="59">
        <f>AVERAGE(V67:V72)</f>
        <v>41.527749999999997</v>
      </c>
      <c r="W73" s="59">
        <f>AVERAGE(W67:W72)</f>
        <v>43.828749999999999</v>
      </c>
      <c r="X73" s="59">
        <f>AVERAGE(X67:X72)</f>
        <v>47.476999999999997</v>
      </c>
      <c r="Y73" s="59">
        <f>AVERAGE(Y67:Y72)</f>
        <v>17.5</v>
      </c>
      <c r="Z73" s="59"/>
      <c r="AA73" s="59">
        <f>AVERAGE(AA67:AA72)</f>
        <v>8.75</v>
      </c>
      <c r="AB73" s="60">
        <f>AC73/(AC73+AD73)</f>
        <v>0.66666666666666663</v>
      </c>
      <c r="AC73" s="61">
        <f>SUM(AC67:AC72)</f>
        <v>2</v>
      </c>
      <c r="AD73" s="61">
        <f>SUM(AD67:AD72)</f>
        <v>1</v>
      </c>
    </row>
    <row r="74" spans="2:30" s="107" customFormat="1" hidden="1" x14ac:dyDescent="0.25">
      <c r="B74" s="175">
        <v>7</v>
      </c>
      <c r="C74" s="119">
        <v>1</v>
      </c>
      <c r="D74" s="119">
        <v>35.75</v>
      </c>
      <c r="E74" s="119">
        <v>35.014000000000003</v>
      </c>
      <c r="F74" s="119">
        <v>33.093000000000004</v>
      </c>
      <c r="G74" s="119">
        <v>23</v>
      </c>
      <c r="H74" s="119" t="s">
        <v>153</v>
      </c>
      <c r="I74" s="119">
        <v>16</v>
      </c>
      <c r="J74" s="119" t="s">
        <v>103</v>
      </c>
      <c r="K74" s="105">
        <f t="shared" ref="K74:K79" si="2">IF(J74="W",1,0)</f>
        <v>0</v>
      </c>
      <c r="L74" s="106">
        <f t="shared" ref="L74:L79" si="3">IF(J74="L",1,0)</f>
        <v>1</v>
      </c>
      <c r="M74" s="119">
        <v>38.11</v>
      </c>
      <c r="N74" s="119">
        <v>41.247999999999998</v>
      </c>
      <c r="O74" s="119">
        <v>47.612000000000002</v>
      </c>
      <c r="P74" s="119">
        <v>15</v>
      </c>
      <c r="Q74" s="119" t="s">
        <v>113</v>
      </c>
      <c r="R74" s="119">
        <v>5</v>
      </c>
      <c r="S74" s="119" t="s">
        <v>91</v>
      </c>
      <c r="T74" s="105">
        <f t="shared" ref="T74:T79" si="4">IF(S74="W",1,0)</f>
        <v>1</v>
      </c>
      <c r="U74" s="106">
        <f t="shared" ref="U74:U79" si="5">IF(S74="L",1,0)</f>
        <v>0</v>
      </c>
      <c r="V74" s="119">
        <v>39.182000000000002</v>
      </c>
      <c r="W74" s="119">
        <v>42.713000000000001</v>
      </c>
      <c r="X74" s="119">
        <v>49.326999999999998</v>
      </c>
      <c r="Y74" s="119">
        <v>7</v>
      </c>
      <c r="Z74" s="119" t="s">
        <v>113</v>
      </c>
      <c r="AA74" s="119">
        <v>3</v>
      </c>
      <c r="AB74" s="119" t="s">
        <v>91</v>
      </c>
      <c r="AC74" s="105">
        <f t="shared" ref="AC74:AC79" si="6">IF(AB74="W",1,0)</f>
        <v>1</v>
      </c>
      <c r="AD74" s="106">
        <f t="shared" ref="AD74:AD79" si="7">IF(AB74="L",1,0)</f>
        <v>0</v>
      </c>
    </row>
    <row r="75" spans="2:30" s="107" customFormat="1" hidden="1" x14ac:dyDescent="0.25">
      <c r="B75" s="175"/>
      <c r="C75" s="105">
        <f t="shared" ref="C75:C79" si="8">C74+1</f>
        <v>2</v>
      </c>
      <c r="D75" s="105">
        <v>35.537999999999997</v>
      </c>
      <c r="E75" s="105">
        <v>37.082000000000001</v>
      </c>
      <c r="F75" s="105">
        <v>35.000999999999998</v>
      </c>
      <c r="G75" s="105">
        <v>21</v>
      </c>
      <c r="H75" s="105" t="s">
        <v>123</v>
      </c>
      <c r="I75" s="105">
        <v>16</v>
      </c>
      <c r="J75" s="105" t="s">
        <v>91</v>
      </c>
      <c r="K75" s="105">
        <f t="shared" si="2"/>
        <v>1</v>
      </c>
      <c r="L75" s="106">
        <f t="shared" si="3"/>
        <v>0</v>
      </c>
      <c r="M75" s="105">
        <v>36.896999999999998</v>
      </c>
      <c r="N75" s="105">
        <v>39.069000000000003</v>
      </c>
      <c r="O75" s="105">
        <v>45.295999999999999</v>
      </c>
      <c r="P75" s="105">
        <v>7</v>
      </c>
      <c r="Q75" s="105" t="s">
        <v>113</v>
      </c>
      <c r="R75" s="105">
        <v>4</v>
      </c>
      <c r="S75" s="105" t="s">
        <v>91</v>
      </c>
      <c r="T75" s="105">
        <f t="shared" si="4"/>
        <v>1</v>
      </c>
      <c r="U75" s="106">
        <f t="shared" si="5"/>
        <v>0</v>
      </c>
      <c r="V75" s="105">
        <v>38.765999999999998</v>
      </c>
      <c r="W75" s="105">
        <v>40.581000000000003</v>
      </c>
      <c r="X75" s="105">
        <v>46.878</v>
      </c>
      <c r="Y75" s="105">
        <v>10</v>
      </c>
      <c r="Z75" s="105" t="s">
        <v>113</v>
      </c>
      <c r="AA75" s="105">
        <v>15</v>
      </c>
      <c r="AB75" s="105" t="s">
        <v>91</v>
      </c>
      <c r="AC75" s="105">
        <f t="shared" si="6"/>
        <v>1</v>
      </c>
      <c r="AD75" s="106">
        <f t="shared" si="7"/>
        <v>0</v>
      </c>
    </row>
    <row r="76" spans="2:30" s="107" customFormat="1" hidden="1" x14ac:dyDescent="0.25">
      <c r="B76" s="175"/>
      <c r="C76" s="105">
        <f t="shared" si="8"/>
        <v>3</v>
      </c>
      <c r="D76" s="105">
        <v>35.436</v>
      </c>
      <c r="E76" s="105">
        <v>37.317999999999998</v>
      </c>
      <c r="F76" s="105">
        <v>35.22</v>
      </c>
      <c r="G76" s="105">
        <v>21</v>
      </c>
      <c r="H76" s="105" t="s">
        <v>111</v>
      </c>
      <c r="I76" s="105">
        <v>12</v>
      </c>
      <c r="J76" s="105" t="s">
        <v>103</v>
      </c>
      <c r="K76" s="105">
        <f t="shared" si="2"/>
        <v>0</v>
      </c>
      <c r="L76" s="106">
        <f t="shared" si="3"/>
        <v>1</v>
      </c>
      <c r="M76" s="105">
        <v>38.546999999999997</v>
      </c>
      <c r="N76" s="105">
        <v>41.503999999999998</v>
      </c>
      <c r="O76" s="105">
        <v>47.929000000000002</v>
      </c>
      <c r="P76" s="105">
        <v>22</v>
      </c>
      <c r="Q76" s="105" t="s">
        <v>113</v>
      </c>
      <c r="R76" s="105">
        <v>11</v>
      </c>
      <c r="S76" s="105" t="s">
        <v>91</v>
      </c>
      <c r="T76" s="105">
        <f t="shared" si="4"/>
        <v>1</v>
      </c>
      <c r="U76" s="106">
        <f t="shared" si="5"/>
        <v>0</v>
      </c>
      <c r="V76" s="105"/>
      <c r="W76" s="105"/>
      <c r="X76" s="105"/>
      <c r="Y76" s="105"/>
      <c r="Z76" s="105"/>
      <c r="AA76" s="105"/>
      <c r="AB76" s="105"/>
      <c r="AC76" s="105">
        <f t="shared" si="6"/>
        <v>0</v>
      </c>
      <c r="AD76" s="106">
        <f t="shared" si="7"/>
        <v>0</v>
      </c>
    </row>
    <row r="77" spans="2:30" s="107" customFormat="1" hidden="1" x14ac:dyDescent="0.25">
      <c r="B77" s="175"/>
      <c r="C77" s="105">
        <f t="shared" si="8"/>
        <v>4</v>
      </c>
      <c r="D77" s="105">
        <v>34.768000000000001</v>
      </c>
      <c r="E77" s="105">
        <v>37.802999999999997</v>
      </c>
      <c r="F77" s="105">
        <v>35.683</v>
      </c>
      <c r="G77" s="105">
        <v>11</v>
      </c>
      <c r="H77" s="105"/>
      <c r="I77" s="105">
        <v>11</v>
      </c>
      <c r="J77" s="105" t="s">
        <v>91</v>
      </c>
      <c r="K77" s="105">
        <f t="shared" si="2"/>
        <v>1</v>
      </c>
      <c r="L77" s="106">
        <f t="shared" si="3"/>
        <v>0</v>
      </c>
      <c r="M77" s="105">
        <v>38.078000000000003</v>
      </c>
      <c r="N77" s="105">
        <v>41.036000000000001</v>
      </c>
      <c r="O77" s="105">
        <v>47.363999999999997</v>
      </c>
      <c r="P77" s="105">
        <v>14</v>
      </c>
      <c r="Q77" s="105" t="s">
        <v>113</v>
      </c>
      <c r="R77" s="105">
        <v>2</v>
      </c>
      <c r="S77" s="105" t="s">
        <v>91</v>
      </c>
      <c r="T77" s="105">
        <f t="shared" si="4"/>
        <v>1</v>
      </c>
      <c r="U77" s="106">
        <f t="shared" si="5"/>
        <v>0</v>
      </c>
      <c r="V77" s="105"/>
      <c r="W77" s="105"/>
      <c r="X77" s="105"/>
      <c r="Y77" s="105"/>
      <c r="Z77" s="105"/>
      <c r="AA77" s="105"/>
      <c r="AB77" s="105"/>
      <c r="AC77" s="105">
        <f t="shared" si="6"/>
        <v>0</v>
      </c>
      <c r="AD77" s="106">
        <f t="shared" si="7"/>
        <v>0</v>
      </c>
    </row>
    <row r="78" spans="2:30" s="107" customFormat="1" hidden="1" x14ac:dyDescent="0.25">
      <c r="B78" s="175"/>
      <c r="C78" s="105">
        <f t="shared" si="8"/>
        <v>5</v>
      </c>
      <c r="D78" s="105"/>
      <c r="E78" s="105"/>
      <c r="F78" s="105"/>
      <c r="G78" s="105"/>
      <c r="H78" s="105"/>
      <c r="I78" s="105"/>
      <c r="J78" s="105"/>
      <c r="K78" s="105">
        <f t="shared" si="2"/>
        <v>0</v>
      </c>
      <c r="L78" s="106">
        <f t="shared" si="3"/>
        <v>0</v>
      </c>
      <c r="M78" s="105">
        <v>37.911000000000001</v>
      </c>
      <c r="N78" s="105">
        <v>40.792999999999999</v>
      </c>
      <c r="O78" s="105">
        <v>47.11</v>
      </c>
      <c r="P78" s="105">
        <v>13</v>
      </c>
      <c r="Q78" s="105" t="s">
        <v>113</v>
      </c>
      <c r="R78" s="105">
        <v>2</v>
      </c>
      <c r="S78" s="105" t="s">
        <v>103</v>
      </c>
      <c r="T78" s="105">
        <f t="shared" si="4"/>
        <v>0</v>
      </c>
      <c r="U78" s="106">
        <f t="shared" si="5"/>
        <v>1</v>
      </c>
      <c r="V78" s="105"/>
      <c r="W78" s="105"/>
      <c r="X78" s="105"/>
      <c r="Y78" s="105"/>
      <c r="Z78" s="105"/>
      <c r="AA78" s="105"/>
      <c r="AB78" s="105"/>
      <c r="AC78" s="105">
        <f t="shared" si="6"/>
        <v>0</v>
      </c>
      <c r="AD78" s="106">
        <f t="shared" si="7"/>
        <v>0</v>
      </c>
    </row>
    <row r="79" spans="2:30" s="107" customFormat="1" ht="15.75" hidden="1" thickBot="1" x14ac:dyDescent="0.3">
      <c r="B79" s="175"/>
      <c r="C79" s="105">
        <f t="shared" si="8"/>
        <v>6</v>
      </c>
      <c r="D79" s="108"/>
      <c r="E79" s="108"/>
      <c r="F79" s="108"/>
      <c r="G79" s="108"/>
      <c r="H79" s="108"/>
      <c r="I79" s="108"/>
      <c r="J79" s="108"/>
      <c r="K79" s="105">
        <f t="shared" si="2"/>
        <v>0</v>
      </c>
      <c r="L79" s="106">
        <f t="shared" si="3"/>
        <v>0</v>
      </c>
      <c r="M79" s="108"/>
      <c r="N79" s="108"/>
      <c r="O79" s="108"/>
      <c r="P79" s="108"/>
      <c r="Q79" s="108"/>
      <c r="R79" s="108"/>
      <c r="S79" s="108"/>
      <c r="T79" s="105">
        <f t="shared" si="4"/>
        <v>0</v>
      </c>
      <c r="U79" s="106">
        <f t="shared" si="5"/>
        <v>0</v>
      </c>
      <c r="V79" s="108"/>
      <c r="W79" s="108"/>
      <c r="X79" s="108"/>
      <c r="Y79" s="108"/>
      <c r="Z79" s="108"/>
      <c r="AA79" s="108"/>
      <c r="AB79" s="108"/>
      <c r="AC79" s="105">
        <f t="shared" si="6"/>
        <v>0</v>
      </c>
      <c r="AD79" s="106">
        <f t="shared" si="7"/>
        <v>0</v>
      </c>
    </row>
    <row r="80" spans="2:30" ht="15.75" thickBot="1" x14ac:dyDescent="0.3">
      <c r="B80" s="168" t="s">
        <v>99</v>
      </c>
      <c r="C80" s="169"/>
      <c r="D80" s="59">
        <f>AVERAGE(D74:D79)</f>
        <v>35.372999999999998</v>
      </c>
      <c r="E80" s="59">
        <f>AVERAGE(E74:E79)</f>
        <v>36.804249999999996</v>
      </c>
      <c r="F80" s="59">
        <f>AVERAGE(F74:F79)</f>
        <v>34.749249999999996</v>
      </c>
      <c r="G80" s="59">
        <f>AVERAGE(G74:G79)</f>
        <v>19</v>
      </c>
      <c r="H80" s="59"/>
      <c r="I80" s="59">
        <f>AVERAGE(I74:I79)</f>
        <v>13.75</v>
      </c>
      <c r="J80" s="60">
        <f>K80/(K80+L80)</f>
        <v>0.5</v>
      </c>
      <c r="K80" s="61">
        <f>SUM(K74:K79)</f>
        <v>2</v>
      </c>
      <c r="L80" s="61">
        <f>SUM(L74:L79)</f>
        <v>2</v>
      </c>
      <c r="M80" s="59">
        <f>AVERAGE(M74:M79)</f>
        <v>37.9086</v>
      </c>
      <c r="N80" s="59">
        <f>AVERAGE(N74:N79)</f>
        <v>40.730000000000004</v>
      </c>
      <c r="O80" s="59">
        <f>AVERAGE(O74:O79)</f>
        <v>47.062199999999997</v>
      </c>
      <c r="P80" s="59">
        <f>AVERAGE(P74:P79)</f>
        <v>14.2</v>
      </c>
      <c r="Q80" s="59"/>
      <c r="R80" s="59">
        <f>AVERAGE(R74:R79)</f>
        <v>4.8</v>
      </c>
      <c r="S80" s="60">
        <f>T80/(T80+U80)</f>
        <v>0.8</v>
      </c>
      <c r="T80" s="61">
        <f>SUM(T74:T79)</f>
        <v>4</v>
      </c>
      <c r="U80" s="61">
        <f>SUM(U74:U79)</f>
        <v>1</v>
      </c>
      <c r="V80" s="59">
        <f>AVERAGE(V74:V79)</f>
        <v>38.974000000000004</v>
      </c>
      <c r="W80" s="59">
        <f>AVERAGE(W74:W79)</f>
        <v>41.647000000000006</v>
      </c>
      <c r="X80" s="59">
        <f>AVERAGE(X74:X79)</f>
        <v>48.102499999999999</v>
      </c>
      <c r="Y80" s="59">
        <f>AVERAGE(Y74:Y79)</f>
        <v>8.5</v>
      </c>
      <c r="Z80" s="59"/>
      <c r="AA80" s="59">
        <f>AVERAGE(AA74:AA79)</f>
        <v>9</v>
      </c>
      <c r="AB80" s="60">
        <f>AC80/(AC80+AD80)</f>
        <v>1</v>
      </c>
      <c r="AC80" s="61">
        <f>SUM(AC74:AC79)</f>
        <v>2</v>
      </c>
      <c r="AD80" s="61">
        <f>SUM(AD74:AD79)</f>
        <v>0</v>
      </c>
    </row>
    <row r="81" spans="2:30" x14ac:dyDescent="0.25">
      <c r="B81" s="167">
        <v>8</v>
      </c>
      <c r="C81" s="112">
        <v>1</v>
      </c>
      <c r="D81" s="112">
        <v>29.995000000000001</v>
      </c>
      <c r="E81" s="112">
        <v>33.484999999999999</v>
      </c>
      <c r="F81" s="112">
        <v>40.941000000000003</v>
      </c>
      <c r="G81" s="112">
        <v>6</v>
      </c>
      <c r="H81" s="112" t="s">
        <v>111</v>
      </c>
      <c r="I81" s="112">
        <v>5</v>
      </c>
      <c r="J81" s="112" t="s">
        <v>91</v>
      </c>
      <c r="K81" s="28">
        <f t="shared" ref="K81:K90" si="9">IF(J81="W",1,0)</f>
        <v>1</v>
      </c>
      <c r="L81" s="58">
        <f t="shared" ref="L81:L90" si="10">IF(J81="L",1,0)</f>
        <v>0</v>
      </c>
      <c r="M81" s="112">
        <v>38</v>
      </c>
      <c r="N81" s="112">
        <v>40.085000000000001</v>
      </c>
      <c r="O81" s="112">
        <v>456.346</v>
      </c>
      <c r="P81" s="112">
        <v>15</v>
      </c>
      <c r="Q81" s="112" t="s">
        <v>113</v>
      </c>
      <c r="R81" s="112">
        <v>4</v>
      </c>
      <c r="S81" s="112" t="s">
        <v>91</v>
      </c>
      <c r="T81" s="28">
        <f t="shared" ref="T81:T90" si="11">IF(S81="W",1,0)</f>
        <v>1</v>
      </c>
      <c r="U81" s="58">
        <f t="shared" ref="U81:U90" si="12">IF(S81="L",1,0)</f>
        <v>0</v>
      </c>
      <c r="V81" s="122">
        <v>40.222000000000001</v>
      </c>
      <c r="W81" s="122">
        <v>42.329000000000001</v>
      </c>
      <c r="X81" s="122">
        <v>48.889000000000003</v>
      </c>
      <c r="Y81" s="122">
        <v>22</v>
      </c>
      <c r="Z81" s="122" t="s">
        <v>132</v>
      </c>
      <c r="AA81" s="122">
        <v>9</v>
      </c>
      <c r="AB81" s="122" t="s">
        <v>103</v>
      </c>
      <c r="AC81" s="28">
        <f t="shared" ref="AC81:AC90" si="13">IF(AB81="W",1,0)</f>
        <v>0</v>
      </c>
      <c r="AD81" s="58">
        <f t="shared" ref="AD81:AD90" si="14">IF(AB81="L",1,0)</f>
        <v>1</v>
      </c>
    </row>
    <row r="82" spans="2:30" x14ac:dyDescent="0.25">
      <c r="B82" s="167"/>
      <c r="C82" s="28">
        <f t="shared" ref="C82:C90" si="15">C81+1</f>
        <v>2</v>
      </c>
      <c r="D82" s="28"/>
      <c r="E82" s="28"/>
      <c r="F82" s="28"/>
      <c r="G82" s="28"/>
      <c r="H82" s="28"/>
      <c r="I82" s="28"/>
      <c r="J82" s="28"/>
      <c r="K82" s="28">
        <f t="shared" si="9"/>
        <v>0</v>
      </c>
      <c r="L82" s="58">
        <f t="shared" si="10"/>
        <v>0</v>
      </c>
      <c r="M82" s="28"/>
      <c r="N82" s="28"/>
      <c r="O82" s="28"/>
      <c r="P82" s="28"/>
      <c r="Q82" s="28"/>
      <c r="R82" s="28"/>
      <c r="S82" s="28"/>
      <c r="T82" s="28">
        <f t="shared" si="11"/>
        <v>0</v>
      </c>
      <c r="U82" s="58">
        <f t="shared" si="12"/>
        <v>0</v>
      </c>
      <c r="V82" s="28"/>
      <c r="W82" s="28"/>
      <c r="X82" s="28"/>
      <c r="Y82" s="28"/>
      <c r="Z82" s="28"/>
      <c r="AA82" s="28"/>
      <c r="AB82" s="28"/>
      <c r="AC82" s="28">
        <f t="shared" si="13"/>
        <v>0</v>
      </c>
      <c r="AD82" s="58">
        <f t="shared" si="14"/>
        <v>0</v>
      </c>
    </row>
    <row r="83" spans="2:30" x14ac:dyDescent="0.25">
      <c r="B83" s="167"/>
      <c r="C83" s="28">
        <f t="shared" si="15"/>
        <v>3</v>
      </c>
      <c r="D83" s="28"/>
      <c r="E83" s="28"/>
      <c r="F83" s="28"/>
      <c r="G83" s="28"/>
      <c r="H83" s="28"/>
      <c r="I83" s="28"/>
      <c r="J83" s="28"/>
      <c r="K83" s="28">
        <f t="shared" si="9"/>
        <v>0</v>
      </c>
      <c r="L83" s="58">
        <f t="shared" si="10"/>
        <v>0</v>
      </c>
      <c r="M83" s="28"/>
      <c r="N83" s="28"/>
      <c r="O83" s="28"/>
      <c r="P83" s="28"/>
      <c r="Q83" s="28"/>
      <c r="R83" s="28"/>
      <c r="S83" s="28"/>
      <c r="T83" s="28">
        <f t="shared" si="11"/>
        <v>0</v>
      </c>
      <c r="U83" s="58">
        <f t="shared" si="12"/>
        <v>0</v>
      </c>
      <c r="V83" s="28"/>
      <c r="W83" s="28"/>
      <c r="X83" s="28"/>
      <c r="Y83" s="28"/>
      <c r="Z83" s="28"/>
      <c r="AA83" s="28"/>
      <c r="AB83" s="28"/>
      <c r="AC83" s="28">
        <f t="shared" si="13"/>
        <v>0</v>
      </c>
      <c r="AD83" s="58">
        <f t="shared" si="14"/>
        <v>0</v>
      </c>
    </row>
    <row r="84" spans="2:30" x14ac:dyDescent="0.25">
      <c r="B84" s="167"/>
      <c r="C84" s="28">
        <f t="shared" si="15"/>
        <v>4</v>
      </c>
      <c r="D84" s="28"/>
      <c r="E84" s="28"/>
      <c r="F84" s="28"/>
      <c r="G84" s="28"/>
      <c r="H84" s="28"/>
      <c r="I84" s="28"/>
      <c r="J84" s="28"/>
      <c r="K84" s="28">
        <f t="shared" si="9"/>
        <v>0</v>
      </c>
      <c r="L84" s="58">
        <f t="shared" si="10"/>
        <v>0</v>
      </c>
      <c r="M84" s="28"/>
      <c r="N84" s="28"/>
      <c r="O84" s="28"/>
      <c r="P84" s="28"/>
      <c r="Q84" s="28"/>
      <c r="R84" s="28"/>
      <c r="S84" s="28"/>
      <c r="T84" s="28">
        <f t="shared" si="11"/>
        <v>0</v>
      </c>
      <c r="U84" s="58">
        <f t="shared" si="12"/>
        <v>0</v>
      </c>
      <c r="V84" s="28"/>
      <c r="W84" s="28"/>
      <c r="X84" s="28"/>
      <c r="Y84" s="28"/>
      <c r="Z84" s="28"/>
      <c r="AA84" s="28"/>
      <c r="AB84" s="28"/>
      <c r="AC84" s="28">
        <f t="shared" si="13"/>
        <v>0</v>
      </c>
      <c r="AD84" s="58">
        <f t="shared" si="14"/>
        <v>0</v>
      </c>
    </row>
    <row r="85" spans="2:30" x14ac:dyDescent="0.25">
      <c r="B85" s="167"/>
      <c r="C85" s="28">
        <f t="shared" si="15"/>
        <v>5</v>
      </c>
      <c r="D85" s="28"/>
      <c r="E85" s="28"/>
      <c r="F85" s="28"/>
      <c r="G85" s="28"/>
      <c r="H85" s="28"/>
      <c r="I85" s="28"/>
      <c r="J85" s="28"/>
      <c r="K85" s="28">
        <f t="shared" si="9"/>
        <v>0</v>
      </c>
      <c r="L85" s="58">
        <f t="shared" si="10"/>
        <v>0</v>
      </c>
      <c r="M85" s="28"/>
      <c r="N85" s="28"/>
      <c r="O85" s="28"/>
      <c r="P85" s="28"/>
      <c r="Q85" s="28"/>
      <c r="R85" s="28"/>
      <c r="S85" s="28"/>
      <c r="T85" s="28">
        <f t="shared" si="11"/>
        <v>0</v>
      </c>
      <c r="U85" s="58">
        <f t="shared" si="12"/>
        <v>0</v>
      </c>
      <c r="V85" s="28"/>
      <c r="W85" s="28"/>
      <c r="X85" s="28"/>
      <c r="Y85" s="28"/>
      <c r="Z85" s="28"/>
      <c r="AA85" s="28"/>
      <c r="AB85" s="28"/>
      <c r="AC85" s="28">
        <f t="shared" si="13"/>
        <v>0</v>
      </c>
      <c r="AD85" s="58">
        <f t="shared" si="14"/>
        <v>0</v>
      </c>
    </row>
    <row r="86" spans="2:30" x14ac:dyDescent="0.25">
      <c r="B86" s="167"/>
      <c r="C86" s="28">
        <f t="shared" si="15"/>
        <v>6</v>
      </c>
      <c r="D86" s="28"/>
      <c r="E86" s="28"/>
      <c r="F86" s="28"/>
      <c r="G86" s="28"/>
      <c r="H86" s="28"/>
      <c r="I86" s="28"/>
      <c r="J86" s="28"/>
      <c r="K86" s="28">
        <f t="shared" si="9"/>
        <v>0</v>
      </c>
      <c r="L86" s="58">
        <f t="shared" si="10"/>
        <v>0</v>
      </c>
      <c r="M86" s="28"/>
      <c r="N86" s="28"/>
      <c r="O86" s="28"/>
      <c r="P86" s="28"/>
      <c r="Q86" s="28"/>
      <c r="R86" s="28"/>
      <c r="S86" s="28"/>
      <c r="T86" s="28">
        <f t="shared" si="11"/>
        <v>0</v>
      </c>
      <c r="U86" s="58">
        <f t="shared" si="12"/>
        <v>0</v>
      </c>
      <c r="V86" s="28"/>
      <c r="W86" s="28"/>
      <c r="X86" s="28"/>
      <c r="Y86" s="28"/>
      <c r="Z86" s="28"/>
      <c r="AA86" s="28"/>
      <c r="AB86" s="28"/>
      <c r="AC86" s="28">
        <f t="shared" si="13"/>
        <v>0</v>
      </c>
      <c r="AD86" s="58">
        <f t="shared" si="14"/>
        <v>0</v>
      </c>
    </row>
    <row r="87" spans="2:30" x14ac:dyDescent="0.25">
      <c r="B87" s="167"/>
      <c r="C87" s="28">
        <f t="shared" si="15"/>
        <v>7</v>
      </c>
      <c r="D87" s="28"/>
      <c r="E87" s="28"/>
      <c r="F87" s="28"/>
      <c r="G87" s="28"/>
      <c r="H87" s="28"/>
      <c r="I87" s="28"/>
      <c r="J87" s="28"/>
      <c r="K87" s="28">
        <f t="shared" si="9"/>
        <v>0</v>
      </c>
      <c r="L87" s="58">
        <f t="shared" si="10"/>
        <v>0</v>
      </c>
      <c r="M87" s="28"/>
      <c r="N87" s="28"/>
      <c r="O87" s="28"/>
      <c r="P87" s="28"/>
      <c r="Q87" s="28"/>
      <c r="R87" s="28"/>
      <c r="S87" s="28"/>
      <c r="T87" s="28">
        <f t="shared" si="11"/>
        <v>0</v>
      </c>
      <c r="U87" s="58">
        <f t="shared" si="12"/>
        <v>0</v>
      </c>
      <c r="V87" s="28"/>
      <c r="W87" s="28"/>
      <c r="X87" s="28"/>
      <c r="Y87" s="28"/>
      <c r="Z87" s="28"/>
      <c r="AA87" s="28"/>
      <c r="AB87" s="28"/>
      <c r="AC87" s="28">
        <f t="shared" si="13"/>
        <v>0</v>
      </c>
      <c r="AD87" s="58">
        <f t="shared" si="14"/>
        <v>0</v>
      </c>
    </row>
    <row r="88" spans="2:30" x14ac:dyDescent="0.25">
      <c r="B88" s="167"/>
      <c r="C88" s="28">
        <f t="shared" si="15"/>
        <v>8</v>
      </c>
      <c r="D88" s="28"/>
      <c r="E88" s="28"/>
      <c r="F88" s="28"/>
      <c r="G88" s="28"/>
      <c r="H88" s="28"/>
      <c r="I88" s="28"/>
      <c r="J88" s="28"/>
      <c r="K88" s="28">
        <f t="shared" si="9"/>
        <v>0</v>
      </c>
      <c r="L88" s="58">
        <f t="shared" si="10"/>
        <v>0</v>
      </c>
      <c r="M88" s="28"/>
      <c r="N88" s="28"/>
      <c r="O88" s="28"/>
      <c r="P88" s="28"/>
      <c r="Q88" s="28"/>
      <c r="R88" s="28"/>
      <c r="S88" s="28"/>
      <c r="T88" s="28">
        <f t="shared" si="11"/>
        <v>0</v>
      </c>
      <c r="U88" s="58">
        <f t="shared" si="12"/>
        <v>0</v>
      </c>
      <c r="V88" s="28"/>
      <c r="W88" s="28"/>
      <c r="X88" s="28"/>
      <c r="Y88" s="28"/>
      <c r="Z88" s="28"/>
      <c r="AA88" s="28"/>
      <c r="AB88" s="28"/>
      <c r="AC88" s="28">
        <f t="shared" si="13"/>
        <v>0</v>
      </c>
      <c r="AD88" s="58">
        <f t="shared" si="14"/>
        <v>0</v>
      </c>
    </row>
    <row r="89" spans="2:30" x14ac:dyDescent="0.25">
      <c r="B89" s="167"/>
      <c r="C89" s="28">
        <f t="shared" si="15"/>
        <v>9</v>
      </c>
      <c r="D89" s="28"/>
      <c r="E89" s="28"/>
      <c r="F89" s="28"/>
      <c r="G89" s="28"/>
      <c r="H89" s="28"/>
      <c r="I89" s="28"/>
      <c r="J89" s="28"/>
      <c r="K89" s="28">
        <f t="shared" si="9"/>
        <v>0</v>
      </c>
      <c r="L89" s="58">
        <f t="shared" si="10"/>
        <v>0</v>
      </c>
      <c r="M89" s="28"/>
      <c r="N89" s="28"/>
      <c r="O89" s="28"/>
      <c r="P89" s="28"/>
      <c r="Q89" s="28"/>
      <c r="R89" s="28"/>
      <c r="S89" s="28"/>
      <c r="T89" s="28">
        <f t="shared" si="11"/>
        <v>0</v>
      </c>
      <c r="U89" s="58">
        <f t="shared" si="12"/>
        <v>0</v>
      </c>
      <c r="V89" s="28"/>
      <c r="W89" s="28"/>
      <c r="X89" s="28"/>
      <c r="Y89" s="28"/>
      <c r="Z89" s="28"/>
      <c r="AA89" s="28"/>
      <c r="AB89" s="28"/>
      <c r="AC89" s="28">
        <f t="shared" si="13"/>
        <v>0</v>
      </c>
      <c r="AD89" s="58">
        <f t="shared" si="14"/>
        <v>0</v>
      </c>
    </row>
    <row r="90" spans="2:30" ht="15.75" thickBot="1" x14ac:dyDescent="0.3">
      <c r="B90" s="167"/>
      <c r="C90" s="111">
        <f t="shared" si="15"/>
        <v>10</v>
      </c>
      <c r="D90" s="111"/>
      <c r="E90" s="111"/>
      <c r="F90" s="111"/>
      <c r="G90" s="111"/>
      <c r="H90" s="111"/>
      <c r="I90" s="111"/>
      <c r="J90" s="111"/>
      <c r="K90" s="28">
        <f t="shared" si="9"/>
        <v>0</v>
      </c>
      <c r="L90" s="58">
        <f t="shared" si="10"/>
        <v>0</v>
      </c>
      <c r="M90" s="111"/>
      <c r="N90" s="111"/>
      <c r="O90" s="111"/>
      <c r="P90" s="111"/>
      <c r="Q90" s="111"/>
      <c r="R90" s="111"/>
      <c r="S90" s="111"/>
      <c r="T90" s="28">
        <f t="shared" si="11"/>
        <v>0</v>
      </c>
      <c r="U90" s="58">
        <f t="shared" si="12"/>
        <v>0</v>
      </c>
      <c r="V90" s="111"/>
      <c r="W90" s="111"/>
      <c r="X90" s="111"/>
      <c r="Y90" s="111"/>
      <c r="Z90" s="111"/>
      <c r="AA90" s="111"/>
      <c r="AB90" s="111"/>
      <c r="AC90" s="28">
        <f t="shared" si="13"/>
        <v>0</v>
      </c>
      <c r="AD90" s="58">
        <f t="shared" si="14"/>
        <v>0</v>
      </c>
    </row>
    <row r="91" spans="2:30" ht="15.75" thickBot="1" x14ac:dyDescent="0.3">
      <c r="B91" s="168" t="s">
        <v>99</v>
      </c>
      <c r="C91" s="169"/>
      <c r="D91" s="59">
        <f>AVERAGE(D81:D90)</f>
        <v>29.995000000000001</v>
      </c>
      <c r="E91" s="59">
        <f>AVERAGE(E81:E90)</f>
        <v>33.484999999999999</v>
      </c>
      <c r="F91" s="59">
        <f>AVERAGE(F81:F90)</f>
        <v>40.941000000000003</v>
      </c>
      <c r="G91" s="59">
        <f>AVERAGE(G81:G90)</f>
        <v>6</v>
      </c>
      <c r="H91" s="59"/>
      <c r="I91" s="59">
        <f>AVERAGE(I81:I90)</f>
        <v>5</v>
      </c>
      <c r="J91" s="60">
        <f>K91/(K91+L91)</f>
        <v>1</v>
      </c>
      <c r="K91" s="61">
        <f>SUM(K81:K90)</f>
        <v>1</v>
      </c>
      <c r="L91" s="61">
        <f>SUM(L81:L90)</f>
        <v>0</v>
      </c>
      <c r="M91" s="59">
        <f>AVERAGE(M81:M90)</f>
        <v>38</v>
      </c>
      <c r="N91" s="59">
        <f>AVERAGE(N81:N90)</f>
        <v>40.085000000000001</v>
      </c>
      <c r="O91" s="59">
        <f>AVERAGE(O81:O90)</f>
        <v>456.346</v>
      </c>
      <c r="P91" s="59">
        <f>AVERAGE(P81:P90)</f>
        <v>15</v>
      </c>
      <c r="Q91" s="59"/>
      <c r="R91" s="59">
        <f>AVERAGE(R81:R90)</f>
        <v>4</v>
      </c>
      <c r="S91" s="60">
        <f>T91/(T91+U91)</f>
        <v>1</v>
      </c>
      <c r="T91" s="61">
        <f>SUM(T81:T90)</f>
        <v>1</v>
      </c>
      <c r="U91" s="61">
        <f>SUM(U81:U90)</f>
        <v>0</v>
      </c>
      <c r="V91" s="59">
        <f>AVERAGE(V81:V90)</f>
        <v>40.222000000000001</v>
      </c>
      <c r="W91" s="59">
        <f>AVERAGE(W81:W90)</f>
        <v>42.329000000000001</v>
      </c>
      <c r="X91" s="59">
        <f>AVERAGE(X81:X90)</f>
        <v>48.889000000000003</v>
      </c>
      <c r="Y91" s="59">
        <f>AVERAGE(Y81:Y90)</f>
        <v>22</v>
      </c>
      <c r="Z91" s="59"/>
      <c r="AA91" s="59">
        <f>AVERAGE(AA81:AA90)</f>
        <v>9</v>
      </c>
      <c r="AB91" s="60">
        <f>AC91/(AC91+AD91)</f>
        <v>0</v>
      </c>
      <c r="AC91" s="61">
        <f>SUM(AC81:AC90)</f>
        <v>0</v>
      </c>
      <c r="AD91" s="61">
        <f>SUM(AD81:AD90)</f>
        <v>1</v>
      </c>
    </row>
    <row r="94" spans="2:30" ht="15.75" thickBot="1" x14ac:dyDescent="0.3"/>
    <row r="95" spans="2:30" x14ac:dyDescent="0.25">
      <c r="B95" s="73" t="s">
        <v>0</v>
      </c>
      <c r="C95" s="74" t="s">
        <v>9</v>
      </c>
      <c r="D95" s="161">
        <v>2</v>
      </c>
      <c r="E95" s="161"/>
      <c r="F95" s="161"/>
      <c r="G95" s="161"/>
      <c r="H95" s="161"/>
      <c r="I95" s="161"/>
      <c r="J95" s="161"/>
      <c r="K95" s="161"/>
      <c r="L95" s="161"/>
      <c r="M95" s="161"/>
      <c r="N95" s="161"/>
      <c r="O95" s="161"/>
      <c r="P95" s="161"/>
      <c r="Q95" s="161"/>
      <c r="R95" s="161"/>
      <c r="S95" s="161"/>
      <c r="T95" s="161"/>
      <c r="U95" s="161"/>
      <c r="V95" s="161"/>
      <c r="W95" s="161"/>
      <c r="X95" s="161"/>
      <c r="Y95" s="161"/>
      <c r="Z95" s="161"/>
      <c r="AA95" s="161"/>
      <c r="AB95" s="161"/>
      <c r="AC95" s="161"/>
      <c r="AD95" s="162"/>
    </row>
    <row r="96" spans="2:30" x14ac:dyDescent="0.25">
      <c r="B96" s="163">
        <f>B65</f>
        <v>6</v>
      </c>
      <c r="C96" s="28"/>
      <c r="D96" s="165" t="s">
        <v>84</v>
      </c>
      <c r="E96" s="165"/>
      <c r="F96" s="165"/>
      <c r="G96" s="165"/>
      <c r="H96" s="165"/>
      <c r="I96" s="165"/>
      <c r="J96" s="165"/>
      <c r="K96" s="165"/>
      <c r="L96" s="165"/>
      <c r="M96" s="165" t="s">
        <v>86</v>
      </c>
      <c r="N96" s="165"/>
      <c r="O96" s="165"/>
      <c r="P96" s="165"/>
      <c r="Q96" s="165"/>
      <c r="R96" s="165"/>
      <c r="S96" s="165"/>
      <c r="T96" s="165"/>
      <c r="U96" s="165"/>
      <c r="V96" s="165" t="s">
        <v>85</v>
      </c>
      <c r="W96" s="165"/>
      <c r="X96" s="165"/>
      <c r="Y96" s="165"/>
      <c r="Z96" s="165"/>
      <c r="AA96" s="165"/>
      <c r="AB96" s="165"/>
      <c r="AC96" s="165"/>
      <c r="AD96" s="166"/>
    </row>
    <row r="97" spans="2:30" ht="15.75" thickBot="1" x14ac:dyDescent="0.3">
      <c r="B97" s="163"/>
      <c r="C97" s="62" t="s">
        <v>93</v>
      </c>
      <c r="D97" s="62" t="s">
        <v>90</v>
      </c>
      <c r="E97" s="62" t="s">
        <v>89</v>
      </c>
      <c r="F97" s="62" t="s">
        <v>91</v>
      </c>
      <c r="G97" s="62" t="s">
        <v>95</v>
      </c>
      <c r="H97" s="62" t="s">
        <v>96</v>
      </c>
      <c r="I97" s="62" t="s">
        <v>97</v>
      </c>
      <c r="J97" s="62" t="s">
        <v>102</v>
      </c>
      <c r="K97" s="62" t="s">
        <v>91</v>
      </c>
      <c r="L97" s="62" t="s">
        <v>103</v>
      </c>
      <c r="M97" s="62" t="s">
        <v>90</v>
      </c>
      <c r="N97" s="62" t="s">
        <v>89</v>
      </c>
      <c r="O97" s="62" t="s">
        <v>91</v>
      </c>
      <c r="P97" s="62" t="s">
        <v>95</v>
      </c>
      <c r="Q97" s="62" t="s">
        <v>96</v>
      </c>
      <c r="R97" s="62" t="s">
        <v>97</v>
      </c>
      <c r="S97" s="62" t="s">
        <v>102</v>
      </c>
      <c r="T97" s="62" t="s">
        <v>91</v>
      </c>
      <c r="U97" s="62" t="s">
        <v>103</v>
      </c>
      <c r="V97" s="62" t="s">
        <v>90</v>
      </c>
      <c r="W97" s="62" t="s">
        <v>89</v>
      </c>
      <c r="X97" s="62" t="s">
        <v>91</v>
      </c>
      <c r="Y97" s="62" t="s">
        <v>95</v>
      </c>
      <c r="Z97" s="62" t="s">
        <v>96</v>
      </c>
      <c r="AA97" s="62" t="s">
        <v>97</v>
      </c>
      <c r="AB97" s="62" t="s">
        <v>102</v>
      </c>
      <c r="AC97" s="62" t="s">
        <v>91</v>
      </c>
      <c r="AD97" s="63" t="s">
        <v>103</v>
      </c>
    </row>
    <row r="98" spans="2:30" s="107" customFormat="1" hidden="1" x14ac:dyDescent="0.25">
      <c r="B98" s="163"/>
      <c r="C98" s="105">
        <v>1</v>
      </c>
      <c r="D98" s="105">
        <v>29.891999999999999</v>
      </c>
      <c r="E98" s="105">
        <v>33.189</v>
      </c>
      <c r="F98" s="105">
        <v>40.779000000000003</v>
      </c>
      <c r="G98" s="105">
        <v>12</v>
      </c>
      <c r="H98" s="105" t="s">
        <v>111</v>
      </c>
      <c r="I98" s="105">
        <v>6</v>
      </c>
      <c r="J98" s="105" t="s">
        <v>91</v>
      </c>
      <c r="K98" s="105">
        <f>IF(J98="W",1,0)</f>
        <v>1</v>
      </c>
      <c r="L98" s="106">
        <f>IF(J98="L",1,0)</f>
        <v>0</v>
      </c>
      <c r="M98" s="105">
        <v>33.334000000000003</v>
      </c>
      <c r="N98" s="105">
        <v>36.392000000000003</v>
      </c>
      <c r="O98" s="105">
        <v>41.603000000000002</v>
      </c>
      <c r="P98" s="105">
        <v>17</v>
      </c>
      <c r="Q98" s="105" t="s">
        <v>113</v>
      </c>
      <c r="R98" s="105">
        <v>4</v>
      </c>
      <c r="S98" s="105" t="s">
        <v>91</v>
      </c>
      <c r="T98" s="105">
        <f>IF(S98="W",1,0)</f>
        <v>1</v>
      </c>
      <c r="U98" s="106">
        <f>IF(S98="L",1,0)</f>
        <v>0</v>
      </c>
      <c r="V98" s="105">
        <v>29.274999999999999</v>
      </c>
      <c r="W98" s="105">
        <v>32.066000000000003</v>
      </c>
      <c r="X98" s="105">
        <v>36.965000000000003</v>
      </c>
      <c r="Y98" s="105">
        <v>6</v>
      </c>
      <c r="Z98" s="105" t="s">
        <v>128</v>
      </c>
      <c r="AA98" s="105">
        <v>7</v>
      </c>
      <c r="AB98" s="105" t="s">
        <v>91</v>
      </c>
      <c r="AC98" s="105">
        <f>IF(AB98="W",1,0)</f>
        <v>1</v>
      </c>
      <c r="AD98" s="106">
        <f>IF(AB98="L",1,0)</f>
        <v>0</v>
      </c>
    </row>
    <row r="99" spans="2:30" s="107" customFormat="1" hidden="1" x14ac:dyDescent="0.25">
      <c r="B99" s="163"/>
      <c r="C99" s="105">
        <f>C98+1</f>
        <v>2</v>
      </c>
      <c r="D99" s="105"/>
      <c r="E99" s="105"/>
      <c r="F99" s="105"/>
      <c r="G99" s="105"/>
      <c r="H99" s="105"/>
      <c r="I99" s="105"/>
      <c r="J99" s="105"/>
      <c r="K99" s="105">
        <f>IF(J99="W",1,0)</f>
        <v>0</v>
      </c>
      <c r="L99" s="106">
        <f>IF(J99="L",1,0)</f>
        <v>0</v>
      </c>
      <c r="M99" s="105">
        <v>33.866999999999997</v>
      </c>
      <c r="N99" s="105">
        <v>35.65</v>
      </c>
      <c r="O99" s="105">
        <v>40.834000000000003</v>
      </c>
      <c r="P99" s="105">
        <v>24</v>
      </c>
      <c r="Q99" s="105" t="s">
        <v>115</v>
      </c>
      <c r="R99" s="105">
        <v>9</v>
      </c>
      <c r="S99" s="105" t="s">
        <v>91</v>
      </c>
      <c r="T99" s="105">
        <f>IF(S99="W",1,0)</f>
        <v>1</v>
      </c>
      <c r="U99" s="106">
        <f>IF(S99="L",1,0)</f>
        <v>0</v>
      </c>
      <c r="V99" s="105"/>
      <c r="W99" s="105"/>
      <c r="X99" s="105"/>
      <c r="Y99" s="105"/>
      <c r="Z99" s="105"/>
      <c r="AA99" s="105"/>
      <c r="AB99" s="105"/>
      <c r="AC99" s="105">
        <f>IF(AB99="W",1,0)</f>
        <v>0</v>
      </c>
      <c r="AD99" s="106">
        <f>IF(AB99="L",1,0)</f>
        <v>0</v>
      </c>
    </row>
    <row r="100" spans="2:30" s="107" customFormat="1" hidden="1" x14ac:dyDescent="0.25">
      <c r="B100" s="163"/>
      <c r="C100" s="105">
        <f>C99+1</f>
        <v>3</v>
      </c>
      <c r="D100" s="105"/>
      <c r="E100" s="105"/>
      <c r="F100" s="105"/>
      <c r="G100" s="105"/>
      <c r="H100" s="105"/>
      <c r="I100" s="105"/>
      <c r="J100" s="105"/>
      <c r="K100" s="105">
        <f>IF(J100="W",1,0)</f>
        <v>0</v>
      </c>
      <c r="L100" s="106">
        <f>IF(J100="L",1,0)</f>
        <v>0</v>
      </c>
      <c r="M100" s="105">
        <v>33.734999999999999</v>
      </c>
      <c r="N100" s="105">
        <v>35.698999999999998</v>
      </c>
      <c r="O100" s="105">
        <v>40.890999999999998</v>
      </c>
      <c r="P100" s="105">
        <v>21</v>
      </c>
      <c r="Q100" s="105" t="s">
        <v>115</v>
      </c>
      <c r="R100" s="105">
        <v>14</v>
      </c>
      <c r="S100" s="105" t="s">
        <v>103</v>
      </c>
      <c r="T100" s="105">
        <f>IF(S100="W",1,0)</f>
        <v>0</v>
      </c>
      <c r="U100" s="106">
        <f>IF(S100="L",1,0)</f>
        <v>1</v>
      </c>
      <c r="V100" s="105"/>
      <c r="W100" s="105"/>
      <c r="X100" s="105"/>
      <c r="Y100" s="105"/>
      <c r="Z100" s="105"/>
      <c r="AA100" s="105"/>
      <c r="AB100" s="105"/>
      <c r="AC100" s="105">
        <f>IF(AB100="W",1,0)</f>
        <v>0</v>
      </c>
      <c r="AD100" s="106">
        <f>IF(AB100="L",1,0)</f>
        <v>0</v>
      </c>
    </row>
    <row r="101" spans="2:30" s="107" customFormat="1" hidden="1" x14ac:dyDescent="0.25">
      <c r="B101" s="163"/>
      <c r="C101" s="105">
        <f>C100+1</f>
        <v>4</v>
      </c>
      <c r="D101" s="105"/>
      <c r="E101" s="105"/>
      <c r="F101" s="105"/>
      <c r="G101" s="105"/>
      <c r="H101" s="105"/>
      <c r="I101" s="105"/>
      <c r="J101" s="105"/>
      <c r="K101" s="105">
        <f>IF(J101="W",1,0)</f>
        <v>0</v>
      </c>
      <c r="L101" s="106">
        <f>IF(J101="L",1,0)</f>
        <v>0</v>
      </c>
      <c r="M101" s="105">
        <v>32.854999999999997</v>
      </c>
      <c r="N101" s="105">
        <v>36.194000000000003</v>
      </c>
      <c r="O101" s="105">
        <v>41.548000000000002</v>
      </c>
      <c r="P101" s="105">
        <v>7</v>
      </c>
      <c r="Q101" s="105" t="s">
        <v>113</v>
      </c>
      <c r="R101" s="105">
        <v>2</v>
      </c>
      <c r="S101" s="105" t="s">
        <v>91</v>
      </c>
      <c r="T101" s="105">
        <f>IF(S101="W",1,0)</f>
        <v>1</v>
      </c>
      <c r="U101" s="106">
        <f>IF(S101="L",1,0)</f>
        <v>0</v>
      </c>
      <c r="V101" s="105"/>
      <c r="W101" s="105"/>
      <c r="X101" s="105"/>
      <c r="Y101" s="105"/>
      <c r="Z101" s="105"/>
      <c r="AA101" s="105"/>
      <c r="AB101" s="105"/>
      <c r="AC101" s="105">
        <f>IF(AB101="W",1,0)</f>
        <v>0</v>
      </c>
      <c r="AD101" s="106">
        <f>IF(AB101="L",1,0)</f>
        <v>0</v>
      </c>
    </row>
    <row r="102" spans="2:30" s="107" customFormat="1" ht="15.75" hidden="1" thickBot="1" x14ac:dyDescent="0.3">
      <c r="B102" s="164"/>
      <c r="C102" s="108">
        <f>C101+1</f>
        <v>5</v>
      </c>
      <c r="D102" s="108"/>
      <c r="E102" s="108"/>
      <c r="F102" s="108"/>
      <c r="G102" s="108"/>
      <c r="H102" s="108"/>
      <c r="I102" s="108"/>
      <c r="J102" s="108"/>
      <c r="K102" s="105">
        <f>IF(J102="W",1,0)</f>
        <v>0</v>
      </c>
      <c r="L102" s="106">
        <f>IF(J102="L",1,0)</f>
        <v>0</v>
      </c>
      <c r="M102" s="108">
        <v>33.546999999999997</v>
      </c>
      <c r="N102" s="108">
        <v>35.649000000000001</v>
      </c>
      <c r="O102" s="108">
        <v>40.832999999999998</v>
      </c>
      <c r="P102" s="108">
        <v>21</v>
      </c>
      <c r="Q102" s="108" t="s">
        <v>113</v>
      </c>
      <c r="R102" s="108">
        <v>19</v>
      </c>
      <c r="S102" s="108" t="s">
        <v>91</v>
      </c>
      <c r="T102" s="105">
        <f>IF(S102="W",1,0)</f>
        <v>1</v>
      </c>
      <c r="U102" s="106">
        <f>IF(S102="L",1,0)</f>
        <v>0</v>
      </c>
      <c r="V102" s="108"/>
      <c r="W102" s="108"/>
      <c r="X102" s="108"/>
      <c r="Y102" s="108"/>
      <c r="Z102" s="108"/>
      <c r="AA102" s="108"/>
      <c r="AB102" s="108"/>
      <c r="AC102" s="105">
        <f>IF(AB102="W",1,0)</f>
        <v>0</v>
      </c>
      <c r="AD102" s="106">
        <f>IF(AB102="L",1,0)</f>
        <v>0</v>
      </c>
    </row>
    <row r="103" spans="2:30" ht="15.75" thickBot="1" x14ac:dyDescent="0.3">
      <c r="B103" s="159" t="s">
        <v>99</v>
      </c>
      <c r="C103" s="160"/>
      <c r="D103" s="59">
        <f>AVERAGE(D98:D102)</f>
        <v>29.891999999999999</v>
      </c>
      <c r="E103" s="59">
        <f>AVERAGE(E98:E102)</f>
        <v>33.189</v>
      </c>
      <c r="F103" s="59">
        <f>AVERAGE(F98:F102)</f>
        <v>40.779000000000003</v>
      </c>
      <c r="G103" s="59">
        <f>AVERAGE(G98:G102)</f>
        <v>12</v>
      </c>
      <c r="H103" s="59"/>
      <c r="I103" s="59">
        <f>AVERAGE(I98:I102)</f>
        <v>6</v>
      </c>
      <c r="J103" s="60">
        <f>K103/(K103+L103)</f>
        <v>1</v>
      </c>
      <c r="K103" s="61">
        <f>SUM(K98:K102)</f>
        <v>1</v>
      </c>
      <c r="L103" s="61">
        <f>SUM(L98:L102)</f>
        <v>0</v>
      </c>
      <c r="M103" s="59">
        <f>AVERAGE(M98:M102)</f>
        <v>33.467599999999997</v>
      </c>
      <c r="N103" s="59">
        <f>AVERAGE(N98:N102)</f>
        <v>35.916800000000002</v>
      </c>
      <c r="O103" s="59">
        <f>AVERAGE(O98:O102)</f>
        <v>41.141800000000003</v>
      </c>
      <c r="P103" s="59">
        <f>AVERAGE(P98:P102)</f>
        <v>18</v>
      </c>
      <c r="Q103" s="59"/>
      <c r="R103" s="59">
        <f>AVERAGE(R98:R102)</f>
        <v>9.6</v>
      </c>
      <c r="S103" s="60">
        <f>T103/(T103+U103)</f>
        <v>0.8</v>
      </c>
      <c r="T103" s="61">
        <f>SUM(T98:T102)</f>
        <v>4</v>
      </c>
      <c r="U103" s="61">
        <f>SUM(U98:U102)</f>
        <v>1</v>
      </c>
      <c r="V103" s="59">
        <f>AVERAGE(V98:V102)</f>
        <v>29.274999999999999</v>
      </c>
      <c r="W103" s="59">
        <f>AVERAGE(W98:W102)</f>
        <v>32.066000000000003</v>
      </c>
      <c r="X103" s="59">
        <f>AVERAGE(X98:X102)</f>
        <v>36.965000000000003</v>
      </c>
      <c r="Y103" s="59">
        <f>AVERAGE(Y98:Y102)</f>
        <v>6</v>
      </c>
      <c r="Z103" s="59"/>
      <c r="AA103" s="59">
        <f>AVERAGE(AA98:AA102)</f>
        <v>7</v>
      </c>
      <c r="AB103" s="60">
        <f>AC103/(AC103+AD103)</f>
        <v>1</v>
      </c>
      <c r="AC103" s="61">
        <f>SUM(AC98:AC102)</f>
        <v>1</v>
      </c>
      <c r="AD103" s="61">
        <f>SUM(AD98:AD102)</f>
        <v>0</v>
      </c>
    </row>
    <row r="104" spans="2:30" s="107" customFormat="1" hidden="1" x14ac:dyDescent="0.25">
      <c r="B104" s="175">
        <f>B74</f>
        <v>7</v>
      </c>
      <c r="C104" s="119">
        <v>1</v>
      </c>
      <c r="D104" s="119">
        <v>30.5</v>
      </c>
      <c r="E104" s="119">
        <v>33.319000000000003</v>
      </c>
      <c r="F104" s="119">
        <v>40.914999999999999</v>
      </c>
      <c r="G104" s="119">
        <v>20</v>
      </c>
      <c r="H104" s="119" t="s">
        <v>123</v>
      </c>
      <c r="I104" s="119">
        <v>14</v>
      </c>
      <c r="J104" s="119" t="s">
        <v>103</v>
      </c>
      <c r="K104" s="105">
        <f t="shared" ref="K104:K113" si="16">IF(J104="W",1,0)</f>
        <v>0</v>
      </c>
      <c r="L104" s="106">
        <f t="shared" ref="L104:L113" si="17">IF(J104="L",1,0)</f>
        <v>1</v>
      </c>
      <c r="M104" s="119">
        <v>33.023000000000003</v>
      </c>
      <c r="N104" s="119">
        <v>35.633000000000003</v>
      </c>
      <c r="O104" s="119">
        <v>40.814</v>
      </c>
      <c r="P104" s="119">
        <v>12</v>
      </c>
      <c r="Q104" s="119" t="s">
        <v>123</v>
      </c>
      <c r="R104" s="119">
        <v>10</v>
      </c>
      <c r="S104" s="119" t="s">
        <v>91</v>
      </c>
      <c r="T104" s="105">
        <f t="shared" ref="T104:T113" si="18">IF(S104="W",1,0)</f>
        <v>1</v>
      </c>
      <c r="U104" s="106">
        <f t="shared" ref="U104:U113" si="19">IF(S104="L",1,0)</f>
        <v>0</v>
      </c>
      <c r="V104" s="119">
        <v>29.934000000000001</v>
      </c>
      <c r="W104" s="119">
        <v>32.506999999999998</v>
      </c>
      <c r="X104" s="119">
        <v>37.478000000000002</v>
      </c>
      <c r="Y104" s="119">
        <v>15</v>
      </c>
      <c r="Z104" s="119" t="s">
        <v>128</v>
      </c>
      <c r="AA104" s="119">
        <v>8</v>
      </c>
      <c r="AB104" s="119" t="s">
        <v>91</v>
      </c>
      <c r="AC104" s="105">
        <f t="shared" ref="AC104:AC113" si="20">IF(AB104="W",1,0)</f>
        <v>1</v>
      </c>
      <c r="AD104" s="106">
        <f t="shared" ref="AD104:AD113" si="21">IF(AB104="L",1,0)</f>
        <v>0</v>
      </c>
    </row>
    <row r="105" spans="2:30" s="107" customFormat="1" hidden="1" x14ac:dyDescent="0.25">
      <c r="B105" s="175"/>
      <c r="C105" s="105">
        <f t="shared" ref="C105:C113" si="22">C104+1</f>
        <v>2</v>
      </c>
      <c r="D105" s="105">
        <v>30.344999999999999</v>
      </c>
      <c r="E105" s="105">
        <v>33.795000000000002</v>
      </c>
      <c r="F105" s="105">
        <v>41.484000000000002</v>
      </c>
      <c r="G105" s="105">
        <v>20</v>
      </c>
      <c r="H105" s="105" t="s">
        <v>111</v>
      </c>
      <c r="I105" s="105">
        <v>11</v>
      </c>
      <c r="J105" s="105" t="s">
        <v>91</v>
      </c>
      <c r="K105" s="105">
        <f t="shared" si="16"/>
        <v>1</v>
      </c>
      <c r="L105" s="106">
        <f t="shared" si="17"/>
        <v>0</v>
      </c>
      <c r="M105" s="105">
        <v>38.573</v>
      </c>
      <c r="N105" s="105">
        <v>39.374000000000002</v>
      </c>
      <c r="O105" s="105">
        <v>34.840000000000003</v>
      </c>
      <c r="P105" s="105">
        <v>23</v>
      </c>
      <c r="Q105" s="105" t="s">
        <v>123</v>
      </c>
      <c r="R105" s="105">
        <v>13</v>
      </c>
      <c r="S105" s="105" t="s">
        <v>91</v>
      </c>
      <c r="T105" s="105">
        <f t="shared" si="18"/>
        <v>1</v>
      </c>
      <c r="U105" s="106">
        <f t="shared" si="19"/>
        <v>0</v>
      </c>
      <c r="V105" s="105">
        <v>29.995999999999999</v>
      </c>
      <c r="W105" s="105">
        <v>31.577999999999999</v>
      </c>
      <c r="X105" s="105">
        <v>36.414000000000001</v>
      </c>
      <c r="Y105" s="105">
        <v>20</v>
      </c>
      <c r="Z105" s="105" t="s">
        <v>128</v>
      </c>
      <c r="AA105" s="105">
        <v>14</v>
      </c>
      <c r="AB105" s="105" t="s">
        <v>103</v>
      </c>
      <c r="AC105" s="105">
        <f t="shared" si="20"/>
        <v>0</v>
      </c>
      <c r="AD105" s="106">
        <f t="shared" si="21"/>
        <v>1</v>
      </c>
    </row>
    <row r="106" spans="2:30" s="107" customFormat="1" hidden="1" x14ac:dyDescent="0.25">
      <c r="B106" s="175"/>
      <c r="C106" s="105">
        <f t="shared" si="22"/>
        <v>3</v>
      </c>
      <c r="D106" s="105">
        <v>29.585000000000001</v>
      </c>
      <c r="E106" s="105">
        <v>32.192</v>
      </c>
      <c r="F106" s="105">
        <v>39.436999999999998</v>
      </c>
      <c r="G106" s="105">
        <v>5</v>
      </c>
      <c r="H106" s="105" t="s">
        <v>123</v>
      </c>
      <c r="I106" s="105">
        <v>4</v>
      </c>
      <c r="J106" s="105" t="s">
        <v>103</v>
      </c>
      <c r="K106" s="105">
        <f t="shared" si="16"/>
        <v>0</v>
      </c>
      <c r="L106" s="106">
        <f t="shared" si="17"/>
        <v>1</v>
      </c>
      <c r="M106" s="105"/>
      <c r="N106" s="105"/>
      <c r="O106" s="105"/>
      <c r="P106" s="105"/>
      <c r="Q106" s="105"/>
      <c r="R106" s="105"/>
      <c r="S106" s="105"/>
      <c r="T106" s="105">
        <f t="shared" si="18"/>
        <v>0</v>
      </c>
      <c r="U106" s="106">
        <f t="shared" si="19"/>
        <v>0</v>
      </c>
      <c r="V106" s="105"/>
      <c r="W106" s="105"/>
      <c r="X106" s="105"/>
      <c r="Y106" s="105"/>
      <c r="Z106" s="105"/>
      <c r="AA106" s="105"/>
      <c r="AB106" s="105"/>
      <c r="AC106" s="105">
        <f t="shared" si="20"/>
        <v>0</v>
      </c>
      <c r="AD106" s="106">
        <f t="shared" si="21"/>
        <v>0</v>
      </c>
    </row>
    <row r="107" spans="2:30" s="107" customFormat="1" hidden="1" x14ac:dyDescent="0.25">
      <c r="B107" s="175"/>
      <c r="C107" s="105">
        <f t="shared" si="22"/>
        <v>4</v>
      </c>
      <c r="D107" s="105">
        <v>30.199000000000002</v>
      </c>
      <c r="E107" s="105">
        <v>32.296999999999997</v>
      </c>
      <c r="F107" s="105">
        <v>40.896000000000001</v>
      </c>
      <c r="G107" s="105">
        <v>12</v>
      </c>
      <c r="H107" s="105" t="s">
        <v>111</v>
      </c>
      <c r="I107" s="105">
        <v>11</v>
      </c>
      <c r="J107" s="105" t="s">
        <v>103</v>
      </c>
      <c r="K107" s="105">
        <f t="shared" si="16"/>
        <v>0</v>
      </c>
      <c r="L107" s="106">
        <f t="shared" si="17"/>
        <v>1</v>
      </c>
      <c r="M107" s="105"/>
      <c r="N107" s="105"/>
      <c r="O107" s="105"/>
      <c r="P107" s="105"/>
      <c r="Q107" s="105"/>
      <c r="R107" s="105"/>
      <c r="S107" s="105"/>
      <c r="T107" s="105">
        <f t="shared" si="18"/>
        <v>0</v>
      </c>
      <c r="U107" s="106">
        <f t="shared" si="19"/>
        <v>0</v>
      </c>
      <c r="V107" s="105"/>
      <c r="W107" s="105"/>
      <c r="X107" s="105"/>
      <c r="Y107" s="105"/>
      <c r="Z107" s="105"/>
      <c r="AA107" s="105"/>
      <c r="AB107" s="105"/>
      <c r="AC107" s="105">
        <f t="shared" si="20"/>
        <v>0</v>
      </c>
      <c r="AD107" s="106">
        <f t="shared" si="21"/>
        <v>0</v>
      </c>
    </row>
    <row r="108" spans="2:30" s="107" customFormat="1" hidden="1" x14ac:dyDescent="0.25">
      <c r="B108" s="175"/>
      <c r="C108" s="105">
        <f t="shared" si="22"/>
        <v>5</v>
      </c>
      <c r="D108" s="105">
        <v>30.07</v>
      </c>
      <c r="E108" s="105">
        <v>32.78</v>
      </c>
      <c r="F108" s="105">
        <v>40.22</v>
      </c>
      <c r="G108" s="105">
        <v>16</v>
      </c>
      <c r="H108" s="105" t="s">
        <v>123</v>
      </c>
      <c r="I108" s="105">
        <v>12</v>
      </c>
      <c r="J108" s="105" t="s">
        <v>91</v>
      </c>
      <c r="K108" s="105">
        <f t="shared" si="16"/>
        <v>1</v>
      </c>
      <c r="L108" s="106">
        <f t="shared" si="17"/>
        <v>0</v>
      </c>
      <c r="M108" s="105"/>
      <c r="N108" s="105"/>
      <c r="O108" s="105"/>
      <c r="P108" s="105"/>
      <c r="Q108" s="105"/>
      <c r="R108" s="105"/>
      <c r="S108" s="105"/>
      <c r="T108" s="105">
        <f t="shared" si="18"/>
        <v>0</v>
      </c>
      <c r="U108" s="106">
        <f t="shared" si="19"/>
        <v>0</v>
      </c>
      <c r="V108" s="105"/>
      <c r="W108" s="105"/>
      <c r="X108" s="105"/>
      <c r="Y108" s="105"/>
      <c r="Z108" s="105"/>
      <c r="AA108" s="105"/>
      <c r="AB108" s="105"/>
      <c r="AC108" s="105">
        <f t="shared" si="20"/>
        <v>0</v>
      </c>
      <c r="AD108" s="106">
        <f t="shared" si="21"/>
        <v>0</v>
      </c>
    </row>
    <row r="109" spans="2:30" s="107" customFormat="1" hidden="1" x14ac:dyDescent="0.25">
      <c r="B109" s="175"/>
      <c r="C109" s="105">
        <f t="shared" si="22"/>
        <v>6</v>
      </c>
      <c r="D109" s="105">
        <v>30.236000000000001</v>
      </c>
      <c r="E109" s="105">
        <v>32.301000000000002</v>
      </c>
      <c r="F109" s="105">
        <v>39.57</v>
      </c>
      <c r="G109" s="105">
        <v>18</v>
      </c>
      <c r="H109" s="105" t="s">
        <v>111</v>
      </c>
      <c r="I109" s="105">
        <v>11</v>
      </c>
      <c r="J109" s="105" t="s">
        <v>91</v>
      </c>
      <c r="K109" s="105">
        <f t="shared" si="16"/>
        <v>1</v>
      </c>
      <c r="L109" s="106">
        <f t="shared" si="17"/>
        <v>0</v>
      </c>
      <c r="M109" s="105"/>
      <c r="N109" s="105"/>
      <c r="O109" s="105"/>
      <c r="P109" s="105"/>
      <c r="Q109" s="105"/>
      <c r="R109" s="105"/>
      <c r="S109" s="105"/>
      <c r="T109" s="105">
        <f t="shared" si="18"/>
        <v>0</v>
      </c>
      <c r="U109" s="106">
        <f t="shared" si="19"/>
        <v>0</v>
      </c>
      <c r="V109" s="105"/>
      <c r="W109" s="105"/>
      <c r="X109" s="105"/>
      <c r="Y109" s="105"/>
      <c r="Z109" s="105"/>
      <c r="AA109" s="105"/>
      <c r="AB109" s="105"/>
      <c r="AC109" s="105">
        <f t="shared" si="20"/>
        <v>0</v>
      </c>
      <c r="AD109" s="106">
        <f t="shared" si="21"/>
        <v>0</v>
      </c>
    </row>
    <row r="110" spans="2:30" s="107" customFormat="1" hidden="1" x14ac:dyDescent="0.25">
      <c r="B110" s="175"/>
      <c r="C110" s="105">
        <f t="shared" si="22"/>
        <v>7</v>
      </c>
      <c r="D110" s="105">
        <v>30.077000000000002</v>
      </c>
      <c r="E110" s="105">
        <v>33.264000000000003</v>
      </c>
      <c r="F110" s="105">
        <v>40.823999999999998</v>
      </c>
      <c r="G110" s="105">
        <v>13</v>
      </c>
      <c r="H110" s="105" t="s">
        <v>111</v>
      </c>
      <c r="I110" s="105">
        <v>8</v>
      </c>
      <c r="J110" s="105" t="s">
        <v>91</v>
      </c>
      <c r="K110" s="105">
        <f t="shared" si="16"/>
        <v>1</v>
      </c>
      <c r="L110" s="106">
        <f t="shared" si="17"/>
        <v>0</v>
      </c>
      <c r="M110" s="105"/>
      <c r="N110" s="105"/>
      <c r="O110" s="105"/>
      <c r="P110" s="105"/>
      <c r="Q110" s="105"/>
      <c r="R110" s="105"/>
      <c r="S110" s="105"/>
      <c r="T110" s="105">
        <f t="shared" si="18"/>
        <v>0</v>
      </c>
      <c r="U110" s="106">
        <f t="shared" si="19"/>
        <v>0</v>
      </c>
      <c r="V110" s="105"/>
      <c r="W110" s="105"/>
      <c r="X110" s="105"/>
      <c r="Y110" s="105"/>
      <c r="Z110" s="105"/>
      <c r="AA110" s="105"/>
      <c r="AB110" s="105"/>
      <c r="AC110" s="105">
        <f t="shared" si="20"/>
        <v>0</v>
      </c>
      <c r="AD110" s="106">
        <f t="shared" si="21"/>
        <v>0</v>
      </c>
    </row>
    <row r="111" spans="2:30" s="107" customFormat="1" hidden="1" x14ac:dyDescent="0.25">
      <c r="B111" s="175"/>
      <c r="C111" s="105">
        <f t="shared" si="22"/>
        <v>8</v>
      </c>
      <c r="D111" s="105">
        <v>30.198</v>
      </c>
      <c r="E111" s="105">
        <v>32.182000000000002</v>
      </c>
      <c r="F111" s="105">
        <v>39.424999999999997</v>
      </c>
      <c r="G111" s="105">
        <v>18</v>
      </c>
      <c r="H111" s="105" t="s">
        <v>111</v>
      </c>
      <c r="I111" s="105"/>
      <c r="J111" s="105" t="s">
        <v>103</v>
      </c>
      <c r="K111" s="105">
        <f t="shared" si="16"/>
        <v>0</v>
      </c>
      <c r="L111" s="106">
        <f t="shared" si="17"/>
        <v>1</v>
      </c>
      <c r="M111" s="105"/>
      <c r="N111" s="105"/>
      <c r="O111" s="105"/>
      <c r="P111" s="105"/>
      <c r="Q111" s="105"/>
      <c r="R111" s="105"/>
      <c r="S111" s="105"/>
      <c r="T111" s="105">
        <f t="shared" si="18"/>
        <v>0</v>
      </c>
      <c r="U111" s="106">
        <f t="shared" si="19"/>
        <v>0</v>
      </c>
      <c r="V111" s="105"/>
      <c r="W111" s="105"/>
      <c r="X111" s="105"/>
      <c r="Y111" s="105"/>
      <c r="Z111" s="105"/>
      <c r="AA111" s="105"/>
      <c r="AB111" s="105"/>
      <c r="AC111" s="105">
        <f t="shared" si="20"/>
        <v>0</v>
      </c>
      <c r="AD111" s="106">
        <f t="shared" si="21"/>
        <v>0</v>
      </c>
    </row>
    <row r="112" spans="2:30" s="107" customFormat="1" hidden="1" x14ac:dyDescent="0.25">
      <c r="B112" s="175"/>
      <c r="C112" s="105">
        <f t="shared" si="22"/>
        <v>9</v>
      </c>
      <c r="D112" s="105">
        <v>30.457999999999998</v>
      </c>
      <c r="E112" s="105">
        <v>32.744</v>
      </c>
      <c r="F112" s="105">
        <v>40.191000000000003</v>
      </c>
      <c r="G112" s="105">
        <v>21</v>
      </c>
      <c r="H112" s="105" t="s">
        <v>111</v>
      </c>
      <c r="I112" s="105"/>
      <c r="J112" s="105" t="s">
        <v>103</v>
      </c>
      <c r="K112" s="105">
        <f t="shared" si="16"/>
        <v>0</v>
      </c>
      <c r="L112" s="106">
        <f t="shared" si="17"/>
        <v>1</v>
      </c>
      <c r="M112" s="105"/>
      <c r="N112" s="105"/>
      <c r="O112" s="105"/>
      <c r="P112" s="105"/>
      <c r="Q112" s="105"/>
      <c r="R112" s="105"/>
      <c r="S112" s="105"/>
      <c r="T112" s="105">
        <f t="shared" si="18"/>
        <v>0</v>
      </c>
      <c r="U112" s="106">
        <f t="shared" si="19"/>
        <v>0</v>
      </c>
      <c r="V112" s="105"/>
      <c r="W112" s="105"/>
      <c r="X112" s="105"/>
      <c r="Y112" s="105"/>
      <c r="Z112" s="105"/>
      <c r="AA112" s="105"/>
      <c r="AB112" s="105"/>
      <c r="AC112" s="105">
        <f t="shared" si="20"/>
        <v>0</v>
      </c>
      <c r="AD112" s="106">
        <f t="shared" si="21"/>
        <v>0</v>
      </c>
    </row>
    <row r="113" spans="2:30" s="107" customFormat="1" ht="15.75" hidden="1" thickBot="1" x14ac:dyDescent="0.3">
      <c r="B113" s="175"/>
      <c r="C113" s="108">
        <f t="shared" si="22"/>
        <v>10</v>
      </c>
      <c r="D113" s="108"/>
      <c r="E113" s="108"/>
      <c r="F113" s="108"/>
      <c r="G113" s="108"/>
      <c r="H113" s="108"/>
      <c r="I113" s="108"/>
      <c r="J113" s="108"/>
      <c r="K113" s="105">
        <f t="shared" si="16"/>
        <v>0</v>
      </c>
      <c r="L113" s="106">
        <f t="shared" si="17"/>
        <v>0</v>
      </c>
      <c r="M113" s="108"/>
      <c r="N113" s="108"/>
      <c r="O113" s="108"/>
      <c r="P113" s="108"/>
      <c r="Q113" s="108"/>
      <c r="R113" s="108"/>
      <c r="S113" s="108"/>
      <c r="T113" s="105">
        <f t="shared" si="18"/>
        <v>0</v>
      </c>
      <c r="U113" s="106">
        <f t="shared" si="19"/>
        <v>0</v>
      </c>
      <c r="V113" s="108"/>
      <c r="W113" s="108"/>
      <c r="X113" s="108"/>
      <c r="Y113" s="108"/>
      <c r="Z113" s="108"/>
      <c r="AA113" s="108"/>
      <c r="AB113" s="108"/>
      <c r="AC113" s="105">
        <f t="shared" si="20"/>
        <v>0</v>
      </c>
      <c r="AD113" s="106">
        <f t="shared" si="21"/>
        <v>0</v>
      </c>
    </row>
    <row r="114" spans="2:30" ht="15.75" thickBot="1" x14ac:dyDescent="0.3">
      <c r="B114" s="168" t="s">
        <v>99</v>
      </c>
      <c r="C114" s="169"/>
      <c r="D114" s="59">
        <f>AVERAGE(D104:D113)</f>
        <v>30.185333333333332</v>
      </c>
      <c r="E114" s="59">
        <f>AVERAGE(E104:E113)</f>
        <v>32.763777777777783</v>
      </c>
      <c r="F114" s="59">
        <f>AVERAGE(F104:F113)</f>
        <v>40.329111111111111</v>
      </c>
      <c r="G114" s="59">
        <f>AVERAGE(G104:G113)</f>
        <v>15.888888888888889</v>
      </c>
      <c r="H114" s="59"/>
      <c r="I114" s="59">
        <f>AVERAGE(I104:I113)</f>
        <v>10.142857142857142</v>
      </c>
      <c r="J114" s="60">
        <f>K114/(K114+L114)</f>
        <v>0.44444444444444442</v>
      </c>
      <c r="K114" s="61">
        <f>SUM(K104:K113)</f>
        <v>4</v>
      </c>
      <c r="L114" s="61">
        <f>SUM(L104:L113)</f>
        <v>5</v>
      </c>
      <c r="M114" s="59">
        <f>AVERAGE(M104:M113)</f>
        <v>35.798000000000002</v>
      </c>
      <c r="N114" s="59">
        <f>AVERAGE(N104:N113)</f>
        <v>37.503500000000003</v>
      </c>
      <c r="O114" s="59">
        <f>AVERAGE(O104:O113)</f>
        <v>37.826999999999998</v>
      </c>
      <c r="P114" s="59">
        <f>AVERAGE(P104:P113)</f>
        <v>17.5</v>
      </c>
      <c r="Q114" s="59"/>
      <c r="R114" s="59">
        <f>AVERAGE(R104:R113)</f>
        <v>11.5</v>
      </c>
      <c r="S114" s="60">
        <f>T114/(T114+U114)</f>
        <v>1</v>
      </c>
      <c r="T114" s="61">
        <f>SUM(T104:T113)</f>
        <v>2</v>
      </c>
      <c r="U114" s="61">
        <f>SUM(U104:U113)</f>
        <v>0</v>
      </c>
      <c r="V114" s="59">
        <f>AVERAGE(V104:V113)</f>
        <v>29.965</v>
      </c>
      <c r="W114" s="59">
        <f>AVERAGE(W104:W113)</f>
        <v>32.042499999999997</v>
      </c>
      <c r="X114" s="59">
        <f>AVERAGE(X104:X113)</f>
        <v>36.945999999999998</v>
      </c>
      <c r="Y114" s="59">
        <f>AVERAGE(Y104:Y113)</f>
        <v>17.5</v>
      </c>
      <c r="Z114" s="59"/>
      <c r="AA114" s="59">
        <f>AVERAGE(AA104:AA113)</f>
        <v>11</v>
      </c>
      <c r="AB114" s="60">
        <f>AC114/(AC114+AD114)</f>
        <v>0.5</v>
      </c>
      <c r="AC114" s="61">
        <f>SUM(AC104:AC113)</f>
        <v>1</v>
      </c>
      <c r="AD114" s="61">
        <f>SUM(AD104:AD113)</f>
        <v>1</v>
      </c>
    </row>
    <row r="115" spans="2:30" x14ac:dyDescent="0.25">
      <c r="B115" s="167">
        <f>B81</f>
        <v>8</v>
      </c>
      <c r="C115" s="112">
        <v>1</v>
      </c>
      <c r="D115" s="112"/>
      <c r="E115" s="112"/>
      <c r="F115" s="112"/>
      <c r="G115" s="112"/>
      <c r="H115" s="112"/>
      <c r="I115" s="112"/>
      <c r="J115" s="112"/>
      <c r="K115" s="28">
        <f t="shared" ref="K115:K124" si="23">IF(J115="W",1,0)</f>
        <v>0</v>
      </c>
      <c r="L115" s="58">
        <f t="shared" ref="L115:L124" si="24">IF(J115="L",1,0)</f>
        <v>0</v>
      </c>
      <c r="M115" s="122">
        <v>33.307000000000002</v>
      </c>
      <c r="N115" s="122">
        <v>35.29</v>
      </c>
      <c r="O115" s="122">
        <v>40.515999999999998</v>
      </c>
      <c r="P115" s="122">
        <v>19</v>
      </c>
      <c r="Q115" s="122" t="s">
        <v>132</v>
      </c>
      <c r="R115" s="122">
        <v>7</v>
      </c>
      <c r="S115" s="122" t="s">
        <v>91</v>
      </c>
      <c r="T115" s="28">
        <f t="shared" ref="T115:T124" si="25">IF(S115="W",1,0)</f>
        <v>1</v>
      </c>
      <c r="U115" s="58">
        <f t="shared" ref="U115:U124" si="26">IF(S115="L",1,0)</f>
        <v>0</v>
      </c>
      <c r="V115" s="112"/>
      <c r="W115" s="112"/>
      <c r="X115" s="112"/>
      <c r="Y115" s="112"/>
      <c r="Z115" s="112"/>
      <c r="AA115" s="112"/>
      <c r="AB115" s="112"/>
      <c r="AC115" s="28">
        <f t="shared" ref="AC115:AC124" si="27">IF(AB115="W",1,0)</f>
        <v>0</v>
      </c>
      <c r="AD115" s="58">
        <f t="shared" ref="AD115:AD124" si="28">IF(AB115="L",1,0)</f>
        <v>0</v>
      </c>
    </row>
    <row r="116" spans="2:30" x14ac:dyDescent="0.25">
      <c r="B116" s="167"/>
      <c r="C116" s="28">
        <f t="shared" ref="C116:C124" si="29">C115+1</f>
        <v>2</v>
      </c>
      <c r="D116" s="28"/>
      <c r="E116" s="28"/>
      <c r="F116" s="28"/>
      <c r="G116" s="28"/>
      <c r="H116" s="28"/>
      <c r="I116" s="28"/>
      <c r="J116" s="28"/>
      <c r="K116" s="28">
        <f t="shared" si="23"/>
        <v>0</v>
      </c>
      <c r="L116" s="58">
        <f t="shared" si="24"/>
        <v>0</v>
      </c>
      <c r="M116" s="28">
        <v>31.94</v>
      </c>
      <c r="N116" s="28">
        <v>34.116</v>
      </c>
      <c r="O116" s="28">
        <v>39.134</v>
      </c>
      <c r="P116" s="28">
        <v>10</v>
      </c>
      <c r="Q116" s="28" t="s">
        <v>113</v>
      </c>
      <c r="R116" s="28">
        <v>2</v>
      </c>
      <c r="S116" s="28" t="s">
        <v>91</v>
      </c>
      <c r="T116" s="28">
        <f t="shared" si="25"/>
        <v>1</v>
      </c>
      <c r="U116" s="58">
        <f t="shared" si="26"/>
        <v>0</v>
      </c>
      <c r="V116" s="28"/>
      <c r="W116" s="28"/>
      <c r="X116" s="28"/>
      <c r="Y116" s="28"/>
      <c r="Z116" s="28"/>
      <c r="AA116" s="28"/>
      <c r="AB116" s="28"/>
      <c r="AC116" s="28">
        <f t="shared" si="27"/>
        <v>0</v>
      </c>
      <c r="AD116" s="58">
        <f t="shared" si="28"/>
        <v>0</v>
      </c>
    </row>
    <row r="117" spans="2:30" x14ac:dyDescent="0.25">
      <c r="B117" s="167"/>
      <c r="C117" s="28">
        <f t="shared" si="29"/>
        <v>3</v>
      </c>
      <c r="D117" s="28"/>
      <c r="E117" s="28"/>
      <c r="F117" s="28"/>
      <c r="G117" s="28"/>
      <c r="H117" s="28"/>
      <c r="I117" s="28"/>
      <c r="J117" s="28"/>
      <c r="K117" s="28">
        <f t="shared" si="23"/>
        <v>0</v>
      </c>
      <c r="L117" s="58">
        <f t="shared" si="24"/>
        <v>0</v>
      </c>
      <c r="M117" s="28">
        <v>31.536000000000001</v>
      </c>
      <c r="N117" s="28">
        <v>34.106000000000002</v>
      </c>
      <c r="O117" s="28">
        <v>39.067</v>
      </c>
      <c r="P117" s="28">
        <v>9</v>
      </c>
      <c r="Q117" s="28" t="s">
        <v>113</v>
      </c>
      <c r="R117" s="28">
        <v>1</v>
      </c>
      <c r="S117" s="28" t="s">
        <v>103</v>
      </c>
      <c r="T117" s="28">
        <f t="shared" si="25"/>
        <v>0</v>
      </c>
      <c r="U117" s="58">
        <f t="shared" si="26"/>
        <v>1</v>
      </c>
      <c r="V117" s="28"/>
      <c r="W117" s="28"/>
      <c r="X117" s="28"/>
      <c r="Y117" s="28"/>
      <c r="Z117" s="28"/>
      <c r="AA117" s="28"/>
      <c r="AB117" s="28"/>
      <c r="AC117" s="28">
        <f t="shared" si="27"/>
        <v>0</v>
      </c>
      <c r="AD117" s="58">
        <f t="shared" si="28"/>
        <v>0</v>
      </c>
    </row>
    <row r="118" spans="2:30" x14ac:dyDescent="0.25">
      <c r="B118" s="167"/>
      <c r="C118" s="28">
        <f t="shared" si="29"/>
        <v>4</v>
      </c>
      <c r="D118" s="28"/>
      <c r="E118" s="28"/>
      <c r="F118" s="28"/>
      <c r="G118" s="28"/>
      <c r="H118" s="28"/>
      <c r="I118" s="28"/>
      <c r="J118" s="28"/>
      <c r="K118" s="28">
        <f t="shared" si="23"/>
        <v>0</v>
      </c>
      <c r="L118" s="58">
        <f t="shared" si="24"/>
        <v>0</v>
      </c>
      <c r="M118" s="28"/>
      <c r="N118" s="28"/>
      <c r="O118" s="28"/>
      <c r="P118" s="28"/>
      <c r="Q118" s="28"/>
      <c r="R118" s="28"/>
      <c r="S118" s="28"/>
      <c r="T118" s="28">
        <f t="shared" si="25"/>
        <v>0</v>
      </c>
      <c r="U118" s="58">
        <f t="shared" si="26"/>
        <v>0</v>
      </c>
      <c r="V118" s="28"/>
      <c r="W118" s="28"/>
      <c r="X118" s="28"/>
      <c r="Y118" s="28"/>
      <c r="Z118" s="28"/>
      <c r="AA118" s="28"/>
      <c r="AB118" s="28"/>
      <c r="AC118" s="28">
        <f t="shared" si="27"/>
        <v>0</v>
      </c>
      <c r="AD118" s="58">
        <f t="shared" si="28"/>
        <v>0</v>
      </c>
    </row>
    <row r="119" spans="2:30" x14ac:dyDescent="0.25">
      <c r="B119" s="167"/>
      <c r="C119" s="28">
        <f t="shared" si="29"/>
        <v>5</v>
      </c>
      <c r="D119" s="28"/>
      <c r="E119" s="28"/>
      <c r="F119" s="28"/>
      <c r="G119" s="28"/>
      <c r="H119" s="28"/>
      <c r="I119" s="28"/>
      <c r="J119" s="28"/>
      <c r="K119" s="28">
        <f t="shared" si="23"/>
        <v>0</v>
      </c>
      <c r="L119" s="58">
        <f t="shared" si="24"/>
        <v>0</v>
      </c>
      <c r="M119" s="28"/>
      <c r="N119" s="28"/>
      <c r="O119" s="28"/>
      <c r="P119" s="28"/>
      <c r="Q119" s="28"/>
      <c r="R119" s="28"/>
      <c r="S119" s="28"/>
      <c r="T119" s="28">
        <f t="shared" si="25"/>
        <v>0</v>
      </c>
      <c r="U119" s="58">
        <f t="shared" si="26"/>
        <v>0</v>
      </c>
      <c r="V119" s="28"/>
      <c r="W119" s="28"/>
      <c r="X119" s="28"/>
      <c r="Y119" s="28"/>
      <c r="Z119" s="28"/>
      <c r="AA119" s="28"/>
      <c r="AB119" s="28"/>
      <c r="AC119" s="28">
        <f t="shared" si="27"/>
        <v>0</v>
      </c>
      <c r="AD119" s="58">
        <f t="shared" si="28"/>
        <v>0</v>
      </c>
    </row>
    <row r="120" spans="2:30" x14ac:dyDescent="0.25">
      <c r="B120" s="167"/>
      <c r="C120" s="28">
        <f t="shared" si="29"/>
        <v>6</v>
      </c>
      <c r="D120" s="28"/>
      <c r="E120" s="28"/>
      <c r="F120" s="28"/>
      <c r="G120" s="28"/>
      <c r="H120" s="28"/>
      <c r="I120" s="28"/>
      <c r="J120" s="28"/>
      <c r="K120" s="28">
        <f t="shared" si="23"/>
        <v>0</v>
      </c>
      <c r="L120" s="58">
        <f t="shared" si="24"/>
        <v>0</v>
      </c>
      <c r="M120" s="28"/>
      <c r="N120" s="28"/>
      <c r="O120" s="28"/>
      <c r="P120" s="28"/>
      <c r="Q120" s="28"/>
      <c r="R120" s="28"/>
      <c r="S120" s="28"/>
      <c r="T120" s="28">
        <f t="shared" si="25"/>
        <v>0</v>
      </c>
      <c r="U120" s="58">
        <f t="shared" si="26"/>
        <v>0</v>
      </c>
      <c r="V120" s="28"/>
      <c r="W120" s="28"/>
      <c r="X120" s="28"/>
      <c r="Y120" s="28"/>
      <c r="Z120" s="28"/>
      <c r="AA120" s="28"/>
      <c r="AB120" s="28"/>
      <c r="AC120" s="28">
        <f t="shared" si="27"/>
        <v>0</v>
      </c>
      <c r="AD120" s="58">
        <f t="shared" si="28"/>
        <v>0</v>
      </c>
    </row>
    <row r="121" spans="2:30" x14ac:dyDescent="0.25">
      <c r="B121" s="167"/>
      <c r="C121" s="28">
        <f t="shared" si="29"/>
        <v>7</v>
      </c>
      <c r="D121" s="28"/>
      <c r="E121" s="28"/>
      <c r="F121" s="28"/>
      <c r="G121" s="28"/>
      <c r="H121" s="28"/>
      <c r="I121" s="28"/>
      <c r="J121" s="28"/>
      <c r="K121" s="28">
        <f t="shared" si="23"/>
        <v>0</v>
      </c>
      <c r="L121" s="58">
        <f t="shared" si="24"/>
        <v>0</v>
      </c>
      <c r="M121" s="28"/>
      <c r="N121" s="28"/>
      <c r="O121" s="28"/>
      <c r="P121" s="28"/>
      <c r="Q121" s="28"/>
      <c r="R121" s="28"/>
      <c r="S121" s="28"/>
      <c r="T121" s="28">
        <f t="shared" si="25"/>
        <v>0</v>
      </c>
      <c r="U121" s="58">
        <f t="shared" si="26"/>
        <v>0</v>
      </c>
      <c r="V121" s="28"/>
      <c r="W121" s="28"/>
      <c r="X121" s="28"/>
      <c r="Y121" s="28"/>
      <c r="Z121" s="28"/>
      <c r="AA121" s="28"/>
      <c r="AB121" s="28"/>
      <c r="AC121" s="28">
        <f t="shared" si="27"/>
        <v>0</v>
      </c>
      <c r="AD121" s="58">
        <f t="shared" si="28"/>
        <v>0</v>
      </c>
    </row>
    <row r="122" spans="2:30" x14ac:dyDescent="0.25">
      <c r="B122" s="167"/>
      <c r="C122" s="28">
        <f t="shared" si="29"/>
        <v>8</v>
      </c>
      <c r="D122" s="28"/>
      <c r="E122" s="28"/>
      <c r="F122" s="28"/>
      <c r="G122" s="28"/>
      <c r="H122" s="28"/>
      <c r="I122" s="28"/>
      <c r="J122" s="28"/>
      <c r="K122" s="28">
        <f t="shared" si="23"/>
        <v>0</v>
      </c>
      <c r="L122" s="58">
        <f t="shared" si="24"/>
        <v>0</v>
      </c>
      <c r="M122" s="28"/>
      <c r="N122" s="28"/>
      <c r="O122" s="28"/>
      <c r="P122" s="28"/>
      <c r="Q122" s="28"/>
      <c r="R122" s="28"/>
      <c r="S122" s="28"/>
      <c r="T122" s="28">
        <f t="shared" si="25"/>
        <v>0</v>
      </c>
      <c r="U122" s="58">
        <f t="shared" si="26"/>
        <v>0</v>
      </c>
      <c r="V122" s="28"/>
      <c r="W122" s="28"/>
      <c r="X122" s="28"/>
      <c r="Y122" s="28"/>
      <c r="Z122" s="28"/>
      <c r="AA122" s="28"/>
      <c r="AB122" s="28"/>
      <c r="AC122" s="28">
        <f t="shared" si="27"/>
        <v>0</v>
      </c>
      <c r="AD122" s="58">
        <f t="shared" si="28"/>
        <v>0</v>
      </c>
    </row>
    <row r="123" spans="2:30" x14ac:dyDescent="0.25">
      <c r="B123" s="167"/>
      <c r="C123" s="28">
        <f t="shared" si="29"/>
        <v>9</v>
      </c>
      <c r="D123" s="28"/>
      <c r="E123" s="28"/>
      <c r="F123" s="28"/>
      <c r="G123" s="28"/>
      <c r="H123" s="28"/>
      <c r="I123" s="28"/>
      <c r="J123" s="28"/>
      <c r="K123" s="28">
        <f t="shared" si="23"/>
        <v>0</v>
      </c>
      <c r="L123" s="58">
        <f t="shared" si="24"/>
        <v>0</v>
      </c>
      <c r="M123" s="28"/>
      <c r="N123" s="28"/>
      <c r="O123" s="28"/>
      <c r="P123" s="28"/>
      <c r="Q123" s="28"/>
      <c r="R123" s="28"/>
      <c r="S123" s="28"/>
      <c r="T123" s="28">
        <f t="shared" si="25"/>
        <v>0</v>
      </c>
      <c r="U123" s="58">
        <f t="shared" si="26"/>
        <v>0</v>
      </c>
      <c r="V123" s="28"/>
      <c r="W123" s="28"/>
      <c r="X123" s="28"/>
      <c r="Y123" s="28"/>
      <c r="Z123" s="28"/>
      <c r="AA123" s="28"/>
      <c r="AB123" s="28"/>
      <c r="AC123" s="28">
        <f t="shared" si="27"/>
        <v>0</v>
      </c>
      <c r="AD123" s="58">
        <f t="shared" si="28"/>
        <v>0</v>
      </c>
    </row>
    <row r="124" spans="2:30" ht="15.75" thickBot="1" x14ac:dyDescent="0.3">
      <c r="B124" s="167"/>
      <c r="C124" s="111">
        <f t="shared" si="29"/>
        <v>10</v>
      </c>
      <c r="D124" s="111"/>
      <c r="E124" s="111"/>
      <c r="F124" s="111"/>
      <c r="G124" s="111"/>
      <c r="H124" s="111"/>
      <c r="I124" s="111"/>
      <c r="J124" s="111"/>
      <c r="K124" s="28">
        <f t="shared" si="23"/>
        <v>0</v>
      </c>
      <c r="L124" s="58">
        <f t="shared" si="24"/>
        <v>0</v>
      </c>
      <c r="M124" s="111"/>
      <c r="N124" s="111"/>
      <c r="O124" s="111"/>
      <c r="P124" s="111"/>
      <c r="Q124" s="111"/>
      <c r="R124" s="111"/>
      <c r="S124" s="111"/>
      <c r="T124" s="28">
        <f t="shared" si="25"/>
        <v>0</v>
      </c>
      <c r="U124" s="58">
        <f t="shared" si="26"/>
        <v>0</v>
      </c>
      <c r="V124" s="111"/>
      <c r="W124" s="111"/>
      <c r="X124" s="111"/>
      <c r="Y124" s="111"/>
      <c r="Z124" s="111"/>
      <c r="AA124" s="111"/>
      <c r="AB124" s="111"/>
      <c r="AC124" s="28">
        <f t="shared" si="27"/>
        <v>0</v>
      </c>
      <c r="AD124" s="58">
        <f t="shared" si="28"/>
        <v>0</v>
      </c>
    </row>
    <row r="125" spans="2:30" ht="15.75" thickBot="1" x14ac:dyDescent="0.3">
      <c r="B125" s="168" t="s">
        <v>99</v>
      </c>
      <c r="C125" s="169"/>
      <c r="D125" s="59" t="e">
        <f>AVERAGE(D115:D124)</f>
        <v>#DIV/0!</v>
      </c>
      <c r="E125" s="59" t="e">
        <f>AVERAGE(E115:E124)</f>
        <v>#DIV/0!</v>
      </c>
      <c r="F125" s="59" t="e">
        <f>AVERAGE(F115:F124)</f>
        <v>#DIV/0!</v>
      </c>
      <c r="G125" s="59" t="e">
        <f>AVERAGE(G115:G124)</f>
        <v>#DIV/0!</v>
      </c>
      <c r="H125" s="59"/>
      <c r="I125" s="59" t="e">
        <f>AVERAGE(I115:I124)</f>
        <v>#DIV/0!</v>
      </c>
      <c r="J125" s="60" t="e">
        <f>K125/(K125+L125)</f>
        <v>#DIV/0!</v>
      </c>
      <c r="K125" s="61">
        <f>SUM(K115:K124)</f>
        <v>0</v>
      </c>
      <c r="L125" s="61">
        <f>SUM(L115:L124)</f>
        <v>0</v>
      </c>
      <c r="M125" s="59">
        <f>AVERAGE(M115:M124)</f>
        <v>32.261000000000003</v>
      </c>
      <c r="N125" s="59">
        <f>AVERAGE(N115:N124)</f>
        <v>34.503999999999998</v>
      </c>
      <c r="O125" s="59">
        <f>AVERAGE(O115:O124)</f>
        <v>39.57233333333334</v>
      </c>
      <c r="P125" s="59">
        <f>AVERAGE(P115:P124)</f>
        <v>12.666666666666666</v>
      </c>
      <c r="Q125" s="59"/>
      <c r="R125" s="59">
        <f>AVERAGE(R115:R124)</f>
        <v>3.3333333333333335</v>
      </c>
      <c r="S125" s="60">
        <f>T125/(T125+U125)</f>
        <v>0.66666666666666663</v>
      </c>
      <c r="T125" s="61">
        <f>SUM(T115:T124)</f>
        <v>2</v>
      </c>
      <c r="U125" s="61">
        <f>SUM(U115:U124)</f>
        <v>1</v>
      </c>
      <c r="V125" s="59" t="e">
        <f>AVERAGE(V115:V124)</f>
        <v>#DIV/0!</v>
      </c>
      <c r="W125" s="59" t="e">
        <f>AVERAGE(W115:W124)</f>
        <v>#DIV/0!</v>
      </c>
      <c r="X125" s="59" t="e">
        <f>AVERAGE(X115:X124)</f>
        <v>#DIV/0!</v>
      </c>
      <c r="Y125" s="59" t="e">
        <f>AVERAGE(Y115:Y124)</f>
        <v>#DIV/0!</v>
      </c>
      <c r="Z125" s="59"/>
      <c r="AA125" s="59" t="e">
        <f>AVERAGE(AA115:AA124)</f>
        <v>#DIV/0!</v>
      </c>
      <c r="AB125" s="60" t="e">
        <f>AC125/(AC125+AD125)</f>
        <v>#DIV/0!</v>
      </c>
      <c r="AC125" s="61">
        <f>SUM(AC115:AC124)</f>
        <v>0</v>
      </c>
      <c r="AD125" s="61">
        <f>SUM(AD115:AD124)</f>
        <v>0</v>
      </c>
    </row>
    <row r="128" spans="2:30" ht="15.75" thickBot="1" x14ac:dyDescent="0.3"/>
    <row r="129" spans="2:30" x14ac:dyDescent="0.25">
      <c r="B129" s="73" t="s">
        <v>0</v>
      </c>
      <c r="C129" s="74" t="s">
        <v>9</v>
      </c>
      <c r="D129" s="161">
        <v>3</v>
      </c>
      <c r="E129" s="161"/>
      <c r="F129" s="161"/>
      <c r="G129" s="161"/>
      <c r="H129" s="161"/>
      <c r="I129" s="161"/>
      <c r="J129" s="161"/>
      <c r="K129" s="161"/>
      <c r="L129" s="161"/>
      <c r="M129" s="161"/>
      <c r="N129" s="161"/>
      <c r="O129" s="161"/>
      <c r="P129" s="161"/>
      <c r="Q129" s="161"/>
      <c r="R129" s="161"/>
      <c r="S129" s="161"/>
      <c r="T129" s="161"/>
      <c r="U129" s="161"/>
      <c r="V129" s="161"/>
      <c r="W129" s="161"/>
      <c r="X129" s="161"/>
      <c r="Y129" s="161"/>
      <c r="Z129" s="161"/>
      <c r="AA129" s="161"/>
      <c r="AB129" s="161"/>
      <c r="AC129" s="161"/>
      <c r="AD129" s="162"/>
    </row>
    <row r="130" spans="2:30" x14ac:dyDescent="0.25">
      <c r="B130" s="163">
        <f>B96</f>
        <v>6</v>
      </c>
      <c r="C130" s="28"/>
      <c r="D130" s="165" t="s">
        <v>108</v>
      </c>
      <c r="E130" s="165"/>
      <c r="F130" s="165"/>
      <c r="G130" s="165"/>
      <c r="H130" s="165"/>
      <c r="I130" s="165"/>
      <c r="J130" s="165"/>
      <c r="K130" s="165"/>
      <c r="L130" s="165"/>
      <c r="M130" s="165" t="s">
        <v>87</v>
      </c>
      <c r="N130" s="165"/>
      <c r="O130" s="165"/>
      <c r="P130" s="165"/>
      <c r="Q130" s="165"/>
      <c r="R130" s="165"/>
      <c r="S130" s="165"/>
      <c r="T130" s="165"/>
      <c r="U130" s="165"/>
      <c r="V130" s="165" t="s">
        <v>88</v>
      </c>
      <c r="W130" s="165"/>
      <c r="X130" s="165"/>
      <c r="Y130" s="165"/>
      <c r="Z130" s="165"/>
      <c r="AA130" s="165"/>
      <c r="AB130" s="165"/>
      <c r="AC130" s="165"/>
      <c r="AD130" s="166"/>
    </row>
    <row r="131" spans="2:30" ht="15.75" thickBot="1" x14ac:dyDescent="0.3">
      <c r="B131" s="163"/>
      <c r="C131" s="62" t="s">
        <v>93</v>
      </c>
      <c r="D131" s="62" t="s">
        <v>90</v>
      </c>
      <c r="E131" s="62" t="s">
        <v>89</v>
      </c>
      <c r="F131" s="62" t="s">
        <v>91</v>
      </c>
      <c r="G131" s="62" t="s">
        <v>95</v>
      </c>
      <c r="H131" s="62" t="s">
        <v>96</v>
      </c>
      <c r="I131" s="62" t="s">
        <v>97</v>
      </c>
      <c r="J131" s="62" t="s">
        <v>102</v>
      </c>
      <c r="K131" s="62" t="s">
        <v>91</v>
      </c>
      <c r="L131" s="62" t="s">
        <v>103</v>
      </c>
      <c r="M131" s="62" t="s">
        <v>90</v>
      </c>
      <c r="N131" s="62" t="s">
        <v>89</v>
      </c>
      <c r="O131" s="62" t="s">
        <v>91</v>
      </c>
      <c r="P131" s="62" t="s">
        <v>95</v>
      </c>
      <c r="Q131" s="62" t="s">
        <v>96</v>
      </c>
      <c r="R131" s="62" t="s">
        <v>97</v>
      </c>
      <c r="S131" s="62" t="s">
        <v>102</v>
      </c>
      <c r="T131" s="62" t="s">
        <v>91</v>
      </c>
      <c r="U131" s="62" t="s">
        <v>103</v>
      </c>
      <c r="V131" s="62" t="s">
        <v>90</v>
      </c>
      <c r="W131" s="62" t="s">
        <v>89</v>
      </c>
      <c r="X131" s="62" t="s">
        <v>91</v>
      </c>
      <c r="Y131" s="62" t="s">
        <v>95</v>
      </c>
      <c r="Z131" s="62" t="s">
        <v>96</v>
      </c>
      <c r="AA131" s="62" t="s">
        <v>97</v>
      </c>
      <c r="AB131" s="62" t="s">
        <v>102</v>
      </c>
      <c r="AC131" s="62" t="s">
        <v>91</v>
      </c>
      <c r="AD131" s="63" t="s">
        <v>103</v>
      </c>
    </row>
    <row r="132" spans="2:30" s="107" customFormat="1" hidden="1" x14ac:dyDescent="0.25">
      <c r="B132" s="163"/>
      <c r="C132" s="105">
        <v>1</v>
      </c>
      <c r="D132" s="105">
        <v>42.398000000000003</v>
      </c>
      <c r="E132" s="105" t="s">
        <v>98</v>
      </c>
      <c r="F132" s="105" t="s">
        <v>98</v>
      </c>
      <c r="G132" s="105">
        <v>16</v>
      </c>
      <c r="H132" s="105" t="s">
        <v>130</v>
      </c>
      <c r="I132" s="105">
        <v>13</v>
      </c>
      <c r="J132" s="105" t="s">
        <v>103</v>
      </c>
      <c r="K132" s="105">
        <f t="shared" ref="K132:K139" si="30">IF(J132="W",1,0)</f>
        <v>0</v>
      </c>
      <c r="L132" s="106">
        <f t="shared" ref="L132:L139" si="31">IF(J132="L",1,0)</f>
        <v>1</v>
      </c>
      <c r="M132" s="105">
        <v>35.371000000000002</v>
      </c>
      <c r="N132" s="105">
        <v>38.973999999999997</v>
      </c>
      <c r="O132" s="105">
        <v>46.664999999999999</v>
      </c>
      <c r="P132" s="105">
        <v>3</v>
      </c>
      <c r="Q132" s="105" t="s">
        <v>145</v>
      </c>
      <c r="R132" s="105">
        <v>1</v>
      </c>
      <c r="S132" s="105" t="s">
        <v>91</v>
      </c>
      <c r="T132" s="105">
        <f t="shared" ref="T132:T139" si="32">IF(S132="W",1,0)</f>
        <v>1</v>
      </c>
      <c r="U132" s="106">
        <f t="shared" ref="U132:U139" si="33">IF(S132="L",1,0)</f>
        <v>0</v>
      </c>
      <c r="V132" s="105"/>
      <c r="W132" s="105"/>
      <c r="X132" s="105"/>
      <c r="Y132" s="105"/>
      <c r="Z132" s="105"/>
      <c r="AA132" s="105"/>
      <c r="AB132" s="105"/>
      <c r="AC132" s="105">
        <f t="shared" ref="AC132:AC139" si="34">IF(AB132="W",1,0)</f>
        <v>0</v>
      </c>
      <c r="AD132" s="106">
        <f t="shared" ref="AD132:AD139" si="35">IF(AB132="L",1,0)</f>
        <v>0</v>
      </c>
    </row>
    <row r="133" spans="2:30" s="107" customFormat="1" hidden="1" x14ac:dyDescent="0.25">
      <c r="B133" s="163"/>
      <c r="C133" s="105">
        <f t="shared" ref="C133:C139" si="36">C132+1</f>
        <v>2</v>
      </c>
      <c r="D133" s="105"/>
      <c r="E133" s="105"/>
      <c r="F133" s="105"/>
      <c r="G133" s="105"/>
      <c r="H133" s="105"/>
      <c r="I133" s="105"/>
      <c r="J133" s="105"/>
      <c r="K133" s="105">
        <f t="shared" si="30"/>
        <v>0</v>
      </c>
      <c r="L133" s="106">
        <f t="shared" si="31"/>
        <v>0</v>
      </c>
      <c r="M133" s="105">
        <v>41.646000000000001</v>
      </c>
      <c r="N133" s="105">
        <v>43.366</v>
      </c>
      <c r="O133" s="105">
        <v>40.081000000000003</v>
      </c>
      <c r="P133" s="105">
        <v>23</v>
      </c>
      <c r="Q133" s="105" t="s">
        <v>146</v>
      </c>
      <c r="R133" s="105">
        <v>20</v>
      </c>
      <c r="S133" s="105" t="s">
        <v>103</v>
      </c>
      <c r="T133" s="105">
        <f t="shared" si="32"/>
        <v>0</v>
      </c>
      <c r="U133" s="106">
        <f t="shared" si="33"/>
        <v>1</v>
      </c>
      <c r="V133" s="105"/>
      <c r="W133" s="105"/>
      <c r="X133" s="105"/>
      <c r="Y133" s="105"/>
      <c r="Z133" s="105"/>
      <c r="AA133" s="105"/>
      <c r="AB133" s="105"/>
      <c r="AC133" s="105">
        <f t="shared" si="34"/>
        <v>0</v>
      </c>
      <c r="AD133" s="106">
        <f t="shared" si="35"/>
        <v>0</v>
      </c>
    </row>
    <row r="134" spans="2:30" s="107" customFormat="1" hidden="1" x14ac:dyDescent="0.25">
      <c r="B134" s="163"/>
      <c r="C134" s="105">
        <f t="shared" si="36"/>
        <v>3</v>
      </c>
      <c r="D134" s="105"/>
      <c r="E134" s="105"/>
      <c r="F134" s="105"/>
      <c r="G134" s="105"/>
      <c r="H134" s="105"/>
      <c r="I134" s="105"/>
      <c r="J134" s="105"/>
      <c r="K134" s="105">
        <f t="shared" si="30"/>
        <v>0</v>
      </c>
      <c r="L134" s="106">
        <f t="shared" si="31"/>
        <v>0</v>
      </c>
      <c r="M134" s="105">
        <v>35.698999999999998</v>
      </c>
      <c r="N134" s="105">
        <v>39.411000000000001</v>
      </c>
      <c r="O134" s="105">
        <v>47.186999999999998</v>
      </c>
      <c r="P134" s="105">
        <v>12</v>
      </c>
      <c r="Q134" s="105" t="s">
        <v>148</v>
      </c>
      <c r="R134" s="105">
        <v>5</v>
      </c>
      <c r="S134" s="105" t="s">
        <v>103</v>
      </c>
      <c r="T134" s="105">
        <f t="shared" si="32"/>
        <v>0</v>
      </c>
      <c r="U134" s="106">
        <f t="shared" si="33"/>
        <v>1</v>
      </c>
      <c r="V134" s="105"/>
      <c r="W134" s="105"/>
      <c r="X134" s="105"/>
      <c r="Y134" s="105"/>
      <c r="Z134" s="105"/>
      <c r="AA134" s="105"/>
      <c r="AB134" s="105"/>
      <c r="AC134" s="105">
        <f t="shared" si="34"/>
        <v>0</v>
      </c>
      <c r="AD134" s="106">
        <f t="shared" si="35"/>
        <v>0</v>
      </c>
    </row>
    <row r="135" spans="2:30" s="107" customFormat="1" hidden="1" x14ac:dyDescent="0.25">
      <c r="B135" s="163"/>
      <c r="C135" s="105">
        <f t="shared" si="36"/>
        <v>4</v>
      </c>
      <c r="D135" s="105"/>
      <c r="E135" s="105"/>
      <c r="F135" s="105"/>
      <c r="G135" s="105"/>
      <c r="H135" s="105"/>
      <c r="I135" s="105"/>
      <c r="J135" s="105"/>
      <c r="K135" s="105">
        <f t="shared" si="30"/>
        <v>0</v>
      </c>
      <c r="L135" s="106">
        <f t="shared" si="31"/>
        <v>0</v>
      </c>
      <c r="M135" s="105">
        <v>42.255000000000003</v>
      </c>
      <c r="N135" s="105">
        <v>43.152999999999999</v>
      </c>
      <c r="O135" s="105">
        <v>39.883000000000003</v>
      </c>
      <c r="P135" s="105">
        <v>24</v>
      </c>
      <c r="Q135" s="105" t="s">
        <v>146</v>
      </c>
      <c r="R135" s="105">
        <v>18</v>
      </c>
      <c r="S135" s="105" t="s">
        <v>91</v>
      </c>
      <c r="T135" s="105">
        <f t="shared" si="32"/>
        <v>1</v>
      </c>
      <c r="U135" s="106">
        <f t="shared" si="33"/>
        <v>0</v>
      </c>
      <c r="V135" s="105"/>
      <c r="W135" s="105"/>
      <c r="X135" s="105"/>
      <c r="Y135" s="105"/>
      <c r="Z135" s="105"/>
      <c r="AA135" s="105"/>
      <c r="AB135" s="105"/>
      <c r="AC135" s="105">
        <f t="shared" si="34"/>
        <v>0</v>
      </c>
      <c r="AD135" s="106">
        <f t="shared" si="35"/>
        <v>0</v>
      </c>
    </row>
    <row r="136" spans="2:30" s="107" customFormat="1" hidden="1" x14ac:dyDescent="0.25">
      <c r="B136" s="163"/>
      <c r="C136" s="105">
        <f t="shared" si="36"/>
        <v>5</v>
      </c>
      <c r="D136" s="105"/>
      <c r="E136" s="105"/>
      <c r="F136" s="105"/>
      <c r="G136" s="105"/>
      <c r="H136" s="105"/>
      <c r="I136" s="105"/>
      <c r="J136" s="105"/>
      <c r="K136" s="105">
        <f t="shared" si="30"/>
        <v>0</v>
      </c>
      <c r="L136" s="106">
        <f t="shared" si="31"/>
        <v>0</v>
      </c>
      <c r="M136" s="105">
        <v>36.063000000000002</v>
      </c>
      <c r="N136" s="105">
        <v>39.619999999999997</v>
      </c>
      <c r="O136" s="105">
        <v>47.436999999999998</v>
      </c>
      <c r="P136" s="105">
        <v>21</v>
      </c>
      <c r="Q136" s="105" t="s">
        <v>164</v>
      </c>
      <c r="R136" s="105">
        <v>16</v>
      </c>
      <c r="S136" s="105" t="s">
        <v>91</v>
      </c>
      <c r="T136" s="105">
        <f t="shared" si="32"/>
        <v>1</v>
      </c>
      <c r="U136" s="106">
        <f t="shared" si="33"/>
        <v>0</v>
      </c>
      <c r="V136" s="105"/>
      <c r="W136" s="105"/>
      <c r="X136" s="105"/>
      <c r="Y136" s="105"/>
      <c r="Z136" s="105"/>
      <c r="AA136" s="105"/>
      <c r="AB136" s="105"/>
      <c r="AC136" s="105">
        <f t="shared" si="34"/>
        <v>0</v>
      </c>
      <c r="AD136" s="106">
        <f t="shared" si="35"/>
        <v>0</v>
      </c>
    </row>
    <row r="137" spans="2:30" s="107" customFormat="1" hidden="1" x14ac:dyDescent="0.25">
      <c r="B137" s="163"/>
      <c r="C137" s="105">
        <f t="shared" si="36"/>
        <v>6</v>
      </c>
      <c r="D137" s="105"/>
      <c r="E137" s="105"/>
      <c r="F137" s="105"/>
      <c r="G137" s="105"/>
      <c r="H137" s="105"/>
      <c r="I137" s="105"/>
      <c r="J137" s="105"/>
      <c r="K137" s="105">
        <f t="shared" si="30"/>
        <v>0</v>
      </c>
      <c r="L137" s="106">
        <f t="shared" si="31"/>
        <v>0</v>
      </c>
      <c r="M137" s="105">
        <v>35.222999999999999</v>
      </c>
      <c r="N137" s="105">
        <v>39.101999999999997</v>
      </c>
      <c r="O137" s="105">
        <v>46.817</v>
      </c>
      <c r="P137" s="105">
        <v>4</v>
      </c>
      <c r="Q137" s="105" t="s">
        <v>167</v>
      </c>
      <c r="R137" s="105">
        <v>3</v>
      </c>
      <c r="S137" s="105" t="s">
        <v>91</v>
      </c>
      <c r="T137" s="105">
        <f t="shared" si="32"/>
        <v>1</v>
      </c>
      <c r="U137" s="106">
        <f t="shared" si="33"/>
        <v>0</v>
      </c>
      <c r="V137" s="105"/>
      <c r="W137" s="105"/>
      <c r="X137" s="105"/>
      <c r="Y137" s="105"/>
      <c r="Z137" s="105"/>
      <c r="AA137" s="105"/>
      <c r="AB137" s="105"/>
      <c r="AC137" s="105">
        <f t="shared" si="34"/>
        <v>0</v>
      </c>
      <c r="AD137" s="106">
        <f t="shared" si="35"/>
        <v>0</v>
      </c>
    </row>
    <row r="138" spans="2:30" s="107" customFormat="1" hidden="1" x14ac:dyDescent="0.25">
      <c r="B138" s="163"/>
      <c r="C138" s="105">
        <f t="shared" si="36"/>
        <v>7</v>
      </c>
      <c r="D138" s="105"/>
      <c r="E138" s="105"/>
      <c r="F138" s="105"/>
      <c r="G138" s="105"/>
      <c r="H138" s="105"/>
      <c r="I138" s="105"/>
      <c r="J138" s="105"/>
      <c r="K138" s="105">
        <f t="shared" si="30"/>
        <v>0</v>
      </c>
      <c r="L138" s="106">
        <f t="shared" si="31"/>
        <v>0</v>
      </c>
      <c r="M138" s="105">
        <v>42.234000000000002</v>
      </c>
      <c r="N138" s="105">
        <v>43.8</v>
      </c>
      <c r="O138" s="105">
        <v>40.481000000000002</v>
      </c>
      <c r="P138" s="105">
        <v>24</v>
      </c>
      <c r="Q138" s="105" t="s">
        <v>162</v>
      </c>
      <c r="R138" s="105">
        <v>9</v>
      </c>
      <c r="S138" s="105" t="s">
        <v>103</v>
      </c>
      <c r="T138" s="105">
        <f t="shared" si="32"/>
        <v>0</v>
      </c>
      <c r="U138" s="106">
        <f t="shared" si="33"/>
        <v>1</v>
      </c>
      <c r="V138" s="105"/>
      <c r="W138" s="105"/>
      <c r="X138" s="105"/>
      <c r="Y138" s="105"/>
      <c r="Z138" s="105"/>
      <c r="AA138" s="105"/>
      <c r="AB138" s="105"/>
      <c r="AC138" s="105">
        <f t="shared" si="34"/>
        <v>0</v>
      </c>
      <c r="AD138" s="106">
        <f t="shared" si="35"/>
        <v>0</v>
      </c>
    </row>
    <row r="139" spans="2:30" s="107" customFormat="1" ht="15.75" hidden="1" thickBot="1" x14ac:dyDescent="0.3">
      <c r="B139" s="164"/>
      <c r="C139" s="108">
        <f t="shared" si="36"/>
        <v>8</v>
      </c>
      <c r="D139" s="108"/>
      <c r="E139" s="108"/>
      <c r="F139" s="108"/>
      <c r="G139" s="108"/>
      <c r="H139" s="108"/>
      <c r="I139" s="108"/>
      <c r="J139" s="108"/>
      <c r="K139" s="105">
        <f t="shared" si="30"/>
        <v>0</v>
      </c>
      <c r="L139" s="106">
        <f t="shared" si="31"/>
        <v>0</v>
      </c>
      <c r="M139" s="108">
        <v>41.594000000000001</v>
      </c>
      <c r="N139" s="108">
        <v>43.621000000000002</v>
      </c>
      <c r="O139" s="108">
        <v>40.316000000000003</v>
      </c>
      <c r="P139" s="108">
        <v>22</v>
      </c>
      <c r="Q139" s="108" t="s">
        <v>168</v>
      </c>
      <c r="R139" s="108">
        <v>18</v>
      </c>
      <c r="S139" s="108" t="s">
        <v>91</v>
      </c>
      <c r="T139" s="105">
        <f t="shared" si="32"/>
        <v>1</v>
      </c>
      <c r="U139" s="106">
        <f t="shared" si="33"/>
        <v>0</v>
      </c>
      <c r="V139" s="108"/>
      <c r="W139" s="108"/>
      <c r="X139" s="108"/>
      <c r="Y139" s="108"/>
      <c r="Z139" s="108"/>
      <c r="AA139" s="108"/>
      <c r="AB139" s="108"/>
      <c r="AC139" s="105">
        <f t="shared" si="34"/>
        <v>0</v>
      </c>
      <c r="AD139" s="106">
        <f t="shared" si="35"/>
        <v>0</v>
      </c>
    </row>
    <row r="140" spans="2:30" ht="15.75" thickBot="1" x14ac:dyDescent="0.3">
      <c r="B140" s="159" t="s">
        <v>99</v>
      </c>
      <c r="C140" s="160"/>
      <c r="D140" s="59">
        <f>AVERAGE(D132:D139)</f>
        <v>42.398000000000003</v>
      </c>
      <c r="E140" s="59" t="e">
        <f>AVERAGE(E132:E139)</f>
        <v>#DIV/0!</v>
      </c>
      <c r="F140" s="59" t="e">
        <f>AVERAGE(F132:F139)</f>
        <v>#DIV/0!</v>
      </c>
      <c r="G140" s="59">
        <f>AVERAGE(G132:G139)</f>
        <v>16</v>
      </c>
      <c r="H140" s="59"/>
      <c r="I140" s="59">
        <f>AVERAGE(I132:I139)</f>
        <v>13</v>
      </c>
      <c r="J140" s="60">
        <f>K140/(K140+L140)</f>
        <v>0</v>
      </c>
      <c r="K140" s="61">
        <f>SUM(K132:K139)</f>
        <v>0</v>
      </c>
      <c r="L140" s="61">
        <f>SUM(L132:L139)</f>
        <v>1</v>
      </c>
      <c r="M140" s="59">
        <f>AVERAGE(M132:M139)</f>
        <v>38.760624999999997</v>
      </c>
      <c r="N140" s="59">
        <f>AVERAGE(N132:N139)</f>
        <v>41.380874999999996</v>
      </c>
      <c r="O140" s="59">
        <f>AVERAGE(O132:O139)</f>
        <v>43.608374999999995</v>
      </c>
      <c r="P140" s="59">
        <f>AVERAGE(P132:P139)</f>
        <v>16.625</v>
      </c>
      <c r="Q140" s="59"/>
      <c r="R140" s="59">
        <f>AVERAGE(R132:R139)</f>
        <v>11.25</v>
      </c>
      <c r="S140" s="60">
        <f>T140/(T140+U140)</f>
        <v>0.625</v>
      </c>
      <c r="T140" s="61">
        <f>SUM(T132:T139)</f>
        <v>5</v>
      </c>
      <c r="U140" s="61">
        <f>SUM(U132:U139)</f>
        <v>3</v>
      </c>
      <c r="V140" s="59" t="e">
        <f>AVERAGE(V132:V139)</f>
        <v>#DIV/0!</v>
      </c>
      <c r="W140" s="59" t="e">
        <f>AVERAGE(W132:W139)</f>
        <v>#DIV/0!</v>
      </c>
      <c r="X140" s="59" t="e">
        <f>AVERAGE(X132:X139)</f>
        <v>#DIV/0!</v>
      </c>
      <c r="Y140" s="59" t="e">
        <f>AVERAGE(Y132:Y139)</f>
        <v>#DIV/0!</v>
      </c>
      <c r="Z140" s="59"/>
      <c r="AA140" s="59" t="e">
        <f>AVERAGE(AA132:AA139)</f>
        <v>#DIV/0!</v>
      </c>
      <c r="AB140" s="60" t="e">
        <f>AC140/(AC140+AD140)</f>
        <v>#DIV/0!</v>
      </c>
      <c r="AC140" s="61">
        <f>SUM(AC132:AC139)</f>
        <v>0</v>
      </c>
      <c r="AD140" s="61">
        <f>SUM(AD132:AD139)</f>
        <v>0</v>
      </c>
    </row>
    <row r="141" spans="2:30" s="107" customFormat="1" hidden="1" x14ac:dyDescent="0.25">
      <c r="B141" s="175">
        <f>B104</f>
        <v>7</v>
      </c>
      <c r="C141" s="119">
        <v>1</v>
      </c>
      <c r="D141" s="119">
        <v>42.704000000000001</v>
      </c>
      <c r="E141" s="119">
        <v>45.991999999999997</v>
      </c>
      <c r="F141" s="119">
        <v>54.545000000000002</v>
      </c>
      <c r="G141" s="119">
        <v>21</v>
      </c>
      <c r="H141" s="119" t="s">
        <v>131</v>
      </c>
      <c r="I141" s="119">
        <v>14</v>
      </c>
      <c r="J141" s="119" t="s">
        <v>91</v>
      </c>
      <c r="K141" s="105">
        <f t="shared" ref="K141:K148" si="37">IF(J141="W",1,0)</f>
        <v>1</v>
      </c>
      <c r="L141" s="106">
        <f t="shared" ref="L141:L148" si="38">IF(J141="L",1,0)</f>
        <v>0</v>
      </c>
      <c r="M141" s="119">
        <v>35.787999999999997</v>
      </c>
      <c r="N141" s="119">
        <v>39.695999999999998</v>
      </c>
      <c r="O141" s="119">
        <v>47522</v>
      </c>
      <c r="P141" s="119">
        <v>16</v>
      </c>
      <c r="Q141" s="119" t="s">
        <v>145</v>
      </c>
      <c r="R141" s="119">
        <v>16</v>
      </c>
      <c r="S141" s="119" t="s">
        <v>91</v>
      </c>
      <c r="T141" s="105">
        <f t="shared" ref="T141:T148" si="39">IF(S141="W",1,0)</f>
        <v>1</v>
      </c>
      <c r="U141" s="106">
        <f t="shared" ref="U141:U148" si="40">IF(S141="L",1,0)</f>
        <v>0</v>
      </c>
      <c r="V141" s="119"/>
      <c r="W141" s="119"/>
      <c r="X141" s="119"/>
      <c r="Y141" s="119"/>
      <c r="Z141" s="119"/>
      <c r="AA141" s="119"/>
      <c r="AB141" s="119"/>
      <c r="AC141" s="105">
        <f t="shared" ref="AC141:AC148" si="41">IF(AB141="W",1,0)</f>
        <v>0</v>
      </c>
      <c r="AD141" s="106">
        <f t="shared" ref="AD141:AD148" si="42">IF(AB141="L",1,0)</f>
        <v>0</v>
      </c>
    </row>
    <row r="142" spans="2:30" s="107" customFormat="1" hidden="1" x14ac:dyDescent="0.25">
      <c r="B142" s="175"/>
      <c r="C142" s="105">
        <f t="shared" ref="C142:C148" si="43">C141+1</f>
        <v>2</v>
      </c>
      <c r="D142" s="105">
        <v>41.81</v>
      </c>
      <c r="E142" s="105">
        <v>45.197000000000003</v>
      </c>
      <c r="F142" s="105">
        <v>53.6</v>
      </c>
      <c r="G142" s="105">
        <v>8</v>
      </c>
      <c r="H142" s="105" t="s">
        <v>130</v>
      </c>
      <c r="I142" s="105"/>
      <c r="J142" s="105" t="s">
        <v>103</v>
      </c>
      <c r="K142" s="105">
        <f t="shared" si="37"/>
        <v>0</v>
      </c>
      <c r="L142" s="106">
        <f t="shared" si="38"/>
        <v>1</v>
      </c>
      <c r="M142" s="105">
        <v>35.683999999999997</v>
      </c>
      <c r="N142" s="105">
        <v>38.85</v>
      </c>
      <c r="O142" s="105">
        <v>46.51</v>
      </c>
      <c r="P142" s="105">
        <v>16</v>
      </c>
      <c r="Q142" s="105" t="s">
        <v>145</v>
      </c>
      <c r="R142" s="105">
        <v>18</v>
      </c>
      <c r="S142" s="105" t="s">
        <v>91</v>
      </c>
      <c r="T142" s="105">
        <f t="shared" si="39"/>
        <v>1</v>
      </c>
      <c r="U142" s="106">
        <f t="shared" si="40"/>
        <v>0</v>
      </c>
      <c r="V142" s="105"/>
      <c r="W142" s="105"/>
      <c r="X142" s="105"/>
      <c r="Y142" s="105"/>
      <c r="Z142" s="105"/>
      <c r="AA142" s="105"/>
      <c r="AB142" s="105"/>
      <c r="AC142" s="105">
        <f t="shared" si="41"/>
        <v>0</v>
      </c>
      <c r="AD142" s="106">
        <f t="shared" si="42"/>
        <v>0</v>
      </c>
    </row>
    <row r="143" spans="2:30" s="107" customFormat="1" hidden="1" x14ac:dyDescent="0.25">
      <c r="B143" s="175"/>
      <c r="C143" s="105">
        <f t="shared" si="43"/>
        <v>3</v>
      </c>
      <c r="D143" s="105">
        <v>41.957999999999998</v>
      </c>
      <c r="E143" s="105">
        <v>44.908999999999999</v>
      </c>
      <c r="F143" s="105">
        <v>53.259</v>
      </c>
      <c r="G143" s="105">
        <v>10</v>
      </c>
      <c r="H143" s="105" t="s">
        <v>130</v>
      </c>
      <c r="I143" s="105">
        <v>2</v>
      </c>
      <c r="J143" s="105" t="s">
        <v>103</v>
      </c>
      <c r="K143" s="105">
        <f t="shared" si="37"/>
        <v>0</v>
      </c>
      <c r="L143" s="106">
        <f t="shared" si="38"/>
        <v>1</v>
      </c>
      <c r="M143" s="105">
        <v>35.195999999999998</v>
      </c>
      <c r="N143" s="105">
        <v>39.116</v>
      </c>
      <c r="O143" s="105">
        <v>46.826999999999998</v>
      </c>
      <c r="P143" s="105">
        <v>3</v>
      </c>
      <c r="Q143" s="105" t="s">
        <v>172</v>
      </c>
      <c r="R143" s="105">
        <v>3</v>
      </c>
      <c r="S143" s="105" t="s">
        <v>91</v>
      </c>
      <c r="T143" s="105">
        <f t="shared" si="39"/>
        <v>1</v>
      </c>
      <c r="U143" s="106">
        <f t="shared" si="40"/>
        <v>0</v>
      </c>
      <c r="V143" s="105"/>
      <c r="W143" s="105"/>
      <c r="X143" s="105"/>
      <c r="Y143" s="105"/>
      <c r="Z143" s="105"/>
      <c r="AA143" s="105"/>
      <c r="AB143" s="105"/>
      <c r="AC143" s="105">
        <f t="shared" si="41"/>
        <v>0</v>
      </c>
      <c r="AD143" s="106">
        <f t="shared" si="42"/>
        <v>0</v>
      </c>
    </row>
    <row r="144" spans="2:30" s="107" customFormat="1" hidden="1" x14ac:dyDescent="0.25">
      <c r="B144" s="175"/>
      <c r="C144" s="105">
        <f t="shared" si="43"/>
        <v>4</v>
      </c>
      <c r="D144" s="105">
        <v>49.457000000000001</v>
      </c>
      <c r="E144" s="105">
        <v>48.292999999999999</v>
      </c>
      <c r="F144" s="105">
        <v>44.210999999999999</v>
      </c>
      <c r="G144" s="105">
        <v>22</v>
      </c>
      <c r="H144" s="105" t="s">
        <v>131</v>
      </c>
      <c r="I144" s="105">
        <v>22</v>
      </c>
      <c r="J144" s="105" t="s">
        <v>91</v>
      </c>
      <c r="K144" s="105">
        <f t="shared" si="37"/>
        <v>1</v>
      </c>
      <c r="L144" s="106">
        <f t="shared" si="38"/>
        <v>0</v>
      </c>
      <c r="M144" s="105">
        <v>40.573</v>
      </c>
      <c r="N144" s="105">
        <v>43.158999999999999</v>
      </c>
      <c r="O144" s="105">
        <v>39.89</v>
      </c>
      <c r="P144" s="105">
        <v>12</v>
      </c>
      <c r="Q144" s="105" t="s">
        <v>145</v>
      </c>
      <c r="R144" s="105">
        <v>5</v>
      </c>
      <c r="S144" s="105" t="s">
        <v>91</v>
      </c>
      <c r="T144" s="105">
        <f t="shared" si="39"/>
        <v>1</v>
      </c>
      <c r="U144" s="106">
        <f t="shared" si="40"/>
        <v>0</v>
      </c>
      <c r="V144" s="105"/>
      <c r="W144" s="105"/>
      <c r="X144" s="105"/>
      <c r="Y144" s="105"/>
      <c r="Z144" s="105"/>
      <c r="AA144" s="105"/>
      <c r="AB144" s="105"/>
      <c r="AC144" s="105">
        <f t="shared" si="41"/>
        <v>0</v>
      </c>
      <c r="AD144" s="106">
        <f t="shared" si="42"/>
        <v>0</v>
      </c>
    </row>
    <row r="145" spans="2:30" s="107" customFormat="1" hidden="1" x14ac:dyDescent="0.25">
      <c r="B145" s="175"/>
      <c r="C145" s="105">
        <f t="shared" si="43"/>
        <v>5</v>
      </c>
      <c r="D145" s="105">
        <v>42.61</v>
      </c>
      <c r="E145" s="105">
        <v>46.968000000000004</v>
      </c>
      <c r="F145" s="105">
        <v>55.703000000000003</v>
      </c>
      <c r="G145" s="105">
        <v>22</v>
      </c>
      <c r="H145" s="105" t="s">
        <v>130</v>
      </c>
      <c r="I145" s="105">
        <v>11</v>
      </c>
      <c r="J145" s="105" t="s">
        <v>91</v>
      </c>
      <c r="K145" s="105">
        <f t="shared" si="37"/>
        <v>1</v>
      </c>
      <c r="L145" s="106">
        <f t="shared" si="38"/>
        <v>0</v>
      </c>
      <c r="M145" s="105"/>
      <c r="N145" s="105"/>
      <c r="O145" s="105"/>
      <c r="P145" s="105"/>
      <c r="Q145" s="105"/>
      <c r="R145" s="105"/>
      <c r="S145" s="105"/>
      <c r="T145" s="105">
        <f t="shared" si="39"/>
        <v>0</v>
      </c>
      <c r="U145" s="106">
        <f t="shared" si="40"/>
        <v>0</v>
      </c>
      <c r="V145" s="105"/>
      <c r="W145" s="105"/>
      <c r="X145" s="105"/>
      <c r="Y145" s="105"/>
      <c r="Z145" s="105"/>
      <c r="AA145" s="105"/>
      <c r="AB145" s="105"/>
      <c r="AC145" s="105">
        <f t="shared" si="41"/>
        <v>0</v>
      </c>
      <c r="AD145" s="106">
        <f t="shared" si="42"/>
        <v>0</v>
      </c>
    </row>
    <row r="146" spans="2:30" s="107" customFormat="1" hidden="1" x14ac:dyDescent="0.25">
      <c r="B146" s="175"/>
      <c r="C146" s="105">
        <f t="shared" si="43"/>
        <v>6</v>
      </c>
      <c r="D146" s="105">
        <v>41.804000000000002</v>
      </c>
      <c r="E146" s="105">
        <v>46.962000000000003</v>
      </c>
      <c r="F146" s="105">
        <v>55.695999999999998</v>
      </c>
      <c r="G146" s="105">
        <v>9</v>
      </c>
      <c r="H146" s="105" t="s">
        <v>196</v>
      </c>
      <c r="I146" s="105">
        <v>4</v>
      </c>
      <c r="J146" s="105" t="s">
        <v>91</v>
      </c>
      <c r="K146" s="105">
        <f t="shared" si="37"/>
        <v>1</v>
      </c>
      <c r="L146" s="106">
        <f t="shared" si="38"/>
        <v>0</v>
      </c>
      <c r="M146" s="105"/>
      <c r="N146" s="105"/>
      <c r="O146" s="105"/>
      <c r="P146" s="105"/>
      <c r="Q146" s="105"/>
      <c r="R146" s="105"/>
      <c r="S146" s="105"/>
      <c r="T146" s="105">
        <f t="shared" si="39"/>
        <v>0</v>
      </c>
      <c r="U146" s="106">
        <f t="shared" si="40"/>
        <v>0</v>
      </c>
      <c r="V146" s="105"/>
      <c r="W146" s="105"/>
      <c r="X146" s="105"/>
      <c r="Y146" s="105"/>
      <c r="Z146" s="105"/>
      <c r="AA146" s="105"/>
      <c r="AB146" s="105"/>
      <c r="AC146" s="105">
        <f t="shared" si="41"/>
        <v>0</v>
      </c>
      <c r="AD146" s="106">
        <f t="shared" si="42"/>
        <v>0</v>
      </c>
    </row>
    <row r="147" spans="2:30" s="107" customFormat="1" hidden="1" x14ac:dyDescent="0.25">
      <c r="B147" s="175"/>
      <c r="C147" s="105">
        <f t="shared" si="43"/>
        <v>7</v>
      </c>
      <c r="D147" s="105">
        <v>41.633000000000003</v>
      </c>
      <c r="E147" s="105">
        <v>46.460999999999999</v>
      </c>
      <c r="F147" s="105">
        <v>55.100999999999999</v>
      </c>
      <c r="G147" s="105">
        <v>9</v>
      </c>
      <c r="H147" s="105" t="s">
        <v>131</v>
      </c>
      <c r="I147" s="105">
        <v>7</v>
      </c>
      <c r="J147" s="105" t="s">
        <v>91</v>
      </c>
      <c r="K147" s="105">
        <f t="shared" si="37"/>
        <v>1</v>
      </c>
      <c r="L147" s="106">
        <f t="shared" si="38"/>
        <v>0</v>
      </c>
      <c r="M147" s="105"/>
      <c r="N147" s="105"/>
      <c r="O147" s="105"/>
      <c r="P147" s="105"/>
      <c r="Q147" s="105"/>
      <c r="R147" s="105"/>
      <c r="S147" s="105"/>
      <c r="T147" s="105">
        <f t="shared" si="39"/>
        <v>0</v>
      </c>
      <c r="U147" s="106">
        <f t="shared" si="40"/>
        <v>0</v>
      </c>
      <c r="V147" s="105"/>
      <c r="W147" s="105"/>
      <c r="X147" s="105"/>
      <c r="Y147" s="105"/>
      <c r="Z147" s="105"/>
      <c r="AA147" s="105"/>
      <c r="AB147" s="105"/>
      <c r="AC147" s="105">
        <f t="shared" si="41"/>
        <v>0</v>
      </c>
      <c r="AD147" s="106">
        <f t="shared" si="42"/>
        <v>0</v>
      </c>
    </row>
    <row r="148" spans="2:30" s="107" customFormat="1" ht="15.75" hidden="1" thickBot="1" x14ac:dyDescent="0.3">
      <c r="B148" s="175"/>
      <c r="C148" s="105">
        <f t="shared" si="43"/>
        <v>8</v>
      </c>
      <c r="D148" s="108"/>
      <c r="E148" s="108"/>
      <c r="F148" s="108"/>
      <c r="G148" s="108"/>
      <c r="H148" s="108"/>
      <c r="I148" s="108"/>
      <c r="J148" s="108"/>
      <c r="K148" s="105">
        <f t="shared" si="37"/>
        <v>0</v>
      </c>
      <c r="L148" s="106">
        <f t="shared" si="38"/>
        <v>0</v>
      </c>
      <c r="M148" s="108"/>
      <c r="N148" s="108"/>
      <c r="O148" s="108"/>
      <c r="P148" s="108"/>
      <c r="Q148" s="108"/>
      <c r="R148" s="108"/>
      <c r="S148" s="108"/>
      <c r="T148" s="105">
        <f t="shared" si="39"/>
        <v>0</v>
      </c>
      <c r="U148" s="106">
        <f t="shared" si="40"/>
        <v>0</v>
      </c>
      <c r="V148" s="108"/>
      <c r="W148" s="108"/>
      <c r="X148" s="108"/>
      <c r="Y148" s="108"/>
      <c r="Z148" s="108"/>
      <c r="AA148" s="108"/>
      <c r="AB148" s="108"/>
      <c r="AC148" s="105">
        <f t="shared" si="41"/>
        <v>0</v>
      </c>
      <c r="AD148" s="106">
        <f t="shared" si="42"/>
        <v>0</v>
      </c>
    </row>
    <row r="149" spans="2:30" ht="15.75" thickBot="1" x14ac:dyDescent="0.3">
      <c r="B149" s="168" t="s">
        <v>99</v>
      </c>
      <c r="C149" s="169"/>
      <c r="D149" s="59">
        <f>AVERAGE(D141:D148)</f>
        <v>43.13942857142856</v>
      </c>
      <c r="E149" s="59">
        <f>AVERAGE(E141:E148)</f>
        <v>46.39742857142857</v>
      </c>
      <c r="F149" s="59">
        <f>AVERAGE(F141:F148)</f>
        <v>53.159285714285716</v>
      </c>
      <c r="G149" s="59">
        <f>AVERAGE(G141:G148)</f>
        <v>14.428571428571429</v>
      </c>
      <c r="H149" s="59"/>
      <c r="I149" s="59">
        <f>AVERAGE(I141:I148)</f>
        <v>10</v>
      </c>
      <c r="J149" s="60">
        <f>K149/(K149+L149)</f>
        <v>0.7142857142857143</v>
      </c>
      <c r="K149" s="61">
        <f>SUM(K141:K148)</f>
        <v>5</v>
      </c>
      <c r="L149" s="61">
        <f>SUM(L141:L148)</f>
        <v>2</v>
      </c>
      <c r="M149" s="59">
        <f>AVERAGE(M141:M148)</f>
        <v>36.810249999999996</v>
      </c>
      <c r="N149" s="59">
        <f>AVERAGE(N141:N148)</f>
        <v>40.205249999999999</v>
      </c>
      <c r="O149" s="59">
        <f>AVERAGE(O141:O148)</f>
        <v>11913.80675</v>
      </c>
      <c r="P149" s="59">
        <f>AVERAGE(P141:P148)</f>
        <v>11.75</v>
      </c>
      <c r="Q149" s="59"/>
      <c r="R149" s="59">
        <f>AVERAGE(R141:R148)</f>
        <v>10.5</v>
      </c>
      <c r="S149" s="60">
        <f>T149/(T149+U149)</f>
        <v>1</v>
      </c>
      <c r="T149" s="61">
        <f>SUM(T141:T148)</f>
        <v>4</v>
      </c>
      <c r="U149" s="61">
        <f>SUM(U141:U148)</f>
        <v>0</v>
      </c>
      <c r="V149" s="59" t="e">
        <f>AVERAGE(V141:V148)</f>
        <v>#DIV/0!</v>
      </c>
      <c r="W149" s="59" t="e">
        <f>AVERAGE(W141:W148)</f>
        <v>#DIV/0!</v>
      </c>
      <c r="X149" s="59" t="e">
        <f>AVERAGE(X141:X148)</f>
        <v>#DIV/0!</v>
      </c>
      <c r="Y149" s="59" t="e">
        <f>AVERAGE(Y141:Y148)</f>
        <v>#DIV/0!</v>
      </c>
      <c r="Z149" s="59"/>
      <c r="AA149" s="59" t="e">
        <f>AVERAGE(AA141:AA148)</f>
        <v>#DIV/0!</v>
      </c>
      <c r="AB149" s="60" t="e">
        <f>AC149/(AC149+AD149)</f>
        <v>#DIV/0!</v>
      </c>
      <c r="AC149" s="61">
        <f>SUM(AC141:AC148)</f>
        <v>0</v>
      </c>
      <c r="AD149" s="61">
        <f>SUM(AD141:AD148)</f>
        <v>0</v>
      </c>
    </row>
    <row r="150" spans="2:30" x14ac:dyDescent="0.25">
      <c r="B150" s="167">
        <f>B115</f>
        <v>8</v>
      </c>
      <c r="C150" s="112">
        <v>1</v>
      </c>
      <c r="D150" s="112">
        <v>47.932000000000002</v>
      </c>
      <c r="E150" s="112">
        <v>51.058</v>
      </c>
      <c r="F150" s="112">
        <v>46.741999999999997</v>
      </c>
      <c r="G150" s="112">
        <v>13</v>
      </c>
      <c r="H150" s="112" t="s">
        <v>130</v>
      </c>
      <c r="I150" s="112">
        <v>2</v>
      </c>
      <c r="J150" s="112" t="s">
        <v>91</v>
      </c>
      <c r="K150" s="28">
        <f t="shared" ref="K150:K159" si="44">IF(J150="W",1,0)</f>
        <v>1</v>
      </c>
      <c r="L150" s="58">
        <f t="shared" ref="L150:L159" si="45">IF(J150="L",1,0)</f>
        <v>0</v>
      </c>
      <c r="M150" s="112">
        <v>41.652000000000001</v>
      </c>
      <c r="N150" s="112">
        <v>42.697000000000003</v>
      </c>
      <c r="O150" s="112">
        <v>39.454000000000001</v>
      </c>
      <c r="P150" s="112">
        <v>21</v>
      </c>
      <c r="Q150" s="112" t="s">
        <v>167</v>
      </c>
      <c r="R150" s="112">
        <v>8</v>
      </c>
      <c r="S150" s="112" t="s">
        <v>103</v>
      </c>
      <c r="T150" s="28">
        <f t="shared" ref="T150:T159" si="46">IF(S150="W",1,0)</f>
        <v>0</v>
      </c>
      <c r="U150" s="58">
        <f t="shared" ref="U150:U159" si="47">IF(S150="L",1,0)</f>
        <v>1</v>
      </c>
      <c r="V150" s="112"/>
      <c r="W150" s="112"/>
      <c r="X150" s="112"/>
      <c r="Y150" s="112"/>
      <c r="Z150" s="112"/>
      <c r="AA150" s="112"/>
      <c r="AB150" s="112"/>
      <c r="AC150" s="28">
        <f t="shared" ref="AC150:AC159" si="48">IF(AB150="W",1,0)</f>
        <v>0</v>
      </c>
      <c r="AD150" s="58">
        <f t="shared" ref="AD150:AD159" si="49">IF(AB150="L",1,0)</f>
        <v>0</v>
      </c>
    </row>
    <row r="151" spans="2:30" x14ac:dyDescent="0.25">
      <c r="B151" s="167"/>
      <c r="C151" s="28">
        <f t="shared" ref="C151:C159" si="50">C150+1</f>
        <v>2</v>
      </c>
      <c r="D151" s="28">
        <v>42.863</v>
      </c>
      <c r="E151" s="28">
        <v>47.399000000000001</v>
      </c>
      <c r="F151" s="28">
        <v>56.213000000000001</v>
      </c>
      <c r="G151" s="28">
        <v>20</v>
      </c>
      <c r="H151" s="28" t="s">
        <v>130</v>
      </c>
      <c r="I151" s="28">
        <v>10</v>
      </c>
      <c r="J151" s="28" t="s">
        <v>91</v>
      </c>
      <c r="K151" s="28">
        <f t="shared" si="44"/>
        <v>1</v>
      </c>
      <c r="L151" s="58">
        <f t="shared" si="45"/>
        <v>0</v>
      </c>
      <c r="M151" s="28"/>
      <c r="N151" s="28"/>
      <c r="O151" s="28"/>
      <c r="P151" s="28"/>
      <c r="Q151" s="28"/>
      <c r="R151" s="28"/>
      <c r="S151" s="28"/>
      <c r="T151" s="28">
        <f t="shared" si="46"/>
        <v>0</v>
      </c>
      <c r="U151" s="58">
        <f t="shared" si="47"/>
        <v>0</v>
      </c>
      <c r="V151" s="28"/>
      <c r="W151" s="28"/>
      <c r="X151" s="28"/>
      <c r="Y151" s="28"/>
      <c r="Z151" s="28"/>
      <c r="AA151" s="28"/>
      <c r="AB151" s="28"/>
      <c r="AC151" s="28">
        <f t="shared" si="48"/>
        <v>0</v>
      </c>
      <c r="AD151" s="58">
        <f t="shared" si="49"/>
        <v>0</v>
      </c>
    </row>
    <row r="152" spans="2:30" x14ac:dyDescent="0.25">
      <c r="B152" s="167"/>
      <c r="C152" s="28">
        <f t="shared" si="50"/>
        <v>3</v>
      </c>
      <c r="D152" s="28"/>
      <c r="E152" s="28"/>
      <c r="F152" s="28"/>
      <c r="G152" s="28"/>
      <c r="H152" s="28"/>
      <c r="I152" s="28"/>
      <c r="J152" s="28"/>
      <c r="K152" s="28">
        <f t="shared" si="44"/>
        <v>0</v>
      </c>
      <c r="L152" s="58">
        <f t="shared" si="45"/>
        <v>0</v>
      </c>
      <c r="M152" s="28"/>
      <c r="N152" s="28"/>
      <c r="O152" s="28"/>
      <c r="P152" s="28"/>
      <c r="Q152" s="28"/>
      <c r="R152" s="28"/>
      <c r="S152" s="28"/>
      <c r="T152" s="28">
        <f t="shared" si="46"/>
        <v>0</v>
      </c>
      <c r="U152" s="58">
        <f t="shared" si="47"/>
        <v>0</v>
      </c>
      <c r="V152" s="28"/>
      <c r="W152" s="28"/>
      <c r="X152" s="28"/>
      <c r="Y152" s="28"/>
      <c r="Z152" s="28"/>
      <c r="AA152" s="28"/>
      <c r="AB152" s="28"/>
      <c r="AC152" s="28">
        <f t="shared" si="48"/>
        <v>0</v>
      </c>
      <c r="AD152" s="58">
        <f t="shared" si="49"/>
        <v>0</v>
      </c>
    </row>
    <row r="153" spans="2:30" x14ac:dyDescent="0.25">
      <c r="B153" s="167"/>
      <c r="C153" s="28">
        <f t="shared" si="50"/>
        <v>4</v>
      </c>
      <c r="D153" s="28"/>
      <c r="E153" s="28"/>
      <c r="F153" s="28"/>
      <c r="G153" s="28"/>
      <c r="H153" s="28"/>
      <c r="I153" s="28"/>
      <c r="J153" s="28"/>
      <c r="K153" s="28">
        <f t="shared" si="44"/>
        <v>0</v>
      </c>
      <c r="L153" s="58">
        <f t="shared" si="45"/>
        <v>0</v>
      </c>
      <c r="M153" s="28"/>
      <c r="N153" s="28"/>
      <c r="O153" s="28"/>
      <c r="P153" s="28"/>
      <c r="Q153" s="28"/>
      <c r="R153" s="28"/>
      <c r="S153" s="28"/>
      <c r="T153" s="28">
        <f t="shared" si="46"/>
        <v>0</v>
      </c>
      <c r="U153" s="58">
        <f t="shared" si="47"/>
        <v>0</v>
      </c>
      <c r="V153" s="28"/>
      <c r="W153" s="28"/>
      <c r="X153" s="28"/>
      <c r="Y153" s="28"/>
      <c r="Z153" s="28"/>
      <c r="AA153" s="28"/>
      <c r="AB153" s="28"/>
      <c r="AC153" s="28">
        <f t="shared" si="48"/>
        <v>0</v>
      </c>
      <c r="AD153" s="58">
        <f t="shared" si="49"/>
        <v>0</v>
      </c>
    </row>
    <row r="154" spans="2:30" x14ac:dyDescent="0.25">
      <c r="B154" s="167"/>
      <c r="C154" s="28">
        <f t="shared" si="50"/>
        <v>5</v>
      </c>
      <c r="D154" s="28"/>
      <c r="E154" s="28"/>
      <c r="F154" s="28"/>
      <c r="G154" s="28"/>
      <c r="H154" s="28"/>
      <c r="I154" s="28"/>
      <c r="J154" s="28"/>
      <c r="K154" s="28">
        <f t="shared" si="44"/>
        <v>0</v>
      </c>
      <c r="L154" s="58">
        <f t="shared" si="45"/>
        <v>0</v>
      </c>
      <c r="M154" s="28"/>
      <c r="N154" s="28"/>
      <c r="O154" s="28"/>
      <c r="P154" s="28"/>
      <c r="Q154" s="28"/>
      <c r="R154" s="28"/>
      <c r="S154" s="28"/>
      <c r="T154" s="28">
        <f t="shared" si="46"/>
        <v>0</v>
      </c>
      <c r="U154" s="58">
        <f t="shared" si="47"/>
        <v>0</v>
      </c>
      <c r="V154" s="28"/>
      <c r="W154" s="28"/>
      <c r="X154" s="28"/>
      <c r="Y154" s="28"/>
      <c r="Z154" s="28"/>
      <c r="AA154" s="28"/>
      <c r="AB154" s="28"/>
      <c r="AC154" s="28">
        <f t="shared" si="48"/>
        <v>0</v>
      </c>
      <c r="AD154" s="58">
        <f t="shared" si="49"/>
        <v>0</v>
      </c>
    </row>
    <row r="155" spans="2:30" x14ac:dyDescent="0.25">
      <c r="B155" s="167"/>
      <c r="C155" s="28">
        <f t="shared" si="50"/>
        <v>6</v>
      </c>
      <c r="D155" s="28"/>
      <c r="E155" s="28"/>
      <c r="F155" s="28"/>
      <c r="G155" s="28"/>
      <c r="H155" s="28"/>
      <c r="I155" s="28"/>
      <c r="J155" s="28"/>
      <c r="K155" s="28">
        <f t="shared" si="44"/>
        <v>0</v>
      </c>
      <c r="L155" s="58">
        <f t="shared" si="45"/>
        <v>0</v>
      </c>
      <c r="M155" s="28"/>
      <c r="N155" s="28"/>
      <c r="O155" s="28"/>
      <c r="P155" s="28"/>
      <c r="Q155" s="28"/>
      <c r="R155" s="28"/>
      <c r="S155" s="28"/>
      <c r="T155" s="28">
        <f t="shared" si="46"/>
        <v>0</v>
      </c>
      <c r="U155" s="58">
        <f t="shared" si="47"/>
        <v>0</v>
      </c>
      <c r="V155" s="28"/>
      <c r="W155" s="28"/>
      <c r="X155" s="28"/>
      <c r="Y155" s="28"/>
      <c r="Z155" s="28"/>
      <c r="AA155" s="28"/>
      <c r="AB155" s="28"/>
      <c r="AC155" s="28">
        <f t="shared" si="48"/>
        <v>0</v>
      </c>
      <c r="AD155" s="58">
        <f t="shared" si="49"/>
        <v>0</v>
      </c>
    </row>
    <row r="156" spans="2:30" x14ac:dyDescent="0.25">
      <c r="B156" s="167"/>
      <c r="C156" s="28">
        <f t="shared" si="50"/>
        <v>7</v>
      </c>
      <c r="D156" s="28"/>
      <c r="E156" s="28"/>
      <c r="F156" s="28"/>
      <c r="G156" s="28"/>
      <c r="H156" s="28"/>
      <c r="I156" s="28"/>
      <c r="J156" s="28"/>
      <c r="K156" s="28">
        <f t="shared" si="44"/>
        <v>0</v>
      </c>
      <c r="L156" s="58">
        <f t="shared" si="45"/>
        <v>0</v>
      </c>
      <c r="M156" s="28"/>
      <c r="N156" s="28"/>
      <c r="O156" s="28"/>
      <c r="P156" s="28"/>
      <c r="Q156" s="28"/>
      <c r="R156" s="28"/>
      <c r="S156" s="28"/>
      <c r="T156" s="28">
        <f t="shared" si="46"/>
        <v>0</v>
      </c>
      <c r="U156" s="58">
        <f t="shared" si="47"/>
        <v>0</v>
      </c>
      <c r="V156" s="28"/>
      <c r="W156" s="28"/>
      <c r="X156" s="28"/>
      <c r="Y156" s="28"/>
      <c r="Z156" s="28"/>
      <c r="AA156" s="28"/>
      <c r="AB156" s="28"/>
      <c r="AC156" s="28">
        <f t="shared" si="48"/>
        <v>0</v>
      </c>
      <c r="AD156" s="58">
        <f t="shared" si="49"/>
        <v>0</v>
      </c>
    </row>
    <row r="157" spans="2:30" x14ac:dyDescent="0.25">
      <c r="B157" s="167"/>
      <c r="C157" s="28">
        <f t="shared" si="50"/>
        <v>8</v>
      </c>
      <c r="D157" s="28"/>
      <c r="E157" s="28"/>
      <c r="F157" s="28"/>
      <c r="G157" s="28"/>
      <c r="H157" s="28"/>
      <c r="I157" s="28"/>
      <c r="J157" s="28"/>
      <c r="K157" s="28">
        <f t="shared" si="44"/>
        <v>0</v>
      </c>
      <c r="L157" s="58">
        <f t="shared" si="45"/>
        <v>0</v>
      </c>
      <c r="M157" s="28"/>
      <c r="N157" s="28"/>
      <c r="O157" s="28"/>
      <c r="P157" s="28"/>
      <c r="Q157" s="28"/>
      <c r="R157" s="28"/>
      <c r="S157" s="28"/>
      <c r="T157" s="28">
        <f t="shared" si="46"/>
        <v>0</v>
      </c>
      <c r="U157" s="58">
        <f t="shared" si="47"/>
        <v>0</v>
      </c>
      <c r="V157" s="28"/>
      <c r="W157" s="28"/>
      <c r="X157" s="28"/>
      <c r="Y157" s="28"/>
      <c r="Z157" s="28"/>
      <c r="AA157" s="28"/>
      <c r="AB157" s="28"/>
      <c r="AC157" s="28">
        <f t="shared" si="48"/>
        <v>0</v>
      </c>
      <c r="AD157" s="58">
        <f t="shared" si="49"/>
        <v>0</v>
      </c>
    </row>
    <row r="158" spans="2:30" x14ac:dyDescent="0.25">
      <c r="B158" s="167"/>
      <c r="C158" s="28">
        <f t="shared" si="50"/>
        <v>9</v>
      </c>
      <c r="D158" s="28"/>
      <c r="E158" s="28"/>
      <c r="F158" s="28"/>
      <c r="G158" s="28"/>
      <c r="H158" s="28"/>
      <c r="I158" s="28"/>
      <c r="J158" s="28"/>
      <c r="K158" s="28">
        <f t="shared" si="44"/>
        <v>0</v>
      </c>
      <c r="L158" s="58">
        <f t="shared" si="45"/>
        <v>0</v>
      </c>
      <c r="M158" s="28"/>
      <c r="N158" s="28"/>
      <c r="O158" s="28"/>
      <c r="P158" s="28"/>
      <c r="Q158" s="28"/>
      <c r="R158" s="28"/>
      <c r="S158" s="28"/>
      <c r="T158" s="28">
        <f t="shared" si="46"/>
        <v>0</v>
      </c>
      <c r="U158" s="58">
        <f t="shared" si="47"/>
        <v>0</v>
      </c>
      <c r="V158" s="28"/>
      <c r="W158" s="28"/>
      <c r="X158" s="28"/>
      <c r="Y158" s="28"/>
      <c r="Z158" s="28"/>
      <c r="AA158" s="28"/>
      <c r="AB158" s="28"/>
      <c r="AC158" s="28">
        <f t="shared" si="48"/>
        <v>0</v>
      </c>
      <c r="AD158" s="58">
        <f t="shared" si="49"/>
        <v>0</v>
      </c>
    </row>
    <row r="159" spans="2:30" ht="15.75" thickBot="1" x14ac:dyDescent="0.3">
      <c r="B159" s="167"/>
      <c r="C159" s="111">
        <f t="shared" si="50"/>
        <v>10</v>
      </c>
      <c r="D159" s="111"/>
      <c r="E159" s="111"/>
      <c r="F159" s="111"/>
      <c r="G159" s="111"/>
      <c r="H159" s="111"/>
      <c r="I159" s="111"/>
      <c r="J159" s="111"/>
      <c r="K159" s="28">
        <f t="shared" si="44"/>
        <v>0</v>
      </c>
      <c r="L159" s="58">
        <f t="shared" si="45"/>
        <v>0</v>
      </c>
      <c r="M159" s="111"/>
      <c r="N159" s="111"/>
      <c r="O159" s="111"/>
      <c r="P159" s="111"/>
      <c r="Q159" s="111"/>
      <c r="R159" s="111"/>
      <c r="S159" s="111"/>
      <c r="T159" s="28">
        <f t="shared" si="46"/>
        <v>0</v>
      </c>
      <c r="U159" s="58">
        <f t="shared" si="47"/>
        <v>0</v>
      </c>
      <c r="V159" s="111"/>
      <c r="W159" s="111"/>
      <c r="X159" s="111"/>
      <c r="Y159" s="111"/>
      <c r="Z159" s="111"/>
      <c r="AA159" s="111"/>
      <c r="AB159" s="111"/>
      <c r="AC159" s="28">
        <f t="shared" si="48"/>
        <v>0</v>
      </c>
      <c r="AD159" s="58">
        <f t="shared" si="49"/>
        <v>0</v>
      </c>
    </row>
    <row r="160" spans="2:30" ht="15.75" thickBot="1" x14ac:dyDescent="0.3">
      <c r="B160" s="168" t="s">
        <v>99</v>
      </c>
      <c r="C160" s="169"/>
      <c r="D160" s="59">
        <f>AVERAGE(D150:D159)</f>
        <v>45.397500000000001</v>
      </c>
      <c r="E160" s="59">
        <f>AVERAGE(E150:E159)</f>
        <v>49.228499999999997</v>
      </c>
      <c r="F160" s="59">
        <f>AVERAGE(F150:F159)</f>
        <v>51.477499999999999</v>
      </c>
      <c r="G160" s="59">
        <f>AVERAGE(G150:G159)</f>
        <v>16.5</v>
      </c>
      <c r="H160" s="59"/>
      <c r="I160" s="59">
        <f>AVERAGE(I150:I159)</f>
        <v>6</v>
      </c>
      <c r="J160" s="60">
        <f>K160/(K160+L160)</f>
        <v>1</v>
      </c>
      <c r="K160" s="61">
        <f>SUM(K150:K159)</f>
        <v>2</v>
      </c>
      <c r="L160" s="61">
        <f>SUM(L150:L159)</f>
        <v>0</v>
      </c>
      <c r="M160" s="59">
        <f>AVERAGE(M150:M159)</f>
        <v>41.652000000000001</v>
      </c>
      <c r="N160" s="59">
        <f>AVERAGE(N150:N159)</f>
        <v>42.697000000000003</v>
      </c>
      <c r="O160" s="59">
        <f>AVERAGE(O150:O159)</f>
        <v>39.454000000000001</v>
      </c>
      <c r="P160" s="59">
        <f>AVERAGE(P150:P159)</f>
        <v>21</v>
      </c>
      <c r="Q160" s="59"/>
      <c r="R160" s="59">
        <f>AVERAGE(R150:R159)</f>
        <v>8</v>
      </c>
      <c r="S160" s="60">
        <f>T160/(T160+U160)</f>
        <v>0</v>
      </c>
      <c r="T160" s="61">
        <f>SUM(T150:T159)</f>
        <v>0</v>
      </c>
      <c r="U160" s="61">
        <f>SUM(U150:U159)</f>
        <v>1</v>
      </c>
      <c r="V160" s="59" t="e">
        <f>AVERAGE(V150:V159)</f>
        <v>#DIV/0!</v>
      </c>
      <c r="W160" s="59" t="e">
        <f>AVERAGE(W150:W159)</f>
        <v>#DIV/0!</v>
      </c>
      <c r="X160" s="59" t="e">
        <f>AVERAGE(X150:X159)</f>
        <v>#DIV/0!</v>
      </c>
      <c r="Y160" s="59" t="e">
        <f>AVERAGE(Y150:Y159)</f>
        <v>#DIV/0!</v>
      </c>
      <c r="Z160" s="59"/>
      <c r="AA160" s="59" t="e">
        <f>AVERAGE(AA150:AA159)</f>
        <v>#DIV/0!</v>
      </c>
      <c r="AB160" s="60" t="e">
        <f>AC160/(AC160+AD160)</f>
        <v>#DIV/0!</v>
      </c>
      <c r="AC160" s="61">
        <f>SUM(AC150:AC159)</f>
        <v>0</v>
      </c>
      <c r="AD160" s="61">
        <f>SUM(AD150:AD159)</f>
        <v>0</v>
      </c>
    </row>
    <row r="163" spans="2:30" ht="15.75" thickBot="1" x14ac:dyDescent="0.3"/>
    <row r="164" spans="2:30" x14ac:dyDescent="0.25">
      <c r="B164" s="73" t="s">
        <v>0</v>
      </c>
      <c r="C164" s="74" t="s">
        <v>9</v>
      </c>
      <c r="D164" s="161">
        <v>4</v>
      </c>
      <c r="E164" s="161"/>
      <c r="F164" s="161"/>
      <c r="G164" s="161"/>
      <c r="H164" s="161"/>
      <c r="I164" s="161"/>
      <c r="J164" s="161"/>
      <c r="K164" s="161"/>
      <c r="L164" s="161"/>
      <c r="M164" s="161"/>
      <c r="N164" s="161"/>
      <c r="O164" s="161"/>
      <c r="P164" s="161"/>
      <c r="Q164" s="161"/>
      <c r="R164" s="161"/>
      <c r="S164" s="161"/>
      <c r="T164" s="161"/>
      <c r="U164" s="161"/>
      <c r="V164" s="161"/>
      <c r="W164" s="161"/>
      <c r="X164" s="161"/>
      <c r="Y164" s="161"/>
      <c r="Z164" s="161"/>
      <c r="AA164" s="161"/>
      <c r="AB164" s="161"/>
      <c r="AC164" s="161"/>
      <c r="AD164" s="162"/>
    </row>
    <row r="165" spans="2:30" x14ac:dyDescent="0.25">
      <c r="B165" s="163">
        <f>B130</f>
        <v>6</v>
      </c>
      <c r="C165" s="28"/>
      <c r="D165" s="165" t="s">
        <v>79</v>
      </c>
      <c r="E165" s="165"/>
      <c r="F165" s="165"/>
      <c r="G165" s="165"/>
      <c r="H165" s="165"/>
      <c r="I165" s="165"/>
      <c r="J165" s="165"/>
      <c r="K165" s="165"/>
      <c r="L165" s="165"/>
      <c r="M165" s="165" t="s">
        <v>80</v>
      </c>
      <c r="N165" s="165"/>
      <c r="O165" s="165"/>
      <c r="P165" s="165"/>
      <c r="Q165" s="165"/>
      <c r="R165" s="165"/>
      <c r="S165" s="165"/>
      <c r="T165" s="165"/>
      <c r="U165" s="165"/>
      <c r="V165" s="165" t="s">
        <v>94</v>
      </c>
      <c r="W165" s="165"/>
      <c r="X165" s="165"/>
      <c r="Y165" s="165"/>
      <c r="Z165" s="165"/>
      <c r="AA165" s="165"/>
      <c r="AB165" s="165"/>
      <c r="AC165" s="165"/>
      <c r="AD165" s="166"/>
    </row>
    <row r="166" spans="2:30" ht="15.75" thickBot="1" x14ac:dyDescent="0.3">
      <c r="B166" s="163"/>
      <c r="C166" s="62" t="s">
        <v>93</v>
      </c>
      <c r="D166" s="62" t="s">
        <v>90</v>
      </c>
      <c r="E166" s="62" t="s">
        <v>89</v>
      </c>
      <c r="F166" s="62" t="s">
        <v>91</v>
      </c>
      <c r="G166" s="62" t="s">
        <v>95</v>
      </c>
      <c r="H166" s="62" t="s">
        <v>96</v>
      </c>
      <c r="I166" s="62" t="s">
        <v>97</v>
      </c>
      <c r="J166" s="62" t="s">
        <v>102</v>
      </c>
      <c r="K166" s="62" t="s">
        <v>91</v>
      </c>
      <c r="L166" s="62" t="s">
        <v>103</v>
      </c>
      <c r="M166" s="62" t="s">
        <v>90</v>
      </c>
      <c r="N166" s="62" t="s">
        <v>89</v>
      </c>
      <c r="O166" s="62" t="s">
        <v>91</v>
      </c>
      <c r="P166" s="62" t="s">
        <v>95</v>
      </c>
      <c r="Q166" s="62" t="s">
        <v>96</v>
      </c>
      <c r="R166" s="62" t="s">
        <v>97</v>
      </c>
      <c r="S166" s="62" t="s">
        <v>102</v>
      </c>
      <c r="T166" s="62" t="s">
        <v>91</v>
      </c>
      <c r="U166" s="62" t="s">
        <v>103</v>
      </c>
      <c r="V166" s="62" t="s">
        <v>90</v>
      </c>
      <c r="W166" s="62" t="s">
        <v>89</v>
      </c>
      <c r="X166" s="62" t="s">
        <v>91</v>
      </c>
      <c r="Y166" s="62" t="s">
        <v>95</v>
      </c>
      <c r="Z166" s="62" t="s">
        <v>96</v>
      </c>
      <c r="AA166" s="62" t="s">
        <v>97</v>
      </c>
      <c r="AB166" s="62" t="s">
        <v>102</v>
      </c>
      <c r="AC166" s="62" t="s">
        <v>91</v>
      </c>
      <c r="AD166" s="63" t="s">
        <v>103</v>
      </c>
    </row>
    <row r="167" spans="2:30" s="107" customFormat="1" hidden="1" x14ac:dyDescent="0.25">
      <c r="B167" s="163"/>
      <c r="C167" s="105">
        <v>1</v>
      </c>
      <c r="D167" s="105">
        <v>34.31</v>
      </c>
      <c r="E167" s="105">
        <v>35.996000000000002</v>
      </c>
      <c r="F167" s="105">
        <v>43.323999999999998</v>
      </c>
      <c r="G167" s="105">
        <v>23</v>
      </c>
      <c r="H167" s="105" t="s">
        <v>115</v>
      </c>
      <c r="I167" s="105">
        <v>13</v>
      </c>
      <c r="J167" s="105" t="s">
        <v>91</v>
      </c>
      <c r="K167" s="105">
        <f t="shared" ref="K167:K184" si="51">IF(J167="W",1,0)</f>
        <v>1</v>
      </c>
      <c r="L167" s="106">
        <f t="shared" ref="L167:L184" si="52">IF(J167="L",1,0)</f>
        <v>0</v>
      </c>
      <c r="M167" s="105">
        <v>34.912999999999997</v>
      </c>
      <c r="N167" s="105">
        <v>38.154000000000003</v>
      </c>
      <c r="O167" s="105">
        <v>44.662999999999997</v>
      </c>
      <c r="P167" s="105">
        <v>13</v>
      </c>
      <c r="Q167" s="105" t="s">
        <v>114</v>
      </c>
      <c r="R167" s="105">
        <v>15</v>
      </c>
      <c r="S167" s="105" t="s">
        <v>103</v>
      </c>
      <c r="T167" s="105">
        <f t="shared" ref="T167:T184" si="53">IF(S167="W",1,0)</f>
        <v>0</v>
      </c>
      <c r="U167" s="106">
        <f t="shared" ref="U167:U184" si="54">IF(S167="L",1,0)</f>
        <v>1</v>
      </c>
      <c r="V167" s="105">
        <v>32.164999999999999</v>
      </c>
      <c r="W167" s="105">
        <v>35.469000000000001</v>
      </c>
      <c r="X167" s="105">
        <v>43.167000000000002</v>
      </c>
      <c r="Y167" s="105">
        <v>6</v>
      </c>
      <c r="Z167" s="105" t="s">
        <v>113</v>
      </c>
      <c r="AA167" s="105">
        <v>2</v>
      </c>
      <c r="AB167" s="105" t="s">
        <v>91</v>
      </c>
      <c r="AC167" s="105">
        <f t="shared" ref="AC167:AC184" si="55">IF(AB167="W",1,0)</f>
        <v>1</v>
      </c>
      <c r="AD167" s="106">
        <f t="shared" ref="AD167:AD184" si="56">IF(AB167="L",1,0)</f>
        <v>0</v>
      </c>
    </row>
    <row r="168" spans="2:30" s="107" customFormat="1" hidden="1" x14ac:dyDescent="0.25">
      <c r="B168" s="163"/>
      <c r="C168" s="105">
        <f t="shared" ref="C168:C184" si="57">C167+1</f>
        <v>2</v>
      </c>
      <c r="D168" s="105">
        <v>33.061</v>
      </c>
      <c r="E168" s="105">
        <v>35.728000000000002</v>
      </c>
      <c r="F168" s="105">
        <v>43.002000000000002</v>
      </c>
      <c r="G168" s="105">
        <v>4</v>
      </c>
      <c r="H168" s="105" t="s">
        <v>113</v>
      </c>
      <c r="I168" s="105">
        <v>1</v>
      </c>
      <c r="J168" s="105" t="s">
        <v>91</v>
      </c>
      <c r="K168" s="105">
        <f t="shared" si="51"/>
        <v>1</v>
      </c>
      <c r="L168" s="106">
        <f t="shared" si="52"/>
        <v>0</v>
      </c>
      <c r="M168" s="105">
        <v>35.055999999999997</v>
      </c>
      <c r="N168" s="105">
        <v>38.524999999999999</v>
      </c>
      <c r="O168" s="105">
        <v>45.095999999999997</v>
      </c>
      <c r="P168" s="105">
        <v>13</v>
      </c>
      <c r="Q168" s="105" t="s">
        <v>113</v>
      </c>
      <c r="R168" s="105">
        <v>3</v>
      </c>
      <c r="S168" s="105" t="s">
        <v>91</v>
      </c>
      <c r="T168" s="105">
        <f t="shared" si="53"/>
        <v>1</v>
      </c>
      <c r="U168" s="106">
        <f t="shared" si="54"/>
        <v>0</v>
      </c>
      <c r="V168" s="105">
        <v>32.238999999999997</v>
      </c>
      <c r="W168" s="105">
        <v>35.856999999999999</v>
      </c>
      <c r="X168" s="105">
        <v>43.640999999999998</v>
      </c>
      <c r="Y168" s="105">
        <v>6</v>
      </c>
      <c r="Z168" s="105" t="s">
        <v>113</v>
      </c>
      <c r="AA168" s="105">
        <v>6</v>
      </c>
      <c r="AB168" s="105" t="s">
        <v>91</v>
      </c>
      <c r="AC168" s="105">
        <f t="shared" si="55"/>
        <v>1</v>
      </c>
      <c r="AD168" s="106">
        <f t="shared" si="56"/>
        <v>0</v>
      </c>
    </row>
    <row r="169" spans="2:30" s="107" customFormat="1" hidden="1" x14ac:dyDescent="0.25">
      <c r="B169" s="163"/>
      <c r="C169" s="105">
        <f t="shared" si="57"/>
        <v>3</v>
      </c>
      <c r="D169" s="105">
        <v>33.798000000000002</v>
      </c>
      <c r="E169" s="105">
        <v>35.396000000000001</v>
      </c>
      <c r="F169" s="105">
        <v>42.6</v>
      </c>
      <c r="G169" s="105">
        <v>19</v>
      </c>
      <c r="H169" s="105" t="s">
        <v>115</v>
      </c>
      <c r="I169" s="105">
        <v>8</v>
      </c>
      <c r="J169" s="105" t="s">
        <v>91</v>
      </c>
      <c r="K169" s="105">
        <f t="shared" si="51"/>
        <v>1</v>
      </c>
      <c r="L169" s="106">
        <f t="shared" si="52"/>
        <v>0</v>
      </c>
      <c r="M169" s="105">
        <v>35.247</v>
      </c>
      <c r="N169" s="105">
        <v>38.482999999999997</v>
      </c>
      <c r="O169" s="105">
        <v>45.048000000000002</v>
      </c>
      <c r="P169" s="105">
        <v>18</v>
      </c>
      <c r="Q169" s="105" t="s">
        <v>113</v>
      </c>
      <c r="R169" s="105">
        <v>8</v>
      </c>
      <c r="S169" s="105" t="s">
        <v>91</v>
      </c>
      <c r="T169" s="105">
        <f t="shared" si="53"/>
        <v>1</v>
      </c>
      <c r="U169" s="106">
        <f t="shared" si="54"/>
        <v>0</v>
      </c>
      <c r="V169" s="105">
        <v>33.073999999999998</v>
      </c>
      <c r="W169" s="105">
        <v>35.450000000000003</v>
      </c>
      <c r="X169" s="105">
        <v>43.131999999999998</v>
      </c>
      <c r="Y169" s="105">
        <v>20</v>
      </c>
      <c r="Z169" s="105" t="s">
        <v>115</v>
      </c>
      <c r="AA169" s="105">
        <v>6</v>
      </c>
      <c r="AB169" s="105" t="s">
        <v>91</v>
      </c>
      <c r="AC169" s="105">
        <f t="shared" si="55"/>
        <v>1</v>
      </c>
      <c r="AD169" s="106">
        <f t="shared" si="56"/>
        <v>0</v>
      </c>
    </row>
    <row r="170" spans="2:30" s="107" customFormat="1" hidden="1" x14ac:dyDescent="0.25">
      <c r="B170" s="163"/>
      <c r="C170" s="105">
        <f t="shared" si="57"/>
        <v>4</v>
      </c>
      <c r="D170" s="105">
        <v>33.031999999999996</v>
      </c>
      <c r="E170" s="105">
        <v>35.756999999999998</v>
      </c>
      <c r="F170" s="105">
        <v>43.033000000000001</v>
      </c>
      <c r="G170" s="105">
        <v>3</v>
      </c>
      <c r="H170" s="105" t="s">
        <v>113</v>
      </c>
      <c r="I170" s="105">
        <v>1</v>
      </c>
      <c r="J170" s="105" t="s">
        <v>91</v>
      </c>
      <c r="K170" s="105">
        <f t="shared" si="51"/>
        <v>1</v>
      </c>
      <c r="L170" s="106">
        <f t="shared" si="52"/>
        <v>0</v>
      </c>
      <c r="M170" s="105">
        <v>34.712000000000003</v>
      </c>
      <c r="N170" s="105">
        <v>38.091999999999999</v>
      </c>
      <c r="O170" s="105">
        <v>44.588999999999999</v>
      </c>
      <c r="P170" s="105">
        <v>11</v>
      </c>
      <c r="Q170" s="105" t="s">
        <v>113</v>
      </c>
      <c r="R170" s="105">
        <v>3</v>
      </c>
      <c r="S170" s="105" t="s">
        <v>103</v>
      </c>
      <c r="T170" s="105">
        <f t="shared" si="53"/>
        <v>0</v>
      </c>
      <c r="U170" s="106">
        <f t="shared" si="54"/>
        <v>1</v>
      </c>
      <c r="V170" s="105">
        <v>32.39</v>
      </c>
      <c r="W170" s="105">
        <v>35.642000000000003</v>
      </c>
      <c r="X170" s="105">
        <v>43.366</v>
      </c>
      <c r="Y170" s="105">
        <v>7</v>
      </c>
      <c r="Z170" s="105" t="s">
        <v>113</v>
      </c>
      <c r="AA170" s="105">
        <v>5</v>
      </c>
      <c r="AB170" s="105" t="s">
        <v>103</v>
      </c>
      <c r="AC170" s="105">
        <f t="shared" si="55"/>
        <v>0</v>
      </c>
      <c r="AD170" s="106">
        <f t="shared" si="56"/>
        <v>1</v>
      </c>
    </row>
    <row r="171" spans="2:30" s="107" customFormat="1" hidden="1" x14ac:dyDescent="0.25">
      <c r="B171" s="163"/>
      <c r="C171" s="105">
        <f t="shared" si="57"/>
        <v>5</v>
      </c>
      <c r="D171" s="105">
        <v>33.393999999999998</v>
      </c>
      <c r="E171" s="105">
        <v>35.814999999999998</v>
      </c>
      <c r="F171" s="105">
        <v>43.103000000000002</v>
      </c>
      <c r="G171" s="105">
        <v>11</v>
      </c>
      <c r="H171" s="105" t="s">
        <v>113</v>
      </c>
      <c r="I171" s="105">
        <v>10</v>
      </c>
      <c r="J171" s="105" t="s">
        <v>103</v>
      </c>
      <c r="K171" s="105">
        <f t="shared" si="51"/>
        <v>0</v>
      </c>
      <c r="L171" s="106">
        <f t="shared" si="52"/>
        <v>1</v>
      </c>
      <c r="M171" s="105">
        <v>34.393999999999998</v>
      </c>
      <c r="N171" s="105">
        <v>38.237000000000002</v>
      </c>
      <c r="O171" s="105">
        <v>44.76</v>
      </c>
      <c r="P171" s="105">
        <v>4</v>
      </c>
      <c r="Q171" s="105" t="s">
        <v>113</v>
      </c>
      <c r="R171" s="105">
        <v>1</v>
      </c>
      <c r="S171" s="105" t="s">
        <v>103</v>
      </c>
      <c r="T171" s="105">
        <f t="shared" si="53"/>
        <v>0</v>
      </c>
      <c r="U171" s="106">
        <f t="shared" si="54"/>
        <v>1</v>
      </c>
      <c r="V171" s="105"/>
      <c r="W171" s="105"/>
      <c r="X171" s="105"/>
      <c r="Y171" s="105"/>
      <c r="Z171" s="105"/>
      <c r="AA171" s="105"/>
      <c r="AB171" s="105"/>
      <c r="AC171" s="105">
        <f t="shared" si="55"/>
        <v>0</v>
      </c>
      <c r="AD171" s="106">
        <f t="shared" si="56"/>
        <v>0</v>
      </c>
    </row>
    <row r="172" spans="2:30" s="107" customFormat="1" hidden="1" x14ac:dyDescent="0.25">
      <c r="B172" s="163"/>
      <c r="C172" s="105">
        <f t="shared" si="57"/>
        <v>6</v>
      </c>
      <c r="D172" s="105">
        <v>33.606999999999999</v>
      </c>
      <c r="E172" s="105">
        <v>35.244999999999997</v>
      </c>
      <c r="F172" s="105">
        <v>42.415999999999997</v>
      </c>
      <c r="G172" s="105">
        <v>14</v>
      </c>
      <c r="H172" s="105" t="s">
        <v>132</v>
      </c>
      <c r="I172" s="105">
        <v>7</v>
      </c>
      <c r="J172" s="105" t="s">
        <v>91</v>
      </c>
      <c r="K172" s="105">
        <f t="shared" si="51"/>
        <v>1</v>
      </c>
      <c r="L172" s="106">
        <f t="shared" si="52"/>
        <v>0</v>
      </c>
      <c r="M172" s="105">
        <v>35.591999999999999</v>
      </c>
      <c r="N172" s="105">
        <v>38.56</v>
      </c>
      <c r="O172" s="105">
        <v>45.118000000000002</v>
      </c>
      <c r="P172" s="105">
        <v>22</v>
      </c>
      <c r="Q172" s="105" t="s">
        <v>113</v>
      </c>
      <c r="R172" s="105">
        <v>15</v>
      </c>
      <c r="S172" s="105" t="s">
        <v>103</v>
      </c>
      <c r="T172" s="105">
        <f t="shared" si="53"/>
        <v>0</v>
      </c>
      <c r="U172" s="106">
        <f t="shared" si="54"/>
        <v>1</v>
      </c>
      <c r="V172" s="105"/>
      <c r="W172" s="105"/>
      <c r="X172" s="105"/>
      <c r="Y172" s="105"/>
      <c r="Z172" s="105"/>
      <c r="AA172" s="105"/>
      <c r="AB172" s="105"/>
      <c r="AC172" s="105">
        <f t="shared" si="55"/>
        <v>0</v>
      </c>
      <c r="AD172" s="106">
        <f t="shared" si="56"/>
        <v>0</v>
      </c>
    </row>
    <row r="173" spans="2:30" s="107" customFormat="1" hidden="1" x14ac:dyDescent="0.25">
      <c r="B173" s="163"/>
      <c r="C173" s="105">
        <f t="shared" si="57"/>
        <v>7</v>
      </c>
      <c r="D173" s="105">
        <v>33.527999999999999</v>
      </c>
      <c r="E173" s="105">
        <v>35.073</v>
      </c>
      <c r="F173" s="105">
        <v>42.167999999999999</v>
      </c>
      <c r="G173" s="105">
        <v>15</v>
      </c>
      <c r="H173" s="105" t="s">
        <v>115</v>
      </c>
      <c r="I173" s="105">
        <v>9</v>
      </c>
      <c r="J173" s="105" t="s">
        <v>91</v>
      </c>
      <c r="K173" s="105">
        <f t="shared" si="51"/>
        <v>1</v>
      </c>
      <c r="L173" s="106">
        <f t="shared" si="52"/>
        <v>0</v>
      </c>
      <c r="M173" s="105">
        <v>34.518999999999998</v>
      </c>
      <c r="N173" s="105">
        <v>38.317999999999998</v>
      </c>
      <c r="O173" s="105">
        <v>44.832999999999998</v>
      </c>
      <c r="P173" s="105">
        <v>4</v>
      </c>
      <c r="Q173" s="105" t="s">
        <v>113</v>
      </c>
      <c r="R173" s="105">
        <v>1</v>
      </c>
      <c r="S173" s="105" t="s">
        <v>91</v>
      </c>
      <c r="T173" s="105">
        <f t="shared" si="53"/>
        <v>1</v>
      </c>
      <c r="U173" s="106">
        <f t="shared" si="54"/>
        <v>0</v>
      </c>
      <c r="V173" s="105"/>
      <c r="W173" s="105"/>
      <c r="X173" s="105"/>
      <c r="Y173" s="105"/>
      <c r="Z173" s="105"/>
      <c r="AA173" s="105"/>
      <c r="AB173" s="105"/>
      <c r="AC173" s="105">
        <f t="shared" si="55"/>
        <v>0</v>
      </c>
      <c r="AD173" s="106">
        <f t="shared" si="56"/>
        <v>0</v>
      </c>
    </row>
    <row r="174" spans="2:30" s="107" customFormat="1" hidden="1" x14ac:dyDescent="0.25">
      <c r="B174" s="163"/>
      <c r="C174" s="105">
        <f t="shared" si="57"/>
        <v>8</v>
      </c>
      <c r="D174" s="105">
        <v>33.026000000000003</v>
      </c>
      <c r="E174" s="105">
        <v>35.893999999999998</v>
      </c>
      <c r="F174" s="105">
        <v>43.151000000000003</v>
      </c>
      <c r="G174" s="105">
        <v>6</v>
      </c>
      <c r="H174" s="105" t="s">
        <v>113</v>
      </c>
      <c r="I174" s="105">
        <v>5</v>
      </c>
      <c r="J174" s="105" t="s">
        <v>91</v>
      </c>
      <c r="K174" s="105">
        <f t="shared" si="51"/>
        <v>1</v>
      </c>
      <c r="L174" s="106">
        <f t="shared" si="52"/>
        <v>0</v>
      </c>
      <c r="M174" s="105">
        <v>35.677999999999997</v>
      </c>
      <c r="N174" s="105">
        <v>37.892000000000003</v>
      </c>
      <c r="O174" s="105">
        <v>44.335000000000001</v>
      </c>
      <c r="P174" s="105">
        <v>22</v>
      </c>
      <c r="Q174" s="105" t="s">
        <v>115</v>
      </c>
      <c r="R174" s="105">
        <v>17</v>
      </c>
      <c r="S174" s="105" t="s">
        <v>103</v>
      </c>
      <c r="T174" s="105">
        <f t="shared" si="53"/>
        <v>0</v>
      </c>
      <c r="U174" s="106">
        <f t="shared" si="54"/>
        <v>1</v>
      </c>
      <c r="V174" s="105"/>
      <c r="W174" s="105"/>
      <c r="X174" s="105"/>
      <c r="Y174" s="105"/>
      <c r="Z174" s="105"/>
      <c r="AA174" s="105"/>
      <c r="AB174" s="105"/>
      <c r="AC174" s="105">
        <f t="shared" si="55"/>
        <v>0</v>
      </c>
      <c r="AD174" s="106">
        <f t="shared" si="56"/>
        <v>0</v>
      </c>
    </row>
    <row r="175" spans="2:30" s="107" customFormat="1" hidden="1" x14ac:dyDescent="0.25">
      <c r="B175" s="163"/>
      <c r="C175" s="105">
        <f t="shared" si="57"/>
        <v>9</v>
      </c>
      <c r="D175" s="105">
        <v>33.637</v>
      </c>
      <c r="E175" s="105">
        <v>35.780999999999999</v>
      </c>
      <c r="F175" s="105">
        <v>43.014000000000003</v>
      </c>
      <c r="G175" s="105">
        <v>12</v>
      </c>
      <c r="H175" s="105" t="s">
        <v>113</v>
      </c>
      <c r="I175" s="105">
        <v>5</v>
      </c>
      <c r="J175" s="105" t="s">
        <v>91</v>
      </c>
      <c r="K175" s="105">
        <f t="shared" si="51"/>
        <v>1</v>
      </c>
      <c r="L175" s="106">
        <f t="shared" si="52"/>
        <v>0</v>
      </c>
      <c r="M175" s="105">
        <v>35.588999999999999</v>
      </c>
      <c r="N175" s="105">
        <v>38.072000000000003</v>
      </c>
      <c r="O175" s="105">
        <v>44.545000000000002</v>
      </c>
      <c r="P175" s="105">
        <v>20</v>
      </c>
      <c r="Q175" s="105" t="s">
        <v>115</v>
      </c>
      <c r="R175" s="105">
        <v>13</v>
      </c>
      <c r="S175" s="105" t="s">
        <v>103</v>
      </c>
      <c r="T175" s="105">
        <f t="shared" si="53"/>
        <v>0</v>
      </c>
      <c r="U175" s="106">
        <f t="shared" si="54"/>
        <v>1</v>
      </c>
      <c r="V175" s="105"/>
      <c r="W175" s="105"/>
      <c r="X175" s="105"/>
      <c r="Y175" s="105"/>
      <c r="Z175" s="105"/>
      <c r="AA175" s="105"/>
      <c r="AB175" s="105"/>
      <c r="AC175" s="105">
        <f t="shared" si="55"/>
        <v>0</v>
      </c>
      <c r="AD175" s="106">
        <f t="shared" si="56"/>
        <v>0</v>
      </c>
    </row>
    <row r="176" spans="2:30" s="107" customFormat="1" hidden="1" x14ac:dyDescent="0.25">
      <c r="B176" s="163"/>
      <c r="C176" s="105">
        <f t="shared" si="57"/>
        <v>10</v>
      </c>
      <c r="D176" s="105"/>
      <c r="E176" s="105"/>
      <c r="F176" s="105"/>
      <c r="G176" s="105"/>
      <c r="H176" s="105"/>
      <c r="I176" s="105"/>
      <c r="J176" s="105"/>
      <c r="K176" s="105">
        <f t="shared" si="51"/>
        <v>0</v>
      </c>
      <c r="L176" s="106">
        <f t="shared" si="52"/>
        <v>0</v>
      </c>
      <c r="M176" s="105">
        <v>34.674999999999997</v>
      </c>
      <c r="N176" s="105">
        <v>38.497999999999998</v>
      </c>
      <c r="O176" s="105">
        <v>45.043999999999997</v>
      </c>
      <c r="P176" s="105">
        <v>11</v>
      </c>
      <c r="Q176" s="105" t="s">
        <v>113</v>
      </c>
      <c r="R176" s="105">
        <v>11</v>
      </c>
      <c r="S176" s="105" t="s">
        <v>91</v>
      </c>
      <c r="T176" s="105">
        <f t="shared" si="53"/>
        <v>1</v>
      </c>
      <c r="U176" s="106">
        <f t="shared" si="54"/>
        <v>0</v>
      </c>
      <c r="V176" s="105"/>
      <c r="W176" s="105"/>
      <c r="X176" s="105"/>
      <c r="Y176" s="105"/>
      <c r="Z176" s="105"/>
      <c r="AA176" s="105"/>
      <c r="AB176" s="105"/>
      <c r="AC176" s="105">
        <f t="shared" si="55"/>
        <v>0</v>
      </c>
      <c r="AD176" s="106">
        <f t="shared" si="56"/>
        <v>0</v>
      </c>
    </row>
    <row r="177" spans="2:30" s="107" customFormat="1" hidden="1" x14ac:dyDescent="0.25">
      <c r="B177" s="163"/>
      <c r="C177" s="105">
        <f t="shared" si="57"/>
        <v>11</v>
      </c>
      <c r="D177" s="105"/>
      <c r="E177" s="105"/>
      <c r="F177" s="105"/>
      <c r="G177" s="105"/>
      <c r="H177" s="105"/>
      <c r="I177" s="105"/>
      <c r="J177" s="105"/>
      <c r="K177" s="105">
        <f t="shared" si="51"/>
        <v>0</v>
      </c>
      <c r="L177" s="106">
        <f t="shared" si="52"/>
        <v>0</v>
      </c>
      <c r="M177" s="105">
        <v>34.926000000000002</v>
      </c>
      <c r="N177" s="105">
        <v>38.305999999999997</v>
      </c>
      <c r="O177" s="105">
        <v>44.819000000000003</v>
      </c>
      <c r="P177" s="105">
        <v>13</v>
      </c>
      <c r="Q177" s="105" t="s">
        <v>113</v>
      </c>
      <c r="R177" s="105">
        <v>4</v>
      </c>
      <c r="S177" s="105" t="s">
        <v>91</v>
      </c>
      <c r="T177" s="105">
        <f t="shared" si="53"/>
        <v>1</v>
      </c>
      <c r="U177" s="106">
        <f t="shared" si="54"/>
        <v>0</v>
      </c>
      <c r="V177" s="105"/>
      <c r="W177" s="105"/>
      <c r="X177" s="105"/>
      <c r="Y177" s="105"/>
      <c r="Z177" s="105"/>
      <c r="AA177" s="105"/>
      <c r="AB177" s="105"/>
      <c r="AC177" s="105">
        <f t="shared" si="55"/>
        <v>0</v>
      </c>
      <c r="AD177" s="106">
        <f t="shared" si="56"/>
        <v>0</v>
      </c>
    </row>
    <row r="178" spans="2:30" s="107" customFormat="1" hidden="1" x14ac:dyDescent="0.25">
      <c r="B178" s="163"/>
      <c r="C178" s="105">
        <f t="shared" si="57"/>
        <v>12</v>
      </c>
      <c r="D178" s="105"/>
      <c r="E178" s="105"/>
      <c r="F178" s="105"/>
      <c r="G178" s="105"/>
      <c r="H178" s="105"/>
      <c r="I178" s="105"/>
      <c r="J178" s="105"/>
      <c r="K178" s="105">
        <f t="shared" si="51"/>
        <v>0</v>
      </c>
      <c r="L178" s="106">
        <f t="shared" si="52"/>
        <v>0</v>
      </c>
      <c r="M178" s="105">
        <v>35.131</v>
      </c>
      <c r="N178" s="105">
        <v>38.265000000000001</v>
      </c>
      <c r="O178" s="105">
        <v>44.79</v>
      </c>
      <c r="P178" s="105">
        <v>19</v>
      </c>
      <c r="Q178" s="105" t="s">
        <v>112</v>
      </c>
      <c r="R178" s="105">
        <v>11</v>
      </c>
      <c r="S178" s="105" t="s">
        <v>91</v>
      </c>
      <c r="T178" s="105">
        <f t="shared" si="53"/>
        <v>1</v>
      </c>
      <c r="U178" s="106">
        <f t="shared" si="54"/>
        <v>0</v>
      </c>
      <c r="V178" s="105"/>
      <c r="W178" s="105"/>
      <c r="X178" s="105"/>
      <c r="Y178" s="105"/>
      <c r="Z178" s="105"/>
      <c r="AA178" s="105"/>
      <c r="AB178" s="105"/>
      <c r="AC178" s="105">
        <f t="shared" si="55"/>
        <v>0</v>
      </c>
      <c r="AD178" s="106">
        <f t="shared" si="56"/>
        <v>0</v>
      </c>
    </row>
    <row r="179" spans="2:30" s="107" customFormat="1" hidden="1" x14ac:dyDescent="0.25">
      <c r="B179" s="163"/>
      <c r="C179" s="105">
        <f t="shared" si="57"/>
        <v>13</v>
      </c>
      <c r="D179" s="105"/>
      <c r="E179" s="105"/>
      <c r="F179" s="105"/>
      <c r="G179" s="105"/>
      <c r="H179" s="105"/>
      <c r="I179" s="105"/>
      <c r="J179" s="105"/>
      <c r="K179" s="105">
        <f t="shared" si="51"/>
        <v>0</v>
      </c>
      <c r="L179" s="106">
        <f t="shared" si="52"/>
        <v>0</v>
      </c>
      <c r="M179" s="105">
        <v>34.587000000000003</v>
      </c>
      <c r="N179" s="105">
        <v>38.158999999999999</v>
      </c>
      <c r="O179" s="105">
        <v>44.665999999999997</v>
      </c>
      <c r="P179" s="105">
        <v>7</v>
      </c>
      <c r="Q179" s="105" t="s">
        <v>113</v>
      </c>
      <c r="R179" s="105">
        <v>2</v>
      </c>
      <c r="S179" s="105" t="s">
        <v>103</v>
      </c>
      <c r="T179" s="105">
        <f t="shared" si="53"/>
        <v>0</v>
      </c>
      <c r="U179" s="106">
        <f t="shared" si="54"/>
        <v>1</v>
      </c>
      <c r="V179" s="105"/>
      <c r="W179" s="105"/>
      <c r="X179" s="105"/>
      <c r="Y179" s="105"/>
      <c r="Z179" s="105"/>
      <c r="AA179" s="105"/>
      <c r="AB179" s="105"/>
      <c r="AC179" s="105">
        <f t="shared" si="55"/>
        <v>0</v>
      </c>
      <c r="AD179" s="106">
        <f t="shared" si="56"/>
        <v>0</v>
      </c>
    </row>
    <row r="180" spans="2:30" s="107" customFormat="1" hidden="1" x14ac:dyDescent="0.25">
      <c r="B180" s="163"/>
      <c r="C180" s="105">
        <f t="shared" si="57"/>
        <v>14</v>
      </c>
      <c r="D180" s="105"/>
      <c r="E180" s="105"/>
      <c r="F180" s="105"/>
      <c r="G180" s="105"/>
      <c r="H180" s="105"/>
      <c r="I180" s="105"/>
      <c r="J180" s="105"/>
      <c r="K180" s="105">
        <f t="shared" si="51"/>
        <v>0</v>
      </c>
      <c r="L180" s="106">
        <f t="shared" si="52"/>
        <v>0</v>
      </c>
      <c r="M180" s="105">
        <v>32.158999999999999</v>
      </c>
      <c r="N180" s="105">
        <v>35.061</v>
      </c>
      <c r="O180" s="105">
        <v>41.021999999999998</v>
      </c>
      <c r="P180" s="105">
        <v>17</v>
      </c>
      <c r="Q180" s="105" t="s">
        <v>113</v>
      </c>
      <c r="R180" s="105">
        <v>15</v>
      </c>
      <c r="S180" s="105" t="s">
        <v>103</v>
      </c>
      <c r="T180" s="105">
        <f t="shared" si="53"/>
        <v>0</v>
      </c>
      <c r="U180" s="106">
        <f t="shared" si="54"/>
        <v>1</v>
      </c>
      <c r="V180" s="105"/>
      <c r="W180" s="105"/>
      <c r="X180" s="105"/>
      <c r="Y180" s="105"/>
      <c r="Z180" s="105"/>
      <c r="AA180" s="105"/>
      <c r="AB180" s="105"/>
      <c r="AC180" s="105">
        <f t="shared" si="55"/>
        <v>0</v>
      </c>
      <c r="AD180" s="106">
        <f t="shared" si="56"/>
        <v>0</v>
      </c>
    </row>
    <row r="181" spans="2:30" s="107" customFormat="1" hidden="1" x14ac:dyDescent="0.25">
      <c r="B181" s="163"/>
      <c r="C181" s="105">
        <f t="shared" si="57"/>
        <v>15</v>
      </c>
      <c r="D181" s="105"/>
      <c r="E181" s="105"/>
      <c r="F181" s="105"/>
      <c r="G181" s="105"/>
      <c r="H181" s="105"/>
      <c r="I181" s="105"/>
      <c r="J181" s="105"/>
      <c r="K181" s="105">
        <f t="shared" si="51"/>
        <v>0</v>
      </c>
      <c r="L181" s="106">
        <f t="shared" si="52"/>
        <v>0</v>
      </c>
      <c r="M181" s="105">
        <v>40.322000000000003</v>
      </c>
      <c r="N181" s="105">
        <v>42.173000000000002</v>
      </c>
      <c r="O181" s="105">
        <v>38.106000000000002</v>
      </c>
      <c r="P181" s="105">
        <v>18</v>
      </c>
      <c r="Q181" s="105" t="s">
        <v>123</v>
      </c>
      <c r="R181" s="105">
        <v>13</v>
      </c>
      <c r="S181" s="105" t="s">
        <v>91</v>
      </c>
      <c r="T181" s="105">
        <f t="shared" si="53"/>
        <v>1</v>
      </c>
      <c r="U181" s="106">
        <f t="shared" si="54"/>
        <v>0</v>
      </c>
      <c r="V181" s="105"/>
      <c r="W181" s="105"/>
      <c r="X181" s="105"/>
      <c r="Y181" s="105"/>
      <c r="Z181" s="105"/>
      <c r="AA181" s="105"/>
      <c r="AB181" s="105"/>
      <c r="AC181" s="105">
        <f t="shared" si="55"/>
        <v>0</v>
      </c>
      <c r="AD181" s="106">
        <f t="shared" si="56"/>
        <v>0</v>
      </c>
    </row>
    <row r="182" spans="2:30" s="107" customFormat="1" hidden="1" x14ac:dyDescent="0.25">
      <c r="B182" s="163"/>
      <c r="C182" s="105">
        <f t="shared" si="57"/>
        <v>16</v>
      </c>
      <c r="D182" s="105"/>
      <c r="E182" s="105"/>
      <c r="F182" s="105"/>
      <c r="G182" s="105"/>
      <c r="H182" s="105"/>
      <c r="I182" s="105"/>
      <c r="J182" s="105"/>
      <c r="K182" s="105">
        <f t="shared" si="51"/>
        <v>0</v>
      </c>
      <c r="L182" s="106">
        <f t="shared" si="52"/>
        <v>0</v>
      </c>
      <c r="M182" s="105">
        <v>40.771999999999998</v>
      </c>
      <c r="N182" s="105">
        <v>42.073999999999998</v>
      </c>
      <c r="O182" s="105">
        <v>38.017000000000003</v>
      </c>
      <c r="P182" s="105">
        <v>21</v>
      </c>
      <c r="Q182" s="105" t="s">
        <v>123</v>
      </c>
      <c r="R182" s="105">
        <v>13</v>
      </c>
      <c r="S182" s="105" t="s">
        <v>91</v>
      </c>
      <c r="T182" s="105">
        <f t="shared" si="53"/>
        <v>1</v>
      </c>
      <c r="U182" s="106">
        <f t="shared" si="54"/>
        <v>0</v>
      </c>
      <c r="V182" s="105"/>
      <c r="W182" s="105"/>
      <c r="X182" s="105"/>
      <c r="Y182" s="105"/>
      <c r="Z182" s="105"/>
      <c r="AA182" s="105"/>
      <c r="AB182" s="105"/>
      <c r="AC182" s="105">
        <f t="shared" si="55"/>
        <v>0</v>
      </c>
      <c r="AD182" s="106">
        <f t="shared" si="56"/>
        <v>0</v>
      </c>
    </row>
    <row r="183" spans="2:30" s="107" customFormat="1" hidden="1" x14ac:dyDescent="0.25">
      <c r="B183" s="163"/>
      <c r="C183" s="105">
        <f t="shared" si="57"/>
        <v>17</v>
      </c>
      <c r="D183" s="105"/>
      <c r="E183" s="105"/>
      <c r="F183" s="105"/>
      <c r="G183" s="105"/>
      <c r="H183" s="105"/>
      <c r="I183" s="105"/>
      <c r="J183" s="105"/>
      <c r="K183" s="105">
        <f t="shared" si="51"/>
        <v>0</v>
      </c>
      <c r="L183" s="106">
        <f t="shared" si="52"/>
        <v>0</v>
      </c>
      <c r="M183" s="105">
        <v>35.216000000000001</v>
      </c>
      <c r="N183" s="105">
        <v>38.386000000000003</v>
      </c>
      <c r="O183" s="105">
        <v>44.932000000000002</v>
      </c>
      <c r="P183" s="105">
        <v>18</v>
      </c>
      <c r="Q183" s="105" t="s">
        <v>113</v>
      </c>
      <c r="R183" s="105">
        <v>4</v>
      </c>
      <c r="S183" s="105" t="s">
        <v>91</v>
      </c>
      <c r="T183" s="105">
        <f t="shared" si="53"/>
        <v>1</v>
      </c>
      <c r="U183" s="106">
        <f t="shared" si="54"/>
        <v>0</v>
      </c>
      <c r="V183" s="105"/>
      <c r="W183" s="105"/>
      <c r="X183" s="105"/>
      <c r="Y183" s="105"/>
      <c r="Z183" s="105"/>
      <c r="AA183" s="105"/>
      <c r="AB183" s="105"/>
      <c r="AC183" s="105">
        <f t="shared" si="55"/>
        <v>0</v>
      </c>
      <c r="AD183" s="106">
        <f t="shared" si="56"/>
        <v>0</v>
      </c>
    </row>
    <row r="184" spans="2:30" s="107" customFormat="1" ht="15.75" hidden="1" thickBot="1" x14ac:dyDescent="0.3">
      <c r="B184" s="164"/>
      <c r="C184" s="108">
        <f t="shared" si="57"/>
        <v>18</v>
      </c>
      <c r="D184" s="108"/>
      <c r="E184" s="108"/>
      <c r="F184" s="108"/>
      <c r="G184" s="108"/>
      <c r="H184" s="108"/>
      <c r="I184" s="108"/>
      <c r="J184" s="108"/>
      <c r="K184" s="105">
        <f t="shared" si="51"/>
        <v>0</v>
      </c>
      <c r="L184" s="106">
        <f t="shared" si="52"/>
        <v>0</v>
      </c>
      <c r="M184" s="108">
        <v>35.232999999999997</v>
      </c>
      <c r="N184" s="108">
        <v>38.156999999999996</v>
      </c>
      <c r="O184" s="108">
        <v>44.664000000000001</v>
      </c>
      <c r="P184" s="108">
        <v>17</v>
      </c>
      <c r="Q184" s="108" t="s">
        <v>113</v>
      </c>
      <c r="R184" s="108">
        <v>11</v>
      </c>
      <c r="S184" s="108" t="s">
        <v>91</v>
      </c>
      <c r="T184" s="105">
        <f t="shared" si="53"/>
        <v>1</v>
      </c>
      <c r="U184" s="106">
        <f t="shared" si="54"/>
        <v>0</v>
      </c>
      <c r="V184" s="108"/>
      <c r="W184" s="108"/>
      <c r="X184" s="108"/>
      <c r="Y184" s="108"/>
      <c r="Z184" s="108"/>
      <c r="AA184" s="108"/>
      <c r="AB184" s="108"/>
      <c r="AC184" s="105">
        <f t="shared" si="55"/>
        <v>0</v>
      </c>
      <c r="AD184" s="106">
        <f t="shared" si="56"/>
        <v>0</v>
      </c>
    </row>
    <row r="185" spans="2:30" ht="15.75" thickBot="1" x14ac:dyDescent="0.3">
      <c r="B185" s="159" t="s">
        <v>99</v>
      </c>
      <c r="C185" s="160"/>
      <c r="D185" s="59">
        <f>AVERAGE(D167:D184)</f>
        <v>33.488111111111117</v>
      </c>
      <c r="E185" s="59">
        <f>AVERAGE(E167:E184)</f>
        <v>35.631666666666668</v>
      </c>
      <c r="F185" s="59">
        <f>AVERAGE(F167:F184)</f>
        <v>42.867888888888892</v>
      </c>
      <c r="G185" s="59">
        <f>AVERAGE(G167:G184)</f>
        <v>11.888888888888889</v>
      </c>
      <c r="H185" s="59"/>
      <c r="I185" s="59">
        <f>AVERAGE(I167:I184)</f>
        <v>6.5555555555555554</v>
      </c>
      <c r="J185" s="60">
        <f>K185/(K185+L185)</f>
        <v>0.88888888888888884</v>
      </c>
      <c r="K185" s="61">
        <f>SUM(K167:K184)</f>
        <v>8</v>
      </c>
      <c r="L185" s="61">
        <f>SUM(L167:L184)</f>
        <v>1</v>
      </c>
      <c r="M185" s="59">
        <f>AVERAGE(M167:M184)</f>
        <v>35.484499999999997</v>
      </c>
      <c r="N185" s="59">
        <f>AVERAGE(N167:N184)</f>
        <v>38.522888888888886</v>
      </c>
      <c r="O185" s="59">
        <f>AVERAGE(O167:O184)</f>
        <v>43.835944444444451</v>
      </c>
      <c r="P185" s="59">
        <f>AVERAGE(P167:P184)</f>
        <v>14.888888888888889</v>
      </c>
      <c r="Q185" s="59"/>
      <c r="R185" s="59">
        <f>AVERAGE(R167:R184)</f>
        <v>8.8888888888888893</v>
      </c>
      <c r="S185" s="60">
        <f>T185/(T185+U185)</f>
        <v>0.55555555555555558</v>
      </c>
      <c r="T185" s="61">
        <f>SUM(T167:T184)</f>
        <v>10</v>
      </c>
      <c r="U185" s="61">
        <f>SUM(U167:U184)</f>
        <v>8</v>
      </c>
      <c r="V185" s="59">
        <f>AVERAGE(V167:V184)</f>
        <v>32.466999999999999</v>
      </c>
      <c r="W185" s="59">
        <f>AVERAGE(W167:W184)</f>
        <v>35.604500000000002</v>
      </c>
      <c r="X185" s="59">
        <f>AVERAGE(X167:X184)</f>
        <v>43.326499999999996</v>
      </c>
      <c r="Y185" s="59">
        <f>AVERAGE(Y167:Y184)</f>
        <v>9.75</v>
      </c>
      <c r="Z185" s="59"/>
      <c r="AA185" s="59">
        <f>AVERAGE(AA167:AA184)</f>
        <v>4.75</v>
      </c>
      <c r="AB185" s="60">
        <f>AC185/(AC185+AD185)</f>
        <v>0.75</v>
      </c>
      <c r="AC185" s="61">
        <f>SUM(AC167:AC184)</f>
        <v>3</v>
      </c>
      <c r="AD185" s="61">
        <f>SUM(AD167:AD184)</f>
        <v>1</v>
      </c>
    </row>
    <row r="186" spans="2:30" s="107" customFormat="1" hidden="1" x14ac:dyDescent="0.25">
      <c r="B186" s="176">
        <f>B141</f>
        <v>7</v>
      </c>
      <c r="C186" s="119">
        <v>1</v>
      </c>
      <c r="D186" s="119">
        <v>38.353000000000002</v>
      </c>
      <c r="E186" s="119">
        <v>39.737000000000002</v>
      </c>
      <c r="F186" s="119">
        <v>36.875</v>
      </c>
      <c r="G186" s="119">
        <v>17</v>
      </c>
      <c r="H186" s="119" t="s">
        <v>123</v>
      </c>
      <c r="I186" s="119">
        <v>11</v>
      </c>
      <c r="J186" s="119" t="s">
        <v>91</v>
      </c>
      <c r="K186" s="105">
        <f t="shared" ref="K186:K192" si="58">IF(J186="W",1,0)</f>
        <v>1</v>
      </c>
      <c r="L186" s="106">
        <f t="shared" ref="L186:L192" si="59">IF(J186="L",1,0)</f>
        <v>0</v>
      </c>
      <c r="M186" s="119">
        <v>35.423000000000002</v>
      </c>
      <c r="N186" s="119">
        <v>38.561999999999998</v>
      </c>
      <c r="O186" s="119">
        <v>45.119</v>
      </c>
      <c r="P186" s="119">
        <v>21</v>
      </c>
      <c r="Q186" s="119" t="s">
        <v>113</v>
      </c>
      <c r="R186" s="119">
        <v>11</v>
      </c>
      <c r="S186" s="119" t="s">
        <v>91</v>
      </c>
      <c r="T186" s="105">
        <f t="shared" ref="T186:T192" si="60">IF(S186="W",1,0)</f>
        <v>1</v>
      </c>
      <c r="U186" s="106">
        <f t="shared" ref="U186:U192" si="61">IF(S186="L",1,0)</f>
        <v>0</v>
      </c>
      <c r="V186" s="119">
        <v>33.262</v>
      </c>
      <c r="W186" s="119">
        <v>35.253</v>
      </c>
      <c r="X186" s="119">
        <v>42.905000000000001</v>
      </c>
      <c r="Y186" s="119">
        <v>21</v>
      </c>
      <c r="Z186" s="119" t="s">
        <v>113</v>
      </c>
      <c r="AA186" s="119">
        <v>6</v>
      </c>
      <c r="AB186" s="119" t="s">
        <v>91</v>
      </c>
      <c r="AC186" s="105">
        <f t="shared" ref="AC186:AC192" si="62">IF(AB186="W",1,0)</f>
        <v>1</v>
      </c>
      <c r="AD186" s="106">
        <f t="shared" ref="AD186:AD192" si="63">IF(AB186="L",1,0)</f>
        <v>0</v>
      </c>
    </row>
    <row r="187" spans="2:30" s="107" customFormat="1" hidden="1" x14ac:dyDescent="0.25">
      <c r="B187" s="175"/>
      <c r="C187" s="105">
        <f t="shared" ref="C187:C192" si="64">C186+1</f>
        <v>2</v>
      </c>
      <c r="D187" s="105">
        <v>32.895000000000003</v>
      </c>
      <c r="E187" s="105">
        <v>35.322000000000003</v>
      </c>
      <c r="F187" s="105">
        <v>42.456000000000003</v>
      </c>
      <c r="G187" s="105">
        <v>4</v>
      </c>
      <c r="H187" s="105" t="s">
        <v>113</v>
      </c>
      <c r="I187" s="105">
        <v>3</v>
      </c>
      <c r="J187" s="105" t="s">
        <v>91</v>
      </c>
      <c r="K187" s="105">
        <f t="shared" si="58"/>
        <v>1</v>
      </c>
      <c r="L187" s="106">
        <f t="shared" si="59"/>
        <v>0</v>
      </c>
      <c r="M187" s="105">
        <v>34.558</v>
      </c>
      <c r="N187" s="105">
        <v>38.283000000000001</v>
      </c>
      <c r="O187" s="105">
        <v>44.802999999999997</v>
      </c>
      <c r="P187" s="105">
        <v>6</v>
      </c>
      <c r="Q187" s="105" t="s">
        <v>113</v>
      </c>
      <c r="R187" s="105">
        <v>2</v>
      </c>
      <c r="S187" s="105" t="s">
        <v>91</v>
      </c>
      <c r="T187" s="105">
        <f t="shared" si="60"/>
        <v>1</v>
      </c>
      <c r="U187" s="106">
        <f t="shared" si="61"/>
        <v>0</v>
      </c>
      <c r="V187" s="105">
        <v>33.234999999999999</v>
      </c>
      <c r="W187" s="105">
        <v>34.466000000000001</v>
      </c>
      <c r="X187" s="105">
        <v>41.994999999999997</v>
      </c>
      <c r="Y187" s="105">
        <v>21</v>
      </c>
      <c r="Z187" s="105" t="s">
        <v>115</v>
      </c>
      <c r="AA187" s="105">
        <v>8</v>
      </c>
      <c r="AB187" s="105" t="s">
        <v>91</v>
      </c>
      <c r="AC187" s="105">
        <f t="shared" si="62"/>
        <v>1</v>
      </c>
      <c r="AD187" s="106">
        <f t="shared" si="63"/>
        <v>0</v>
      </c>
    </row>
    <row r="188" spans="2:30" s="107" customFormat="1" hidden="1" x14ac:dyDescent="0.25">
      <c r="B188" s="175"/>
      <c r="C188" s="105">
        <f t="shared" si="64"/>
        <v>3</v>
      </c>
      <c r="D188" s="105">
        <v>33.506</v>
      </c>
      <c r="E188" s="105">
        <v>35.298000000000002</v>
      </c>
      <c r="F188" s="105">
        <v>42.387</v>
      </c>
      <c r="G188" s="105">
        <v>13</v>
      </c>
      <c r="H188" s="105" t="s">
        <v>113</v>
      </c>
      <c r="I188" s="105">
        <v>12</v>
      </c>
      <c r="J188" s="105" t="s">
        <v>91</v>
      </c>
      <c r="K188" s="105">
        <f t="shared" si="58"/>
        <v>1</v>
      </c>
      <c r="L188" s="106">
        <f t="shared" si="59"/>
        <v>0</v>
      </c>
      <c r="M188" s="105">
        <v>31.478999999999999</v>
      </c>
      <c r="N188" s="105">
        <v>35.372</v>
      </c>
      <c r="O188" s="105">
        <v>41.375999999999998</v>
      </c>
      <c r="P188" s="105">
        <v>6</v>
      </c>
      <c r="Q188" s="105" t="s">
        <v>124</v>
      </c>
      <c r="R188" s="105">
        <v>5</v>
      </c>
      <c r="S188" s="105" t="s">
        <v>91</v>
      </c>
      <c r="T188" s="105">
        <f t="shared" si="60"/>
        <v>1</v>
      </c>
      <c r="U188" s="106">
        <f t="shared" si="61"/>
        <v>0</v>
      </c>
      <c r="V188" s="105">
        <v>33.273000000000003</v>
      </c>
      <c r="W188" s="105">
        <v>34.283000000000001</v>
      </c>
      <c r="X188" s="105">
        <v>41.774000000000001</v>
      </c>
      <c r="Y188" s="105">
        <v>19</v>
      </c>
      <c r="Z188" s="105" t="s">
        <v>113</v>
      </c>
      <c r="AA188" s="105"/>
      <c r="AB188" s="105" t="s">
        <v>103</v>
      </c>
      <c r="AC188" s="105">
        <f t="shared" si="62"/>
        <v>0</v>
      </c>
      <c r="AD188" s="106">
        <f t="shared" si="63"/>
        <v>1</v>
      </c>
    </row>
    <row r="189" spans="2:30" s="107" customFormat="1" hidden="1" x14ac:dyDescent="0.25">
      <c r="B189" s="175"/>
      <c r="C189" s="105">
        <f t="shared" si="64"/>
        <v>4</v>
      </c>
      <c r="D189" s="105">
        <v>38.116999999999997</v>
      </c>
      <c r="E189" s="105">
        <v>38.591999999999999</v>
      </c>
      <c r="F189" s="105">
        <v>35.850999999999999</v>
      </c>
      <c r="G189" s="105">
        <v>10</v>
      </c>
      <c r="H189" s="105" t="s">
        <v>123</v>
      </c>
      <c r="I189" s="105">
        <v>7</v>
      </c>
      <c r="J189" s="105" t="s">
        <v>91</v>
      </c>
      <c r="K189" s="105">
        <f t="shared" si="58"/>
        <v>1</v>
      </c>
      <c r="L189" s="106">
        <f t="shared" si="59"/>
        <v>0</v>
      </c>
      <c r="M189" s="105">
        <v>32.021000000000001</v>
      </c>
      <c r="N189" s="105">
        <v>34.366999999999997</v>
      </c>
      <c r="O189" s="105">
        <v>40.137</v>
      </c>
      <c r="P189" s="105">
        <v>5</v>
      </c>
      <c r="Q189" s="105" t="s">
        <v>124</v>
      </c>
      <c r="R189" s="105">
        <v>4</v>
      </c>
      <c r="S189" s="105" t="s">
        <v>91</v>
      </c>
      <c r="T189" s="105">
        <f t="shared" si="60"/>
        <v>1</v>
      </c>
      <c r="U189" s="106">
        <f t="shared" si="61"/>
        <v>0</v>
      </c>
      <c r="V189" s="105">
        <v>32.57</v>
      </c>
      <c r="W189" s="105">
        <v>35.878</v>
      </c>
      <c r="X189" s="105">
        <v>43.658999999999999</v>
      </c>
      <c r="Y189" s="105">
        <v>11</v>
      </c>
      <c r="Z189" s="105" t="s">
        <v>113</v>
      </c>
      <c r="AA189" s="105">
        <v>2</v>
      </c>
      <c r="AB189" s="105" t="s">
        <v>91</v>
      </c>
      <c r="AC189" s="105">
        <f t="shared" si="62"/>
        <v>1</v>
      </c>
      <c r="AD189" s="106">
        <f t="shared" si="63"/>
        <v>0</v>
      </c>
    </row>
    <row r="190" spans="2:30" s="107" customFormat="1" hidden="1" x14ac:dyDescent="0.25">
      <c r="B190" s="175"/>
      <c r="C190" s="105">
        <f t="shared" si="64"/>
        <v>5</v>
      </c>
      <c r="D190" s="105">
        <v>34.008000000000003</v>
      </c>
      <c r="E190" s="105">
        <v>35.83</v>
      </c>
      <c r="F190" s="105">
        <v>43.1</v>
      </c>
      <c r="G190" s="105">
        <v>22</v>
      </c>
      <c r="H190" s="105" t="s">
        <v>115</v>
      </c>
      <c r="I190" s="105">
        <v>9</v>
      </c>
      <c r="J190" s="105" t="s">
        <v>103</v>
      </c>
      <c r="K190" s="105">
        <f t="shared" si="58"/>
        <v>0</v>
      </c>
      <c r="L190" s="106">
        <f t="shared" si="59"/>
        <v>1</v>
      </c>
      <c r="M190" s="105"/>
      <c r="N190" s="105"/>
      <c r="O190" s="105"/>
      <c r="P190" s="105"/>
      <c r="Q190" s="105"/>
      <c r="R190" s="105"/>
      <c r="S190" s="105"/>
      <c r="T190" s="105">
        <f t="shared" si="60"/>
        <v>0</v>
      </c>
      <c r="U190" s="106">
        <f t="shared" si="61"/>
        <v>0</v>
      </c>
      <c r="V190" s="105">
        <v>32.167000000000002</v>
      </c>
      <c r="W190" s="105">
        <v>34.423000000000002</v>
      </c>
      <c r="X190" s="105">
        <v>41.947000000000003</v>
      </c>
      <c r="Y190" s="105">
        <v>5</v>
      </c>
      <c r="Z190" s="105" t="s">
        <v>113</v>
      </c>
      <c r="AA190" s="105">
        <v>1</v>
      </c>
      <c r="AB190" s="105" t="s">
        <v>91</v>
      </c>
      <c r="AC190" s="105">
        <f t="shared" si="62"/>
        <v>1</v>
      </c>
      <c r="AD190" s="106">
        <f t="shared" si="63"/>
        <v>0</v>
      </c>
    </row>
    <row r="191" spans="2:30" s="107" customFormat="1" hidden="1" x14ac:dyDescent="0.25">
      <c r="B191" s="175"/>
      <c r="C191" s="105">
        <f t="shared" si="64"/>
        <v>6</v>
      </c>
      <c r="D191" s="105">
        <v>33.633000000000003</v>
      </c>
      <c r="E191" s="105">
        <v>36.104999999999997</v>
      </c>
      <c r="F191" s="105">
        <v>43.417000000000002</v>
      </c>
      <c r="G191" s="105">
        <v>13</v>
      </c>
      <c r="H191" s="105" t="s">
        <v>115</v>
      </c>
      <c r="I191" s="105">
        <v>6</v>
      </c>
      <c r="J191" s="105" t="s">
        <v>91</v>
      </c>
      <c r="K191" s="105">
        <f t="shared" si="58"/>
        <v>1</v>
      </c>
      <c r="L191" s="106">
        <f t="shared" si="59"/>
        <v>0</v>
      </c>
      <c r="M191" s="105"/>
      <c r="N191" s="105"/>
      <c r="O191" s="105"/>
      <c r="P191" s="105"/>
      <c r="Q191" s="105"/>
      <c r="R191" s="105"/>
      <c r="S191" s="105"/>
      <c r="T191" s="105">
        <f t="shared" si="60"/>
        <v>0</v>
      </c>
      <c r="U191" s="106">
        <f t="shared" si="61"/>
        <v>0</v>
      </c>
      <c r="V191" s="105"/>
      <c r="W191" s="105"/>
      <c r="X191" s="105"/>
      <c r="Y191" s="105"/>
      <c r="Z191" s="105"/>
      <c r="AA191" s="105"/>
      <c r="AB191" s="105"/>
      <c r="AC191" s="105">
        <f t="shared" si="62"/>
        <v>0</v>
      </c>
      <c r="AD191" s="106">
        <f t="shared" si="63"/>
        <v>0</v>
      </c>
    </row>
    <row r="192" spans="2:30" s="107" customFormat="1" ht="15.75" hidden="1" thickBot="1" x14ac:dyDescent="0.3">
      <c r="B192" s="177"/>
      <c r="C192" s="105">
        <f t="shared" si="64"/>
        <v>7</v>
      </c>
      <c r="D192" s="108"/>
      <c r="E192" s="108"/>
      <c r="F192" s="108"/>
      <c r="G192" s="108"/>
      <c r="H192" s="108"/>
      <c r="I192" s="108"/>
      <c r="J192" s="108"/>
      <c r="K192" s="105">
        <f t="shared" si="58"/>
        <v>0</v>
      </c>
      <c r="L192" s="106">
        <f t="shared" si="59"/>
        <v>0</v>
      </c>
      <c r="M192" s="108"/>
      <c r="N192" s="108"/>
      <c r="O192" s="108"/>
      <c r="P192" s="108"/>
      <c r="Q192" s="108"/>
      <c r="R192" s="108"/>
      <c r="S192" s="108"/>
      <c r="T192" s="105">
        <f t="shared" si="60"/>
        <v>0</v>
      </c>
      <c r="U192" s="106">
        <f t="shared" si="61"/>
        <v>0</v>
      </c>
      <c r="V192" s="108"/>
      <c r="W192" s="108"/>
      <c r="X192" s="108"/>
      <c r="Y192" s="108"/>
      <c r="Z192" s="108"/>
      <c r="AA192" s="108"/>
      <c r="AB192" s="108"/>
      <c r="AC192" s="105">
        <f t="shared" si="62"/>
        <v>0</v>
      </c>
      <c r="AD192" s="106">
        <f t="shared" si="63"/>
        <v>0</v>
      </c>
    </row>
    <row r="193" spans="2:39" ht="15.75" thickBot="1" x14ac:dyDescent="0.3">
      <c r="B193" s="168" t="s">
        <v>99</v>
      </c>
      <c r="C193" s="169"/>
      <c r="D193" s="59">
        <f>AVERAGE(D186:D192)</f>
        <v>35.085333333333338</v>
      </c>
      <c r="E193" s="59">
        <f>AVERAGE(E186:E192)</f>
        <v>36.814</v>
      </c>
      <c r="F193" s="59">
        <f>AVERAGE(F186:F192)</f>
        <v>40.681000000000004</v>
      </c>
      <c r="G193" s="59">
        <f>AVERAGE(G186:G192)</f>
        <v>13.166666666666666</v>
      </c>
      <c r="H193" s="59"/>
      <c r="I193" s="59">
        <f>AVERAGE(I186:I192)</f>
        <v>8</v>
      </c>
      <c r="J193" s="60">
        <f>K193/(K193+L193)</f>
        <v>0.83333333333333337</v>
      </c>
      <c r="K193" s="61">
        <f>SUM(K186:K192)</f>
        <v>5</v>
      </c>
      <c r="L193" s="61">
        <f>SUM(L186:L192)</f>
        <v>1</v>
      </c>
      <c r="M193" s="59">
        <f>AVERAGE(M186:M192)</f>
        <v>33.370249999999999</v>
      </c>
      <c r="N193" s="59">
        <f>AVERAGE(N186:N192)</f>
        <v>36.646000000000001</v>
      </c>
      <c r="O193" s="59">
        <f>AVERAGE(O186:O192)</f>
        <v>42.858750000000001</v>
      </c>
      <c r="P193" s="59">
        <f>AVERAGE(P186:P192)</f>
        <v>9.5</v>
      </c>
      <c r="Q193" s="59"/>
      <c r="R193" s="59">
        <f>AVERAGE(R186:R192)</f>
        <v>5.5</v>
      </c>
      <c r="S193" s="60">
        <f>T193/(T193+U193)</f>
        <v>1</v>
      </c>
      <c r="T193" s="61">
        <f>SUM(T186:T192)</f>
        <v>4</v>
      </c>
      <c r="U193" s="61">
        <f>SUM(U186:U192)</f>
        <v>0</v>
      </c>
      <c r="V193" s="59">
        <f>AVERAGE(V186:V192)</f>
        <v>32.901400000000002</v>
      </c>
      <c r="W193" s="59">
        <f>AVERAGE(W186:W192)</f>
        <v>34.860599999999998</v>
      </c>
      <c r="X193" s="59">
        <f>AVERAGE(X186:X192)</f>
        <v>42.456000000000003</v>
      </c>
      <c r="Y193" s="59">
        <f>AVERAGE(Y186:Y192)</f>
        <v>15.4</v>
      </c>
      <c r="Z193" s="59"/>
      <c r="AA193" s="59">
        <f>AVERAGE(AA186:AA192)</f>
        <v>4.25</v>
      </c>
      <c r="AB193" s="60">
        <f>AC193/(AC193+AD193)</f>
        <v>0.8</v>
      </c>
      <c r="AC193" s="61">
        <f>SUM(AC186:AC192)</f>
        <v>4</v>
      </c>
      <c r="AD193" s="61">
        <f>SUM(AD186:AD192)</f>
        <v>1</v>
      </c>
    </row>
    <row r="194" spans="2:39" x14ac:dyDescent="0.25">
      <c r="B194" s="167">
        <f>B150</f>
        <v>8</v>
      </c>
      <c r="C194" s="112">
        <v>1</v>
      </c>
      <c r="D194" s="112">
        <v>33.875999999999998</v>
      </c>
      <c r="E194" s="112">
        <v>35.091000000000001</v>
      </c>
      <c r="F194" s="112">
        <v>42.146999999999998</v>
      </c>
      <c r="G194" s="112">
        <v>21</v>
      </c>
      <c r="H194" s="112" t="s">
        <v>115</v>
      </c>
      <c r="I194" s="112">
        <v>9</v>
      </c>
      <c r="J194" s="112" t="s">
        <v>91</v>
      </c>
      <c r="K194" s="28">
        <f t="shared" ref="K194:K203" si="65">IF(J194="W",1,0)</f>
        <v>1</v>
      </c>
      <c r="L194" s="58">
        <f t="shared" ref="L194:L203" si="66">IF(J194="L",1,0)</f>
        <v>0</v>
      </c>
      <c r="M194" s="112">
        <v>31.759</v>
      </c>
      <c r="N194" s="112">
        <v>33.124000000000002</v>
      </c>
      <c r="O194" s="112">
        <v>38.685000000000002</v>
      </c>
      <c r="P194" s="112">
        <v>21</v>
      </c>
      <c r="Q194" s="112" t="s">
        <v>154</v>
      </c>
      <c r="R194" s="112">
        <v>8</v>
      </c>
      <c r="S194" s="112" t="s">
        <v>103</v>
      </c>
      <c r="T194" s="28">
        <f t="shared" ref="T194:T203" si="67">IF(S194="W",1,0)</f>
        <v>0</v>
      </c>
      <c r="U194" s="58">
        <f t="shared" ref="U194:U203" si="68">IF(S194="L",1,0)</f>
        <v>1</v>
      </c>
      <c r="V194" s="112">
        <v>32.811</v>
      </c>
      <c r="W194" s="112">
        <v>34.344999999999999</v>
      </c>
      <c r="X194" s="112">
        <v>41.851999999999997</v>
      </c>
      <c r="Y194" s="112">
        <v>17</v>
      </c>
      <c r="Z194" s="112" t="s">
        <v>113</v>
      </c>
      <c r="AA194" s="112">
        <v>7</v>
      </c>
      <c r="AB194" s="112" t="s">
        <v>91</v>
      </c>
      <c r="AC194" s="28">
        <f t="shared" ref="AC194:AC203" si="69">IF(AB194="W",1,0)</f>
        <v>1</v>
      </c>
      <c r="AD194" s="58">
        <f t="shared" ref="AD194:AD203" si="70">IF(AB194="L",1,0)</f>
        <v>0</v>
      </c>
    </row>
    <row r="195" spans="2:39" x14ac:dyDescent="0.25">
      <c r="B195" s="167"/>
      <c r="C195" s="28">
        <f t="shared" ref="C195:C203" si="71">C194+1</f>
        <v>2</v>
      </c>
      <c r="D195" s="28"/>
      <c r="E195" s="28"/>
      <c r="F195" s="28"/>
      <c r="G195" s="28"/>
      <c r="H195" s="28"/>
      <c r="I195" s="28"/>
      <c r="J195" s="28"/>
      <c r="K195" s="28">
        <f t="shared" si="65"/>
        <v>0</v>
      </c>
      <c r="L195" s="58">
        <f t="shared" si="66"/>
        <v>0</v>
      </c>
      <c r="M195" s="28"/>
      <c r="N195" s="28"/>
      <c r="O195" s="28"/>
      <c r="P195" s="28"/>
      <c r="Q195" s="28"/>
      <c r="R195" s="28"/>
      <c r="S195" s="28"/>
      <c r="T195" s="28">
        <f t="shared" si="67"/>
        <v>0</v>
      </c>
      <c r="U195" s="58">
        <f t="shared" si="68"/>
        <v>0</v>
      </c>
      <c r="V195" s="28"/>
      <c r="W195" s="28"/>
      <c r="X195" s="28"/>
      <c r="Y195" s="28"/>
      <c r="Z195" s="28"/>
      <c r="AA195" s="28"/>
      <c r="AB195" s="28"/>
      <c r="AC195" s="28">
        <f t="shared" si="69"/>
        <v>0</v>
      </c>
      <c r="AD195" s="58">
        <f t="shared" si="70"/>
        <v>0</v>
      </c>
    </row>
    <row r="196" spans="2:39" x14ac:dyDescent="0.25">
      <c r="B196" s="167"/>
      <c r="C196" s="28">
        <f t="shared" si="71"/>
        <v>3</v>
      </c>
      <c r="D196" s="28"/>
      <c r="E196" s="28"/>
      <c r="F196" s="28"/>
      <c r="G196" s="28"/>
      <c r="H196" s="28"/>
      <c r="I196" s="28"/>
      <c r="J196" s="28"/>
      <c r="K196" s="28">
        <f t="shared" si="65"/>
        <v>0</v>
      </c>
      <c r="L196" s="58">
        <f t="shared" si="66"/>
        <v>0</v>
      </c>
      <c r="M196" s="28"/>
      <c r="N196" s="28"/>
      <c r="O196" s="28"/>
      <c r="P196" s="28"/>
      <c r="Q196" s="28"/>
      <c r="R196" s="28"/>
      <c r="S196" s="28"/>
      <c r="T196" s="28">
        <f t="shared" si="67"/>
        <v>0</v>
      </c>
      <c r="U196" s="58">
        <f t="shared" si="68"/>
        <v>0</v>
      </c>
      <c r="V196" s="28"/>
      <c r="W196" s="28"/>
      <c r="X196" s="28"/>
      <c r="Y196" s="28"/>
      <c r="Z196" s="28"/>
      <c r="AA196" s="28"/>
      <c r="AB196" s="28"/>
      <c r="AC196" s="28">
        <f t="shared" si="69"/>
        <v>0</v>
      </c>
      <c r="AD196" s="58">
        <f t="shared" si="70"/>
        <v>0</v>
      </c>
    </row>
    <row r="197" spans="2:39" x14ac:dyDescent="0.25">
      <c r="B197" s="167"/>
      <c r="C197" s="28">
        <f t="shared" si="71"/>
        <v>4</v>
      </c>
      <c r="D197" s="28"/>
      <c r="E197" s="28"/>
      <c r="F197" s="28"/>
      <c r="G197" s="28"/>
      <c r="H197" s="28"/>
      <c r="I197" s="28"/>
      <c r="J197" s="28"/>
      <c r="K197" s="28">
        <f t="shared" si="65"/>
        <v>0</v>
      </c>
      <c r="L197" s="58">
        <f t="shared" si="66"/>
        <v>0</v>
      </c>
      <c r="M197" s="28"/>
      <c r="N197" s="28"/>
      <c r="O197" s="28"/>
      <c r="P197" s="28"/>
      <c r="Q197" s="28"/>
      <c r="R197" s="28"/>
      <c r="S197" s="28"/>
      <c r="T197" s="28">
        <f t="shared" si="67"/>
        <v>0</v>
      </c>
      <c r="U197" s="58">
        <f t="shared" si="68"/>
        <v>0</v>
      </c>
      <c r="V197" s="28"/>
      <c r="W197" s="28"/>
      <c r="X197" s="28"/>
      <c r="Y197" s="28"/>
      <c r="Z197" s="28"/>
      <c r="AA197" s="28"/>
      <c r="AB197" s="28"/>
      <c r="AC197" s="28">
        <f t="shared" si="69"/>
        <v>0</v>
      </c>
      <c r="AD197" s="58">
        <f t="shared" si="70"/>
        <v>0</v>
      </c>
    </row>
    <row r="198" spans="2:39" x14ac:dyDescent="0.25">
      <c r="B198" s="167"/>
      <c r="C198" s="28">
        <f t="shared" si="71"/>
        <v>5</v>
      </c>
      <c r="D198" s="28"/>
      <c r="E198" s="28"/>
      <c r="F198" s="28"/>
      <c r="G198" s="28"/>
      <c r="H198" s="28"/>
      <c r="I198" s="28"/>
      <c r="J198" s="28"/>
      <c r="K198" s="28">
        <f t="shared" si="65"/>
        <v>0</v>
      </c>
      <c r="L198" s="58">
        <f t="shared" si="66"/>
        <v>0</v>
      </c>
      <c r="M198" s="28"/>
      <c r="N198" s="28"/>
      <c r="O198" s="28"/>
      <c r="P198" s="28"/>
      <c r="Q198" s="28"/>
      <c r="R198" s="28"/>
      <c r="S198" s="28"/>
      <c r="T198" s="28">
        <f t="shared" si="67"/>
        <v>0</v>
      </c>
      <c r="U198" s="58">
        <f t="shared" si="68"/>
        <v>0</v>
      </c>
      <c r="V198" s="28"/>
      <c r="W198" s="28"/>
      <c r="X198" s="28"/>
      <c r="Y198" s="28"/>
      <c r="Z198" s="28"/>
      <c r="AA198" s="28"/>
      <c r="AB198" s="28"/>
      <c r="AC198" s="28">
        <f t="shared" si="69"/>
        <v>0</v>
      </c>
      <c r="AD198" s="58">
        <f t="shared" si="70"/>
        <v>0</v>
      </c>
    </row>
    <row r="199" spans="2:39" x14ac:dyDescent="0.25">
      <c r="B199" s="167"/>
      <c r="C199" s="28">
        <f t="shared" si="71"/>
        <v>6</v>
      </c>
      <c r="D199" s="28"/>
      <c r="E199" s="28"/>
      <c r="F199" s="28"/>
      <c r="G199" s="28"/>
      <c r="H199" s="28"/>
      <c r="I199" s="28"/>
      <c r="J199" s="28"/>
      <c r="K199" s="28">
        <f t="shared" si="65"/>
        <v>0</v>
      </c>
      <c r="L199" s="58">
        <f t="shared" si="66"/>
        <v>0</v>
      </c>
      <c r="M199" s="28"/>
      <c r="N199" s="28"/>
      <c r="O199" s="28"/>
      <c r="P199" s="28"/>
      <c r="Q199" s="28"/>
      <c r="R199" s="28"/>
      <c r="S199" s="28"/>
      <c r="T199" s="28">
        <f t="shared" si="67"/>
        <v>0</v>
      </c>
      <c r="U199" s="58">
        <f t="shared" si="68"/>
        <v>0</v>
      </c>
      <c r="V199" s="28"/>
      <c r="W199" s="28"/>
      <c r="X199" s="28"/>
      <c r="Y199" s="28"/>
      <c r="Z199" s="28"/>
      <c r="AA199" s="28"/>
      <c r="AB199" s="28"/>
      <c r="AC199" s="28">
        <f t="shared" si="69"/>
        <v>0</v>
      </c>
      <c r="AD199" s="58">
        <f t="shared" si="70"/>
        <v>0</v>
      </c>
    </row>
    <row r="200" spans="2:39" x14ac:dyDescent="0.25">
      <c r="B200" s="167"/>
      <c r="C200" s="28">
        <f t="shared" si="71"/>
        <v>7</v>
      </c>
      <c r="D200" s="28"/>
      <c r="E200" s="28"/>
      <c r="F200" s="28"/>
      <c r="G200" s="28"/>
      <c r="H200" s="28"/>
      <c r="I200" s="28"/>
      <c r="J200" s="28"/>
      <c r="K200" s="28">
        <f t="shared" si="65"/>
        <v>0</v>
      </c>
      <c r="L200" s="58">
        <f t="shared" si="66"/>
        <v>0</v>
      </c>
      <c r="M200" s="28"/>
      <c r="N200" s="28"/>
      <c r="O200" s="28"/>
      <c r="P200" s="28"/>
      <c r="Q200" s="28"/>
      <c r="R200" s="28"/>
      <c r="S200" s="28"/>
      <c r="T200" s="28">
        <f t="shared" si="67"/>
        <v>0</v>
      </c>
      <c r="U200" s="58">
        <f t="shared" si="68"/>
        <v>0</v>
      </c>
      <c r="V200" s="28"/>
      <c r="W200" s="28"/>
      <c r="X200" s="28"/>
      <c r="Y200" s="28"/>
      <c r="Z200" s="28"/>
      <c r="AA200" s="28"/>
      <c r="AB200" s="28"/>
      <c r="AC200" s="28">
        <f t="shared" si="69"/>
        <v>0</v>
      </c>
      <c r="AD200" s="58">
        <f t="shared" si="70"/>
        <v>0</v>
      </c>
    </row>
    <row r="201" spans="2:39" x14ac:dyDescent="0.25">
      <c r="B201" s="167"/>
      <c r="C201" s="28">
        <f t="shared" si="71"/>
        <v>8</v>
      </c>
      <c r="D201" s="28"/>
      <c r="E201" s="28"/>
      <c r="F201" s="28"/>
      <c r="G201" s="28"/>
      <c r="H201" s="28"/>
      <c r="I201" s="28"/>
      <c r="J201" s="28"/>
      <c r="K201" s="28">
        <f t="shared" si="65"/>
        <v>0</v>
      </c>
      <c r="L201" s="58">
        <f t="shared" si="66"/>
        <v>0</v>
      </c>
      <c r="M201" s="28"/>
      <c r="N201" s="28"/>
      <c r="O201" s="28"/>
      <c r="P201" s="28"/>
      <c r="Q201" s="28"/>
      <c r="R201" s="28"/>
      <c r="S201" s="28"/>
      <c r="T201" s="28">
        <f t="shared" si="67"/>
        <v>0</v>
      </c>
      <c r="U201" s="58">
        <f t="shared" si="68"/>
        <v>0</v>
      </c>
      <c r="V201" s="28"/>
      <c r="W201" s="28"/>
      <c r="X201" s="28"/>
      <c r="Y201" s="28"/>
      <c r="Z201" s="28"/>
      <c r="AA201" s="28"/>
      <c r="AB201" s="28"/>
      <c r="AC201" s="28">
        <f t="shared" si="69"/>
        <v>0</v>
      </c>
      <c r="AD201" s="58">
        <f t="shared" si="70"/>
        <v>0</v>
      </c>
    </row>
    <row r="202" spans="2:39" x14ac:dyDescent="0.25">
      <c r="B202" s="167"/>
      <c r="C202" s="28">
        <f t="shared" si="71"/>
        <v>9</v>
      </c>
      <c r="D202" s="28"/>
      <c r="E202" s="28"/>
      <c r="F202" s="28"/>
      <c r="G202" s="28"/>
      <c r="H202" s="28"/>
      <c r="I202" s="28"/>
      <c r="J202" s="28"/>
      <c r="K202" s="28">
        <f t="shared" si="65"/>
        <v>0</v>
      </c>
      <c r="L202" s="58">
        <f t="shared" si="66"/>
        <v>0</v>
      </c>
      <c r="M202" s="28"/>
      <c r="N202" s="28"/>
      <c r="O202" s="28"/>
      <c r="P202" s="28"/>
      <c r="Q202" s="28"/>
      <c r="R202" s="28"/>
      <c r="S202" s="28"/>
      <c r="T202" s="28">
        <f t="shared" si="67"/>
        <v>0</v>
      </c>
      <c r="U202" s="58">
        <f t="shared" si="68"/>
        <v>0</v>
      </c>
      <c r="V202" s="28"/>
      <c r="W202" s="28"/>
      <c r="X202" s="28"/>
      <c r="Y202" s="28"/>
      <c r="Z202" s="28"/>
      <c r="AA202" s="28"/>
      <c r="AB202" s="28"/>
      <c r="AC202" s="28">
        <f t="shared" si="69"/>
        <v>0</v>
      </c>
      <c r="AD202" s="58">
        <f t="shared" si="70"/>
        <v>0</v>
      </c>
    </row>
    <row r="203" spans="2:39" ht="15.75" thickBot="1" x14ac:dyDescent="0.3">
      <c r="B203" s="167"/>
      <c r="C203" s="111">
        <f t="shared" si="71"/>
        <v>10</v>
      </c>
      <c r="D203" s="111"/>
      <c r="E203" s="111"/>
      <c r="F203" s="111"/>
      <c r="G203" s="111"/>
      <c r="H203" s="111"/>
      <c r="I203" s="111"/>
      <c r="J203" s="111"/>
      <c r="K203" s="28">
        <f t="shared" si="65"/>
        <v>0</v>
      </c>
      <c r="L203" s="58">
        <f t="shared" si="66"/>
        <v>0</v>
      </c>
      <c r="M203" s="111"/>
      <c r="N203" s="111"/>
      <c r="O203" s="111"/>
      <c r="P203" s="111"/>
      <c r="Q203" s="111"/>
      <c r="R203" s="111"/>
      <c r="S203" s="111"/>
      <c r="T203" s="28">
        <f t="shared" si="67"/>
        <v>0</v>
      </c>
      <c r="U203" s="58">
        <f t="shared" si="68"/>
        <v>0</v>
      </c>
      <c r="V203" s="111"/>
      <c r="W203" s="111"/>
      <c r="X203" s="111"/>
      <c r="Y203" s="111"/>
      <c r="Z203" s="111"/>
      <c r="AA203" s="111"/>
      <c r="AB203" s="111"/>
      <c r="AC203" s="28">
        <f t="shared" si="69"/>
        <v>0</v>
      </c>
      <c r="AD203" s="58">
        <f t="shared" si="70"/>
        <v>0</v>
      </c>
    </row>
    <row r="204" spans="2:39" ht="15.75" thickBot="1" x14ac:dyDescent="0.3">
      <c r="B204" s="168" t="s">
        <v>99</v>
      </c>
      <c r="C204" s="169"/>
      <c r="D204" s="59">
        <f>AVERAGE(D194:D203)</f>
        <v>33.875999999999998</v>
      </c>
      <c r="E204" s="59">
        <f>AVERAGE(E194:E203)</f>
        <v>35.091000000000001</v>
      </c>
      <c r="F204" s="59">
        <f>AVERAGE(F194:F203)</f>
        <v>42.146999999999998</v>
      </c>
      <c r="G204" s="59">
        <f>AVERAGE(G194:G203)</f>
        <v>21</v>
      </c>
      <c r="H204" s="59"/>
      <c r="I204" s="59">
        <f>AVERAGE(I194:I203)</f>
        <v>9</v>
      </c>
      <c r="J204" s="60">
        <f>K204/(K204+L204)</f>
        <v>1</v>
      </c>
      <c r="K204" s="61">
        <f>SUM(K194:K203)</f>
        <v>1</v>
      </c>
      <c r="L204" s="61">
        <f>SUM(L194:L203)</f>
        <v>0</v>
      </c>
      <c r="M204" s="59">
        <f>AVERAGE(M194:M203)</f>
        <v>31.759</v>
      </c>
      <c r="N204" s="59">
        <f>AVERAGE(N194:N203)</f>
        <v>33.124000000000002</v>
      </c>
      <c r="O204" s="59">
        <f>AVERAGE(O194:O203)</f>
        <v>38.685000000000002</v>
      </c>
      <c r="P204" s="59">
        <f>AVERAGE(P194:P203)</f>
        <v>21</v>
      </c>
      <c r="Q204" s="59"/>
      <c r="R204" s="59">
        <f>AVERAGE(R194:R203)</f>
        <v>8</v>
      </c>
      <c r="S204" s="60">
        <f>T204/(T204+U204)</f>
        <v>0</v>
      </c>
      <c r="T204" s="61">
        <f>SUM(T194:T203)</f>
        <v>0</v>
      </c>
      <c r="U204" s="61">
        <f>SUM(U194:U203)</f>
        <v>1</v>
      </c>
      <c r="V204" s="59">
        <f>AVERAGE(V194:V203)</f>
        <v>32.811</v>
      </c>
      <c r="W204" s="59">
        <f>AVERAGE(W194:W203)</f>
        <v>34.344999999999999</v>
      </c>
      <c r="X204" s="59">
        <f>AVERAGE(X194:X203)</f>
        <v>41.851999999999997</v>
      </c>
      <c r="Y204" s="59">
        <f>AVERAGE(Y194:Y203)</f>
        <v>17</v>
      </c>
      <c r="Z204" s="59"/>
      <c r="AA204" s="59">
        <f>AVERAGE(AA194:AA203)</f>
        <v>7</v>
      </c>
      <c r="AB204" s="60">
        <f>AC204/(AC204+AD204)</f>
        <v>1</v>
      </c>
      <c r="AC204" s="61">
        <f>SUM(AC194:AC203)</f>
        <v>1</v>
      </c>
      <c r="AD204" s="61">
        <f>SUM(AD194:AD203)</f>
        <v>0</v>
      </c>
    </row>
    <row r="207" spans="2:39" ht="15.75" thickBot="1" x14ac:dyDescent="0.3"/>
    <row r="208" spans="2:39" x14ac:dyDescent="0.25">
      <c r="B208" s="73" t="s">
        <v>0</v>
      </c>
      <c r="C208" s="74" t="s">
        <v>9</v>
      </c>
      <c r="D208" s="161">
        <v>5</v>
      </c>
      <c r="E208" s="161"/>
      <c r="F208" s="161"/>
      <c r="G208" s="161"/>
      <c r="H208" s="161"/>
      <c r="I208" s="161"/>
      <c r="J208" s="161"/>
      <c r="K208" s="161"/>
      <c r="L208" s="161"/>
      <c r="M208" s="161"/>
      <c r="N208" s="161"/>
      <c r="O208" s="161"/>
      <c r="P208" s="161"/>
      <c r="Q208" s="161"/>
      <c r="R208" s="161"/>
      <c r="S208" s="161"/>
      <c r="T208" s="161"/>
      <c r="U208" s="161"/>
      <c r="V208" s="161"/>
      <c r="W208" s="161"/>
      <c r="X208" s="161"/>
      <c r="Y208" s="161"/>
      <c r="Z208" s="161"/>
      <c r="AA208" s="161"/>
      <c r="AB208" s="161"/>
      <c r="AC208" s="161"/>
      <c r="AD208" s="161"/>
      <c r="AE208" s="161"/>
      <c r="AF208" s="161"/>
      <c r="AG208" s="161"/>
      <c r="AH208" s="161"/>
      <c r="AI208" s="161"/>
      <c r="AJ208" s="161"/>
      <c r="AK208" s="161"/>
      <c r="AL208" s="161"/>
      <c r="AM208" s="162"/>
    </row>
    <row r="209" spans="2:39" x14ac:dyDescent="0.25">
      <c r="B209" s="163">
        <f>B165</f>
        <v>6</v>
      </c>
      <c r="C209" s="28"/>
      <c r="D209" s="165" t="s">
        <v>107</v>
      </c>
      <c r="E209" s="165"/>
      <c r="F209" s="165"/>
      <c r="G209" s="165"/>
      <c r="H209" s="165"/>
      <c r="I209" s="165"/>
      <c r="J209" s="165"/>
      <c r="K209" s="165"/>
      <c r="L209" s="165"/>
      <c r="M209" s="165" t="s">
        <v>104</v>
      </c>
      <c r="N209" s="165"/>
      <c r="O209" s="165"/>
      <c r="P209" s="165"/>
      <c r="Q209" s="165"/>
      <c r="R209" s="165"/>
      <c r="S209" s="165"/>
      <c r="T209" s="165"/>
      <c r="U209" s="165"/>
      <c r="V209" s="165" t="s">
        <v>106</v>
      </c>
      <c r="W209" s="165"/>
      <c r="X209" s="165"/>
      <c r="Y209" s="165"/>
      <c r="Z209" s="165"/>
      <c r="AA209" s="165"/>
      <c r="AB209" s="165"/>
      <c r="AC209" s="165"/>
      <c r="AD209" s="166"/>
      <c r="AE209" s="165" t="s">
        <v>105</v>
      </c>
      <c r="AF209" s="165"/>
      <c r="AG209" s="165"/>
      <c r="AH209" s="165"/>
      <c r="AI209" s="165"/>
      <c r="AJ209" s="165"/>
      <c r="AK209" s="165"/>
      <c r="AL209" s="165"/>
      <c r="AM209" s="166"/>
    </row>
    <row r="210" spans="2:39" ht="15.75" thickBot="1" x14ac:dyDescent="0.3">
      <c r="B210" s="163"/>
      <c r="C210" s="62" t="s">
        <v>93</v>
      </c>
      <c r="D210" s="62" t="s">
        <v>90</v>
      </c>
      <c r="E210" s="62" t="s">
        <v>89</v>
      </c>
      <c r="F210" s="62" t="s">
        <v>91</v>
      </c>
      <c r="G210" s="62" t="s">
        <v>95</v>
      </c>
      <c r="H210" s="62" t="s">
        <v>96</v>
      </c>
      <c r="I210" s="62" t="s">
        <v>97</v>
      </c>
      <c r="J210" s="62" t="s">
        <v>102</v>
      </c>
      <c r="K210" s="62" t="s">
        <v>91</v>
      </c>
      <c r="L210" s="62" t="s">
        <v>103</v>
      </c>
      <c r="M210" s="62" t="s">
        <v>90</v>
      </c>
      <c r="N210" s="62" t="s">
        <v>89</v>
      </c>
      <c r="O210" s="62" t="s">
        <v>91</v>
      </c>
      <c r="P210" s="62" t="s">
        <v>95</v>
      </c>
      <c r="Q210" s="62" t="s">
        <v>96</v>
      </c>
      <c r="R210" s="62" t="s">
        <v>97</v>
      </c>
      <c r="S210" s="62" t="s">
        <v>102</v>
      </c>
      <c r="T210" s="62" t="s">
        <v>91</v>
      </c>
      <c r="U210" s="62" t="s">
        <v>103</v>
      </c>
      <c r="V210" s="62" t="s">
        <v>90</v>
      </c>
      <c r="W210" s="62" t="s">
        <v>89</v>
      </c>
      <c r="X210" s="62" t="s">
        <v>91</v>
      </c>
      <c r="Y210" s="62" t="s">
        <v>95</v>
      </c>
      <c r="Z210" s="62" t="s">
        <v>96</v>
      </c>
      <c r="AA210" s="62" t="s">
        <v>97</v>
      </c>
      <c r="AB210" s="62" t="s">
        <v>102</v>
      </c>
      <c r="AC210" s="62" t="s">
        <v>91</v>
      </c>
      <c r="AD210" s="63" t="s">
        <v>103</v>
      </c>
      <c r="AE210" s="62" t="s">
        <v>90</v>
      </c>
      <c r="AF210" s="62" t="s">
        <v>89</v>
      </c>
      <c r="AG210" s="62" t="s">
        <v>91</v>
      </c>
      <c r="AH210" s="62" t="s">
        <v>95</v>
      </c>
      <c r="AI210" s="62" t="s">
        <v>96</v>
      </c>
      <c r="AJ210" s="62" t="s">
        <v>97</v>
      </c>
      <c r="AK210" s="62" t="s">
        <v>102</v>
      </c>
      <c r="AL210" s="62" t="s">
        <v>91</v>
      </c>
      <c r="AM210" s="63" t="s">
        <v>103</v>
      </c>
    </row>
    <row r="211" spans="2:39" s="107" customFormat="1" hidden="1" x14ac:dyDescent="0.25">
      <c r="B211" s="163"/>
      <c r="C211" s="105">
        <v>1</v>
      </c>
      <c r="D211" s="105">
        <v>29.442</v>
      </c>
      <c r="E211" s="105">
        <v>32.063000000000002</v>
      </c>
      <c r="F211" s="105">
        <v>37.414999999999999</v>
      </c>
      <c r="G211" s="105">
        <v>12</v>
      </c>
      <c r="H211" s="105" t="s">
        <v>111</v>
      </c>
      <c r="I211" s="105">
        <v>5</v>
      </c>
      <c r="J211" s="105" t="s">
        <v>91</v>
      </c>
      <c r="K211" s="105">
        <f t="shared" ref="K211:K217" si="72">IF(J211="W",1,0)</f>
        <v>1</v>
      </c>
      <c r="L211" s="106">
        <f t="shared" ref="L211:L217" si="73">IF(J211="L",1,0)</f>
        <v>0</v>
      </c>
      <c r="M211" s="105">
        <v>39.215000000000003</v>
      </c>
      <c r="N211" s="105">
        <v>40.945</v>
      </c>
      <c r="O211" s="105">
        <v>48.442</v>
      </c>
      <c r="P211" s="105">
        <v>23</v>
      </c>
      <c r="Q211" s="105" t="s">
        <v>115</v>
      </c>
      <c r="R211" s="105">
        <v>14</v>
      </c>
      <c r="S211" s="105" t="s">
        <v>103</v>
      </c>
      <c r="T211" s="105">
        <f t="shared" ref="T211:T217" si="74">IF(S211="W",1,0)</f>
        <v>0</v>
      </c>
      <c r="U211" s="106">
        <f t="shared" ref="U211:U217" si="75">IF(S211="L",1,0)</f>
        <v>1</v>
      </c>
      <c r="V211" s="105">
        <v>36.347000000000001</v>
      </c>
      <c r="W211" s="105">
        <v>40.475000000000001</v>
      </c>
      <c r="X211" s="105">
        <v>41.165999999999997</v>
      </c>
      <c r="Y211" s="105">
        <v>10</v>
      </c>
      <c r="Z211" s="105" t="s">
        <v>111</v>
      </c>
      <c r="AA211" s="105">
        <v>4</v>
      </c>
      <c r="AB211" s="105" t="s">
        <v>91</v>
      </c>
      <c r="AC211" s="105">
        <f t="shared" ref="AC211:AC217" si="76">IF(AB211="W",1,0)</f>
        <v>1</v>
      </c>
      <c r="AD211" s="106">
        <f t="shared" ref="AD211:AD217" si="77">IF(AB211="L",1,0)</f>
        <v>0</v>
      </c>
      <c r="AE211" s="105">
        <v>28.722999999999999</v>
      </c>
      <c r="AF211" s="105">
        <v>32.124000000000002</v>
      </c>
      <c r="AG211" s="105">
        <v>39.628999999999998</v>
      </c>
      <c r="AH211" s="105">
        <v>19</v>
      </c>
      <c r="AI211" s="105" t="s">
        <v>111</v>
      </c>
      <c r="AJ211" s="105">
        <v>11</v>
      </c>
      <c r="AK211" s="105" t="s">
        <v>91</v>
      </c>
      <c r="AL211" s="105">
        <f t="shared" ref="AL211:AL217" si="78">IF(AK211="W",1,0)</f>
        <v>1</v>
      </c>
      <c r="AM211" s="106">
        <f t="shared" ref="AM211:AM217" si="79">IF(AK211="L",1,0)</f>
        <v>0</v>
      </c>
    </row>
    <row r="212" spans="2:39" s="107" customFormat="1" hidden="1" x14ac:dyDescent="0.25">
      <c r="B212" s="163"/>
      <c r="C212" s="105">
        <f t="shared" ref="C212:C217" si="80">C211+1</f>
        <v>2</v>
      </c>
      <c r="D212" s="105">
        <v>29.451000000000001</v>
      </c>
      <c r="E212" s="105">
        <v>32.08</v>
      </c>
      <c r="F212" s="105">
        <v>37.435000000000002</v>
      </c>
      <c r="G212" s="105">
        <v>17</v>
      </c>
      <c r="H212" s="105" t="s">
        <v>111</v>
      </c>
      <c r="I212" s="105">
        <v>11</v>
      </c>
      <c r="J212" s="105" t="s">
        <v>91</v>
      </c>
      <c r="K212" s="105">
        <f t="shared" si="72"/>
        <v>1</v>
      </c>
      <c r="L212" s="106">
        <f t="shared" si="73"/>
        <v>0</v>
      </c>
      <c r="M212" s="105">
        <v>35.228000000000002</v>
      </c>
      <c r="N212" s="105">
        <v>37.981999999999999</v>
      </c>
      <c r="O212" s="105">
        <v>44.936</v>
      </c>
      <c r="P212" s="105">
        <v>12</v>
      </c>
      <c r="Q212" s="105" t="s">
        <v>113</v>
      </c>
      <c r="R212" s="105">
        <v>13</v>
      </c>
      <c r="S212" s="105" t="s">
        <v>91</v>
      </c>
      <c r="T212" s="105">
        <f t="shared" si="74"/>
        <v>1</v>
      </c>
      <c r="U212" s="106">
        <f t="shared" si="75"/>
        <v>0</v>
      </c>
      <c r="V212" s="105">
        <v>37.171999999999997</v>
      </c>
      <c r="W212" s="105">
        <v>40.479999999999997</v>
      </c>
      <c r="X212" s="105">
        <v>41.170999999999999</v>
      </c>
      <c r="Y212" s="105">
        <v>21</v>
      </c>
      <c r="Z212" s="105" t="s">
        <v>111</v>
      </c>
      <c r="AA212" s="105">
        <v>16</v>
      </c>
      <c r="AB212" s="105" t="s">
        <v>103</v>
      </c>
      <c r="AC212" s="105">
        <f t="shared" si="76"/>
        <v>0</v>
      </c>
      <c r="AD212" s="106">
        <f t="shared" si="77"/>
        <v>1</v>
      </c>
      <c r="AE212" s="105">
        <v>28.155000000000001</v>
      </c>
      <c r="AF212" s="105">
        <v>32.067</v>
      </c>
      <c r="AG212" s="105">
        <v>39.567</v>
      </c>
      <c r="AH212" s="105">
        <v>8</v>
      </c>
      <c r="AI212" s="105" t="s">
        <v>113</v>
      </c>
      <c r="AJ212" s="105">
        <v>3</v>
      </c>
      <c r="AK212" s="105" t="s">
        <v>91</v>
      </c>
      <c r="AL212" s="105">
        <f t="shared" si="78"/>
        <v>1</v>
      </c>
      <c r="AM212" s="106">
        <f t="shared" si="79"/>
        <v>0</v>
      </c>
    </row>
    <row r="213" spans="2:39" s="107" customFormat="1" hidden="1" x14ac:dyDescent="0.25">
      <c r="B213" s="163"/>
      <c r="C213" s="105">
        <f t="shared" si="80"/>
        <v>3</v>
      </c>
      <c r="D213" s="105">
        <v>29.43</v>
      </c>
      <c r="E213" s="105">
        <v>31.727</v>
      </c>
      <c r="F213" s="105">
        <v>37.005000000000003</v>
      </c>
      <c r="G213" s="105">
        <v>13</v>
      </c>
      <c r="H213" s="105" t="s">
        <v>111</v>
      </c>
      <c r="I213" s="105">
        <v>13</v>
      </c>
      <c r="J213" s="105" t="s">
        <v>91</v>
      </c>
      <c r="K213" s="105">
        <f t="shared" si="72"/>
        <v>1</v>
      </c>
      <c r="L213" s="106">
        <f t="shared" si="73"/>
        <v>0</v>
      </c>
      <c r="M213" s="105">
        <v>38.628</v>
      </c>
      <c r="N213" s="105">
        <v>41.405000000000001</v>
      </c>
      <c r="O213" s="105">
        <v>48.936999999999998</v>
      </c>
      <c r="P213" s="105">
        <v>20</v>
      </c>
      <c r="Q213" s="105" t="s">
        <v>115</v>
      </c>
      <c r="R213" s="105">
        <v>17</v>
      </c>
      <c r="S213" s="105" t="s">
        <v>91</v>
      </c>
      <c r="T213" s="105">
        <f t="shared" si="74"/>
        <v>1</v>
      </c>
      <c r="U213" s="106">
        <f t="shared" si="75"/>
        <v>0</v>
      </c>
      <c r="V213" s="105">
        <v>36.405000000000001</v>
      </c>
      <c r="W213" s="105">
        <v>40.427999999999997</v>
      </c>
      <c r="X213" s="105">
        <v>41.113</v>
      </c>
      <c r="Y213" s="105">
        <v>10</v>
      </c>
      <c r="Z213" s="105" t="s">
        <v>111</v>
      </c>
      <c r="AA213" s="105">
        <v>7</v>
      </c>
      <c r="AB213" s="105" t="s">
        <v>91</v>
      </c>
      <c r="AC213" s="105">
        <f t="shared" si="76"/>
        <v>1</v>
      </c>
      <c r="AD213" s="106">
        <f t="shared" si="77"/>
        <v>0</v>
      </c>
      <c r="AE213" s="105">
        <v>33.314999999999998</v>
      </c>
      <c r="AF213" s="105">
        <v>35.25</v>
      </c>
      <c r="AG213" s="105">
        <v>33.567999999999998</v>
      </c>
      <c r="AH213" s="105">
        <v>23</v>
      </c>
      <c r="AI213" s="105" t="s">
        <v>111</v>
      </c>
      <c r="AJ213" s="105">
        <v>12</v>
      </c>
      <c r="AK213" s="105" t="s">
        <v>91</v>
      </c>
      <c r="AL213" s="105">
        <f t="shared" si="78"/>
        <v>1</v>
      </c>
      <c r="AM213" s="106">
        <f t="shared" si="79"/>
        <v>0</v>
      </c>
    </row>
    <row r="214" spans="2:39" s="107" customFormat="1" hidden="1" x14ac:dyDescent="0.25">
      <c r="B214" s="163"/>
      <c r="C214" s="105">
        <f t="shared" si="80"/>
        <v>4</v>
      </c>
      <c r="D214" s="105">
        <v>29.74</v>
      </c>
      <c r="E214" s="105">
        <v>32.497</v>
      </c>
      <c r="F214" s="105">
        <v>37.92</v>
      </c>
      <c r="G214" s="105">
        <v>17</v>
      </c>
      <c r="H214" s="105" t="s">
        <v>111</v>
      </c>
      <c r="I214" s="105">
        <v>12</v>
      </c>
      <c r="J214" s="105" t="s">
        <v>91</v>
      </c>
      <c r="K214" s="105">
        <f t="shared" si="72"/>
        <v>1</v>
      </c>
      <c r="L214" s="106">
        <f t="shared" si="73"/>
        <v>0</v>
      </c>
      <c r="M214" s="105">
        <v>38.061</v>
      </c>
      <c r="N214" s="105">
        <v>41.347999999999999</v>
      </c>
      <c r="O214" s="105">
        <v>48.914999999999999</v>
      </c>
      <c r="P214" s="105">
        <v>12</v>
      </c>
      <c r="Q214" s="105" t="s">
        <v>113</v>
      </c>
      <c r="R214" s="105">
        <v>3</v>
      </c>
      <c r="S214" s="105" t="s">
        <v>91</v>
      </c>
      <c r="T214" s="105">
        <f t="shared" si="74"/>
        <v>1</v>
      </c>
      <c r="U214" s="106">
        <f t="shared" si="75"/>
        <v>0</v>
      </c>
      <c r="V214" s="105">
        <v>37.435000000000002</v>
      </c>
      <c r="W214" s="105">
        <v>39.957000000000001</v>
      </c>
      <c r="X214" s="105">
        <v>40.637999999999998</v>
      </c>
      <c r="Y214" s="105">
        <v>22</v>
      </c>
      <c r="Z214" s="105" t="s">
        <v>111</v>
      </c>
      <c r="AA214" s="105">
        <v>15</v>
      </c>
      <c r="AB214" s="105" t="s">
        <v>103</v>
      </c>
      <c r="AC214" s="105">
        <f t="shared" si="76"/>
        <v>0</v>
      </c>
      <c r="AD214" s="106">
        <f t="shared" si="77"/>
        <v>1</v>
      </c>
      <c r="AE214" s="105">
        <v>28.408000000000001</v>
      </c>
      <c r="AF214" s="105">
        <v>31.809000000000001</v>
      </c>
      <c r="AG214" s="105">
        <v>39.241999999999997</v>
      </c>
      <c r="AH214" s="105">
        <v>14</v>
      </c>
      <c r="AI214" s="105" t="s">
        <v>111</v>
      </c>
      <c r="AJ214" s="105">
        <v>7</v>
      </c>
      <c r="AK214" s="105" t="s">
        <v>91</v>
      </c>
      <c r="AL214" s="105">
        <f t="shared" si="78"/>
        <v>1</v>
      </c>
      <c r="AM214" s="106">
        <f t="shared" si="79"/>
        <v>0</v>
      </c>
    </row>
    <row r="215" spans="2:39" s="107" customFormat="1" hidden="1" x14ac:dyDescent="0.25">
      <c r="B215" s="163"/>
      <c r="C215" s="105">
        <f t="shared" si="80"/>
        <v>5</v>
      </c>
      <c r="D215" s="105">
        <v>28.948</v>
      </c>
      <c r="E215" s="105">
        <v>31.948</v>
      </c>
      <c r="F215" s="105">
        <v>37.279000000000003</v>
      </c>
      <c r="G215" s="105">
        <v>3</v>
      </c>
      <c r="H215" s="105" t="s">
        <v>111</v>
      </c>
      <c r="I215" s="105">
        <v>2</v>
      </c>
      <c r="J215" s="105" t="s">
        <v>91</v>
      </c>
      <c r="K215" s="105">
        <f t="shared" si="72"/>
        <v>1</v>
      </c>
      <c r="L215" s="106">
        <f t="shared" si="73"/>
        <v>0</v>
      </c>
      <c r="M215" s="105">
        <v>43.933999999999997</v>
      </c>
      <c r="N215" s="105">
        <v>43.914000000000001</v>
      </c>
      <c r="O215" s="105">
        <v>40.101999999999997</v>
      </c>
      <c r="P215" s="105">
        <v>23</v>
      </c>
      <c r="Q215" s="105" t="s">
        <v>123</v>
      </c>
      <c r="R215" s="105">
        <v>15</v>
      </c>
      <c r="S215" s="105" t="s">
        <v>91</v>
      </c>
      <c r="T215" s="105">
        <f t="shared" si="74"/>
        <v>1</v>
      </c>
      <c r="U215" s="106">
        <f t="shared" si="75"/>
        <v>0</v>
      </c>
      <c r="V215" s="105">
        <v>36.594999999999999</v>
      </c>
      <c r="W215" s="105">
        <v>40.542000000000002</v>
      </c>
      <c r="X215" s="105">
        <v>41.232999999999997</v>
      </c>
      <c r="Y215" s="105">
        <v>16</v>
      </c>
      <c r="Z215" s="105" t="s">
        <v>111</v>
      </c>
      <c r="AA215" s="105">
        <v>14</v>
      </c>
      <c r="AB215" s="105" t="s">
        <v>103</v>
      </c>
      <c r="AC215" s="105">
        <f t="shared" si="76"/>
        <v>0</v>
      </c>
      <c r="AD215" s="106">
        <f t="shared" si="77"/>
        <v>1</v>
      </c>
      <c r="AE215" s="105">
        <v>28.72</v>
      </c>
      <c r="AF215" s="105">
        <v>31.661000000000001</v>
      </c>
      <c r="AG215" s="105">
        <v>39.058999999999997</v>
      </c>
      <c r="AH215" s="105">
        <v>20</v>
      </c>
      <c r="AI215" s="105" t="s">
        <v>127</v>
      </c>
      <c r="AJ215" s="105">
        <v>16</v>
      </c>
      <c r="AK215" s="105" t="s">
        <v>103</v>
      </c>
      <c r="AL215" s="105">
        <f t="shared" si="78"/>
        <v>0</v>
      </c>
      <c r="AM215" s="106">
        <f t="shared" si="79"/>
        <v>1</v>
      </c>
    </row>
    <row r="216" spans="2:39" s="107" customFormat="1" hidden="1" x14ac:dyDescent="0.25">
      <c r="B216" s="164"/>
      <c r="C216" s="105">
        <f t="shared" si="80"/>
        <v>6</v>
      </c>
      <c r="D216" s="108">
        <v>29.454000000000001</v>
      </c>
      <c r="E216" s="108">
        <v>32.225000000000001</v>
      </c>
      <c r="F216" s="108">
        <v>37.603000000000002</v>
      </c>
      <c r="G216" s="108">
        <v>12</v>
      </c>
      <c r="H216" s="108" t="s">
        <v>113</v>
      </c>
      <c r="I216" s="108">
        <v>8</v>
      </c>
      <c r="J216" s="108" t="s">
        <v>103</v>
      </c>
      <c r="K216" s="105">
        <f t="shared" si="72"/>
        <v>0</v>
      </c>
      <c r="L216" s="106">
        <f t="shared" si="73"/>
        <v>1</v>
      </c>
      <c r="M216" s="108"/>
      <c r="N216" s="108"/>
      <c r="O216" s="108"/>
      <c r="P216" s="108"/>
      <c r="Q216" s="108"/>
      <c r="R216" s="108"/>
      <c r="S216" s="108"/>
      <c r="T216" s="105">
        <f t="shared" si="74"/>
        <v>0</v>
      </c>
      <c r="U216" s="106">
        <f t="shared" si="75"/>
        <v>0</v>
      </c>
      <c r="V216" s="108">
        <v>36.890999999999998</v>
      </c>
      <c r="W216" s="108">
        <v>40.195</v>
      </c>
      <c r="X216" s="108">
        <v>40.880000000000003</v>
      </c>
      <c r="Y216" s="108">
        <v>20</v>
      </c>
      <c r="Z216" s="108" t="s">
        <v>111</v>
      </c>
      <c r="AA216" s="108">
        <v>13</v>
      </c>
      <c r="AB216" s="108" t="s">
        <v>91</v>
      </c>
      <c r="AC216" s="105">
        <f t="shared" si="76"/>
        <v>1</v>
      </c>
      <c r="AD216" s="106">
        <f t="shared" si="77"/>
        <v>0</v>
      </c>
      <c r="AE216" s="108">
        <v>28.312999999999999</v>
      </c>
      <c r="AF216" s="108">
        <v>31.975000000000001</v>
      </c>
      <c r="AG216" s="108">
        <v>39.445</v>
      </c>
      <c r="AH216" s="108">
        <v>13</v>
      </c>
      <c r="AI216" s="108" t="s">
        <v>111</v>
      </c>
      <c r="AJ216" s="108">
        <v>7</v>
      </c>
      <c r="AK216" s="108" t="s">
        <v>103</v>
      </c>
      <c r="AL216" s="105">
        <f t="shared" si="78"/>
        <v>0</v>
      </c>
      <c r="AM216" s="106">
        <f t="shared" si="79"/>
        <v>1</v>
      </c>
    </row>
    <row r="217" spans="2:39" s="107" customFormat="1" ht="15.75" hidden="1" thickBot="1" x14ac:dyDescent="0.3">
      <c r="B217" s="164"/>
      <c r="C217" s="105">
        <f t="shared" si="80"/>
        <v>7</v>
      </c>
      <c r="D217" s="108"/>
      <c r="E217" s="108"/>
      <c r="F217" s="108"/>
      <c r="G217" s="108"/>
      <c r="H217" s="108"/>
      <c r="I217" s="108"/>
      <c r="J217" s="108"/>
      <c r="K217" s="105">
        <f t="shared" si="72"/>
        <v>0</v>
      </c>
      <c r="L217" s="106">
        <f t="shared" si="73"/>
        <v>0</v>
      </c>
      <c r="M217" s="108"/>
      <c r="N217" s="108"/>
      <c r="O217" s="108"/>
      <c r="P217" s="108"/>
      <c r="Q217" s="108"/>
      <c r="R217" s="108"/>
      <c r="S217" s="108"/>
      <c r="T217" s="105">
        <f t="shared" si="74"/>
        <v>0</v>
      </c>
      <c r="U217" s="106">
        <f t="shared" si="75"/>
        <v>0</v>
      </c>
      <c r="V217" s="108">
        <v>36.031999999999996</v>
      </c>
      <c r="W217" s="108">
        <v>40.134</v>
      </c>
      <c r="X217" s="108">
        <v>40.819000000000003</v>
      </c>
      <c r="Y217" s="108">
        <v>5</v>
      </c>
      <c r="Z217" s="108" t="s">
        <v>111</v>
      </c>
      <c r="AA217" s="108">
        <v>3</v>
      </c>
      <c r="AB217" s="108" t="s">
        <v>91</v>
      </c>
      <c r="AC217" s="105">
        <f t="shared" si="76"/>
        <v>1</v>
      </c>
      <c r="AD217" s="106">
        <f t="shared" si="77"/>
        <v>0</v>
      </c>
      <c r="AE217" s="108"/>
      <c r="AF217" s="108"/>
      <c r="AG217" s="108"/>
      <c r="AH217" s="108"/>
      <c r="AI217" s="108"/>
      <c r="AJ217" s="108"/>
      <c r="AK217" s="108"/>
      <c r="AL217" s="105">
        <f t="shared" si="78"/>
        <v>0</v>
      </c>
      <c r="AM217" s="106">
        <f t="shared" si="79"/>
        <v>0</v>
      </c>
    </row>
    <row r="218" spans="2:39" ht="15.75" thickBot="1" x14ac:dyDescent="0.3">
      <c r="B218" s="159" t="s">
        <v>99</v>
      </c>
      <c r="C218" s="160"/>
      <c r="D218" s="59">
        <f>AVERAGE(D211:D217)</f>
        <v>29.410833333333333</v>
      </c>
      <c r="E218" s="59">
        <f>AVERAGE(E211:E217)</f>
        <v>32.090000000000003</v>
      </c>
      <c r="F218" s="59">
        <f>AVERAGE(F211:F217)</f>
        <v>37.442833333333333</v>
      </c>
      <c r="G218" s="59">
        <f>AVERAGE(G211:G217)</f>
        <v>12.333333333333334</v>
      </c>
      <c r="H218" s="59"/>
      <c r="I218" s="59">
        <f>AVERAGE(I211:I217)</f>
        <v>8.5</v>
      </c>
      <c r="J218" s="60">
        <f>K218/(K218+L218)</f>
        <v>0.83333333333333337</v>
      </c>
      <c r="K218" s="61">
        <f>SUM(K211:K217)</f>
        <v>5</v>
      </c>
      <c r="L218" s="61">
        <f>SUM(L211:L217)</f>
        <v>1</v>
      </c>
      <c r="M218" s="59">
        <f>AVERAGE(M211:M217)</f>
        <v>39.013199999999998</v>
      </c>
      <c r="N218" s="59">
        <f>AVERAGE(N211:N217)</f>
        <v>41.1188</v>
      </c>
      <c r="O218" s="59">
        <f>AVERAGE(O211:O217)</f>
        <v>46.266399999999997</v>
      </c>
      <c r="P218" s="59">
        <f>AVERAGE(P211:P217)</f>
        <v>18</v>
      </c>
      <c r="Q218" s="59"/>
      <c r="R218" s="59">
        <f>AVERAGE(R211:R217)</f>
        <v>12.4</v>
      </c>
      <c r="S218" s="60">
        <f>T218/(T218+U218)</f>
        <v>0.8</v>
      </c>
      <c r="T218" s="61">
        <f>SUM(T211:T217)</f>
        <v>4</v>
      </c>
      <c r="U218" s="61">
        <f>SUM(U211:U217)</f>
        <v>1</v>
      </c>
      <c r="V218" s="59">
        <f>AVERAGE(V211:V217)</f>
        <v>36.696714285714286</v>
      </c>
      <c r="W218" s="59">
        <f>AVERAGE(W211:W217)</f>
        <v>40.315857142857148</v>
      </c>
      <c r="X218" s="59">
        <f>AVERAGE(X211:X217)</f>
        <v>41.002857142857138</v>
      </c>
      <c r="Y218" s="59">
        <f>AVERAGE(Y211:Y217)</f>
        <v>14.857142857142858</v>
      </c>
      <c r="Z218" s="59"/>
      <c r="AA218" s="59">
        <f>AVERAGE(AA211:AA217)</f>
        <v>10.285714285714286</v>
      </c>
      <c r="AB218" s="60">
        <f>AC218/(AC218+AD218)</f>
        <v>0.5714285714285714</v>
      </c>
      <c r="AC218" s="61">
        <f>SUM(AC211:AC217)</f>
        <v>4</v>
      </c>
      <c r="AD218" s="61">
        <f>SUM(AD211:AD217)</f>
        <v>3</v>
      </c>
      <c r="AE218" s="59">
        <f>AVERAGE(AE211:AE217)</f>
        <v>29.272333333333332</v>
      </c>
      <c r="AF218" s="59">
        <f>AVERAGE(AF211:AF217)</f>
        <v>32.481000000000002</v>
      </c>
      <c r="AG218" s="59">
        <f>AVERAGE(AG211:AG217)</f>
        <v>38.418333333333329</v>
      </c>
      <c r="AH218" s="59">
        <f>AVERAGE(AH211:AH217)</f>
        <v>16.166666666666668</v>
      </c>
      <c r="AI218" s="59"/>
      <c r="AJ218" s="59">
        <f>AVERAGE(AJ211:AJ217)</f>
        <v>9.3333333333333339</v>
      </c>
      <c r="AK218" s="60">
        <f>AL218/(AL218+AM218)</f>
        <v>0.66666666666666663</v>
      </c>
      <c r="AL218" s="61">
        <f>SUM(AL211:AL217)</f>
        <v>4</v>
      </c>
      <c r="AM218" s="61">
        <f>SUM(AM211:AM217)</f>
        <v>2</v>
      </c>
    </row>
    <row r="219" spans="2:39" s="107" customFormat="1" hidden="1" x14ac:dyDescent="0.25">
      <c r="B219" s="175">
        <f>B186</f>
        <v>7</v>
      </c>
      <c r="C219" s="119">
        <v>1</v>
      </c>
      <c r="D219" s="119">
        <v>29.199000000000002</v>
      </c>
      <c r="E219" s="119">
        <v>32.451000000000001</v>
      </c>
      <c r="F219" s="119">
        <v>37.85</v>
      </c>
      <c r="G219" s="119">
        <v>9</v>
      </c>
      <c r="H219" s="119" t="s">
        <v>111</v>
      </c>
      <c r="I219" s="119">
        <v>4</v>
      </c>
      <c r="J219" s="119" t="s">
        <v>91</v>
      </c>
      <c r="K219" s="105">
        <f t="shared" ref="K219:K235" si="81">IF(J219="W",1,0)</f>
        <v>1</v>
      </c>
      <c r="L219" s="106">
        <f t="shared" ref="L219:L235" si="82">IF(J219="L",1,0)</f>
        <v>0</v>
      </c>
      <c r="M219" s="119">
        <v>37.710999999999999</v>
      </c>
      <c r="N219" s="119">
        <v>41.204000000000001</v>
      </c>
      <c r="O219" s="119">
        <v>48.7</v>
      </c>
      <c r="P219" s="119">
        <v>5</v>
      </c>
      <c r="Q219" s="119" t="s">
        <v>113</v>
      </c>
      <c r="R219" s="119">
        <v>1</v>
      </c>
      <c r="S219" s="119" t="s">
        <v>91</v>
      </c>
      <c r="T219" s="105">
        <f t="shared" ref="T219:T235" si="83">IF(S219="W",1,0)</f>
        <v>1</v>
      </c>
      <c r="U219" s="106">
        <f t="shared" ref="U219:U235" si="84">IF(S219="L",1,0)</f>
        <v>0</v>
      </c>
      <c r="V219" s="119">
        <v>36.603000000000002</v>
      </c>
      <c r="W219" s="119">
        <v>40.500999999999998</v>
      </c>
      <c r="X219" s="119">
        <v>41.186</v>
      </c>
      <c r="Y219" s="119">
        <v>13</v>
      </c>
      <c r="Z219" s="119" t="s">
        <v>111</v>
      </c>
      <c r="AA219" s="119">
        <v>11</v>
      </c>
      <c r="AB219" s="119" t="s">
        <v>91</v>
      </c>
      <c r="AC219" s="105">
        <f t="shared" ref="AC219:AC235" si="85">IF(AB219="W",1,0)</f>
        <v>1</v>
      </c>
      <c r="AD219" s="106">
        <f t="shared" ref="AD219:AD235" si="86">IF(AB219="L",1,0)</f>
        <v>0</v>
      </c>
      <c r="AE219" s="119">
        <v>28.542000000000002</v>
      </c>
      <c r="AF219" s="119">
        <v>35.165999999999997</v>
      </c>
      <c r="AG219" s="119">
        <v>39.682000000000002</v>
      </c>
      <c r="AH219" s="119">
        <v>18</v>
      </c>
      <c r="AI219" s="119" t="s">
        <v>111</v>
      </c>
      <c r="AJ219" s="119">
        <v>10</v>
      </c>
      <c r="AK219" s="119" t="s">
        <v>91</v>
      </c>
      <c r="AL219" s="105">
        <f t="shared" ref="AL219:AL228" si="87">IF(AK219="W",1,0)</f>
        <v>1</v>
      </c>
      <c r="AM219" s="106">
        <f t="shared" ref="AM219:AM228" si="88">IF(AK219="L",1,0)</f>
        <v>0</v>
      </c>
    </row>
    <row r="220" spans="2:39" s="107" customFormat="1" hidden="1" x14ac:dyDescent="0.25">
      <c r="B220" s="175"/>
      <c r="C220" s="119">
        <f t="shared" ref="C220:C228" si="89">C219+1</f>
        <v>2</v>
      </c>
      <c r="D220" s="119">
        <v>28.521000000000001</v>
      </c>
      <c r="E220" s="119">
        <v>31.516999999999999</v>
      </c>
      <c r="F220" s="119">
        <v>38.887999999999998</v>
      </c>
      <c r="G220" s="119">
        <v>20</v>
      </c>
      <c r="H220" s="119" t="s">
        <v>111</v>
      </c>
      <c r="I220" s="119">
        <v>12</v>
      </c>
      <c r="J220" s="119" t="s">
        <v>103</v>
      </c>
      <c r="K220" s="105">
        <f t="shared" si="81"/>
        <v>0</v>
      </c>
      <c r="L220" s="106">
        <f t="shared" ref="L220:L227" si="90">IF(J220="L",1,0)</f>
        <v>1</v>
      </c>
      <c r="M220" s="119">
        <v>38.947000000000003</v>
      </c>
      <c r="N220" s="119">
        <v>41.216999999999999</v>
      </c>
      <c r="O220" s="119">
        <v>48.716000000000001</v>
      </c>
      <c r="P220" s="119">
        <v>21</v>
      </c>
      <c r="Q220" s="119" t="s">
        <v>115</v>
      </c>
      <c r="R220" s="119"/>
      <c r="S220" s="119" t="s">
        <v>103</v>
      </c>
      <c r="T220" s="105">
        <f t="shared" si="83"/>
        <v>0</v>
      </c>
      <c r="U220" s="106">
        <f t="shared" si="84"/>
        <v>1</v>
      </c>
      <c r="V220" s="119">
        <v>35.915999999999997</v>
      </c>
      <c r="W220" s="119">
        <v>40.066000000000003</v>
      </c>
      <c r="X220" s="119">
        <v>40.744</v>
      </c>
      <c r="Y220" s="119">
        <v>3</v>
      </c>
      <c r="Z220" s="119" t="s">
        <v>111</v>
      </c>
      <c r="AA220" s="119">
        <v>1</v>
      </c>
      <c r="AB220" s="119" t="s">
        <v>91</v>
      </c>
      <c r="AC220" s="105">
        <f t="shared" si="85"/>
        <v>1</v>
      </c>
      <c r="AD220" s="106">
        <f t="shared" si="86"/>
        <v>0</v>
      </c>
      <c r="AE220" s="119">
        <v>27.896000000000001</v>
      </c>
      <c r="AF220" s="119">
        <v>31.413</v>
      </c>
      <c r="AG220" s="119">
        <v>38.762999999999998</v>
      </c>
      <c r="AH220" s="119">
        <v>5</v>
      </c>
      <c r="AI220" s="119" t="s">
        <v>111</v>
      </c>
      <c r="AJ220" s="119">
        <v>4</v>
      </c>
      <c r="AK220" s="119" t="s">
        <v>103</v>
      </c>
      <c r="AL220" s="105">
        <f t="shared" si="87"/>
        <v>0</v>
      </c>
      <c r="AM220" s="106">
        <f t="shared" si="88"/>
        <v>1</v>
      </c>
    </row>
    <row r="221" spans="2:39" s="107" customFormat="1" hidden="1" x14ac:dyDescent="0.25">
      <c r="B221" s="175"/>
      <c r="C221" s="119">
        <f t="shared" si="89"/>
        <v>3</v>
      </c>
      <c r="D221" s="119">
        <v>29.82</v>
      </c>
      <c r="E221" s="119">
        <v>32.529000000000003</v>
      </c>
      <c r="F221" s="119">
        <v>37.939</v>
      </c>
      <c r="G221" s="119">
        <v>17</v>
      </c>
      <c r="H221" s="119" t="s">
        <v>111</v>
      </c>
      <c r="I221" s="119">
        <v>13</v>
      </c>
      <c r="J221" s="119" t="s">
        <v>91</v>
      </c>
      <c r="K221" s="105">
        <f t="shared" si="81"/>
        <v>1</v>
      </c>
      <c r="L221" s="106">
        <f t="shared" si="90"/>
        <v>0</v>
      </c>
      <c r="M221" s="119">
        <v>38.595999999999997</v>
      </c>
      <c r="N221" s="119">
        <v>39.935000000000002</v>
      </c>
      <c r="O221" s="119">
        <v>47.018999999999998</v>
      </c>
      <c r="P221" s="119">
        <v>17</v>
      </c>
      <c r="Q221" s="119" t="s">
        <v>115</v>
      </c>
      <c r="R221" s="119">
        <v>7</v>
      </c>
      <c r="S221" s="119" t="s">
        <v>91</v>
      </c>
      <c r="T221" s="105">
        <f t="shared" si="83"/>
        <v>1</v>
      </c>
      <c r="U221" s="106">
        <f t="shared" si="84"/>
        <v>0</v>
      </c>
      <c r="V221" s="119">
        <v>36.005000000000003</v>
      </c>
      <c r="W221" s="119">
        <v>40.305999999999997</v>
      </c>
      <c r="X221" s="119">
        <v>40.988</v>
      </c>
      <c r="Y221" s="119">
        <v>3</v>
      </c>
      <c r="Z221" s="119" t="s">
        <v>111</v>
      </c>
      <c r="AA221" s="119">
        <v>1</v>
      </c>
      <c r="AB221" s="119" t="s">
        <v>91</v>
      </c>
      <c r="AC221" s="105">
        <f t="shared" si="85"/>
        <v>1</v>
      </c>
      <c r="AD221" s="106">
        <f t="shared" si="86"/>
        <v>0</v>
      </c>
      <c r="AE221" s="119">
        <v>28.332999999999998</v>
      </c>
      <c r="AF221" s="119">
        <v>30.806000000000001</v>
      </c>
      <c r="AG221" s="119">
        <v>38.04</v>
      </c>
      <c r="AH221" s="119">
        <v>12</v>
      </c>
      <c r="AI221" s="119" t="s">
        <v>111</v>
      </c>
      <c r="AJ221" s="119">
        <v>7</v>
      </c>
      <c r="AK221" s="119" t="s">
        <v>91</v>
      </c>
      <c r="AL221" s="105">
        <f t="shared" si="87"/>
        <v>1</v>
      </c>
      <c r="AM221" s="106">
        <f t="shared" si="88"/>
        <v>0</v>
      </c>
    </row>
    <row r="222" spans="2:39" s="107" customFormat="1" hidden="1" x14ac:dyDescent="0.25">
      <c r="B222" s="175"/>
      <c r="C222" s="119">
        <f t="shared" si="89"/>
        <v>4</v>
      </c>
      <c r="D222" s="119">
        <v>29.184000000000001</v>
      </c>
      <c r="E222" s="119">
        <v>32.286000000000001</v>
      </c>
      <c r="F222" s="119">
        <v>37.656999999999996</v>
      </c>
      <c r="G222" s="119">
        <v>8</v>
      </c>
      <c r="H222" s="119" t="s">
        <v>111</v>
      </c>
      <c r="I222" s="119">
        <v>7</v>
      </c>
      <c r="J222" s="119" t="s">
        <v>103</v>
      </c>
      <c r="K222" s="105">
        <f t="shared" si="81"/>
        <v>0</v>
      </c>
      <c r="L222" s="106">
        <f t="shared" si="90"/>
        <v>1</v>
      </c>
      <c r="M222" s="119">
        <v>37.340000000000003</v>
      </c>
      <c r="N222" s="119">
        <v>40.845999999999997</v>
      </c>
      <c r="O222" s="119">
        <v>48.281999999999996</v>
      </c>
      <c r="P222" s="119">
        <v>5</v>
      </c>
      <c r="Q222" s="119" t="s">
        <v>113</v>
      </c>
      <c r="R222" s="119">
        <v>1</v>
      </c>
      <c r="S222" s="119" t="s">
        <v>91</v>
      </c>
      <c r="T222" s="105">
        <f t="shared" si="83"/>
        <v>1</v>
      </c>
      <c r="U222" s="106">
        <f t="shared" si="84"/>
        <v>0</v>
      </c>
      <c r="V222" s="119">
        <v>36.195</v>
      </c>
      <c r="W222" s="119">
        <v>41.055</v>
      </c>
      <c r="X222" s="119">
        <v>41.744999999999997</v>
      </c>
      <c r="Y222" s="119">
        <v>7</v>
      </c>
      <c r="Z222" s="119" t="s">
        <v>111</v>
      </c>
      <c r="AA222" s="119">
        <v>2</v>
      </c>
      <c r="AB222" s="119" t="s">
        <v>91</v>
      </c>
      <c r="AC222" s="105">
        <f t="shared" si="85"/>
        <v>1</v>
      </c>
      <c r="AD222" s="106">
        <f t="shared" si="86"/>
        <v>0</v>
      </c>
      <c r="AE222" s="119">
        <v>27.885000000000002</v>
      </c>
      <c r="AF222" s="119">
        <v>31.792999999999999</v>
      </c>
      <c r="AG222" s="119">
        <v>39.234999999999999</v>
      </c>
      <c r="AH222" s="119">
        <v>5</v>
      </c>
      <c r="AI222" s="119" t="s">
        <v>111</v>
      </c>
      <c r="AJ222" s="119">
        <v>3</v>
      </c>
      <c r="AK222" s="119" t="s">
        <v>103</v>
      </c>
      <c r="AL222" s="105">
        <f t="shared" si="87"/>
        <v>0</v>
      </c>
      <c r="AM222" s="106">
        <f t="shared" si="88"/>
        <v>1</v>
      </c>
    </row>
    <row r="223" spans="2:39" s="107" customFormat="1" hidden="1" x14ac:dyDescent="0.25">
      <c r="B223" s="175"/>
      <c r="C223" s="119">
        <f t="shared" si="89"/>
        <v>5</v>
      </c>
      <c r="D223" s="119">
        <v>29.768000000000001</v>
      </c>
      <c r="E223" s="119">
        <v>32.542000000000002</v>
      </c>
      <c r="F223" s="119">
        <v>37.956000000000003</v>
      </c>
      <c r="G223" s="119">
        <v>20</v>
      </c>
      <c r="H223" s="119" t="s">
        <v>111</v>
      </c>
      <c r="I223" s="119">
        <v>14</v>
      </c>
      <c r="J223" s="119" t="s">
        <v>91</v>
      </c>
      <c r="K223" s="105">
        <f t="shared" si="81"/>
        <v>1</v>
      </c>
      <c r="L223" s="106">
        <f t="shared" si="90"/>
        <v>0</v>
      </c>
      <c r="M223" s="119">
        <v>37.896000000000001</v>
      </c>
      <c r="N223" s="119">
        <v>41.173000000000002</v>
      </c>
      <c r="O223" s="119">
        <v>48.575000000000003</v>
      </c>
      <c r="P223" s="119">
        <v>7</v>
      </c>
      <c r="Q223" s="119" t="s">
        <v>113</v>
      </c>
      <c r="R223" s="119">
        <v>3</v>
      </c>
      <c r="S223" s="119" t="s">
        <v>91</v>
      </c>
      <c r="T223" s="105">
        <f t="shared" si="83"/>
        <v>1</v>
      </c>
      <c r="U223" s="106">
        <f t="shared" si="84"/>
        <v>0</v>
      </c>
      <c r="V223" s="119">
        <v>37.036000000000001</v>
      </c>
      <c r="W223" s="119">
        <v>39.351999999999997</v>
      </c>
      <c r="X223" s="119">
        <v>39.997999999999998</v>
      </c>
      <c r="Y223" s="119">
        <v>23</v>
      </c>
      <c r="Z223" s="119" t="s">
        <v>111</v>
      </c>
      <c r="AA223" s="119">
        <v>13</v>
      </c>
      <c r="AB223" s="119" t="s">
        <v>103</v>
      </c>
      <c r="AC223" s="105">
        <f t="shared" si="85"/>
        <v>0</v>
      </c>
      <c r="AD223" s="106">
        <f t="shared" si="86"/>
        <v>1</v>
      </c>
      <c r="AE223" s="119">
        <v>28.658999999999999</v>
      </c>
      <c r="AF223" s="119">
        <v>32.021999999999998</v>
      </c>
      <c r="AG223" s="119">
        <v>39.512</v>
      </c>
      <c r="AH223" s="119">
        <v>21</v>
      </c>
      <c r="AI223" s="119" t="s">
        <v>111</v>
      </c>
      <c r="AJ223" s="119">
        <v>8</v>
      </c>
      <c r="AK223" s="119" t="s">
        <v>91</v>
      </c>
      <c r="AL223" s="105">
        <f t="shared" si="87"/>
        <v>1</v>
      </c>
      <c r="AM223" s="106">
        <f t="shared" si="88"/>
        <v>0</v>
      </c>
    </row>
    <row r="224" spans="2:39" s="107" customFormat="1" hidden="1" x14ac:dyDescent="0.25">
      <c r="B224" s="175"/>
      <c r="C224" s="119">
        <f t="shared" si="89"/>
        <v>6</v>
      </c>
      <c r="D224" s="119">
        <v>29.251000000000001</v>
      </c>
      <c r="E224" s="119">
        <v>32.113</v>
      </c>
      <c r="F224" s="119">
        <v>37.454999999999998</v>
      </c>
      <c r="G224" s="119">
        <v>9</v>
      </c>
      <c r="H224" s="119" t="s">
        <v>111</v>
      </c>
      <c r="I224" s="119">
        <v>5</v>
      </c>
      <c r="J224" s="119" t="s">
        <v>91</v>
      </c>
      <c r="K224" s="105">
        <f t="shared" si="81"/>
        <v>1</v>
      </c>
      <c r="L224" s="106">
        <f t="shared" si="90"/>
        <v>0</v>
      </c>
      <c r="M224" s="119">
        <v>38.997999999999998</v>
      </c>
      <c r="N224" s="119">
        <v>40.911000000000001</v>
      </c>
      <c r="O224" s="119">
        <v>48.31</v>
      </c>
      <c r="P224" s="119">
        <v>22</v>
      </c>
      <c r="Q224" s="119" t="s">
        <v>113</v>
      </c>
      <c r="R224" s="119">
        <v>17</v>
      </c>
      <c r="S224" s="119" t="s">
        <v>103</v>
      </c>
      <c r="T224" s="105">
        <f t="shared" si="83"/>
        <v>0</v>
      </c>
      <c r="U224" s="106">
        <f t="shared" si="84"/>
        <v>1</v>
      </c>
      <c r="V224" s="119">
        <v>36.063000000000002</v>
      </c>
      <c r="W224" s="119">
        <v>39.707000000000001</v>
      </c>
      <c r="X224" s="119">
        <v>40.374000000000002</v>
      </c>
      <c r="Y224" s="119">
        <v>6</v>
      </c>
      <c r="Z224" s="119" t="s">
        <v>111</v>
      </c>
      <c r="AA224" s="119">
        <v>1</v>
      </c>
      <c r="AB224" s="119" t="s">
        <v>91</v>
      </c>
      <c r="AC224" s="105">
        <f t="shared" si="85"/>
        <v>1</v>
      </c>
      <c r="AD224" s="106">
        <f t="shared" si="86"/>
        <v>0</v>
      </c>
      <c r="AE224" s="119">
        <v>28.344999999999999</v>
      </c>
      <c r="AF224" s="119">
        <v>32.57</v>
      </c>
      <c r="AG224" s="119">
        <v>40.191000000000003</v>
      </c>
      <c r="AH224" s="119">
        <v>14</v>
      </c>
      <c r="AI224" s="119" t="s">
        <v>111</v>
      </c>
      <c r="AJ224" s="119">
        <v>9</v>
      </c>
      <c r="AK224" s="119" t="s">
        <v>91</v>
      </c>
      <c r="AL224" s="105">
        <f t="shared" si="87"/>
        <v>1</v>
      </c>
      <c r="AM224" s="106">
        <f t="shared" si="88"/>
        <v>0</v>
      </c>
    </row>
    <row r="225" spans="2:39" s="107" customFormat="1" hidden="1" x14ac:dyDescent="0.25">
      <c r="B225" s="175"/>
      <c r="C225" s="119">
        <f t="shared" si="89"/>
        <v>7</v>
      </c>
      <c r="D225" s="119">
        <v>29.009</v>
      </c>
      <c r="E225" s="119">
        <v>31.827999999999999</v>
      </c>
      <c r="F225" s="119">
        <v>37.097999999999999</v>
      </c>
      <c r="G225" s="119">
        <v>6</v>
      </c>
      <c r="H225" s="119" t="s">
        <v>111</v>
      </c>
      <c r="I225" s="119">
        <v>3</v>
      </c>
      <c r="J225" s="119" t="s">
        <v>91</v>
      </c>
      <c r="K225" s="105">
        <f t="shared" si="81"/>
        <v>1</v>
      </c>
      <c r="L225" s="106">
        <f t="shared" si="90"/>
        <v>0</v>
      </c>
      <c r="M225" s="119">
        <v>38.570999999999998</v>
      </c>
      <c r="N225" s="119">
        <v>39.783999999999999</v>
      </c>
      <c r="O225" s="119">
        <v>46.838000000000001</v>
      </c>
      <c r="P225" s="119">
        <v>17</v>
      </c>
      <c r="Q225" s="119" t="s">
        <v>113</v>
      </c>
      <c r="R225" s="119">
        <v>10</v>
      </c>
      <c r="S225" s="119" t="s">
        <v>103</v>
      </c>
      <c r="T225" s="105">
        <f t="shared" si="83"/>
        <v>0</v>
      </c>
      <c r="U225" s="106">
        <f t="shared" si="84"/>
        <v>1</v>
      </c>
      <c r="V225" s="119">
        <v>36.161000000000001</v>
      </c>
      <c r="W225" s="119">
        <v>40.292999999999999</v>
      </c>
      <c r="X225" s="119">
        <v>40.970999999999997</v>
      </c>
      <c r="Y225" s="119">
        <v>6</v>
      </c>
      <c r="Z225" s="119" t="s">
        <v>111</v>
      </c>
      <c r="AA225" s="119">
        <v>5</v>
      </c>
      <c r="AB225" s="119" t="s">
        <v>91</v>
      </c>
      <c r="AC225" s="105">
        <f t="shared" si="85"/>
        <v>1</v>
      </c>
      <c r="AD225" s="106">
        <f t="shared" si="86"/>
        <v>0</v>
      </c>
      <c r="AE225" s="119">
        <v>28.109000000000002</v>
      </c>
      <c r="AF225" s="119">
        <v>31.957000000000001</v>
      </c>
      <c r="AG225" s="119">
        <v>39.427</v>
      </c>
      <c r="AH225" s="119">
        <v>10</v>
      </c>
      <c r="AI225" s="119" t="s">
        <v>111</v>
      </c>
      <c r="AJ225" s="119">
        <v>7</v>
      </c>
      <c r="AK225" s="119" t="s">
        <v>103</v>
      </c>
      <c r="AL225" s="105">
        <f t="shared" si="87"/>
        <v>0</v>
      </c>
      <c r="AM225" s="106">
        <f t="shared" si="88"/>
        <v>1</v>
      </c>
    </row>
    <row r="226" spans="2:39" s="107" customFormat="1" hidden="1" x14ac:dyDescent="0.25">
      <c r="B226" s="175"/>
      <c r="C226" s="119">
        <f t="shared" si="89"/>
        <v>8</v>
      </c>
      <c r="D226" s="119">
        <v>29.062999999999999</v>
      </c>
      <c r="E226" s="119">
        <v>31.167000000000002</v>
      </c>
      <c r="F226" s="119">
        <v>36.287999999999997</v>
      </c>
      <c r="G226" s="119">
        <v>5</v>
      </c>
      <c r="H226" s="119" t="s">
        <v>111</v>
      </c>
      <c r="I226" s="119">
        <v>3</v>
      </c>
      <c r="J226" s="119" t="s">
        <v>91</v>
      </c>
      <c r="K226" s="105">
        <f t="shared" si="81"/>
        <v>1</v>
      </c>
      <c r="L226" s="106">
        <f t="shared" si="90"/>
        <v>0</v>
      </c>
      <c r="M226" s="119">
        <v>38.755000000000003</v>
      </c>
      <c r="N226" s="119">
        <v>41.433</v>
      </c>
      <c r="O226" s="119">
        <v>48.984000000000002</v>
      </c>
      <c r="P226" s="119">
        <v>18</v>
      </c>
      <c r="Q226" s="119" t="s">
        <v>115</v>
      </c>
      <c r="R226" s="119">
        <v>9</v>
      </c>
      <c r="S226" s="119" t="s">
        <v>91</v>
      </c>
      <c r="T226" s="105">
        <f t="shared" si="83"/>
        <v>1</v>
      </c>
      <c r="U226" s="106">
        <f t="shared" si="84"/>
        <v>0</v>
      </c>
      <c r="V226" s="119">
        <v>36.122</v>
      </c>
      <c r="W226" s="119">
        <v>39.226999999999997</v>
      </c>
      <c r="X226" s="119">
        <v>39.871000000000002</v>
      </c>
      <c r="Y226" s="119">
        <v>4</v>
      </c>
      <c r="Z226" s="119" t="s">
        <v>111</v>
      </c>
      <c r="AA226" s="119">
        <v>1</v>
      </c>
      <c r="AB226" s="119" t="s">
        <v>91</v>
      </c>
      <c r="AC226" s="105">
        <f t="shared" si="85"/>
        <v>1</v>
      </c>
      <c r="AD226" s="106">
        <f t="shared" si="86"/>
        <v>0</v>
      </c>
      <c r="AE226" s="119">
        <v>28.547999999999998</v>
      </c>
      <c r="AF226" s="119">
        <v>32.253999999999998</v>
      </c>
      <c r="AG226" s="119">
        <v>39.798000000000002</v>
      </c>
      <c r="AH226" s="119">
        <v>19</v>
      </c>
      <c r="AI226" s="119" t="s">
        <v>111</v>
      </c>
      <c r="AJ226" s="119">
        <v>8</v>
      </c>
      <c r="AK226" s="119" t="s">
        <v>103</v>
      </c>
      <c r="AL226" s="105">
        <f t="shared" si="87"/>
        <v>0</v>
      </c>
      <c r="AM226" s="106">
        <f t="shared" si="88"/>
        <v>1</v>
      </c>
    </row>
    <row r="227" spans="2:39" s="107" customFormat="1" hidden="1" x14ac:dyDescent="0.25">
      <c r="B227" s="175"/>
      <c r="C227" s="119">
        <f t="shared" si="89"/>
        <v>9</v>
      </c>
      <c r="D227" s="119">
        <v>29.021000000000001</v>
      </c>
      <c r="E227" s="119">
        <v>31.664000000000001</v>
      </c>
      <c r="F227" s="119">
        <v>36.917999999999999</v>
      </c>
      <c r="G227" s="119">
        <v>6</v>
      </c>
      <c r="H227" s="119" t="s">
        <v>111</v>
      </c>
      <c r="I227" s="119">
        <v>2</v>
      </c>
      <c r="J227" s="119" t="s">
        <v>91</v>
      </c>
      <c r="K227" s="105">
        <f t="shared" si="81"/>
        <v>1</v>
      </c>
      <c r="L227" s="106">
        <f t="shared" si="90"/>
        <v>0</v>
      </c>
      <c r="M227" s="119">
        <v>37.959000000000003</v>
      </c>
      <c r="N227" s="119">
        <v>40.520000000000003</v>
      </c>
      <c r="O227" s="119">
        <v>47.883000000000003</v>
      </c>
      <c r="P227" s="119">
        <v>13</v>
      </c>
      <c r="Q227" s="119" t="s">
        <v>115</v>
      </c>
      <c r="R227" s="119">
        <v>6</v>
      </c>
      <c r="S227" s="119" t="s">
        <v>91</v>
      </c>
      <c r="T227" s="105">
        <f t="shared" si="83"/>
        <v>1</v>
      </c>
      <c r="U227" s="106">
        <f t="shared" si="84"/>
        <v>0</v>
      </c>
      <c r="V227" s="119">
        <v>36.212000000000003</v>
      </c>
      <c r="W227" s="119">
        <v>39.206000000000003</v>
      </c>
      <c r="X227" s="119">
        <v>39.85</v>
      </c>
      <c r="Y227" s="119">
        <v>9</v>
      </c>
      <c r="Z227" s="119" t="s">
        <v>111</v>
      </c>
      <c r="AA227" s="119">
        <v>4</v>
      </c>
      <c r="AB227" s="119" t="s">
        <v>91</v>
      </c>
      <c r="AC227" s="105">
        <f t="shared" si="85"/>
        <v>1</v>
      </c>
      <c r="AD227" s="106">
        <f t="shared" si="86"/>
        <v>0</v>
      </c>
      <c r="AE227" s="119">
        <v>28.949000000000002</v>
      </c>
      <c r="AF227" s="119">
        <v>30.9</v>
      </c>
      <c r="AG227" s="119">
        <v>38.155999999999999</v>
      </c>
      <c r="AH227" s="119">
        <v>22</v>
      </c>
      <c r="AI227" s="119" t="s">
        <v>111</v>
      </c>
      <c r="AJ227" s="119">
        <v>16</v>
      </c>
      <c r="AK227" s="119" t="s">
        <v>103</v>
      </c>
      <c r="AL227" s="105">
        <f t="shared" si="87"/>
        <v>0</v>
      </c>
      <c r="AM227" s="106">
        <f t="shared" si="88"/>
        <v>1</v>
      </c>
    </row>
    <row r="228" spans="2:39" s="107" customFormat="1" hidden="1" x14ac:dyDescent="0.25">
      <c r="B228" s="175"/>
      <c r="C228" s="119">
        <f t="shared" si="89"/>
        <v>10</v>
      </c>
      <c r="D228" s="105">
        <v>28.954999999999998</v>
      </c>
      <c r="E228" s="105">
        <v>31.271000000000001</v>
      </c>
      <c r="F228" s="105">
        <v>36.405999999999999</v>
      </c>
      <c r="G228" s="105">
        <v>5</v>
      </c>
      <c r="H228" s="105" t="s">
        <v>111</v>
      </c>
      <c r="I228" s="105">
        <v>4</v>
      </c>
      <c r="J228" s="105" t="s">
        <v>91</v>
      </c>
      <c r="K228" s="105">
        <f t="shared" si="81"/>
        <v>1</v>
      </c>
      <c r="L228" s="106">
        <f t="shared" si="82"/>
        <v>0</v>
      </c>
      <c r="M228" s="105">
        <v>38.566000000000003</v>
      </c>
      <c r="N228" s="105">
        <v>39.944000000000003</v>
      </c>
      <c r="O228" s="105">
        <v>47.027000000000001</v>
      </c>
      <c r="P228" s="105">
        <v>14</v>
      </c>
      <c r="Q228" s="105" t="s">
        <v>115</v>
      </c>
      <c r="R228" s="105">
        <v>6</v>
      </c>
      <c r="S228" s="105" t="s">
        <v>103</v>
      </c>
      <c r="T228" s="105">
        <f t="shared" si="83"/>
        <v>0</v>
      </c>
      <c r="U228" s="106">
        <f t="shared" si="84"/>
        <v>1</v>
      </c>
      <c r="V228" s="105">
        <v>36.384999999999998</v>
      </c>
      <c r="W228" s="105">
        <v>40.536999999999999</v>
      </c>
      <c r="X228" s="105">
        <v>41.222000000000001</v>
      </c>
      <c r="Y228" s="105">
        <v>10</v>
      </c>
      <c r="Z228" s="105" t="s">
        <v>111</v>
      </c>
      <c r="AA228" s="105">
        <v>9</v>
      </c>
      <c r="AB228" s="105" t="s">
        <v>91</v>
      </c>
      <c r="AC228" s="105">
        <f t="shared" si="85"/>
        <v>1</v>
      </c>
      <c r="AD228" s="106">
        <f t="shared" si="86"/>
        <v>0</v>
      </c>
      <c r="AE228" s="105">
        <v>28.106999999999999</v>
      </c>
      <c r="AF228" s="105">
        <v>30.81</v>
      </c>
      <c r="AG228" s="105">
        <v>38.045000000000002</v>
      </c>
      <c r="AH228" s="105">
        <v>11</v>
      </c>
      <c r="AI228" s="105" t="s">
        <v>111</v>
      </c>
      <c r="AJ228" s="105">
        <v>4</v>
      </c>
      <c r="AK228" s="105" t="s">
        <v>91</v>
      </c>
      <c r="AL228" s="105">
        <f t="shared" si="87"/>
        <v>1</v>
      </c>
      <c r="AM228" s="106">
        <f t="shared" si="88"/>
        <v>0</v>
      </c>
    </row>
    <row r="229" spans="2:39" s="107" customFormat="1" hidden="1" x14ac:dyDescent="0.25">
      <c r="B229" s="175"/>
      <c r="C229" s="105">
        <f t="shared" ref="C229:C235" si="91">C228+1</f>
        <v>11</v>
      </c>
      <c r="D229" s="105">
        <v>29.832000000000001</v>
      </c>
      <c r="E229" s="105">
        <v>31.681999999999999</v>
      </c>
      <c r="F229" s="105">
        <v>36.936999999999998</v>
      </c>
      <c r="G229" s="105">
        <v>20</v>
      </c>
      <c r="H229" s="105" t="s">
        <v>111</v>
      </c>
      <c r="I229" s="105">
        <v>15</v>
      </c>
      <c r="J229" s="105" t="s">
        <v>91</v>
      </c>
      <c r="K229" s="105">
        <f t="shared" si="81"/>
        <v>1</v>
      </c>
      <c r="L229" s="106">
        <f t="shared" si="82"/>
        <v>0</v>
      </c>
      <c r="M229" s="105">
        <v>38.353999999999999</v>
      </c>
      <c r="N229" s="105">
        <v>39.752000000000002</v>
      </c>
      <c r="O229" s="105">
        <v>46.801000000000002</v>
      </c>
      <c r="P229" s="105">
        <v>17</v>
      </c>
      <c r="Q229" s="105" t="s">
        <v>115</v>
      </c>
      <c r="R229" s="105">
        <v>13</v>
      </c>
      <c r="S229" s="105" t="s">
        <v>91</v>
      </c>
      <c r="T229" s="105">
        <f t="shared" si="83"/>
        <v>1</v>
      </c>
      <c r="U229" s="106">
        <f t="shared" si="84"/>
        <v>0</v>
      </c>
      <c r="V229" s="105">
        <v>36.302999999999997</v>
      </c>
      <c r="W229" s="105">
        <v>39.118000000000002</v>
      </c>
      <c r="X229" s="105">
        <v>39.76</v>
      </c>
      <c r="Y229" s="105">
        <v>8</v>
      </c>
      <c r="Z229" s="105" t="s">
        <v>111</v>
      </c>
      <c r="AA229" s="105">
        <v>4</v>
      </c>
      <c r="AB229" s="105" t="s">
        <v>91</v>
      </c>
      <c r="AC229" s="105">
        <f t="shared" si="85"/>
        <v>1</v>
      </c>
      <c r="AD229" s="106">
        <f t="shared" si="86"/>
        <v>0</v>
      </c>
      <c r="AE229" s="105">
        <v>28.541</v>
      </c>
      <c r="AF229" s="105">
        <v>31.300999999999998</v>
      </c>
      <c r="AG229" s="105">
        <v>38.631999999999998</v>
      </c>
      <c r="AH229" s="105">
        <v>17</v>
      </c>
      <c r="AI229" s="105" t="s">
        <v>111</v>
      </c>
      <c r="AJ229" s="105">
        <v>5</v>
      </c>
      <c r="AK229" s="105" t="s">
        <v>91</v>
      </c>
      <c r="AL229" s="105">
        <f t="shared" ref="AL229:AL235" si="92">IF(AK229="W",1,0)</f>
        <v>1</v>
      </c>
      <c r="AM229" s="106">
        <f t="shared" ref="AM229:AM235" si="93">IF(AK229="L",1,0)</f>
        <v>0</v>
      </c>
    </row>
    <row r="230" spans="2:39" s="107" customFormat="1" hidden="1" x14ac:dyDescent="0.25">
      <c r="B230" s="175"/>
      <c r="C230" s="105">
        <f t="shared" si="91"/>
        <v>12</v>
      </c>
      <c r="D230" s="105">
        <v>29.265000000000001</v>
      </c>
      <c r="E230" s="105">
        <v>31.83</v>
      </c>
      <c r="F230" s="105">
        <v>37.118000000000002</v>
      </c>
      <c r="G230" s="105">
        <v>12</v>
      </c>
      <c r="H230" s="105" t="s">
        <v>111</v>
      </c>
      <c r="I230" s="105">
        <v>8</v>
      </c>
      <c r="J230" s="105" t="s">
        <v>91</v>
      </c>
      <c r="K230" s="105">
        <f t="shared" si="81"/>
        <v>1</v>
      </c>
      <c r="L230" s="106">
        <f t="shared" si="82"/>
        <v>0</v>
      </c>
      <c r="M230" s="105">
        <v>37.902999999999999</v>
      </c>
      <c r="N230" s="105">
        <v>40.981999999999999</v>
      </c>
      <c r="O230" s="105">
        <v>48.396999999999998</v>
      </c>
      <c r="P230" s="105">
        <v>7</v>
      </c>
      <c r="Q230" s="105" t="s">
        <v>113</v>
      </c>
      <c r="R230" s="105">
        <v>3</v>
      </c>
      <c r="S230" s="105" t="s">
        <v>91</v>
      </c>
      <c r="T230" s="105">
        <f t="shared" si="83"/>
        <v>1</v>
      </c>
      <c r="U230" s="106">
        <f t="shared" si="84"/>
        <v>0</v>
      </c>
      <c r="V230" s="105">
        <v>36.426000000000002</v>
      </c>
      <c r="W230" s="105">
        <v>40.792999999999999</v>
      </c>
      <c r="X230" s="105">
        <v>41.48</v>
      </c>
      <c r="Y230" s="105">
        <v>11</v>
      </c>
      <c r="Z230" s="105" t="s">
        <v>111</v>
      </c>
      <c r="AA230" s="105">
        <v>7</v>
      </c>
      <c r="AB230" s="105" t="s">
        <v>91</v>
      </c>
      <c r="AC230" s="105">
        <f t="shared" si="85"/>
        <v>1</v>
      </c>
      <c r="AD230" s="106">
        <f t="shared" si="86"/>
        <v>0</v>
      </c>
      <c r="AE230" s="105">
        <v>28.218</v>
      </c>
      <c r="AF230" s="105">
        <v>31.216000000000001</v>
      </c>
      <c r="AG230" s="105">
        <v>38.527000000000001</v>
      </c>
      <c r="AH230" s="105">
        <v>13</v>
      </c>
      <c r="AI230" s="105" t="s">
        <v>111</v>
      </c>
      <c r="AJ230" s="105">
        <v>11</v>
      </c>
      <c r="AK230" s="105" t="s">
        <v>103</v>
      </c>
      <c r="AL230" s="105">
        <f t="shared" si="92"/>
        <v>0</v>
      </c>
      <c r="AM230" s="106">
        <f t="shared" si="93"/>
        <v>1</v>
      </c>
    </row>
    <row r="231" spans="2:39" s="107" customFormat="1" hidden="1" x14ac:dyDescent="0.25">
      <c r="B231" s="175"/>
      <c r="C231" s="105">
        <f t="shared" si="91"/>
        <v>13</v>
      </c>
      <c r="D231" s="105">
        <v>29.146000000000001</v>
      </c>
      <c r="E231" s="105">
        <v>31.593</v>
      </c>
      <c r="F231" s="105">
        <v>36.823</v>
      </c>
      <c r="G231" s="105">
        <v>8</v>
      </c>
      <c r="H231" s="105" t="s">
        <v>111</v>
      </c>
      <c r="I231" s="105"/>
      <c r="J231" s="105" t="s">
        <v>103</v>
      </c>
      <c r="K231" s="105">
        <f t="shared" si="81"/>
        <v>0</v>
      </c>
      <c r="L231" s="106">
        <f t="shared" si="82"/>
        <v>1</v>
      </c>
      <c r="M231" s="105">
        <v>38.003999999999998</v>
      </c>
      <c r="N231" s="105">
        <v>41.328000000000003</v>
      </c>
      <c r="O231" s="105">
        <v>48.82</v>
      </c>
      <c r="P231" s="105">
        <v>9</v>
      </c>
      <c r="Q231" s="105" t="s">
        <v>113</v>
      </c>
      <c r="R231" s="105">
        <v>4</v>
      </c>
      <c r="S231" s="105" t="s">
        <v>91</v>
      </c>
      <c r="T231" s="105">
        <f t="shared" si="83"/>
        <v>1</v>
      </c>
      <c r="U231" s="106">
        <f t="shared" si="84"/>
        <v>0</v>
      </c>
      <c r="V231" s="105">
        <v>36.457999999999998</v>
      </c>
      <c r="W231" s="105">
        <v>40.563000000000002</v>
      </c>
      <c r="X231" s="105">
        <v>41.247999999999998</v>
      </c>
      <c r="Y231" s="105">
        <v>11</v>
      </c>
      <c r="Z231" s="105" t="s">
        <v>111</v>
      </c>
      <c r="AA231" s="105">
        <v>2</v>
      </c>
      <c r="AB231" s="105" t="s">
        <v>91</v>
      </c>
      <c r="AC231" s="105">
        <f t="shared" si="85"/>
        <v>1</v>
      </c>
      <c r="AD231" s="106">
        <f t="shared" si="86"/>
        <v>0</v>
      </c>
      <c r="AE231" s="105">
        <v>28.390999999999998</v>
      </c>
      <c r="AF231" s="105">
        <v>31.841000000000001</v>
      </c>
      <c r="AG231" s="105">
        <v>39.295000000000002</v>
      </c>
      <c r="AH231" s="105">
        <v>13</v>
      </c>
      <c r="AI231" s="105" t="s">
        <v>111</v>
      </c>
      <c r="AJ231" s="105">
        <v>7</v>
      </c>
      <c r="AK231" s="105" t="s">
        <v>91</v>
      </c>
      <c r="AL231" s="105">
        <f t="shared" si="92"/>
        <v>1</v>
      </c>
      <c r="AM231" s="106">
        <f t="shared" si="93"/>
        <v>0</v>
      </c>
    </row>
    <row r="232" spans="2:39" s="107" customFormat="1" hidden="1" x14ac:dyDescent="0.25">
      <c r="B232" s="175"/>
      <c r="C232" s="105">
        <f t="shared" si="91"/>
        <v>14</v>
      </c>
      <c r="D232" s="105">
        <v>29.561</v>
      </c>
      <c r="E232" s="105">
        <v>31.699000000000002</v>
      </c>
      <c r="F232" s="105">
        <v>36.96</v>
      </c>
      <c r="G232" s="105">
        <v>19</v>
      </c>
      <c r="H232" s="105" t="s">
        <v>111</v>
      </c>
      <c r="I232" s="105">
        <v>17</v>
      </c>
      <c r="J232" s="105" t="s">
        <v>103</v>
      </c>
      <c r="K232" s="105">
        <f t="shared" si="81"/>
        <v>0</v>
      </c>
      <c r="L232" s="106">
        <f t="shared" si="82"/>
        <v>1</v>
      </c>
      <c r="M232" s="105"/>
      <c r="N232" s="105"/>
      <c r="O232" s="105"/>
      <c r="P232" s="105"/>
      <c r="Q232" s="105"/>
      <c r="R232" s="105"/>
      <c r="S232" s="105"/>
      <c r="T232" s="105">
        <f t="shared" si="83"/>
        <v>0</v>
      </c>
      <c r="U232" s="106">
        <f t="shared" si="84"/>
        <v>0</v>
      </c>
      <c r="V232" s="105"/>
      <c r="W232" s="105"/>
      <c r="X232" s="105"/>
      <c r="Y232" s="105"/>
      <c r="Z232" s="105"/>
      <c r="AA232" s="105"/>
      <c r="AB232" s="105"/>
      <c r="AC232" s="105">
        <f t="shared" si="85"/>
        <v>0</v>
      </c>
      <c r="AD232" s="106">
        <f t="shared" si="86"/>
        <v>0</v>
      </c>
      <c r="AE232" s="105">
        <v>28.077000000000002</v>
      </c>
      <c r="AF232" s="105">
        <v>32.491999999999997</v>
      </c>
      <c r="AG232" s="105">
        <v>40.097000000000001</v>
      </c>
      <c r="AH232" s="105">
        <v>7</v>
      </c>
      <c r="AI232" s="105" t="s">
        <v>182</v>
      </c>
      <c r="AJ232" s="105">
        <v>13</v>
      </c>
      <c r="AK232" s="105" t="s">
        <v>91</v>
      </c>
      <c r="AL232" s="105">
        <f t="shared" si="92"/>
        <v>1</v>
      </c>
      <c r="AM232" s="106">
        <f t="shared" si="93"/>
        <v>0</v>
      </c>
    </row>
    <row r="233" spans="2:39" s="107" customFormat="1" hidden="1" x14ac:dyDescent="0.25">
      <c r="B233" s="175"/>
      <c r="C233" s="105">
        <f t="shared" si="91"/>
        <v>15</v>
      </c>
      <c r="D233" s="105">
        <v>30.021999999999998</v>
      </c>
      <c r="E233" s="105">
        <v>32.152000000000001</v>
      </c>
      <c r="F233" s="105">
        <v>37.494999999999997</v>
      </c>
      <c r="G233" s="105">
        <v>21</v>
      </c>
      <c r="H233" s="105" t="s">
        <v>111</v>
      </c>
      <c r="I233" s="105">
        <v>7</v>
      </c>
      <c r="J233" s="105" t="s">
        <v>91</v>
      </c>
      <c r="K233" s="105">
        <f t="shared" si="81"/>
        <v>1</v>
      </c>
      <c r="L233" s="106">
        <f t="shared" si="82"/>
        <v>0</v>
      </c>
      <c r="M233" s="105"/>
      <c r="N233" s="105"/>
      <c r="O233" s="105"/>
      <c r="P233" s="105"/>
      <c r="Q233" s="105"/>
      <c r="R233" s="105"/>
      <c r="S233" s="105"/>
      <c r="T233" s="105">
        <f t="shared" si="83"/>
        <v>0</v>
      </c>
      <c r="U233" s="106">
        <f t="shared" si="84"/>
        <v>0</v>
      </c>
      <c r="V233" s="105"/>
      <c r="W233" s="105"/>
      <c r="X233" s="105"/>
      <c r="Y233" s="105"/>
      <c r="Z233" s="105"/>
      <c r="AA233" s="105"/>
      <c r="AB233" s="105"/>
      <c r="AC233" s="105">
        <f t="shared" si="85"/>
        <v>0</v>
      </c>
      <c r="AD233" s="106">
        <f t="shared" si="86"/>
        <v>0</v>
      </c>
      <c r="AE233" s="105"/>
      <c r="AF233" s="105"/>
      <c r="AG233" s="105"/>
      <c r="AH233" s="105"/>
      <c r="AI233" s="105"/>
      <c r="AJ233" s="105"/>
      <c r="AK233" s="105"/>
      <c r="AL233" s="105">
        <f t="shared" si="92"/>
        <v>0</v>
      </c>
      <c r="AM233" s="106">
        <f t="shared" si="93"/>
        <v>0</v>
      </c>
    </row>
    <row r="234" spans="2:39" s="107" customFormat="1" hidden="1" x14ac:dyDescent="0.25">
      <c r="B234" s="175"/>
      <c r="C234" s="105">
        <f t="shared" si="91"/>
        <v>16</v>
      </c>
      <c r="D234" s="105">
        <v>30.009</v>
      </c>
      <c r="E234" s="105">
        <v>31.640999999999998</v>
      </c>
      <c r="F234" s="105">
        <v>36.889000000000003</v>
      </c>
      <c r="G234" s="105">
        <v>21</v>
      </c>
      <c r="H234" s="105" t="s">
        <v>111</v>
      </c>
      <c r="I234" s="105">
        <v>17</v>
      </c>
      <c r="J234" s="105" t="s">
        <v>103</v>
      </c>
      <c r="K234" s="105">
        <f t="shared" si="81"/>
        <v>0</v>
      </c>
      <c r="L234" s="106">
        <f t="shared" si="82"/>
        <v>1</v>
      </c>
      <c r="M234" s="105"/>
      <c r="N234" s="105"/>
      <c r="O234" s="105"/>
      <c r="P234" s="105"/>
      <c r="Q234" s="105"/>
      <c r="R234" s="105"/>
      <c r="S234" s="105"/>
      <c r="T234" s="105">
        <f t="shared" si="83"/>
        <v>0</v>
      </c>
      <c r="U234" s="106">
        <f t="shared" si="84"/>
        <v>0</v>
      </c>
      <c r="V234" s="105"/>
      <c r="W234" s="105"/>
      <c r="X234" s="105"/>
      <c r="Y234" s="105"/>
      <c r="Z234" s="105"/>
      <c r="AA234" s="105"/>
      <c r="AB234" s="105"/>
      <c r="AC234" s="105">
        <f t="shared" si="85"/>
        <v>0</v>
      </c>
      <c r="AD234" s="106">
        <f t="shared" si="86"/>
        <v>0</v>
      </c>
      <c r="AE234" s="105"/>
      <c r="AF234" s="105"/>
      <c r="AG234" s="105"/>
      <c r="AH234" s="105"/>
      <c r="AI234" s="105"/>
      <c r="AJ234" s="105"/>
      <c r="AK234" s="105"/>
      <c r="AL234" s="105">
        <f t="shared" si="92"/>
        <v>0</v>
      </c>
      <c r="AM234" s="106">
        <f t="shared" si="93"/>
        <v>0</v>
      </c>
    </row>
    <row r="235" spans="2:39" s="107" customFormat="1" ht="15.75" hidden="1" thickBot="1" x14ac:dyDescent="0.3">
      <c r="B235" s="175"/>
      <c r="C235" s="105">
        <f t="shared" si="91"/>
        <v>17</v>
      </c>
      <c r="D235" s="108"/>
      <c r="E235" s="108"/>
      <c r="F235" s="108"/>
      <c r="G235" s="108"/>
      <c r="H235" s="108"/>
      <c r="I235" s="108"/>
      <c r="J235" s="108"/>
      <c r="K235" s="105">
        <f t="shared" si="81"/>
        <v>0</v>
      </c>
      <c r="L235" s="106">
        <f t="shared" si="82"/>
        <v>0</v>
      </c>
      <c r="M235" s="108"/>
      <c r="N235" s="108"/>
      <c r="O235" s="108"/>
      <c r="P235" s="108"/>
      <c r="Q235" s="108"/>
      <c r="R235" s="108"/>
      <c r="S235" s="108"/>
      <c r="T235" s="105">
        <f t="shared" si="83"/>
        <v>0</v>
      </c>
      <c r="U235" s="106">
        <f t="shared" si="84"/>
        <v>0</v>
      </c>
      <c r="V235" s="108"/>
      <c r="W235" s="108"/>
      <c r="X235" s="108"/>
      <c r="Y235" s="108"/>
      <c r="Z235" s="108"/>
      <c r="AA235" s="108"/>
      <c r="AB235" s="108"/>
      <c r="AC235" s="105">
        <f t="shared" si="85"/>
        <v>0</v>
      </c>
      <c r="AD235" s="106">
        <f t="shared" si="86"/>
        <v>0</v>
      </c>
      <c r="AE235" s="108"/>
      <c r="AF235" s="108"/>
      <c r="AG235" s="108"/>
      <c r="AH235" s="108"/>
      <c r="AI235" s="108"/>
      <c r="AJ235" s="108"/>
      <c r="AK235" s="108"/>
      <c r="AL235" s="105">
        <f t="shared" si="92"/>
        <v>0</v>
      </c>
      <c r="AM235" s="106">
        <f t="shared" si="93"/>
        <v>0</v>
      </c>
    </row>
    <row r="236" spans="2:39" ht="15.75" thickBot="1" x14ac:dyDescent="0.3">
      <c r="B236" s="168" t="s">
        <v>99</v>
      </c>
      <c r="C236" s="169"/>
      <c r="D236" s="59">
        <f>AVERAGE(D219:D235)</f>
        <v>29.351624999999999</v>
      </c>
      <c r="E236" s="59">
        <f>AVERAGE(E219:E235)</f>
        <v>31.872812500000002</v>
      </c>
      <c r="F236" s="59">
        <f>AVERAGE(F219:F235)</f>
        <v>37.292312500000001</v>
      </c>
      <c r="G236" s="59">
        <f>AVERAGE(G219:G235)</f>
        <v>12.875</v>
      </c>
      <c r="H236" s="59"/>
      <c r="I236" s="59">
        <f>AVERAGE(I219:I235)</f>
        <v>8.7333333333333325</v>
      </c>
      <c r="J236" s="60">
        <f>K236/(K236+L236)</f>
        <v>0.6875</v>
      </c>
      <c r="K236" s="61">
        <f>SUM(K219:K235)</f>
        <v>11</v>
      </c>
      <c r="L236" s="61">
        <f>SUM(L219:L235)</f>
        <v>5</v>
      </c>
      <c r="M236" s="59">
        <f>AVERAGE(M219:M235)</f>
        <v>38.276923076923076</v>
      </c>
      <c r="N236" s="59">
        <f>AVERAGE(N219:N235)</f>
        <v>40.694538461538464</v>
      </c>
      <c r="O236" s="59">
        <f>AVERAGE(O219:O235)</f>
        <v>48.027076923076933</v>
      </c>
      <c r="P236" s="59">
        <f>AVERAGE(P219:P235)</f>
        <v>13.23076923076923</v>
      </c>
      <c r="Q236" s="59"/>
      <c r="R236" s="59">
        <f>AVERAGE(R219:R235)</f>
        <v>6.666666666666667</v>
      </c>
      <c r="S236" s="60">
        <f>T236/(T236+U236)</f>
        <v>0.69230769230769229</v>
      </c>
      <c r="T236" s="61">
        <f>SUM(T219:T235)</f>
        <v>9</v>
      </c>
      <c r="U236" s="61">
        <f>SUM(U219:U235)</f>
        <v>4</v>
      </c>
      <c r="V236" s="59">
        <f>AVERAGE(V219:V235)</f>
        <v>36.298846153846156</v>
      </c>
      <c r="W236" s="59">
        <f>AVERAGE(W219:W235)</f>
        <v>40.055692307692304</v>
      </c>
      <c r="X236" s="59">
        <f>AVERAGE(X219:X235)</f>
        <v>40.725923076923081</v>
      </c>
      <c r="Y236" s="59">
        <f>AVERAGE(Y219:Y235)</f>
        <v>8.7692307692307701</v>
      </c>
      <c r="Z236" s="59"/>
      <c r="AA236" s="59">
        <f>AVERAGE(AA219:AA235)</f>
        <v>4.6923076923076925</v>
      </c>
      <c r="AB236" s="60">
        <f>AC236/(AC236+AD236)</f>
        <v>0.92307692307692313</v>
      </c>
      <c r="AC236" s="61">
        <f>SUM(AC219:AC235)</f>
        <v>12</v>
      </c>
      <c r="AD236" s="61">
        <f>SUM(AD219:AD235)</f>
        <v>1</v>
      </c>
      <c r="AE236" s="59">
        <f>AVERAGE(AE219:AE235)</f>
        <v>28.328571428571433</v>
      </c>
      <c r="AF236" s="59">
        <f>AVERAGE(AF219:AF235)</f>
        <v>31.895785714285715</v>
      </c>
      <c r="AG236" s="59">
        <f>AVERAGE(AG219:AG235)</f>
        <v>39.1</v>
      </c>
      <c r="AH236" s="59">
        <f>AVERAGE(AH219:AH235)</f>
        <v>13.357142857142858</v>
      </c>
      <c r="AI236" s="59"/>
      <c r="AJ236" s="59">
        <f>AVERAGE(AJ219:AJ235)</f>
        <v>8</v>
      </c>
      <c r="AK236" s="60">
        <f>AL236/(AL236+AM236)</f>
        <v>0.5714285714285714</v>
      </c>
      <c r="AL236" s="61">
        <f>SUM(AL219:AL235)</f>
        <v>8</v>
      </c>
      <c r="AM236" s="61">
        <f>SUM(AM219:AM235)</f>
        <v>6</v>
      </c>
    </row>
    <row r="237" spans="2:39" x14ac:dyDescent="0.25">
      <c r="B237" s="167">
        <f>B194</f>
        <v>8</v>
      </c>
      <c r="C237" s="112">
        <v>1</v>
      </c>
      <c r="D237" s="112">
        <v>29.341000000000001</v>
      </c>
      <c r="E237" s="112">
        <v>31.238</v>
      </c>
      <c r="F237" s="112">
        <v>36.368000000000002</v>
      </c>
      <c r="G237" s="112">
        <v>12</v>
      </c>
      <c r="H237" s="112" t="s">
        <v>111</v>
      </c>
      <c r="I237" s="112">
        <v>10</v>
      </c>
      <c r="J237" s="112" t="s">
        <v>103</v>
      </c>
      <c r="K237" s="28">
        <f t="shared" ref="K237:K258" si="94">IF(J237="W",1,0)</f>
        <v>0</v>
      </c>
      <c r="L237" s="58">
        <f t="shared" ref="L237:L258" si="95">IF(J237="L",1,0)</f>
        <v>1</v>
      </c>
      <c r="M237" s="112">
        <v>38.255000000000003</v>
      </c>
      <c r="N237" s="112">
        <v>40.543999999999997</v>
      </c>
      <c r="O237" s="112">
        <v>47.884</v>
      </c>
      <c r="P237" s="112">
        <v>14</v>
      </c>
      <c r="Q237" s="112" t="s">
        <v>113</v>
      </c>
      <c r="R237" s="112">
        <v>4</v>
      </c>
      <c r="S237" s="112" t="s">
        <v>91</v>
      </c>
      <c r="T237" s="28">
        <f t="shared" ref="T237:T258" si="96">IF(S237="W",1,0)</f>
        <v>1</v>
      </c>
      <c r="U237" s="58">
        <f t="shared" ref="U237:U258" si="97">IF(S237="L",1,0)</f>
        <v>0</v>
      </c>
      <c r="V237" s="112">
        <v>35.369</v>
      </c>
      <c r="W237" s="112">
        <v>38.502000000000002</v>
      </c>
      <c r="X237" s="112">
        <v>39.134</v>
      </c>
      <c r="Y237" s="112">
        <v>6</v>
      </c>
      <c r="Z237" s="112" t="s">
        <v>111</v>
      </c>
      <c r="AA237" s="112">
        <v>3</v>
      </c>
      <c r="AB237" s="112" t="s">
        <v>91</v>
      </c>
      <c r="AC237" s="28">
        <f t="shared" ref="AC237:AC258" si="98">IF(AB237="W",1,0)</f>
        <v>1</v>
      </c>
      <c r="AD237" s="58">
        <f t="shared" ref="AD237:AD258" si="99">IF(AB237="L",1,0)</f>
        <v>0</v>
      </c>
      <c r="AE237" s="122">
        <v>28.672000000000001</v>
      </c>
      <c r="AF237" s="122">
        <v>31.338000000000001</v>
      </c>
      <c r="AG237" s="122">
        <v>38.671999999999997</v>
      </c>
      <c r="AH237" s="122">
        <v>21</v>
      </c>
      <c r="AI237" s="122" t="s">
        <v>211</v>
      </c>
      <c r="AJ237" s="122">
        <v>11</v>
      </c>
      <c r="AK237" s="122" t="s">
        <v>103</v>
      </c>
      <c r="AL237" s="28">
        <f t="shared" ref="AL237:AL258" si="100">IF(AK237="W",1,0)</f>
        <v>0</v>
      </c>
      <c r="AM237" s="58">
        <f t="shared" ref="AM237:AM258" si="101">IF(AK237="L",1,0)</f>
        <v>1</v>
      </c>
    </row>
    <row r="238" spans="2:39" x14ac:dyDescent="0.25">
      <c r="B238" s="167"/>
      <c r="C238" s="112">
        <f t="shared" ref="C238:C258" si="102">C237+1</f>
        <v>2</v>
      </c>
      <c r="D238" s="122">
        <v>29.86</v>
      </c>
      <c r="E238" s="122">
        <v>32.243000000000002</v>
      </c>
      <c r="F238" s="122">
        <v>37.597999999999999</v>
      </c>
      <c r="G238" s="122">
        <v>23</v>
      </c>
      <c r="H238" s="122" t="s">
        <v>111</v>
      </c>
      <c r="I238" s="122">
        <v>18</v>
      </c>
      <c r="J238" s="122" t="s">
        <v>91</v>
      </c>
      <c r="K238" s="28">
        <f t="shared" si="94"/>
        <v>1</v>
      </c>
      <c r="L238" s="58">
        <f t="shared" si="95"/>
        <v>0</v>
      </c>
      <c r="M238" s="112">
        <v>38.151000000000003</v>
      </c>
      <c r="N238" s="112">
        <v>39.909999999999997</v>
      </c>
      <c r="O238" s="112">
        <v>46.987000000000002</v>
      </c>
      <c r="P238" s="112">
        <v>12</v>
      </c>
      <c r="Q238" s="112" t="s">
        <v>113</v>
      </c>
      <c r="R238" s="112">
        <v>1</v>
      </c>
      <c r="S238" s="112" t="s">
        <v>91</v>
      </c>
      <c r="T238" s="28">
        <f t="shared" si="96"/>
        <v>1</v>
      </c>
      <c r="U238" s="58">
        <f t="shared" si="97"/>
        <v>0</v>
      </c>
      <c r="V238" s="112">
        <v>30.143999999999998</v>
      </c>
      <c r="W238" s="112">
        <v>31.797000000000001</v>
      </c>
      <c r="X238" s="112">
        <v>37.008000000000003</v>
      </c>
      <c r="Y238" s="112">
        <v>20</v>
      </c>
      <c r="Z238" s="112" t="s">
        <v>111</v>
      </c>
      <c r="AA238" s="112">
        <v>13</v>
      </c>
      <c r="AB238" s="112" t="s">
        <v>91</v>
      </c>
      <c r="AC238" s="28">
        <f t="shared" si="98"/>
        <v>1</v>
      </c>
      <c r="AD238" s="58">
        <f t="shared" si="99"/>
        <v>0</v>
      </c>
      <c r="AE238" s="112"/>
      <c r="AF238" s="112"/>
      <c r="AG238" s="112"/>
      <c r="AH238" s="112"/>
      <c r="AI238" s="112"/>
      <c r="AJ238" s="112"/>
      <c r="AK238" s="112"/>
      <c r="AL238" s="28">
        <f t="shared" si="100"/>
        <v>0</v>
      </c>
      <c r="AM238" s="58">
        <f t="shared" si="101"/>
        <v>0</v>
      </c>
    </row>
    <row r="239" spans="2:39" x14ac:dyDescent="0.25">
      <c r="B239" s="167"/>
      <c r="C239" s="112">
        <f t="shared" si="102"/>
        <v>3</v>
      </c>
      <c r="D239" s="112">
        <v>29.443000000000001</v>
      </c>
      <c r="E239" s="112">
        <v>31.247</v>
      </c>
      <c r="F239" s="112">
        <v>36.378999999999998</v>
      </c>
      <c r="G239" s="112">
        <v>14</v>
      </c>
      <c r="H239" s="112" t="s">
        <v>111</v>
      </c>
      <c r="I239" s="112">
        <v>10</v>
      </c>
      <c r="J239" s="112" t="s">
        <v>91</v>
      </c>
      <c r="K239" s="28">
        <f t="shared" si="94"/>
        <v>1</v>
      </c>
      <c r="L239" s="58">
        <f t="shared" si="95"/>
        <v>0</v>
      </c>
      <c r="M239" s="112"/>
      <c r="N239" s="112"/>
      <c r="O239" s="112"/>
      <c r="P239" s="112"/>
      <c r="Q239" s="112"/>
      <c r="R239" s="112"/>
      <c r="S239" s="112"/>
      <c r="T239" s="28">
        <f t="shared" si="96"/>
        <v>0</v>
      </c>
      <c r="U239" s="58">
        <f t="shared" si="97"/>
        <v>0</v>
      </c>
      <c r="V239" s="112">
        <v>30.225999999999999</v>
      </c>
      <c r="W239" s="112">
        <v>31.995000000000001</v>
      </c>
      <c r="X239" s="112">
        <v>37.238999999999997</v>
      </c>
      <c r="Y239" s="112">
        <v>23</v>
      </c>
      <c r="Z239" s="112" t="s">
        <v>111</v>
      </c>
      <c r="AA239" s="112">
        <v>20</v>
      </c>
      <c r="AB239" s="112" t="s">
        <v>103</v>
      </c>
      <c r="AC239" s="28">
        <f t="shared" si="98"/>
        <v>0</v>
      </c>
      <c r="AD239" s="58">
        <f t="shared" si="99"/>
        <v>1</v>
      </c>
      <c r="AE239" s="112"/>
      <c r="AF239" s="112"/>
      <c r="AG239" s="112"/>
      <c r="AH239" s="112"/>
      <c r="AI239" s="112"/>
      <c r="AJ239" s="112"/>
      <c r="AK239" s="112"/>
      <c r="AL239" s="28">
        <f t="shared" si="100"/>
        <v>0</v>
      </c>
      <c r="AM239" s="58">
        <f t="shared" si="101"/>
        <v>0</v>
      </c>
    </row>
    <row r="240" spans="2:39" x14ac:dyDescent="0.25">
      <c r="B240" s="167"/>
      <c r="C240" s="112">
        <f t="shared" si="102"/>
        <v>4</v>
      </c>
      <c r="D240" s="112">
        <v>29.088000000000001</v>
      </c>
      <c r="E240" s="112">
        <v>31.239000000000001</v>
      </c>
      <c r="F240" s="112">
        <v>36.369</v>
      </c>
      <c r="G240" s="112">
        <v>9</v>
      </c>
      <c r="H240" s="112" t="s">
        <v>111</v>
      </c>
      <c r="I240" s="112">
        <v>6</v>
      </c>
      <c r="J240" s="112" t="s">
        <v>91</v>
      </c>
      <c r="K240" s="28">
        <f t="shared" si="94"/>
        <v>1</v>
      </c>
      <c r="L240" s="58">
        <f t="shared" si="95"/>
        <v>0</v>
      </c>
      <c r="M240" s="112"/>
      <c r="N240" s="112"/>
      <c r="O240" s="112"/>
      <c r="P240" s="112"/>
      <c r="Q240" s="112"/>
      <c r="R240" s="112"/>
      <c r="S240" s="112"/>
      <c r="T240" s="28">
        <f t="shared" si="96"/>
        <v>0</v>
      </c>
      <c r="U240" s="58">
        <f t="shared" si="97"/>
        <v>0</v>
      </c>
      <c r="V240" s="112"/>
      <c r="W240" s="112"/>
      <c r="X240" s="112"/>
      <c r="Y240" s="112"/>
      <c r="Z240" s="112"/>
      <c r="AA240" s="112"/>
      <c r="AB240" s="112"/>
      <c r="AC240" s="28">
        <f t="shared" si="98"/>
        <v>0</v>
      </c>
      <c r="AD240" s="58">
        <f t="shared" si="99"/>
        <v>0</v>
      </c>
      <c r="AE240" s="112"/>
      <c r="AF240" s="112"/>
      <c r="AG240" s="112"/>
      <c r="AH240" s="112"/>
      <c r="AI240" s="112"/>
      <c r="AJ240" s="112"/>
      <c r="AK240" s="112"/>
      <c r="AL240" s="28">
        <f t="shared" si="100"/>
        <v>0</v>
      </c>
      <c r="AM240" s="58">
        <f t="shared" si="101"/>
        <v>0</v>
      </c>
    </row>
    <row r="241" spans="2:39" x14ac:dyDescent="0.25">
      <c r="B241" s="167"/>
      <c r="C241" s="112">
        <f t="shared" si="102"/>
        <v>5</v>
      </c>
      <c r="D241" s="112"/>
      <c r="E241" s="112"/>
      <c r="F241" s="112"/>
      <c r="G241" s="112"/>
      <c r="H241" s="112"/>
      <c r="I241" s="112"/>
      <c r="J241" s="112"/>
      <c r="K241" s="28">
        <f t="shared" si="94"/>
        <v>0</v>
      </c>
      <c r="L241" s="58">
        <f t="shared" si="95"/>
        <v>0</v>
      </c>
      <c r="M241" s="112"/>
      <c r="N241" s="112"/>
      <c r="O241" s="112"/>
      <c r="P241" s="112"/>
      <c r="Q241" s="112"/>
      <c r="R241" s="112"/>
      <c r="S241" s="112"/>
      <c r="T241" s="28">
        <f t="shared" si="96"/>
        <v>0</v>
      </c>
      <c r="U241" s="58">
        <f t="shared" si="97"/>
        <v>0</v>
      </c>
      <c r="V241" s="112"/>
      <c r="W241" s="112"/>
      <c r="X241" s="112"/>
      <c r="Y241" s="112"/>
      <c r="Z241" s="112"/>
      <c r="AA241" s="112"/>
      <c r="AB241" s="112"/>
      <c r="AC241" s="28">
        <f t="shared" si="98"/>
        <v>0</v>
      </c>
      <c r="AD241" s="58">
        <f t="shared" si="99"/>
        <v>0</v>
      </c>
      <c r="AE241" s="112"/>
      <c r="AF241" s="112"/>
      <c r="AG241" s="112"/>
      <c r="AH241" s="112"/>
      <c r="AI241" s="112"/>
      <c r="AJ241" s="112"/>
      <c r="AK241" s="112"/>
      <c r="AL241" s="28">
        <f t="shared" si="100"/>
        <v>0</v>
      </c>
      <c r="AM241" s="58">
        <f t="shared" si="101"/>
        <v>0</v>
      </c>
    </row>
    <row r="242" spans="2:39" x14ac:dyDescent="0.25">
      <c r="B242" s="167"/>
      <c r="C242" s="112">
        <f t="shared" si="102"/>
        <v>6</v>
      </c>
      <c r="D242" s="112"/>
      <c r="E242" s="112"/>
      <c r="F242" s="112"/>
      <c r="G242" s="112"/>
      <c r="H242" s="112"/>
      <c r="I242" s="112"/>
      <c r="J242" s="112"/>
      <c r="K242" s="28">
        <f t="shared" si="94"/>
        <v>0</v>
      </c>
      <c r="L242" s="58">
        <f t="shared" si="95"/>
        <v>0</v>
      </c>
      <c r="M242" s="112"/>
      <c r="N242" s="112"/>
      <c r="O242" s="112"/>
      <c r="P242" s="112"/>
      <c r="Q242" s="112"/>
      <c r="R242" s="112"/>
      <c r="S242" s="112"/>
      <c r="T242" s="28">
        <f t="shared" si="96"/>
        <v>0</v>
      </c>
      <c r="U242" s="58">
        <f t="shared" si="97"/>
        <v>0</v>
      </c>
      <c r="V242" s="112"/>
      <c r="W242" s="112"/>
      <c r="X242" s="112"/>
      <c r="Y242" s="112"/>
      <c r="Z242" s="112"/>
      <c r="AA242" s="112"/>
      <c r="AB242" s="112"/>
      <c r="AC242" s="28">
        <f t="shared" si="98"/>
        <v>0</v>
      </c>
      <c r="AD242" s="58">
        <f t="shared" si="99"/>
        <v>0</v>
      </c>
      <c r="AE242" s="112"/>
      <c r="AF242" s="112"/>
      <c r="AG242" s="112"/>
      <c r="AH242" s="112"/>
      <c r="AI242" s="112"/>
      <c r="AJ242" s="112"/>
      <c r="AK242" s="112"/>
      <c r="AL242" s="28">
        <f t="shared" si="100"/>
        <v>0</v>
      </c>
      <c r="AM242" s="58">
        <f t="shared" si="101"/>
        <v>0</v>
      </c>
    </row>
    <row r="243" spans="2:39" x14ac:dyDescent="0.25">
      <c r="B243" s="167"/>
      <c r="C243" s="112">
        <f t="shared" si="102"/>
        <v>7</v>
      </c>
      <c r="D243" s="112"/>
      <c r="E243" s="112"/>
      <c r="F243" s="112"/>
      <c r="G243" s="112"/>
      <c r="H243" s="112"/>
      <c r="I243" s="112"/>
      <c r="J243" s="112"/>
      <c r="K243" s="28">
        <f t="shared" si="94"/>
        <v>0</v>
      </c>
      <c r="L243" s="58">
        <f t="shared" si="95"/>
        <v>0</v>
      </c>
      <c r="M243" s="112"/>
      <c r="N243" s="112"/>
      <c r="O243" s="112"/>
      <c r="P243" s="112"/>
      <c r="Q243" s="112"/>
      <c r="R243" s="112"/>
      <c r="S243" s="112"/>
      <c r="T243" s="28">
        <f t="shared" si="96"/>
        <v>0</v>
      </c>
      <c r="U243" s="58">
        <f t="shared" si="97"/>
        <v>0</v>
      </c>
      <c r="V243" s="112"/>
      <c r="W243" s="112"/>
      <c r="X243" s="112"/>
      <c r="Y243" s="112"/>
      <c r="Z243" s="112"/>
      <c r="AA243" s="112"/>
      <c r="AB243" s="112"/>
      <c r="AC243" s="28">
        <f t="shared" si="98"/>
        <v>0</v>
      </c>
      <c r="AD243" s="58">
        <f t="shared" si="99"/>
        <v>0</v>
      </c>
      <c r="AE243" s="112"/>
      <c r="AF243" s="112"/>
      <c r="AG243" s="112"/>
      <c r="AH243" s="112"/>
      <c r="AI243" s="112"/>
      <c r="AJ243" s="112"/>
      <c r="AK243" s="112"/>
      <c r="AL243" s="28">
        <f t="shared" si="100"/>
        <v>0</v>
      </c>
      <c r="AM243" s="58">
        <f t="shared" si="101"/>
        <v>0</v>
      </c>
    </row>
    <row r="244" spans="2:39" x14ac:dyDescent="0.25">
      <c r="B244" s="167"/>
      <c r="C244" s="112">
        <f t="shared" si="102"/>
        <v>8</v>
      </c>
      <c r="D244" s="112"/>
      <c r="E244" s="112"/>
      <c r="F244" s="112"/>
      <c r="G244" s="112"/>
      <c r="H244" s="112"/>
      <c r="I244" s="112"/>
      <c r="J244" s="112"/>
      <c r="K244" s="28">
        <f t="shared" si="94"/>
        <v>0</v>
      </c>
      <c r="L244" s="58">
        <f t="shared" si="95"/>
        <v>0</v>
      </c>
      <c r="M244" s="112"/>
      <c r="N244" s="112"/>
      <c r="O244" s="112"/>
      <c r="P244" s="112"/>
      <c r="Q244" s="112"/>
      <c r="R244" s="112"/>
      <c r="S244" s="112"/>
      <c r="T244" s="28">
        <f t="shared" si="96"/>
        <v>0</v>
      </c>
      <c r="U244" s="58">
        <f t="shared" si="97"/>
        <v>0</v>
      </c>
      <c r="V244" s="112"/>
      <c r="W244" s="112"/>
      <c r="X244" s="112"/>
      <c r="Y244" s="112"/>
      <c r="Z244" s="112"/>
      <c r="AA244" s="112"/>
      <c r="AB244" s="112"/>
      <c r="AC244" s="28">
        <f t="shared" si="98"/>
        <v>0</v>
      </c>
      <c r="AD244" s="58">
        <f t="shared" si="99"/>
        <v>0</v>
      </c>
      <c r="AE244" s="112"/>
      <c r="AF244" s="112"/>
      <c r="AG244" s="112"/>
      <c r="AH244" s="112"/>
      <c r="AI244" s="112"/>
      <c r="AJ244" s="112"/>
      <c r="AK244" s="112"/>
      <c r="AL244" s="28">
        <f t="shared" si="100"/>
        <v>0</v>
      </c>
      <c r="AM244" s="58">
        <f t="shared" si="101"/>
        <v>0</v>
      </c>
    </row>
    <row r="245" spans="2:39" x14ac:dyDescent="0.25">
      <c r="B245" s="167"/>
      <c r="C245" s="112">
        <f t="shared" si="102"/>
        <v>9</v>
      </c>
      <c r="D245" s="112"/>
      <c r="E245" s="112"/>
      <c r="F245" s="112"/>
      <c r="G245" s="112"/>
      <c r="H245" s="112"/>
      <c r="I245" s="112"/>
      <c r="J245" s="112"/>
      <c r="K245" s="28">
        <f t="shared" si="94"/>
        <v>0</v>
      </c>
      <c r="L245" s="58">
        <f t="shared" si="95"/>
        <v>0</v>
      </c>
      <c r="M245" s="112"/>
      <c r="N245" s="112"/>
      <c r="O245" s="112"/>
      <c r="P245" s="112"/>
      <c r="Q245" s="112"/>
      <c r="R245" s="112"/>
      <c r="S245" s="112"/>
      <c r="T245" s="28">
        <f t="shared" si="96"/>
        <v>0</v>
      </c>
      <c r="U245" s="58">
        <f t="shared" si="97"/>
        <v>0</v>
      </c>
      <c r="V245" s="112"/>
      <c r="W245" s="112"/>
      <c r="X245" s="112"/>
      <c r="Y245" s="112"/>
      <c r="Z245" s="112"/>
      <c r="AA245" s="112"/>
      <c r="AB245" s="112"/>
      <c r="AC245" s="28">
        <f t="shared" si="98"/>
        <v>0</v>
      </c>
      <c r="AD245" s="58">
        <f t="shared" si="99"/>
        <v>0</v>
      </c>
      <c r="AE245" s="112"/>
      <c r="AF245" s="112"/>
      <c r="AG245" s="112"/>
      <c r="AH245" s="112"/>
      <c r="AI245" s="112"/>
      <c r="AJ245" s="112"/>
      <c r="AK245" s="112"/>
      <c r="AL245" s="28">
        <f t="shared" si="100"/>
        <v>0</v>
      </c>
      <c r="AM245" s="58">
        <f t="shared" si="101"/>
        <v>0</v>
      </c>
    </row>
    <row r="246" spans="2:39" x14ac:dyDescent="0.25">
      <c r="B246" s="167"/>
      <c r="C246" s="112">
        <f t="shared" si="102"/>
        <v>10</v>
      </c>
      <c r="D246" s="28"/>
      <c r="E246" s="28"/>
      <c r="F246" s="28"/>
      <c r="G246" s="28"/>
      <c r="H246" s="28"/>
      <c r="I246" s="28"/>
      <c r="J246" s="28"/>
      <c r="K246" s="28">
        <f t="shared" si="94"/>
        <v>0</v>
      </c>
      <c r="L246" s="58">
        <f t="shared" si="95"/>
        <v>0</v>
      </c>
      <c r="M246" s="28"/>
      <c r="N246" s="28"/>
      <c r="O246" s="28"/>
      <c r="P246" s="28"/>
      <c r="Q246" s="28"/>
      <c r="R246" s="28"/>
      <c r="S246" s="28"/>
      <c r="T246" s="28">
        <f t="shared" si="96"/>
        <v>0</v>
      </c>
      <c r="U246" s="58">
        <f t="shared" si="97"/>
        <v>0</v>
      </c>
      <c r="V246" s="28"/>
      <c r="W246" s="28"/>
      <c r="X246" s="28"/>
      <c r="Y246" s="28"/>
      <c r="Z246" s="28"/>
      <c r="AA246" s="28"/>
      <c r="AB246" s="28"/>
      <c r="AC246" s="28">
        <f t="shared" si="98"/>
        <v>0</v>
      </c>
      <c r="AD246" s="58">
        <f t="shared" si="99"/>
        <v>0</v>
      </c>
      <c r="AE246" s="28"/>
      <c r="AF246" s="28"/>
      <c r="AG246" s="28"/>
      <c r="AH246" s="28"/>
      <c r="AI246" s="28"/>
      <c r="AJ246" s="28"/>
      <c r="AK246" s="28"/>
      <c r="AL246" s="28">
        <f t="shared" si="100"/>
        <v>0</v>
      </c>
      <c r="AM246" s="58">
        <f t="shared" si="101"/>
        <v>0</v>
      </c>
    </row>
    <row r="247" spans="2:39" x14ac:dyDescent="0.25">
      <c r="B247" s="167"/>
      <c r="C247" s="28">
        <f t="shared" si="102"/>
        <v>11</v>
      </c>
      <c r="D247" s="28"/>
      <c r="E247" s="28"/>
      <c r="F247" s="28"/>
      <c r="G247" s="28"/>
      <c r="H247" s="28"/>
      <c r="I247" s="28"/>
      <c r="J247" s="28"/>
      <c r="K247" s="28">
        <f t="shared" si="94"/>
        <v>0</v>
      </c>
      <c r="L247" s="58">
        <f t="shared" si="95"/>
        <v>0</v>
      </c>
      <c r="M247" s="28"/>
      <c r="N247" s="28"/>
      <c r="O247" s="28"/>
      <c r="P247" s="28"/>
      <c r="Q247" s="28"/>
      <c r="R247" s="28"/>
      <c r="S247" s="28"/>
      <c r="T247" s="28">
        <f t="shared" si="96"/>
        <v>0</v>
      </c>
      <c r="U247" s="58">
        <f t="shared" si="97"/>
        <v>0</v>
      </c>
      <c r="V247" s="28"/>
      <c r="W247" s="28"/>
      <c r="X247" s="28"/>
      <c r="Y247" s="28"/>
      <c r="Z247" s="28"/>
      <c r="AA247" s="28"/>
      <c r="AB247" s="28"/>
      <c r="AC247" s="28">
        <f t="shared" si="98"/>
        <v>0</v>
      </c>
      <c r="AD247" s="58">
        <f t="shared" si="99"/>
        <v>0</v>
      </c>
      <c r="AE247" s="28"/>
      <c r="AF247" s="28"/>
      <c r="AG247" s="28"/>
      <c r="AH247" s="28"/>
      <c r="AI247" s="28"/>
      <c r="AJ247" s="28"/>
      <c r="AK247" s="28"/>
      <c r="AL247" s="28">
        <f t="shared" si="100"/>
        <v>0</v>
      </c>
      <c r="AM247" s="58">
        <f t="shared" si="101"/>
        <v>0</v>
      </c>
    </row>
    <row r="248" spans="2:39" x14ac:dyDescent="0.25">
      <c r="B248" s="167"/>
      <c r="C248" s="28">
        <f t="shared" si="102"/>
        <v>12</v>
      </c>
      <c r="D248" s="28"/>
      <c r="E248" s="28"/>
      <c r="F248" s="28"/>
      <c r="G248" s="28"/>
      <c r="H248" s="28"/>
      <c r="I248" s="28"/>
      <c r="J248" s="28"/>
      <c r="K248" s="28">
        <f t="shared" si="94"/>
        <v>0</v>
      </c>
      <c r="L248" s="58">
        <f t="shared" si="95"/>
        <v>0</v>
      </c>
      <c r="M248" s="28"/>
      <c r="N248" s="28"/>
      <c r="O248" s="28"/>
      <c r="P248" s="28"/>
      <c r="Q248" s="28"/>
      <c r="R248" s="28"/>
      <c r="S248" s="28"/>
      <c r="T248" s="28">
        <f t="shared" si="96"/>
        <v>0</v>
      </c>
      <c r="U248" s="58">
        <f t="shared" si="97"/>
        <v>0</v>
      </c>
      <c r="V248" s="28"/>
      <c r="W248" s="28"/>
      <c r="X248" s="28"/>
      <c r="Y248" s="28"/>
      <c r="Z248" s="28"/>
      <c r="AA248" s="28"/>
      <c r="AB248" s="28"/>
      <c r="AC248" s="28">
        <f t="shared" si="98"/>
        <v>0</v>
      </c>
      <c r="AD248" s="58">
        <f t="shared" si="99"/>
        <v>0</v>
      </c>
      <c r="AE248" s="28"/>
      <c r="AF248" s="28"/>
      <c r="AG248" s="28"/>
      <c r="AH248" s="28"/>
      <c r="AI248" s="28"/>
      <c r="AJ248" s="28"/>
      <c r="AK248" s="28"/>
      <c r="AL248" s="28">
        <f t="shared" si="100"/>
        <v>0</v>
      </c>
      <c r="AM248" s="58">
        <f t="shared" si="101"/>
        <v>0</v>
      </c>
    </row>
    <row r="249" spans="2:39" x14ac:dyDescent="0.25">
      <c r="B249" s="167"/>
      <c r="C249" s="28">
        <f t="shared" si="102"/>
        <v>13</v>
      </c>
      <c r="D249" s="28"/>
      <c r="E249" s="28"/>
      <c r="F249" s="28"/>
      <c r="G249" s="28"/>
      <c r="H249" s="28"/>
      <c r="I249" s="28"/>
      <c r="J249" s="28"/>
      <c r="K249" s="28">
        <f t="shared" si="94"/>
        <v>0</v>
      </c>
      <c r="L249" s="58">
        <f t="shared" si="95"/>
        <v>0</v>
      </c>
      <c r="M249" s="28"/>
      <c r="N249" s="28"/>
      <c r="O249" s="28"/>
      <c r="P249" s="28"/>
      <c r="Q249" s="28"/>
      <c r="R249" s="28"/>
      <c r="S249" s="28"/>
      <c r="T249" s="28">
        <f t="shared" si="96"/>
        <v>0</v>
      </c>
      <c r="U249" s="58">
        <f t="shared" si="97"/>
        <v>0</v>
      </c>
      <c r="V249" s="28"/>
      <c r="W249" s="28"/>
      <c r="X249" s="28"/>
      <c r="Y249" s="28"/>
      <c r="Z249" s="28"/>
      <c r="AA249" s="28"/>
      <c r="AB249" s="28"/>
      <c r="AC249" s="28">
        <f t="shared" si="98"/>
        <v>0</v>
      </c>
      <c r="AD249" s="58">
        <f t="shared" si="99"/>
        <v>0</v>
      </c>
      <c r="AE249" s="28"/>
      <c r="AF249" s="28"/>
      <c r="AG249" s="28"/>
      <c r="AH249" s="28"/>
      <c r="AI249" s="28"/>
      <c r="AJ249" s="28"/>
      <c r="AK249" s="28"/>
      <c r="AL249" s="28">
        <f t="shared" si="100"/>
        <v>0</v>
      </c>
      <c r="AM249" s="58">
        <f t="shared" si="101"/>
        <v>0</v>
      </c>
    </row>
    <row r="250" spans="2:39" x14ac:dyDescent="0.25">
      <c r="B250" s="167"/>
      <c r="C250" s="28">
        <f t="shared" si="102"/>
        <v>14</v>
      </c>
      <c r="D250" s="28"/>
      <c r="E250" s="28"/>
      <c r="F250" s="28"/>
      <c r="G250" s="28"/>
      <c r="H250" s="28"/>
      <c r="I250" s="28"/>
      <c r="J250" s="28"/>
      <c r="K250" s="28">
        <f t="shared" si="94"/>
        <v>0</v>
      </c>
      <c r="L250" s="58">
        <f t="shared" si="95"/>
        <v>0</v>
      </c>
      <c r="M250" s="28"/>
      <c r="N250" s="28"/>
      <c r="O250" s="28"/>
      <c r="P250" s="28"/>
      <c r="Q250" s="28"/>
      <c r="R250" s="28"/>
      <c r="S250" s="28"/>
      <c r="T250" s="28">
        <f t="shared" si="96"/>
        <v>0</v>
      </c>
      <c r="U250" s="58">
        <f t="shared" si="97"/>
        <v>0</v>
      </c>
      <c r="V250" s="28"/>
      <c r="W250" s="28"/>
      <c r="X250" s="28"/>
      <c r="Y250" s="28"/>
      <c r="Z250" s="28"/>
      <c r="AA250" s="28"/>
      <c r="AB250" s="28"/>
      <c r="AC250" s="28">
        <f t="shared" si="98"/>
        <v>0</v>
      </c>
      <c r="AD250" s="58">
        <f t="shared" si="99"/>
        <v>0</v>
      </c>
      <c r="AE250" s="28"/>
      <c r="AF250" s="28"/>
      <c r="AG250" s="28"/>
      <c r="AH250" s="28"/>
      <c r="AI250" s="28"/>
      <c r="AJ250" s="28"/>
      <c r="AK250" s="28"/>
      <c r="AL250" s="28">
        <f t="shared" si="100"/>
        <v>0</v>
      </c>
      <c r="AM250" s="58">
        <f t="shared" si="101"/>
        <v>0</v>
      </c>
    </row>
    <row r="251" spans="2:39" x14ac:dyDescent="0.25">
      <c r="B251" s="167"/>
      <c r="C251" s="28">
        <f t="shared" si="102"/>
        <v>15</v>
      </c>
      <c r="D251" s="28"/>
      <c r="E251" s="28"/>
      <c r="F251" s="28"/>
      <c r="G251" s="28"/>
      <c r="H251" s="28"/>
      <c r="I251" s="28"/>
      <c r="J251" s="28"/>
      <c r="K251" s="28">
        <f t="shared" si="94"/>
        <v>0</v>
      </c>
      <c r="L251" s="58">
        <f t="shared" si="95"/>
        <v>0</v>
      </c>
      <c r="M251" s="28"/>
      <c r="N251" s="28"/>
      <c r="O251" s="28"/>
      <c r="P251" s="28"/>
      <c r="Q251" s="28"/>
      <c r="R251" s="28"/>
      <c r="S251" s="28"/>
      <c r="T251" s="28">
        <f t="shared" si="96"/>
        <v>0</v>
      </c>
      <c r="U251" s="58">
        <f t="shared" si="97"/>
        <v>0</v>
      </c>
      <c r="V251" s="28"/>
      <c r="W251" s="28"/>
      <c r="X251" s="28"/>
      <c r="Y251" s="28"/>
      <c r="Z251" s="28"/>
      <c r="AA251" s="28"/>
      <c r="AB251" s="28"/>
      <c r="AC251" s="28">
        <f t="shared" si="98"/>
        <v>0</v>
      </c>
      <c r="AD251" s="58">
        <f t="shared" si="99"/>
        <v>0</v>
      </c>
      <c r="AE251" s="28"/>
      <c r="AF251" s="28"/>
      <c r="AG251" s="28"/>
      <c r="AH251" s="28"/>
      <c r="AI251" s="28"/>
      <c r="AJ251" s="28"/>
      <c r="AK251" s="28"/>
      <c r="AL251" s="28">
        <f t="shared" si="100"/>
        <v>0</v>
      </c>
      <c r="AM251" s="58">
        <f t="shared" si="101"/>
        <v>0</v>
      </c>
    </row>
    <row r="252" spans="2:39" x14ac:dyDescent="0.25">
      <c r="B252" s="167"/>
      <c r="C252" s="28">
        <f t="shared" si="102"/>
        <v>16</v>
      </c>
      <c r="D252" s="28"/>
      <c r="E252" s="28"/>
      <c r="F252" s="28"/>
      <c r="G252" s="28"/>
      <c r="H252" s="28"/>
      <c r="I252" s="28"/>
      <c r="J252" s="28"/>
      <c r="K252" s="28">
        <f t="shared" si="94"/>
        <v>0</v>
      </c>
      <c r="L252" s="58">
        <f t="shared" si="95"/>
        <v>0</v>
      </c>
      <c r="M252" s="28"/>
      <c r="N252" s="28"/>
      <c r="O252" s="28"/>
      <c r="P252" s="28"/>
      <c r="Q252" s="28"/>
      <c r="R252" s="28"/>
      <c r="S252" s="28"/>
      <c r="T252" s="28">
        <f t="shared" si="96"/>
        <v>0</v>
      </c>
      <c r="U252" s="58">
        <f t="shared" si="97"/>
        <v>0</v>
      </c>
      <c r="V252" s="28"/>
      <c r="W252" s="28"/>
      <c r="X252" s="28"/>
      <c r="Y252" s="28"/>
      <c r="Z252" s="28"/>
      <c r="AA252" s="28"/>
      <c r="AB252" s="28"/>
      <c r="AC252" s="28">
        <f t="shared" si="98"/>
        <v>0</v>
      </c>
      <c r="AD252" s="58">
        <f t="shared" si="99"/>
        <v>0</v>
      </c>
      <c r="AE252" s="28"/>
      <c r="AF252" s="28"/>
      <c r="AG252" s="28"/>
      <c r="AH252" s="28"/>
      <c r="AI252" s="28"/>
      <c r="AJ252" s="28"/>
      <c r="AK252" s="28"/>
      <c r="AL252" s="28">
        <f t="shared" si="100"/>
        <v>0</v>
      </c>
      <c r="AM252" s="58">
        <f t="shared" si="101"/>
        <v>0</v>
      </c>
    </row>
    <row r="253" spans="2:39" x14ac:dyDescent="0.25">
      <c r="B253" s="167"/>
      <c r="C253" s="28">
        <f t="shared" si="102"/>
        <v>17</v>
      </c>
      <c r="D253" s="28"/>
      <c r="E253" s="28"/>
      <c r="F253" s="28"/>
      <c r="G253" s="28"/>
      <c r="H253" s="28"/>
      <c r="I253" s="28"/>
      <c r="J253" s="28"/>
      <c r="K253" s="28">
        <f t="shared" si="94"/>
        <v>0</v>
      </c>
      <c r="L253" s="58">
        <f t="shared" si="95"/>
        <v>0</v>
      </c>
      <c r="M253" s="28"/>
      <c r="N253" s="28"/>
      <c r="O253" s="28"/>
      <c r="P253" s="28"/>
      <c r="Q253" s="28"/>
      <c r="R253" s="28"/>
      <c r="S253" s="28"/>
      <c r="T253" s="28">
        <f t="shared" si="96"/>
        <v>0</v>
      </c>
      <c r="U253" s="58">
        <f t="shared" si="97"/>
        <v>0</v>
      </c>
      <c r="V253" s="28"/>
      <c r="W253" s="28"/>
      <c r="X253" s="28"/>
      <c r="Y253" s="28"/>
      <c r="Z253" s="28"/>
      <c r="AA253" s="28"/>
      <c r="AB253" s="28"/>
      <c r="AC253" s="28">
        <f t="shared" si="98"/>
        <v>0</v>
      </c>
      <c r="AD253" s="58">
        <f t="shared" si="99"/>
        <v>0</v>
      </c>
      <c r="AE253" s="28"/>
      <c r="AF253" s="28"/>
      <c r="AG253" s="28"/>
      <c r="AH253" s="28"/>
      <c r="AI253" s="28"/>
      <c r="AJ253" s="28"/>
      <c r="AK253" s="28"/>
      <c r="AL253" s="28">
        <f t="shared" si="100"/>
        <v>0</v>
      </c>
      <c r="AM253" s="58">
        <f t="shared" si="101"/>
        <v>0</v>
      </c>
    </row>
    <row r="254" spans="2:39" x14ac:dyDescent="0.25">
      <c r="B254" s="167"/>
      <c r="C254" s="28">
        <f t="shared" si="102"/>
        <v>18</v>
      </c>
      <c r="D254" s="28"/>
      <c r="E254" s="28"/>
      <c r="F254" s="28"/>
      <c r="G254" s="28"/>
      <c r="H254" s="28"/>
      <c r="I254" s="28"/>
      <c r="J254" s="28"/>
      <c r="K254" s="28">
        <f t="shared" si="94"/>
        <v>0</v>
      </c>
      <c r="L254" s="58">
        <f t="shared" si="95"/>
        <v>0</v>
      </c>
      <c r="M254" s="28"/>
      <c r="N254" s="28"/>
      <c r="O254" s="28"/>
      <c r="P254" s="28"/>
      <c r="Q254" s="28"/>
      <c r="R254" s="28"/>
      <c r="S254" s="28"/>
      <c r="T254" s="28">
        <f t="shared" si="96"/>
        <v>0</v>
      </c>
      <c r="U254" s="58">
        <f t="shared" si="97"/>
        <v>0</v>
      </c>
      <c r="V254" s="28"/>
      <c r="W254" s="28"/>
      <c r="X254" s="28"/>
      <c r="Y254" s="28"/>
      <c r="Z254" s="28"/>
      <c r="AA254" s="28"/>
      <c r="AB254" s="28"/>
      <c r="AC254" s="28">
        <f t="shared" si="98"/>
        <v>0</v>
      </c>
      <c r="AD254" s="58">
        <f t="shared" si="99"/>
        <v>0</v>
      </c>
      <c r="AE254" s="28"/>
      <c r="AF254" s="28"/>
      <c r="AG254" s="28"/>
      <c r="AH254" s="28"/>
      <c r="AI254" s="28"/>
      <c r="AJ254" s="28"/>
      <c r="AK254" s="28"/>
      <c r="AL254" s="28">
        <f t="shared" si="100"/>
        <v>0</v>
      </c>
      <c r="AM254" s="58">
        <f t="shared" si="101"/>
        <v>0</v>
      </c>
    </row>
    <row r="255" spans="2:39" x14ac:dyDescent="0.25">
      <c r="B255" s="167"/>
      <c r="C255" s="28">
        <f t="shared" si="102"/>
        <v>19</v>
      </c>
      <c r="D255" s="28"/>
      <c r="E255" s="28"/>
      <c r="F255" s="28"/>
      <c r="G255" s="28"/>
      <c r="H255" s="28"/>
      <c r="I255" s="28"/>
      <c r="J255" s="28"/>
      <c r="K255" s="28">
        <f t="shared" si="94"/>
        <v>0</v>
      </c>
      <c r="L255" s="58">
        <f t="shared" si="95"/>
        <v>0</v>
      </c>
      <c r="M255" s="28"/>
      <c r="N255" s="28"/>
      <c r="O255" s="28"/>
      <c r="P255" s="28"/>
      <c r="Q255" s="28"/>
      <c r="R255" s="28"/>
      <c r="S255" s="28"/>
      <c r="T255" s="28">
        <f t="shared" si="96"/>
        <v>0</v>
      </c>
      <c r="U255" s="58">
        <f t="shared" si="97"/>
        <v>0</v>
      </c>
      <c r="V255" s="28"/>
      <c r="W255" s="28"/>
      <c r="X255" s="28"/>
      <c r="Y255" s="28"/>
      <c r="Z255" s="28"/>
      <c r="AA255" s="28"/>
      <c r="AB255" s="28"/>
      <c r="AC255" s="28">
        <f t="shared" si="98"/>
        <v>0</v>
      </c>
      <c r="AD255" s="58">
        <f t="shared" si="99"/>
        <v>0</v>
      </c>
      <c r="AE255" s="28"/>
      <c r="AF255" s="28"/>
      <c r="AG255" s="28"/>
      <c r="AH255" s="28"/>
      <c r="AI255" s="28"/>
      <c r="AJ255" s="28"/>
      <c r="AK255" s="28"/>
      <c r="AL255" s="28">
        <f t="shared" si="100"/>
        <v>0</v>
      </c>
      <c r="AM255" s="58">
        <f t="shared" si="101"/>
        <v>0</v>
      </c>
    </row>
    <row r="256" spans="2:39" x14ac:dyDescent="0.25">
      <c r="B256" s="167"/>
      <c r="C256" s="28">
        <f t="shared" si="102"/>
        <v>20</v>
      </c>
      <c r="D256" s="28"/>
      <c r="E256" s="28"/>
      <c r="F256" s="28"/>
      <c r="G256" s="28"/>
      <c r="H256" s="28"/>
      <c r="I256" s="28"/>
      <c r="J256" s="28"/>
      <c r="K256" s="28">
        <f t="shared" si="94"/>
        <v>0</v>
      </c>
      <c r="L256" s="58">
        <f t="shared" si="95"/>
        <v>0</v>
      </c>
      <c r="M256" s="28"/>
      <c r="N256" s="28"/>
      <c r="O256" s="28"/>
      <c r="P256" s="28"/>
      <c r="Q256" s="28"/>
      <c r="R256" s="28"/>
      <c r="S256" s="28"/>
      <c r="T256" s="28">
        <f t="shared" si="96"/>
        <v>0</v>
      </c>
      <c r="U256" s="58">
        <f t="shared" si="97"/>
        <v>0</v>
      </c>
      <c r="V256" s="28"/>
      <c r="W256" s="28"/>
      <c r="X256" s="28"/>
      <c r="Y256" s="28"/>
      <c r="Z256" s="28"/>
      <c r="AA256" s="28"/>
      <c r="AB256" s="28"/>
      <c r="AC256" s="28">
        <f t="shared" si="98"/>
        <v>0</v>
      </c>
      <c r="AD256" s="58">
        <f t="shared" si="99"/>
        <v>0</v>
      </c>
      <c r="AE256" s="28"/>
      <c r="AF256" s="28"/>
      <c r="AG256" s="28"/>
      <c r="AH256" s="28"/>
      <c r="AI256" s="28"/>
      <c r="AJ256" s="28"/>
      <c r="AK256" s="28"/>
      <c r="AL256" s="28">
        <f t="shared" si="100"/>
        <v>0</v>
      </c>
      <c r="AM256" s="58">
        <f t="shared" si="101"/>
        <v>0</v>
      </c>
    </row>
    <row r="257" spans="2:39" x14ac:dyDescent="0.25">
      <c r="B257" s="167"/>
      <c r="C257" s="28">
        <f t="shared" si="102"/>
        <v>21</v>
      </c>
      <c r="D257" s="28"/>
      <c r="E257" s="28"/>
      <c r="F257" s="28"/>
      <c r="G257" s="28"/>
      <c r="H257" s="28"/>
      <c r="I257" s="28"/>
      <c r="J257" s="28"/>
      <c r="K257" s="28">
        <f t="shared" si="94"/>
        <v>0</v>
      </c>
      <c r="L257" s="58">
        <f t="shared" si="95"/>
        <v>0</v>
      </c>
      <c r="M257" s="28"/>
      <c r="N257" s="28"/>
      <c r="O257" s="28"/>
      <c r="P257" s="28"/>
      <c r="Q257" s="28"/>
      <c r="R257" s="28"/>
      <c r="S257" s="28"/>
      <c r="T257" s="28">
        <f t="shared" si="96"/>
        <v>0</v>
      </c>
      <c r="U257" s="58">
        <f t="shared" si="97"/>
        <v>0</v>
      </c>
      <c r="V257" s="28"/>
      <c r="W257" s="28"/>
      <c r="X257" s="28"/>
      <c r="Y257" s="28"/>
      <c r="Z257" s="28"/>
      <c r="AA257" s="28"/>
      <c r="AB257" s="28"/>
      <c r="AC257" s="28">
        <f t="shared" si="98"/>
        <v>0</v>
      </c>
      <c r="AD257" s="58">
        <f t="shared" si="99"/>
        <v>0</v>
      </c>
      <c r="AE257" s="28"/>
      <c r="AF257" s="28"/>
      <c r="AG257" s="28"/>
      <c r="AH257" s="28"/>
      <c r="AI257" s="28"/>
      <c r="AJ257" s="28"/>
      <c r="AK257" s="28"/>
      <c r="AL257" s="28">
        <f t="shared" si="100"/>
        <v>0</v>
      </c>
      <c r="AM257" s="58">
        <f t="shared" si="101"/>
        <v>0</v>
      </c>
    </row>
    <row r="258" spans="2:39" ht="15.75" thickBot="1" x14ac:dyDescent="0.3">
      <c r="B258" s="167"/>
      <c r="C258" s="111">
        <f t="shared" si="102"/>
        <v>22</v>
      </c>
      <c r="D258" s="111"/>
      <c r="E258" s="111"/>
      <c r="F258" s="111"/>
      <c r="G258" s="111"/>
      <c r="H258" s="111"/>
      <c r="I258" s="111"/>
      <c r="J258" s="111"/>
      <c r="K258" s="28">
        <f t="shared" si="94"/>
        <v>0</v>
      </c>
      <c r="L258" s="58">
        <f t="shared" si="95"/>
        <v>0</v>
      </c>
      <c r="M258" s="111"/>
      <c r="N258" s="111"/>
      <c r="O258" s="111"/>
      <c r="P258" s="111"/>
      <c r="Q258" s="111"/>
      <c r="R258" s="111"/>
      <c r="S258" s="111"/>
      <c r="T258" s="28">
        <f t="shared" si="96"/>
        <v>0</v>
      </c>
      <c r="U258" s="58">
        <f t="shared" si="97"/>
        <v>0</v>
      </c>
      <c r="V258" s="111"/>
      <c r="W258" s="111"/>
      <c r="X258" s="111"/>
      <c r="Y258" s="111"/>
      <c r="Z258" s="111"/>
      <c r="AA258" s="111"/>
      <c r="AB258" s="111"/>
      <c r="AC258" s="28">
        <f t="shared" si="98"/>
        <v>0</v>
      </c>
      <c r="AD258" s="58">
        <f t="shared" si="99"/>
        <v>0</v>
      </c>
      <c r="AE258" s="111"/>
      <c r="AF258" s="111"/>
      <c r="AG258" s="111"/>
      <c r="AH258" s="111"/>
      <c r="AI258" s="111"/>
      <c r="AJ258" s="111"/>
      <c r="AK258" s="111"/>
      <c r="AL258" s="28">
        <f t="shared" si="100"/>
        <v>0</v>
      </c>
      <c r="AM258" s="58">
        <f t="shared" si="101"/>
        <v>0</v>
      </c>
    </row>
    <row r="259" spans="2:39" ht="15.75" thickBot="1" x14ac:dyDescent="0.3">
      <c r="B259" s="168" t="s">
        <v>99</v>
      </c>
      <c r="C259" s="169"/>
      <c r="D259" s="59">
        <f>AVERAGE(D237:D258)</f>
        <v>29.433</v>
      </c>
      <c r="E259" s="59">
        <f>AVERAGE(E237:E258)</f>
        <v>31.491750000000003</v>
      </c>
      <c r="F259" s="59">
        <f>AVERAGE(F237:F258)</f>
        <v>36.6785</v>
      </c>
      <c r="G259" s="59">
        <f>AVERAGE(G237:G258)</f>
        <v>14.5</v>
      </c>
      <c r="H259" s="59"/>
      <c r="I259" s="59">
        <f>AVERAGE(I237:I258)</f>
        <v>11</v>
      </c>
      <c r="J259" s="60">
        <f>K259/(K259+L259)</f>
        <v>0.75</v>
      </c>
      <c r="K259" s="61">
        <f>SUM(K237:K258)</f>
        <v>3</v>
      </c>
      <c r="L259" s="61">
        <f>SUM(L237:L258)</f>
        <v>1</v>
      </c>
      <c r="M259" s="59">
        <f>AVERAGE(M237:M258)</f>
        <v>38.203000000000003</v>
      </c>
      <c r="N259" s="59">
        <f>AVERAGE(N237:N258)</f>
        <v>40.226999999999997</v>
      </c>
      <c r="O259" s="59">
        <f>AVERAGE(O237:O258)</f>
        <v>47.435500000000005</v>
      </c>
      <c r="P259" s="59">
        <f>AVERAGE(P237:P258)</f>
        <v>13</v>
      </c>
      <c r="Q259" s="59"/>
      <c r="R259" s="59">
        <f>AVERAGE(R237:R258)</f>
        <v>2.5</v>
      </c>
      <c r="S259" s="60">
        <f>T259/(T259+U259)</f>
        <v>1</v>
      </c>
      <c r="T259" s="61">
        <f>SUM(T237:T258)</f>
        <v>2</v>
      </c>
      <c r="U259" s="61">
        <f>SUM(U237:U258)</f>
        <v>0</v>
      </c>
      <c r="V259" s="59">
        <f>AVERAGE(V237:V258)</f>
        <v>31.913</v>
      </c>
      <c r="W259" s="59">
        <f>AVERAGE(W237:W258)</f>
        <v>34.098000000000006</v>
      </c>
      <c r="X259" s="59">
        <f>AVERAGE(X237:X258)</f>
        <v>37.793666666666667</v>
      </c>
      <c r="Y259" s="59">
        <f>AVERAGE(Y237:Y258)</f>
        <v>16.333333333333332</v>
      </c>
      <c r="Z259" s="59"/>
      <c r="AA259" s="59">
        <f>AVERAGE(AA237:AA258)</f>
        <v>12</v>
      </c>
      <c r="AB259" s="60">
        <f>AC259/(AC259+AD259)</f>
        <v>0.66666666666666663</v>
      </c>
      <c r="AC259" s="61">
        <f>SUM(AC237:AC258)</f>
        <v>2</v>
      </c>
      <c r="AD259" s="61">
        <f>SUM(AD237:AD258)</f>
        <v>1</v>
      </c>
      <c r="AE259" s="59">
        <f>AVERAGE(AE237:AE258)</f>
        <v>28.672000000000001</v>
      </c>
      <c r="AF259" s="59">
        <f>AVERAGE(AF237:AF258)</f>
        <v>31.338000000000001</v>
      </c>
      <c r="AG259" s="59">
        <f>AVERAGE(AG237:AG258)</f>
        <v>38.671999999999997</v>
      </c>
      <c r="AH259" s="59">
        <f>AVERAGE(AH237:AH258)</f>
        <v>21</v>
      </c>
      <c r="AI259" s="59"/>
      <c r="AJ259" s="59">
        <f>AVERAGE(AJ237:AJ258)</f>
        <v>11</v>
      </c>
      <c r="AK259" s="60">
        <f>AL259/(AL259+AM259)</f>
        <v>0</v>
      </c>
      <c r="AL259" s="61">
        <f>SUM(AL237:AL258)</f>
        <v>0</v>
      </c>
      <c r="AM259" s="61">
        <f>SUM(AM237:AM258)</f>
        <v>1</v>
      </c>
    </row>
    <row r="262" spans="2:39" ht="15.75" thickBot="1" x14ac:dyDescent="0.3"/>
    <row r="263" spans="2:39" x14ac:dyDescent="0.25">
      <c r="B263" s="73" t="s">
        <v>0</v>
      </c>
      <c r="C263" s="74" t="s">
        <v>9</v>
      </c>
      <c r="D263" s="170">
        <v>6</v>
      </c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  <c r="AA263" s="171"/>
      <c r="AB263" s="171"/>
      <c r="AC263" s="171"/>
      <c r="AD263" s="172"/>
    </row>
    <row r="264" spans="2:39" x14ac:dyDescent="0.25">
      <c r="B264" s="163">
        <f>B209</f>
        <v>6</v>
      </c>
      <c r="C264" s="28"/>
      <c r="D264" s="165" t="s">
        <v>177</v>
      </c>
      <c r="E264" s="165"/>
      <c r="F264" s="165"/>
      <c r="G264" s="165"/>
      <c r="H264" s="165"/>
      <c r="I264" s="165"/>
      <c r="J264" s="165"/>
      <c r="K264" s="165"/>
      <c r="L264" s="165"/>
      <c r="M264" s="165" t="s">
        <v>109</v>
      </c>
      <c r="N264" s="165"/>
      <c r="O264" s="165"/>
      <c r="P264" s="165"/>
      <c r="Q264" s="165"/>
      <c r="R264" s="165"/>
      <c r="S264" s="165"/>
      <c r="T264" s="165"/>
      <c r="U264" s="165"/>
      <c r="V264" s="165" t="s">
        <v>110</v>
      </c>
      <c r="W264" s="165"/>
      <c r="X264" s="165"/>
      <c r="Y264" s="165"/>
      <c r="Z264" s="165"/>
      <c r="AA264" s="165"/>
      <c r="AB264" s="165"/>
      <c r="AC264" s="165"/>
      <c r="AD264" s="166"/>
    </row>
    <row r="265" spans="2:39" ht="15.75" thickBot="1" x14ac:dyDescent="0.3">
      <c r="B265" s="163"/>
      <c r="C265" s="62" t="s">
        <v>93</v>
      </c>
      <c r="D265" s="62" t="s">
        <v>90</v>
      </c>
      <c r="E265" s="62" t="s">
        <v>89</v>
      </c>
      <c r="F265" s="62" t="s">
        <v>91</v>
      </c>
      <c r="G265" s="62" t="s">
        <v>95</v>
      </c>
      <c r="H265" s="62" t="s">
        <v>96</v>
      </c>
      <c r="I265" s="62" t="s">
        <v>97</v>
      </c>
      <c r="J265" s="62" t="s">
        <v>102</v>
      </c>
      <c r="K265" s="62" t="s">
        <v>91</v>
      </c>
      <c r="L265" s="62" t="s">
        <v>103</v>
      </c>
      <c r="M265" s="62" t="s">
        <v>90</v>
      </c>
      <c r="N265" s="62" t="s">
        <v>89</v>
      </c>
      <c r="O265" s="62" t="s">
        <v>91</v>
      </c>
      <c r="P265" s="62" t="s">
        <v>95</v>
      </c>
      <c r="Q265" s="62" t="s">
        <v>96</v>
      </c>
      <c r="R265" s="62" t="s">
        <v>97</v>
      </c>
      <c r="S265" s="62" t="s">
        <v>102</v>
      </c>
      <c r="T265" s="62" t="s">
        <v>91</v>
      </c>
      <c r="U265" s="62" t="s">
        <v>103</v>
      </c>
      <c r="V265" s="62" t="s">
        <v>90</v>
      </c>
      <c r="W265" s="62" t="s">
        <v>89</v>
      </c>
      <c r="X265" s="62" t="s">
        <v>91</v>
      </c>
      <c r="Y265" s="62" t="s">
        <v>95</v>
      </c>
      <c r="Z265" s="62" t="s">
        <v>96</v>
      </c>
      <c r="AA265" s="62" t="s">
        <v>97</v>
      </c>
      <c r="AB265" s="62" t="s">
        <v>102</v>
      </c>
      <c r="AC265" s="62" t="s">
        <v>91</v>
      </c>
      <c r="AD265" s="63" t="s">
        <v>103</v>
      </c>
    </row>
    <row r="266" spans="2:39" s="107" customFormat="1" hidden="1" x14ac:dyDescent="0.25">
      <c r="B266" s="163"/>
      <c r="C266" s="105">
        <v>1</v>
      </c>
      <c r="D266" s="105">
        <v>36.774999999999999</v>
      </c>
      <c r="E266" s="105">
        <v>40.978000000000002</v>
      </c>
      <c r="F266" s="105">
        <v>46.883000000000003</v>
      </c>
      <c r="G266" s="105">
        <v>14</v>
      </c>
      <c r="H266" s="105" t="s">
        <v>113</v>
      </c>
      <c r="I266" s="105">
        <v>5</v>
      </c>
      <c r="J266" s="105" t="s">
        <v>91</v>
      </c>
      <c r="K266" s="105">
        <f>IF(J266="W",1,0)</f>
        <v>1</v>
      </c>
      <c r="L266" s="106">
        <f>IF(J266="L",1,0)</f>
        <v>0</v>
      </c>
      <c r="M266" s="105">
        <v>36.819000000000003</v>
      </c>
      <c r="N266" s="105">
        <v>40.091000000000001</v>
      </c>
      <c r="O266" s="105">
        <v>47.203000000000003</v>
      </c>
      <c r="P266" s="105">
        <v>16</v>
      </c>
      <c r="Q266" s="105" t="s">
        <v>113</v>
      </c>
      <c r="R266" s="105">
        <v>10</v>
      </c>
      <c r="S266" s="105" t="s">
        <v>103</v>
      </c>
      <c r="T266" s="105">
        <f>IF(S266="W",1,0)</f>
        <v>0</v>
      </c>
      <c r="U266" s="106">
        <f>IF(S266="L",1,0)</f>
        <v>1</v>
      </c>
      <c r="V266" s="105">
        <v>38.985999999999997</v>
      </c>
      <c r="W266" s="105">
        <v>41.896999999999998</v>
      </c>
      <c r="X266" s="105">
        <v>49.360999999999997</v>
      </c>
      <c r="Y266" s="105">
        <v>24</v>
      </c>
      <c r="Z266" s="105" t="s">
        <v>125</v>
      </c>
      <c r="AA266" s="105">
        <v>21</v>
      </c>
      <c r="AB266" s="105" t="s">
        <v>103</v>
      </c>
      <c r="AC266" s="105">
        <f>IF(AB266="W",1,0)</f>
        <v>0</v>
      </c>
      <c r="AD266" s="106">
        <f>IF(AB266="L",1,0)</f>
        <v>1</v>
      </c>
    </row>
    <row r="267" spans="2:39" s="107" customFormat="1" hidden="1" x14ac:dyDescent="0.25">
      <c r="B267" s="163"/>
      <c r="C267" s="105">
        <f>C266+1</f>
        <v>2</v>
      </c>
      <c r="D267" s="105">
        <v>37.28</v>
      </c>
      <c r="E267" s="105">
        <v>40.225000000000001</v>
      </c>
      <c r="F267" s="105">
        <v>46.023000000000003</v>
      </c>
      <c r="G267" s="105">
        <v>22</v>
      </c>
      <c r="H267" s="105" t="s">
        <v>113</v>
      </c>
      <c r="I267" s="105">
        <v>12</v>
      </c>
      <c r="J267" s="105" t="s">
        <v>103</v>
      </c>
      <c r="K267" s="105">
        <f>IF(J267="W",1,0)</f>
        <v>0</v>
      </c>
      <c r="L267" s="106">
        <f>IF(J267="L",1,0)</f>
        <v>1</v>
      </c>
      <c r="M267" s="105">
        <v>36.366999999999997</v>
      </c>
      <c r="N267" s="105">
        <v>39.514000000000003</v>
      </c>
      <c r="O267" s="105">
        <v>46.523000000000003</v>
      </c>
      <c r="P267" s="105">
        <v>7</v>
      </c>
      <c r="Q267" s="105" t="s">
        <v>113</v>
      </c>
      <c r="R267" s="105">
        <v>7</v>
      </c>
      <c r="S267" s="105"/>
      <c r="T267" s="105">
        <f>IF(S267="W",1,0)</f>
        <v>0</v>
      </c>
      <c r="U267" s="106">
        <f>IF(S267="L",1,0)</f>
        <v>0</v>
      </c>
      <c r="V267" s="105"/>
      <c r="W267" s="105"/>
      <c r="X267" s="105"/>
      <c r="Y267" s="105"/>
      <c r="Z267" s="105"/>
      <c r="AA267" s="105"/>
      <c r="AB267" s="105"/>
      <c r="AC267" s="105">
        <f>IF(AB267="W",1,0)</f>
        <v>0</v>
      </c>
      <c r="AD267" s="106">
        <f>IF(AB267="L",1,0)</f>
        <v>0</v>
      </c>
    </row>
    <row r="268" spans="2:39" s="107" customFormat="1" ht="15.75" hidden="1" thickBot="1" x14ac:dyDescent="0.3">
      <c r="B268" s="164"/>
      <c r="C268" s="105">
        <f>C267+1</f>
        <v>3</v>
      </c>
      <c r="D268" s="108"/>
      <c r="E268" s="108"/>
      <c r="F268" s="108"/>
      <c r="G268" s="108"/>
      <c r="H268" s="108"/>
      <c r="I268" s="108"/>
      <c r="J268" s="108"/>
      <c r="K268" s="105">
        <f>IF(J268="W",1,0)</f>
        <v>0</v>
      </c>
      <c r="L268" s="106">
        <f>IF(J268="L",1,0)</f>
        <v>0</v>
      </c>
      <c r="M268" s="108"/>
      <c r="N268" s="108"/>
      <c r="O268" s="108"/>
      <c r="P268" s="108"/>
      <c r="Q268" s="108"/>
      <c r="R268" s="108"/>
      <c r="S268" s="108"/>
      <c r="T268" s="105">
        <f>IF(S268="W",1,0)</f>
        <v>0</v>
      </c>
      <c r="U268" s="106">
        <f>IF(S268="L",1,0)</f>
        <v>0</v>
      </c>
      <c r="V268" s="108"/>
      <c r="W268" s="108"/>
      <c r="X268" s="108"/>
      <c r="Y268" s="108"/>
      <c r="Z268" s="108"/>
      <c r="AA268" s="108"/>
      <c r="AB268" s="108"/>
      <c r="AC268" s="105">
        <f>IF(AB268="W",1,0)</f>
        <v>0</v>
      </c>
      <c r="AD268" s="106">
        <f>IF(AB268="L",1,0)</f>
        <v>0</v>
      </c>
    </row>
    <row r="269" spans="2:39" ht="15.75" thickBot="1" x14ac:dyDescent="0.3">
      <c r="B269" s="159" t="s">
        <v>99</v>
      </c>
      <c r="C269" s="160"/>
      <c r="D269" s="59">
        <f>AVERAGE(D266:D268)</f>
        <v>37.027500000000003</v>
      </c>
      <c r="E269" s="59">
        <f>AVERAGE(E266:E268)</f>
        <v>40.601500000000001</v>
      </c>
      <c r="F269" s="59">
        <f>AVERAGE(F266:F268)</f>
        <v>46.453000000000003</v>
      </c>
      <c r="G269" s="59">
        <f>AVERAGE(G266:G268)</f>
        <v>18</v>
      </c>
      <c r="H269" s="59"/>
      <c r="I269" s="59">
        <f>AVERAGE(I266:I268)</f>
        <v>8.5</v>
      </c>
      <c r="J269" s="60">
        <f>K269/(K269+L269)</f>
        <v>0.5</v>
      </c>
      <c r="K269" s="61">
        <f>SUM(K266:K268)</f>
        <v>1</v>
      </c>
      <c r="L269" s="61">
        <f>SUM(L266:L268)</f>
        <v>1</v>
      </c>
      <c r="M269" s="59">
        <f>AVERAGE(M266:M268)</f>
        <v>36.593000000000004</v>
      </c>
      <c r="N269" s="59">
        <f>AVERAGE(N266:N268)</f>
        <v>39.802500000000002</v>
      </c>
      <c r="O269" s="59">
        <f>AVERAGE(O266:O268)</f>
        <v>46.863</v>
      </c>
      <c r="P269" s="59">
        <f>AVERAGE(P266:P268)</f>
        <v>11.5</v>
      </c>
      <c r="Q269" s="59"/>
      <c r="R269" s="59">
        <f>AVERAGE(R266:R268)</f>
        <v>8.5</v>
      </c>
      <c r="S269" s="60">
        <f>T269/(T269+U269)</f>
        <v>0</v>
      </c>
      <c r="T269" s="61">
        <f>SUM(T266:T268)</f>
        <v>0</v>
      </c>
      <c r="U269" s="61">
        <f>SUM(U266:U268)</f>
        <v>1</v>
      </c>
      <c r="V269" s="59">
        <f>AVERAGE(V266:V268)</f>
        <v>38.985999999999997</v>
      </c>
      <c r="W269" s="59">
        <f>AVERAGE(W266:W268)</f>
        <v>41.896999999999998</v>
      </c>
      <c r="X269" s="59">
        <f>AVERAGE(X266:X268)</f>
        <v>49.360999999999997</v>
      </c>
      <c r="Y269" s="59">
        <f>AVERAGE(Y266:Y268)</f>
        <v>24</v>
      </c>
      <c r="Z269" s="59"/>
      <c r="AA269" s="59">
        <f>AVERAGE(AA266:AA268)</f>
        <v>21</v>
      </c>
      <c r="AB269" s="60">
        <f>AC269/(AC269+AD269)</f>
        <v>0</v>
      </c>
      <c r="AC269" s="61">
        <f>SUM(AC266:AC268)</f>
        <v>0</v>
      </c>
      <c r="AD269" s="61">
        <f>SUM(AD266:AD268)</f>
        <v>1</v>
      </c>
    </row>
    <row r="270" spans="2:39" s="107" customFormat="1" hidden="1" x14ac:dyDescent="0.25">
      <c r="B270" s="175">
        <f>B219</f>
        <v>7</v>
      </c>
      <c r="C270" s="119">
        <v>1</v>
      </c>
      <c r="D270" s="119">
        <v>37.381999999999998</v>
      </c>
      <c r="E270" s="119">
        <v>39.353999999999999</v>
      </c>
      <c r="F270" s="119">
        <v>45.756999999999998</v>
      </c>
      <c r="G270" s="119">
        <v>23</v>
      </c>
      <c r="H270" s="119" t="s">
        <v>113</v>
      </c>
      <c r="I270" s="119">
        <v>14</v>
      </c>
      <c r="J270" s="119" t="s">
        <v>91</v>
      </c>
      <c r="K270" s="105">
        <f t="shared" ref="K270:K285" si="103">IF(J270="W",1,0)</f>
        <v>1</v>
      </c>
      <c r="L270" s="106">
        <f t="shared" ref="L270:L285" si="104">IF(J270="L",1,0)</f>
        <v>0</v>
      </c>
      <c r="M270" s="119">
        <v>41.655000000000001</v>
      </c>
      <c r="N270" s="119">
        <v>43.764000000000003</v>
      </c>
      <c r="O270" s="119">
        <v>39.825000000000003</v>
      </c>
      <c r="P270" s="119">
        <v>9</v>
      </c>
      <c r="Q270" s="119" t="s">
        <v>113</v>
      </c>
      <c r="R270" s="119">
        <v>3</v>
      </c>
      <c r="S270" s="119" t="s">
        <v>91</v>
      </c>
      <c r="T270" s="105">
        <f t="shared" ref="T270:T285" si="105">IF(S270="W",1,0)</f>
        <v>1</v>
      </c>
      <c r="U270" s="106">
        <f t="shared" ref="U270:U285" si="106">IF(S270="L",1,0)</f>
        <v>0</v>
      </c>
      <c r="V270" s="119">
        <v>37.648000000000003</v>
      </c>
      <c r="W270" s="119">
        <v>41.807000000000002</v>
      </c>
      <c r="X270" s="119">
        <v>49.295999999999999</v>
      </c>
      <c r="Y270" s="119">
        <v>3</v>
      </c>
      <c r="Z270" s="119" t="s">
        <v>146</v>
      </c>
      <c r="AA270" s="119">
        <v>5</v>
      </c>
      <c r="AB270" s="119" t="s">
        <v>91</v>
      </c>
      <c r="AC270" s="105">
        <f t="shared" ref="AC270:AC285" si="107">IF(AB270="W",1,0)</f>
        <v>1</v>
      </c>
      <c r="AD270" s="106">
        <f t="shared" ref="AD270:AD285" si="108">IF(AB270="L",1,0)</f>
        <v>0</v>
      </c>
    </row>
    <row r="271" spans="2:39" s="107" customFormat="1" hidden="1" x14ac:dyDescent="0.25">
      <c r="B271" s="175"/>
      <c r="C271" s="105">
        <f t="shared" ref="C271:C285" si="109">C270+1</f>
        <v>2</v>
      </c>
      <c r="D271" s="105">
        <v>36.258000000000003</v>
      </c>
      <c r="E271" s="105">
        <v>39.279000000000003</v>
      </c>
      <c r="F271" s="105">
        <v>45.058999999999997</v>
      </c>
      <c r="G271" s="105">
        <v>8</v>
      </c>
      <c r="H271" s="105" t="s">
        <v>113</v>
      </c>
      <c r="I271" s="105">
        <v>3</v>
      </c>
      <c r="J271" s="105" t="s">
        <v>91</v>
      </c>
      <c r="K271" s="105">
        <f t="shared" si="103"/>
        <v>1</v>
      </c>
      <c r="L271" s="106">
        <f t="shared" si="104"/>
        <v>0</v>
      </c>
      <c r="M271" s="105">
        <v>36.817</v>
      </c>
      <c r="N271" s="105">
        <v>39.134999999999998</v>
      </c>
      <c r="O271" s="105">
        <v>46.107999999999997</v>
      </c>
      <c r="P271" s="105">
        <v>18</v>
      </c>
      <c r="Q271" s="105" t="s">
        <v>113</v>
      </c>
      <c r="R271" s="105">
        <v>15</v>
      </c>
      <c r="S271" s="105" t="s">
        <v>103</v>
      </c>
      <c r="T271" s="105">
        <f t="shared" si="105"/>
        <v>0</v>
      </c>
      <c r="U271" s="106">
        <f t="shared" si="106"/>
        <v>1</v>
      </c>
      <c r="V271" s="105">
        <v>44.506</v>
      </c>
      <c r="W271" s="105">
        <v>46.003999999999998</v>
      </c>
      <c r="X271" s="105">
        <v>41.89</v>
      </c>
      <c r="Y271" s="105">
        <v>22</v>
      </c>
      <c r="Z271" s="105" t="s">
        <v>146</v>
      </c>
      <c r="AA271" s="105">
        <v>16</v>
      </c>
      <c r="AB271" s="105" t="s">
        <v>103</v>
      </c>
      <c r="AC271" s="105">
        <f t="shared" si="107"/>
        <v>0</v>
      </c>
      <c r="AD271" s="106">
        <f t="shared" si="108"/>
        <v>1</v>
      </c>
    </row>
    <row r="272" spans="2:39" s="107" customFormat="1" hidden="1" x14ac:dyDescent="0.25">
      <c r="B272" s="175"/>
      <c r="C272" s="105">
        <f t="shared" si="109"/>
        <v>3</v>
      </c>
      <c r="D272" s="105">
        <v>36.497999999999998</v>
      </c>
      <c r="E272" s="105">
        <v>39.103000000000002</v>
      </c>
      <c r="F272" s="105">
        <v>44.854999999999997</v>
      </c>
      <c r="G272" s="105">
        <v>11</v>
      </c>
      <c r="H272" s="105" t="s">
        <v>113</v>
      </c>
      <c r="I272" s="105">
        <v>2</v>
      </c>
      <c r="J272" s="105" t="s">
        <v>91</v>
      </c>
      <c r="K272" s="105">
        <f t="shared" si="103"/>
        <v>1</v>
      </c>
      <c r="L272" s="106">
        <f t="shared" si="104"/>
        <v>0</v>
      </c>
      <c r="M272" s="105">
        <v>42.32</v>
      </c>
      <c r="N272" s="105">
        <v>43.481000000000002</v>
      </c>
      <c r="O272" s="105">
        <v>39.533999999999999</v>
      </c>
      <c r="P272" s="105">
        <v>15</v>
      </c>
      <c r="Q272" s="105" t="s">
        <v>113</v>
      </c>
      <c r="R272" s="105">
        <v>11</v>
      </c>
      <c r="S272" s="105" t="s">
        <v>91</v>
      </c>
      <c r="T272" s="105">
        <f t="shared" si="105"/>
        <v>1</v>
      </c>
      <c r="U272" s="106">
        <f t="shared" si="106"/>
        <v>0</v>
      </c>
      <c r="V272" s="105">
        <v>37.43</v>
      </c>
      <c r="W272" s="105">
        <v>42.2</v>
      </c>
      <c r="X272" s="105">
        <v>49.750999999999998</v>
      </c>
      <c r="Y272" s="105">
        <v>6</v>
      </c>
      <c r="Z272" s="105" t="s">
        <v>166</v>
      </c>
      <c r="AA272" s="105">
        <v>6</v>
      </c>
      <c r="AB272" s="105" t="s">
        <v>91</v>
      </c>
      <c r="AC272" s="105">
        <f t="shared" si="107"/>
        <v>1</v>
      </c>
      <c r="AD272" s="106">
        <f t="shared" si="108"/>
        <v>0</v>
      </c>
    </row>
    <row r="273" spans="2:30" s="107" customFormat="1" hidden="1" x14ac:dyDescent="0.25">
      <c r="B273" s="175"/>
      <c r="C273" s="105">
        <f t="shared" si="109"/>
        <v>4</v>
      </c>
      <c r="D273" s="105">
        <v>36.222000000000001</v>
      </c>
      <c r="E273" s="105">
        <v>39.155999999999999</v>
      </c>
      <c r="F273" s="105">
        <v>44.920999999999999</v>
      </c>
      <c r="G273" s="105">
        <v>7</v>
      </c>
      <c r="H273" s="105" t="s">
        <v>113</v>
      </c>
      <c r="I273" s="105">
        <v>2</v>
      </c>
      <c r="J273" s="105" t="s">
        <v>91</v>
      </c>
      <c r="K273" s="105">
        <f t="shared" si="103"/>
        <v>1</v>
      </c>
      <c r="L273" s="106">
        <f t="shared" si="104"/>
        <v>0</v>
      </c>
      <c r="M273" s="105">
        <v>42.09</v>
      </c>
      <c r="N273" s="105">
        <v>41.018999999999998</v>
      </c>
      <c r="O273" s="105">
        <v>37.417999999999999</v>
      </c>
      <c r="P273" s="105">
        <v>13</v>
      </c>
      <c r="Q273" s="105" t="s">
        <v>183</v>
      </c>
      <c r="R273" s="105">
        <v>14</v>
      </c>
      <c r="S273" s="105" t="s">
        <v>103</v>
      </c>
      <c r="T273" s="105">
        <f t="shared" si="105"/>
        <v>0</v>
      </c>
      <c r="U273" s="106">
        <f t="shared" si="106"/>
        <v>1</v>
      </c>
      <c r="V273" s="105">
        <v>44.790999999999997</v>
      </c>
      <c r="W273" s="105">
        <v>45.811999999999998</v>
      </c>
      <c r="X273" s="105">
        <v>41.720999999999997</v>
      </c>
      <c r="Y273" s="105">
        <v>22</v>
      </c>
      <c r="Z273" s="105" t="s">
        <v>172</v>
      </c>
      <c r="AA273" s="105">
        <v>11</v>
      </c>
      <c r="AB273" s="105" t="s">
        <v>103</v>
      </c>
      <c r="AC273" s="105">
        <f t="shared" si="107"/>
        <v>0</v>
      </c>
      <c r="AD273" s="106">
        <f t="shared" si="108"/>
        <v>1</v>
      </c>
    </row>
    <row r="274" spans="2:30" s="107" customFormat="1" hidden="1" x14ac:dyDescent="0.25">
      <c r="B274" s="175"/>
      <c r="C274" s="105">
        <f t="shared" si="109"/>
        <v>5</v>
      </c>
      <c r="D274" s="105">
        <v>36.155999999999999</v>
      </c>
      <c r="E274" s="105">
        <v>39.226999999999997</v>
      </c>
      <c r="F274" s="105">
        <v>44.997999999999998</v>
      </c>
      <c r="G274" s="105">
        <v>7</v>
      </c>
      <c r="H274" s="105" t="s">
        <v>113</v>
      </c>
      <c r="I274" s="105">
        <v>1</v>
      </c>
      <c r="J274" s="105" t="s">
        <v>91</v>
      </c>
      <c r="K274" s="105">
        <f t="shared" si="103"/>
        <v>1</v>
      </c>
      <c r="L274" s="106">
        <f t="shared" si="104"/>
        <v>0</v>
      </c>
      <c r="M274" s="105">
        <v>42.332000000000001</v>
      </c>
      <c r="N274" s="105">
        <v>44.097000000000001</v>
      </c>
      <c r="O274" s="105">
        <v>40.151000000000003</v>
      </c>
      <c r="P274" s="105">
        <v>15</v>
      </c>
      <c r="Q274" s="105" t="s">
        <v>132</v>
      </c>
      <c r="R274" s="105">
        <v>5</v>
      </c>
      <c r="S274" s="105" t="s">
        <v>103</v>
      </c>
      <c r="T274" s="105">
        <f t="shared" si="105"/>
        <v>0</v>
      </c>
      <c r="U274" s="106">
        <f t="shared" si="106"/>
        <v>1</v>
      </c>
      <c r="V274" s="105">
        <v>38.545999999999999</v>
      </c>
      <c r="W274" s="105">
        <v>41.402000000000001</v>
      </c>
      <c r="X274" s="105">
        <v>48.814999999999998</v>
      </c>
      <c r="Y274" s="105">
        <v>22</v>
      </c>
      <c r="Z274" s="105" t="s">
        <v>148</v>
      </c>
      <c r="AA274" s="105">
        <v>9</v>
      </c>
      <c r="AB274" s="105" t="s">
        <v>91</v>
      </c>
      <c r="AC274" s="105">
        <f t="shared" si="107"/>
        <v>1</v>
      </c>
      <c r="AD274" s="106">
        <f t="shared" si="108"/>
        <v>0</v>
      </c>
    </row>
    <row r="275" spans="2:30" s="107" customFormat="1" hidden="1" x14ac:dyDescent="0.25">
      <c r="B275" s="175"/>
      <c r="C275" s="105">
        <f t="shared" si="109"/>
        <v>6</v>
      </c>
      <c r="D275" s="105">
        <v>37.281999999999996</v>
      </c>
      <c r="E275" s="105">
        <v>39.265000000000001</v>
      </c>
      <c r="F275" s="105">
        <v>45.046999999999997</v>
      </c>
      <c r="G275" s="105">
        <v>20</v>
      </c>
      <c r="H275" s="105" t="s">
        <v>115</v>
      </c>
      <c r="I275" s="105">
        <v>10</v>
      </c>
      <c r="J275" s="105" t="s">
        <v>103</v>
      </c>
      <c r="K275" s="105">
        <f t="shared" si="103"/>
        <v>0</v>
      </c>
      <c r="L275" s="106">
        <f t="shared" si="104"/>
        <v>1</v>
      </c>
      <c r="M275" s="105">
        <v>36.436999999999998</v>
      </c>
      <c r="N275" s="105">
        <v>38.259</v>
      </c>
      <c r="O275" s="105">
        <v>45.207999999999998</v>
      </c>
      <c r="P275" s="105">
        <v>10</v>
      </c>
      <c r="Q275" s="105" t="s">
        <v>123</v>
      </c>
      <c r="R275" s="105">
        <v>6</v>
      </c>
      <c r="S275" s="105" t="s">
        <v>91</v>
      </c>
      <c r="T275" s="105">
        <f t="shared" si="105"/>
        <v>1</v>
      </c>
      <c r="U275" s="106">
        <f t="shared" si="106"/>
        <v>0</v>
      </c>
      <c r="V275" s="105">
        <v>37.564999999999998</v>
      </c>
      <c r="W275" s="105">
        <v>41.55</v>
      </c>
      <c r="X275" s="105">
        <v>48.988</v>
      </c>
      <c r="Y275" s="105">
        <v>5</v>
      </c>
      <c r="Z275" s="105" t="s">
        <v>186</v>
      </c>
      <c r="AA275" s="105">
        <v>8</v>
      </c>
      <c r="AB275" s="105" t="s">
        <v>91</v>
      </c>
      <c r="AC275" s="105">
        <f t="shared" si="107"/>
        <v>1</v>
      </c>
      <c r="AD275" s="106">
        <f t="shared" si="108"/>
        <v>0</v>
      </c>
    </row>
    <row r="276" spans="2:30" s="107" customFormat="1" hidden="1" x14ac:dyDescent="0.25">
      <c r="B276" s="175"/>
      <c r="C276" s="105">
        <f t="shared" si="109"/>
        <v>7</v>
      </c>
      <c r="D276" s="105">
        <v>36.795999999999999</v>
      </c>
      <c r="E276" s="105">
        <v>39.06</v>
      </c>
      <c r="F276" s="105">
        <v>44.81</v>
      </c>
      <c r="G276" s="105">
        <v>18</v>
      </c>
      <c r="H276" s="105" t="s">
        <v>113</v>
      </c>
      <c r="I276" s="105">
        <v>8</v>
      </c>
      <c r="J276" s="105" t="s">
        <v>91</v>
      </c>
      <c r="K276" s="105">
        <f t="shared" si="103"/>
        <v>1</v>
      </c>
      <c r="L276" s="106">
        <f t="shared" si="104"/>
        <v>0</v>
      </c>
      <c r="M276" s="105">
        <v>37.25</v>
      </c>
      <c r="N276" s="105">
        <v>38.143999999999998</v>
      </c>
      <c r="O276" s="105">
        <v>45.078000000000003</v>
      </c>
      <c r="P276" s="105">
        <v>22</v>
      </c>
      <c r="Q276" s="105" t="s">
        <v>123</v>
      </c>
      <c r="R276" s="105">
        <v>12</v>
      </c>
      <c r="S276" s="105" t="s">
        <v>103</v>
      </c>
      <c r="T276" s="105">
        <f t="shared" si="105"/>
        <v>0</v>
      </c>
      <c r="U276" s="106">
        <f t="shared" si="106"/>
        <v>1</v>
      </c>
      <c r="V276" s="105">
        <v>37.441000000000003</v>
      </c>
      <c r="W276" s="105">
        <v>40.177</v>
      </c>
      <c r="X276" s="105">
        <v>47.462000000000003</v>
      </c>
      <c r="Y276" s="105">
        <v>3</v>
      </c>
      <c r="Z276" s="105" t="s">
        <v>191</v>
      </c>
      <c r="AA276" s="105">
        <v>2</v>
      </c>
      <c r="AB276" s="105" t="s">
        <v>91</v>
      </c>
      <c r="AC276" s="105">
        <f t="shared" si="107"/>
        <v>1</v>
      </c>
      <c r="AD276" s="106">
        <f t="shared" si="108"/>
        <v>0</v>
      </c>
    </row>
    <row r="277" spans="2:30" s="107" customFormat="1" hidden="1" x14ac:dyDescent="0.25">
      <c r="B277" s="175"/>
      <c r="C277" s="105">
        <f t="shared" si="109"/>
        <v>8</v>
      </c>
      <c r="D277" s="105">
        <v>36.082999999999998</v>
      </c>
      <c r="E277" s="105">
        <v>40.939</v>
      </c>
      <c r="F277" s="105">
        <v>46.872</v>
      </c>
      <c r="G277" s="105">
        <v>2</v>
      </c>
      <c r="H277" s="105" t="s">
        <v>113</v>
      </c>
      <c r="I277" s="105">
        <v>1</v>
      </c>
      <c r="J277" s="105" t="s">
        <v>91</v>
      </c>
      <c r="K277" s="105">
        <f t="shared" si="103"/>
        <v>1</v>
      </c>
      <c r="L277" s="106">
        <f t="shared" si="104"/>
        <v>0</v>
      </c>
      <c r="M277" s="105">
        <v>36.159999999999997</v>
      </c>
      <c r="N277" s="105">
        <v>39.381</v>
      </c>
      <c r="O277" s="105">
        <v>46.423000000000002</v>
      </c>
      <c r="P277" s="105">
        <v>5</v>
      </c>
      <c r="Q277" s="105" t="s">
        <v>133</v>
      </c>
      <c r="R277" s="105">
        <v>8</v>
      </c>
      <c r="S277" s="105" t="s">
        <v>103</v>
      </c>
      <c r="T277" s="105">
        <f t="shared" si="105"/>
        <v>0</v>
      </c>
      <c r="U277" s="106">
        <f t="shared" si="106"/>
        <v>1</v>
      </c>
      <c r="V277" s="105">
        <v>38.362000000000002</v>
      </c>
      <c r="W277" s="105">
        <v>41.268000000000001</v>
      </c>
      <c r="X277" s="105">
        <v>48.664999999999999</v>
      </c>
      <c r="Y277" s="105">
        <v>19</v>
      </c>
      <c r="Z277" s="105" t="s">
        <v>148</v>
      </c>
      <c r="AA277" s="105">
        <v>14</v>
      </c>
      <c r="AB277" s="105" t="s">
        <v>103</v>
      </c>
      <c r="AC277" s="105">
        <f t="shared" si="107"/>
        <v>0</v>
      </c>
      <c r="AD277" s="106">
        <f t="shared" si="108"/>
        <v>1</v>
      </c>
    </row>
    <row r="278" spans="2:30" s="107" customFormat="1" hidden="1" x14ac:dyDescent="0.25">
      <c r="B278" s="175"/>
      <c r="C278" s="105">
        <f t="shared" si="109"/>
        <v>9</v>
      </c>
      <c r="D278" s="105">
        <v>36.180999999999997</v>
      </c>
      <c r="E278" s="105">
        <v>40.798999999999999</v>
      </c>
      <c r="F278" s="105">
        <v>46.709000000000003</v>
      </c>
      <c r="G278" s="105">
        <v>4</v>
      </c>
      <c r="H278" s="105" t="s">
        <v>113</v>
      </c>
      <c r="I278" s="105">
        <v>1</v>
      </c>
      <c r="J278" s="105" t="s">
        <v>91</v>
      </c>
      <c r="K278" s="105">
        <f t="shared" si="103"/>
        <v>1</v>
      </c>
      <c r="L278" s="106">
        <f t="shared" ref="L278:L279" si="110">IF(J278="L",1,0)</f>
        <v>0</v>
      </c>
      <c r="M278" s="105">
        <v>42.951000000000001</v>
      </c>
      <c r="N278" s="105">
        <v>43.466000000000001</v>
      </c>
      <c r="O278" s="105">
        <v>39.591000000000001</v>
      </c>
      <c r="P278" s="105">
        <v>21</v>
      </c>
      <c r="Q278" s="105" t="s">
        <v>188</v>
      </c>
      <c r="R278" s="105">
        <v>15</v>
      </c>
      <c r="S278" s="105" t="s">
        <v>103</v>
      </c>
      <c r="T278" s="105">
        <f t="shared" si="105"/>
        <v>0</v>
      </c>
      <c r="U278" s="106">
        <f t="shared" si="106"/>
        <v>1</v>
      </c>
      <c r="V278" s="105">
        <v>44.356000000000002</v>
      </c>
      <c r="W278" s="105">
        <v>46.713999999999999</v>
      </c>
      <c r="X278" s="105">
        <v>42.524000000000001</v>
      </c>
      <c r="Y278" s="105">
        <v>21</v>
      </c>
      <c r="Z278" s="105" t="s">
        <v>198</v>
      </c>
      <c r="AA278" s="105">
        <v>19</v>
      </c>
      <c r="AB278" s="105" t="s">
        <v>103</v>
      </c>
      <c r="AC278" s="105">
        <f t="shared" si="107"/>
        <v>0</v>
      </c>
      <c r="AD278" s="106">
        <f t="shared" si="108"/>
        <v>1</v>
      </c>
    </row>
    <row r="279" spans="2:30" s="107" customFormat="1" hidden="1" x14ac:dyDescent="0.25">
      <c r="B279" s="175"/>
      <c r="C279" s="105">
        <f t="shared" si="109"/>
        <v>10</v>
      </c>
      <c r="D279" s="105">
        <v>36.975000000000001</v>
      </c>
      <c r="E279" s="105">
        <v>39.783999999999999</v>
      </c>
      <c r="F279" s="105">
        <v>45.564999999999998</v>
      </c>
      <c r="G279" s="105">
        <v>21</v>
      </c>
      <c r="H279" s="105" t="s">
        <v>113</v>
      </c>
      <c r="I279" s="105">
        <v>17</v>
      </c>
      <c r="J279" s="105" t="s">
        <v>103</v>
      </c>
      <c r="K279" s="105">
        <f t="shared" si="103"/>
        <v>0</v>
      </c>
      <c r="L279" s="106">
        <f t="shared" si="110"/>
        <v>1</v>
      </c>
      <c r="M279" s="105">
        <v>37.026000000000003</v>
      </c>
      <c r="N279" s="105">
        <v>38.314</v>
      </c>
      <c r="O279" s="105">
        <v>45.279000000000003</v>
      </c>
      <c r="P279" s="105">
        <v>18</v>
      </c>
      <c r="Q279" s="105" t="s">
        <v>133</v>
      </c>
      <c r="R279" s="105">
        <v>5</v>
      </c>
      <c r="S279" s="105" t="s">
        <v>91</v>
      </c>
      <c r="T279" s="105">
        <f t="shared" si="105"/>
        <v>1</v>
      </c>
      <c r="U279" s="106">
        <f t="shared" si="106"/>
        <v>0</v>
      </c>
      <c r="V279" s="105">
        <v>37.823</v>
      </c>
      <c r="W279" s="105">
        <v>41.674999999999997</v>
      </c>
      <c r="X279" s="105">
        <v>49.113999999999997</v>
      </c>
      <c r="Y279" s="105">
        <v>9</v>
      </c>
      <c r="Z279" s="105" t="s">
        <v>133</v>
      </c>
      <c r="AA279" s="105">
        <v>6</v>
      </c>
      <c r="AB279" s="105" t="s">
        <v>91</v>
      </c>
      <c r="AC279" s="105">
        <f t="shared" si="107"/>
        <v>1</v>
      </c>
      <c r="AD279" s="106">
        <f t="shared" si="108"/>
        <v>0</v>
      </c>
    </row>
    <row r="280" spans="2:30" s="107" customFormat="1" hidden="1" x14ac:dyDescent="0.25">
      <c r="B280" s="175"/>
      <c r="C280" s="105">
        <f t="shared" si="109"/>
        <v>11</v>
      </c>
      <c r="D280" s="105">
        <v>36.156999999999996</v>
      </c>
      <c r="E280" s="105">
        <v>31.129000000000001</v>
      </c>
      <c r="F280" s="105">
        <v>47.084000000000003</v>
      </c>
      <c r="G280" s="105">
        <v>5</v>
      </c>
      <c r="H280" s="105" t="s">
        <v>113</v>
      </c>
      <c r="I280" s="105">
        <v>4</v>
      </c>
      <c r="J280" s="105" t="s">
        <v>91</v>
      </c>
      <c r="K280" s="105">
        <f t="shared" si="103"/>
        <v>1</v>
      </c>
      <c r="L280" s="106">
        <f t="shared" ref="L280:L282" si="111">IF(J280="L",1,0)</f>
        <v>0</v>
      </c>
      <c r="M280" s="105">
        <v>36.317</v>
      </c>
      <c r="N280" s="105">
        <v>39.034999999999997</v>
      </c>
      <c r="O280" s="105">
        <v>46.009</v>
      </c>
      <c r="P280" s="105">
        <v>6</v>
      </c>
      <c r="Q280" s="105" t="s">
        <v>113</v>
      </c>
      <c r="R280" s="105">
        <v>6</v>
      </c>
      <c r="S280" s="105" t="s">
        <v>91</v>
      </c>
      <c r="T280" s="105">
        <f t="shared" si="105"/>
        <v>1</v>
      </c>
      <c r="U280" s="106">
        <f t="shared" si="106"/>
        <v>0</v>
      </c>
      <c r="V280" s="105">
        <v>37.978000000000002</v>
      </c>
      <c r="W280" s="105">
        <v>41.301000000000002</v>
      </c>
      <c r="X280" s="105">
        <v>48.734000000000002</v>
      </c>
      <c r="Y280" s="105">
        <v>13</v>
      </c>
      <c r="Z280" s="105" t="s">
        <v>172</v>
      </c>
      <c r="AA280" s="105"/>
      <c r="AB280" s="105" t="s">
        <v>103</v>
      </c>
      <c r="AC280" s="105">
        <f t="shared" si="107"/>
        <v>0</v>
      </c>
      <c r="AD280" s="106">
        <f t="shared" si="108"/>
        <v>1</v>
      </c>
    </row>
    <row r="281" spans="2:30" s="107" customFormat="1" hidden="1" x14ac:dyDescent="0.25">
      <c r="B281" s="175"/>
      <c r="C281" s="105">
        <f t="shared" si="109"/>
        <v>12</v>
      </c>
      <c r="D281" s="105">
        <v>36.789000000000001</v>
      </c>
      <c r="E281" s="105">
        <v>41.545000000000002</v>
      </c>
      <c r="F281" s="105">
        <v>47.552</v>
      </c>
      <c r="G281" s="105">
        <v>16</v>
      </c>
      <c r="H281" s="105" t="s">
        <v>113</v>
      </c>
      <c r="I281" s="105">
        <v>4</v>
      </c>
      <c r="J281" s="105" t="s">
        <v>91</v>
      </c>
      <c r="K281" s="105">
        <f t="shared" ref="K281:K284" si="112">IF(J281="W",1,0)</f>
        <v>1</v>
      </c>
      <c r="L281" s="106">
        <f t="shared" si="111"/>
        <v>0</v>
      </c>
      <c r="M281" s="105">
        <v>41.741999999999997</v>
      </c>
      <c r="N281" s="105">
        <v>40.969000000000001</v>
      </c>
      <c r="O281" s="105">
        <v>37.375</v>
      </c>
      <c r="P281" s="105">
        <v>10</v>
      </c>
      <c r="Q281" s="105" t="s">
        <v>115</v>
      </c>
      <c r="R281" s="105">
        <v>6</v>
      </c>
      <c r="S281" s="105" t="s">
        <v>91</v>
      </c>
      <c r="T281" s="105">
        <f t="shared" si="105"/>
        <v>1</v>
      </c>
      <c r="U281" s="106">
        <f t="shared" si="106"/>
        <v>0</v>
      </c>
      <c r="V281" s="105">
        <v>37.616999999999997</v>
      </c>
      <c r="W281" s="105">
        <v>40.259</v>
      </c>
      <c r="X281" s="105">
        <v>47.56</v>
      </c>
      <c r="Y281" s="105">
        <v>5</v>
      </c>
      <c r="Z281" s="105" t="s">
        <v>148</v>
      </c>
      <c r="AA281" s="105">
        <v>3</v>
      </c>
      <c r="AB281" s="105" t="s">
        <v>91</v>
      </c>
      <c r="AC281" s="105">
        <f t="shared" si="107"/>
        <v>1</v>
      </c>
      <c r="AD281" s="106">
        <f t="shared" si="108"/>
        <v>0</v>
      </c>
    </row>
    <row r="282" spans="2:30" s="107" customFormat="1" hidden="1" x14ac:dyDescent="0.25">
      <c r="B282" s="175"/>
      <c r="C282" s="105">
        <f t="shared" si="109"/>
        <v>13</v>
      </c>
      <c r="D282" s="105">
        <v>36.51</v>
      </c>
      <c r="E282" s="105">
        <v>39.17</v>
      </c>
      <c r="F282" s="105">
        <v>44.936999999999998</v>
      </c>
      <c r="G282" s="105">
        <v>11</v>
      </c>
      <c r="H282" s="105" t="s">
        <v>113</v>
      </c>
      <c r="I282" s="105">
        <v>5</v>
      </c>
      <c r="J282" s="105" t="s">
        <v>91</v>
      </c>
      <c r="K282" s="105">
        <f t="shared" si="112"/>
        <v>1</v>
      </c>
      <c r="L282" s="106">
        <f t="shared" si="111"/>
        <v>0</v>
      </c>
      <c r="M282" s="105">
        <v>37.566000000000003</v>
      </c>
      <c r="N282" s="105">
        <v>38.210999999999999</v>
      </c>
      <c r="O282" s="105">
        <v>45.155999999999999</v>
      </c>
      <c r="P282" s="105">
        <v>22</v>
      </c>
      <c r="Q282" s="105" t="s">
        <v>205</v>
      </c>
      <c r="R282" s="105">
        <v>4</v>
      </c>
      <c r="S282" s="105" t="s">
        <v>91</v>
      </c>
      <c r="T282" s="105">
        <f t="shared" si="105"/>
        <v>1</v>
      </c>
      <c r="U282" s="106">
        <f t="shared" si="106"/>
        <v>0</v>
      </c>
      <c r="V282" s="105">
        <v>37.667999999999999</v>
      </c>
      <c r="W282" s="105">
        <v>41.01</v>
      </c>
      <c r="X282" s="105">
        <v>48.359000000000002</v>
      </c>
      <c r="Y282" s="105">
        <v>9</v>
      </c>
      <c r="Z282" s="105" t="s">
        <v>203</v>
      </c>
      <c r="AA282" s="105">
        <v>8</v>
      </c>
      <c r="AB282" s="105" t="s">
        <v>103</v>
      </c>
      <c r="AC282" s="105">
        <f t="shared" si="107"/>
        <v>0</v>
      </c>
      <c r="AD282" s="106">
        <f t="shared" si="108"/>
        <v>1</v>
      </c>
    </row>
    <row r="283" spans="2:30" s="107" customFormat="1" hidden="1" x14ac:dyDescent="0.25">
      <c r="B283" s="175"/>
      <c r="C283" s="105">
        <f t="shared" si="109"/>
        <v>14</v>
      </c>
      <c r="D283" s="105">
        <v>36.284999999999997</v>
      </c>
      <c r="E283" s="105">
        <v>40.756999999999998</v>
      </c>
      <c r="F283" s="105">
        <v>46.692999999999998</v>
      </c>
      <c r="G283" s="105">
        <v>7</v>
      </c>
      <c r="H283" s="105" t="s">
        <v>113</v>
      </c>
      <c r="I283" s="105">
        <v>3</v>
      </c>
      <c r="J283" s="105" t="s">
        <v>91</v>
      </c>
      <c r="K283" s="105">
        <f t="shared" si="112"/>
        <v>1</v>
      </c>
      <c r="L283" s="106">
        <f t="shared" ref="L283:L284" si="113">IF(J283="L",1,0)</f>
        <v>0</v>
      </c>
      <c r="M283" s="105">
        <v>36.752000000000002</v>
      </c>
      <c r="N283" s="105">
        <v>40.192999999999998</v>
      </c>
      <c r="O283" s="105">
        <v>47.38</v>
      </c>
      <c r="P283" s="105">
        <v>12</v>
      </c>
      <c r="Q283" s="105" t="s">
        <v>113</v>
      </c>
      <c r="R283" s="105">
        <v>1</v>
      </c>
      <c r="S283" s="105" t="s">
        <v>91</v>
      </c>
      <c r="T283" s="105">
        <f t="shared" si="105"/>
        <v>1</v>
      </c>
      <c r="U283" s="106">
        <f t="shared" si="106"/>
        <v>0</v>
      </c>
      <c r="V283" s="105">
        <v>44.371000000000002</v>
      </c>
      <c r="W283" s="105">
        <v>45.978000000000002</v>
      </c>
      <c r="X283" s="105">
        <v>41.871000000000002</v>
      </c>
      <c r="Y283" s="105">
        <v>20</v>
      </c>
      <c r="Z283" s="105" t="s">
        <v>146</v>
      </c>
      <c r="AA283" s="105">
        <v>13</v>
      </c>
      <c r="AB283" s="105" t="s">
        <v>91</v>
      </c>
      <c r="AC283" s="105">
        <f t="shared" si="107"/>
        <v>1</v>
      </c>
      <c r="AD283" s="106">
        <f t="shared" si="108"/>
        <v>0</v>
      </c>
    </row>
    <row r="284" spans="2:30" s="107" customFormat="1" hidden="1" x14ac:dyDescent="0.25">
      <c r="B284" s="175"/>
      <c r="C284" s="105">
        <f t="shared" si="109"/>
        <v>15</v>
      </c>
      <c r="D284" s="105">
        <v>36.533999999999999</v>
      </c>
      <c r="E284" s="105">
        <v>40.49</v>
      </c>
      <c r="F284" s="105">
        <v>46.389000000000003</v>
      </c>
      <c r="G284" s="105">
        <v>10</v>
      </c>
      <c r="H284" s="105" t="s">
        <v>113</v>
      </c>
      <c r="I284" s="105">
        <v>8</v>
      </c>
      <c r="J284" s="105" t="s">
        <v>91</v>
      </c>
      <c r="K284" s="105">
        <f t="shared" si="112"/>
        <v>1</v>
      </c>
      <c r="L284" s="106">
        <f t="shared" si="113"/>
        <v>0</v>
      </c>
      <c r="M284" s="105">
        <v>37.314999999999998</v>
      </c>
      <c r="N284" s="105">
        <v>39.569000000000003</v>
      </c>
      <c r="O284" s="105">
        <v>46.656999999999996</v>
      </c>
      <c r="P284" s="105">
        <v>20</v>
      </c>
      <c r="Q284" s="105" t="s">
        <v>202</v>
      </c>
      <c r="R284" s="105">
        <v>5</v>
      </c>
      <c r="S284" s="105" t="s">
        <v>103</v>
      </c>
      <c r="T284" s="105">
        <f t="shared" ref="T284" si="114">IF(S284="W",1,0)</f>
        <v>0</v>
      </c>
      <c r="U284" s="106">
        <f t="shared" ref="U284" si="115">IF(S284="L",1,0)</f>
        <v>1</v>
      </c>
      <c r="V284" s="105"/>
      <c r="W284" s="105"/>
      <c r="X284" s="105"/>
      <c r="Y284" s="105"/>
      <c r="Z284" s="105"/>
      <c r="AA284" s="105"/>
      <c r="AB284" s="105"/>
      <c r="AC284" s="105">
        <f t="shared" ref="AC284" si="116">IF(AB284="W",1,0)</f>
        <v>0</v>
      </c>
      <c r="AD284" s="106">
        <f t="shared" ref="AD284" si="117">IF(AB284="L",1,0)</f>
        <v>0</v>
      </c>
    </row>
    <row r="285" spans="2:30" s="107" customFormat="1" ht="15.75" hidden="1" thickBot="1" x14ac:dyDescent="0.3">
      <c r="B285" s="175"/>
      <c r="C285" s="105">
        <f t="shared" si="109"/>
        <v>16</v>
      </c>
      <c r="D285" s="108"/>
      <c r="E285" s="108"/>
      <c r="F285" s="108"/>
      <c r="G285" s="108"/>
      <c r="H285" s="108"/>
      <c r="I285" s="108"/>
      <c r="J285" s="108"/>
      <c r="K285" s="105">
        <f t="shared" si="103"/>
        <v>0</v>
      </c>
      <c r="L285" s="106">
        <f t="shared" si="104"/>
        <v>0</v>
      </c>
      <c r="M285" s="108"/>
      <c r="N285" s="108"/>
      <c r="O285" s="108"/>
      <c r="P285" s="108"/>
      <c r="Q285" s="108"/>
      <c r="R285" s="108"/>
      <c r="S285" s="108"/>
      <c r="T285" s="105">
        <f t="shared" si="105"/>
        <v>0</v>
      </c>
      <c r="U285" s="106">
        <f t="shared" si="106"/>
        <v>0</v>
      </c>
      <c r="V285" s="108"/>
      <c r="W285" s="108"/>
      <c r="X285" s="108"/>
      <c r="Y285" s="108"/>
      <c r="Z285" s="108"/>
      <c r="AA285" s="108"/>
      <c r="AB285" s="108"/>
      <c r="AC285" s="105">
        <f t="shared" si="107"/>
        <v>0</v>
      </c>
      <c r="AD285" s="106">
        <f t="shared" si="108"/>
        <v>0</v>
      </c>
    </row>
    <row r="286" spans="2:30" ht="15.75" thickBot="1" x14ac:dyDescent="0.3">
      <c r="B286" s="168" t="s">
        <v>99</v>
      </c>
      <c r="C286" s="169"/>
      <c r="D286" s="59">
        <f>AVERAGE(D270:D285)</f>
        <v>36.540533333333329</v>
      </c>
      <c r="E286" s="59">
        <f>AVERAGE(E270:E285)</f>
        <v>39.270466666666671</v>
      </c>
      <c r="F286" s="59">
        <f>AVERAGE(F270:F285)</f>
        <v>45.816533333333332</v>
      </c>
      <c r="G286" s="59">
        <f>AVERAGE(G270:G285)</f>
        <v>11.333333333333334</v>
      </c>
      <c r="H286" s="59"/>
      <c r="I286" s="59">
        <f>AVERAGE(I270:I285)</f>
        <v>5.5333333333333332</v>
      </c>
      <c r="J286" s="60">
        <f>K286/(K286+L286)</f>
        <v>0.8666666666666667</v>
      </c>
      <c r="K286" s="61">
        <f>SUM(K270:K285)</f>
        <v>13</v>
      </c>
      <c r="L286" s="61">
        <f>SUM(L270:L285)</f>
        <v>2</v>
      </c>
      <c r="M286" s="59">
        <f>AVERAGE(M270:M285)</f>
        <v>38.981999999999999</v>
      </c>
      <c r="N286" s="59">
        <f>AVERAGE(N270:N285)</f>
        <v>40.469133333333325</v>
      </c>
      <c r="O286" s="59">
        <f>AVERAGE(O270:O285)</f>
        <v>43.146133333333331</v>
      </c>
      <c r="P286" s="59">
        <f>AVERAGE(P270:P285)</f>
        <v>14.4</v>
      </c>
      <c r="Q286" s="59"/>
      <c r="R286" s="59">
        <f>AVERAGE(R270:R285)</f>
        <v>7.7333333333333334</v>
      </c>
      <c r="S286" s="60">
        <f>T286/(T286+U286)</f>
        <v>0.53333333333333333</v>
      </c>
      <c r="T286" s="61">
        <f>SUM(T270:T285)</f>
        <v>8</v>
      </c>
      <c r="U286" s="61">
        <f>SUM(U270:U285)</f>
        <v>7</v>
      </c>
      <c r="V286" s="59">
        <f>AVERAGE(V270:V285)</f>
        <v>39.721571428571437</v>
      </c>
      <c r="W286" s="59">
        <f>AVERAGE(W270:W285)</f>
        <v>42.654071428571434</v>
      </c>
      <c r="X286" s="59">
        <f>AVERAGE(X270:X285)</f>
        <v>46.767857142857146</v>
      </c>
      <c r="Y286" s="59">
        <f>AVERAGE(Y270:Y285)</f>
        <v>12.785714285714286</v>
      </c>
      <c r="Z286" s="59"/>
      <c r="AA286" s="59">
        <f>AVERAGE(AA270:AA285)</f>
        <v>9.2307692307692299</v>
      </c>
      <c r="AB286" s="60">
        <f>AC286/(AC286+AD286)</f>
        <v>0.5714285714285714</v>
      </c>
      <c r="AC286" s="61">
        <f>SUM(AC270:AC285)</f>
        <v>8</v>
      </c>
      <c r="AD286" s="61">
        <f>SUM(AD270:AD285)</f>
        <v>6</v>
      </c>
    </row>
    <row r="287" spans="2:30" x14ac:dyDescent="0.25">
      <c r="B287" s="167">
        <f>B237</f>
        <v>8</v>
      </c>
      <c r="C287" s="112">
        <v>1</v>
      </c>
      <c r="D287" s="112">
        <v>36.762</v>
      </c>
      <c r="E287" s="112">
        <v>40.19</v>
      </c>
      <c r="F287" s="112">
        <v>46.029000000000003</v>
      </c>
      <c r="G287" s="112">
        <v>16</v>
      </c>
      <c r="H287" s="112" t="s">
        <v>113</v>
      </c>
      <c r="I287" s="112">
        <v>3</v>
      </c>
      <c r="J287" s="112" t="s">
        <v>91</v>
      </c>
      <c r="K287" s="28">
        <f t="shared" ref="K287:K305" si="118">IF(J287="W",1,0)</f>
        <v>1</v>
      </c>
      <c r="L287" s="58">
        <f t="shared" ref="L287:L305" si="119">IF(J287="L",1,0)</f>
        <v>0</v>
      </c>
      <c r="M287" s="112">
        <v>36.835999999999999</v>
      </c>
      <c r="N287" s="112">
        <v>39.216999999999999</v>
      </c>
      <c r="O287" s="112">
        <v>46.273000000000003</v>
      </c>
      <c r="P287" s="112">
        <v>17</v>
      </c>
      <c r="Q287" s="112" t="s">
        <v>115</v>
      </c>
      <c r="R287" s="112">
        <v>6</v>
      </c>
      <c r="S287" s="112" t="s">
        <v>91</v>
      </c>
      <c r="T287" s="28">
        <f t="shared" ref="T287:T305" si="120">IF(S287="W",1,0)</f>
        <v>1</v>
      </c>
      <c r="U287" s="58">
        <f t="shared" ref="U287:U305" si="121">IF(S287="L",1,0)</f>
        <v>0</v>
      </c>
      <c r="V287" s="112">
        <v>38.570999999999998</v>
      </c>
      <c r="W287" s="112">
        <v>42.045999999999999</v>
      </c>
      <c r="X287" s="112">
        <v>49.561</v>
      </c>
      <c r="Y287" s="112">
        <v>16</v>
      </c>
      <c r="Z287" s="112" t="s">
        <v>208</v>
      </c>
      <c r="AA287" s="112">
        <v>13</v>
      </c>
      <c r="AB287" s="112" t="s">
        <v>103</v>
      </c>
      <c r="AC287" s="28">
        <f t="shared" ref="AC287:AC305" si="122">IF(AB287="W",1,0)</f>
        <v>0</v>
      </c>
      <c r="AD287" s="58">
        <f t="shared" ref="AD287:AD305" si="123">IF(AB287="L",1,0)</f>
        <v>1</v>
      </c>
    </row>
    <row r="288" spans="2:30" x14ac:dyDescent="0.25">
      <c r="B288" s="167"/>
      <c r="C288" s="28">
        <f t="shared" ref="C288:C305" si="124">C287+1</f>
        <v>2</v>
      </c>
      <c r="D288" s="28">
        <v>36.497</v>
      </c>
      <c r="E288" s="28">
        <v>40.537999999999997</v>
      </c>
      <c r="F288" s="28">
        <v>46.399000000000001</v>
      </c>
      <c r="G288" s="28">
        <v>12</v>
      </c>
      <c r="H288" s="28" t="s">
        <v>113</v>
      </c>
      <c r="I288" s="28">
        <v>2</v>
      </c>
      <c r="J288" s="28" t="s">
        <v>91</v>
      </c>
      <c r="K288" s="28">
        <f t="shared" si="118"/>
        <v>1</v>
      </c>
      <c r="L288" s="58">
        <f t="shared" si="119"/>
        <v>0</v>
      </c>
      <c r="M288" s="28">
        <v>36.729999999999997</v>
      </c>
      <c r="N288" s="28">
        <v>38.228999999999999</v>
      </c>
      <c r="O288" s="28">
        <v>45.179000000000002</v>
      </c>
      <c r="P288" s="28">
        <v>17</v>
      </c>
      <c r="Q288" s="28" t="s">
        <v>138</v>
      </c>
      <c r="R288" s="28">
        <v>10</v>
      </c>
      <c r="S288" s="28" t="s">
        <v>91</v>
      </c>
      <c r="T288" s="28">
        <f t="shared" si="120"/>
        <v>1</v>
      </c>
      <c r="U288" s="58">
        <f t="shared" si="121"/>
        <v>0</v>
      </c>
      <c r="V288" s="28">
        <v>38.079000000000001</v>
      </c>
      <c r="W288" s="28">
        <v>41.904000000000003</v>
      </c>
      <c r="X288" s="28">
        <v>49.411000000000001</v>
      </c>
      <c r="Y288" s="28">
        <v>15</v>
      </c>
      <c r="Z288" s="28" t="s">
        <v>146</v>
      </c>
      <c r="AA288" s="28">
        <v>6</v>
      </c>
      <c r="AB288" s="28" t="s">
        <v>91</v>
      </c>
      <c r="AC288" s="28">
        <f t="shared" si="122"/>
        <v>1</v>
      </c>
      <c r="AD288" s="58">
        <f t="shared" si="123"/>
        <v>0</v>
      </c>
    </row>
    <row r="289" spans="2:30" x14ac:dyDescent="0.25">
      <c r="B289" s="167"/>
      <c r="C289" s="28">
        <f t="shared" si="124"/>
        <v>3</v>
      </c>
      <c r="D289" s="28">
        <v>36.286999999999999</v>
      </c>
      <c r="E289" s="28">
        <v>40</v>
      </c>
      <c r="F289" s="28">
        <v>45.828000000000003</v>
      </c>
      <c r="G289" s="28">
        <v>8</v>
      </c>
      <c r="H289" s="28" t="s">
        <v>113</v>
      </c>
      <c r="I289" s="28">
        <v>1</v>
      </c>
      <c r="J289" s="28" t="s">
        <v>91</v>
      </c>
      <c r="K289" s="28">
        <f t="shared" si="118"/>
        <v>1</v>
      </c>
      <c r="L289" s="58">
        <f t="shared" si="119"/>
        <v>0</v>
      </c>
      <c r="M289" s="28">
        <v>41.695999999999998</v>
      </c>
      <c r="N289" s="28">
        <v>40.880000000000003</v>
      </c>
      <c r="O289" s="28">
        <v>37.292000000000002</v>
      </c>
      <c r="P289" s="28">
        <v>9</v>
      </c>
      <c r="Q289" s="28" t="s">
        <v>123</v>
      </c>
      <c r="R289" s="28">
        <v>4</v>
      </c>
      <c r="S289" s="28" t="s">
        <v>91</v>
      </c>
      <c r="T289" s="28">
        <f t="shared" si="120"/>
        <v>1</v>
      </c>
      <c r="U289" s="58">
        <f t="shared" si="121"/>
        <v>0</v>
      </c>
      <c r="V289" s="28">
        <v>38.277999999999999</v>
      </c>
      <c r="W289" s="28">
        <v>41.387999999999998</v>
      </c>
      <c r="X289" s="28">
        <v>48.816000000000003</v>
      </c>
      <c r="Y289" s="28">
        <v>18</v>
      </c>
      <c r="Z289" s="28" t="s">
        <v>126</v>
      </c>
      <c r="AA289" s="28">
        <v>9</v>
      </c>
      <c r="AB289" s="28" t="s">
        <v>91</v>
      </c>
      <c r="AC289" s="28">
        <f t="shared" si="122"/>
        <v>1</v>
      </c>
      <c r="AD289" s="58">
        <f t="shared" si="123"/>
        <v>0</v>
      </c>
    </row>
    <row r="290" spans="2:30" x14ac:dyDescent="0.25">
      <c r="B290" s="167"/>
      <c r="C290" s="28">
        <f t="shared" si="124"/>
        <v>4</v>
      </c>
      <c r="D290" s="28">
        <v>36.673999999999999</v>
      </c>
      <c r="E290" s="28">
        <v>40.680999999999997</v>
      </c>
      <c r="F290" s="28">
        <v>46.601999999999997</v>
      </c>
      <c r="G290" s="28">
        <v>13</v>
      </c>
      <c r="H290" s="28" t="s">
        <v>113</v>
      </c>
      <c r="I290" s="28">
        <v>13</v>
      </c>
      <c r="J290" s="28" t="s">
        <v>91</v>
      </c>
      <c r="K290" s="28">
        <f t="shared" si="118"/>
        <v>1</v>
      </c>
      <c r="L290" s="58">
        <f t="shared" si="119"/>
        <v>0</v>
      </c>
      <c r="M290" s="28">
        <v>42.082999999999998</v>
      </c>
      <c r="N290" s="28">
        <v>40.859000000000002</v>
      </c>
      <c r="O290" s="28">
        <v>37.274000000000001</v>
      </c>
      <c r="P290" s="28">
        <v>14</v>
      </c>
      <c r="Q290" s="28" t="s">
        <v>217</v>
      </c>
      <c r="R290" s="28">
        <v>4</v>
      </c>
      <c r="S290" s="28" t="s">
        <v>91</v>
      </c>
      <c r="T290" s="28">
        <f t="shared" si="120"/>
        <v>1</v>
      </c>
      <c r="U290" s="58">
        <f t="shared" si="121"/>
        <v>0</v>
      </c>
      <c r="V290" s="28">
        <v>38.484000000000002</v>
      </c>
      <c r="W290" s="28">
        <v>41.356000000000002</v>
      </c>
      <c r="X290" s="28">
        <v>48.761000000000003</v>
      </c>
      <c r="Y290" s="28">
        <v>20</v>
      </c>
      <c r="Z290" s="28" t="s">
        <v>169</v>
      </c>
      <c r="AA290" s="28">
        <v>11</v>
      </c>
      <c r="AB290" s="28" t="s">
        <v>91</v>
      </c>
      <c r="AC290" s="28">
        <f t="shared" si="122"/>
        <v>1</v>
      </c>
      <c r="AD290" s="58">
        <f t="shared" si="123"/>
        <v>0</v>
      </c>
    </row>
    <row r="291" spans="2:30" x14ac:dyDescent="0.25">
      <c r="B291" s="167"/>
      <c r="C291" s="28">
        <f t="shared" si="124"/>
        <v>5</v>
      </c>
      <c r="D291" s="28"/>
      <c r="E291" s="28"/>
      <c r="F291" s="28"/>
      <c r="G291" s="28"/>
      <c r="H291" s="28"/>
      <c r="I291" s="28"/>
      <c r="J291" s="28"/>
      <c r="K291" s="28">
        <f t="shared" si="118"/>
        <v>0</v>
      </c>
      <c r="L291" s="58">
        <f t="shared" si="119"/>
        <v>0</v>
      </c>
      <c r="M291" s="28"/>
      <c r="N291" s="28"/>
      <c r="O291" s="28"/>
      <c r="P291" s="28"/>
      <c r="Q291" s="28"/>
      <c r="R291" s="28"/>
      <c r="S291" s="28"/>
      <c r="T291" s="28">
        <f t="shared" si="120"/>
        <v>0</v>
      </c>
      <c r="U291" s="58">
        <f t="shared" si="121"/>
        <v>0</v>
      </c>
      <c r="V291" s="28">
        <v>37.700000000000003</v>
      </c>
      <c r="W291" s="28">
        <v>41.366999999999997</v>
      </c>
      <c r="X291" s="28">
        <v>48.777000000000001</v>
      </c>
      <c r="Y291" s="28">
        <v>8</v>
      </c>
      <c r="Z291" s="28" t="s">
        <v>148</v>
      </c>
      <c r="AA291" s="28">
        <v>7</v>
      </c>
      <c r="AB291" s="28" t="s">
        <v>91</v>
      </c>
      <c r="AC291" s="28">
        <f t="shared" si="122"/>
        <v>1</v>
      </c>
      <c r="AD291" s="58">
        <f t="shared" si="123"/>
        <v>0</v>
      </c>
    </row>
    <row r="292" spans="2:30" x14ac:dyDescent="0.25">
      <c r="B292" s="167"/>
      <c r="C292" s="28">
        <f t="shared" si="124"/>
        <v>6</v>
      </c>
      <c r="D292" s="28"/>
      <c r="E292" s="28"/>
      <c r="F292" s="28"/>
      <c r="G292" s="28"/>
      <c r="H292" s="28"/>
      <c r="I292" s="28"/>
      <c r="J292" s="28"/>
      <c r="K292" s="28">
        <f t="shared" si="118"/>
        <v>0</v>
      </c>
      <c r="L292" s="58">
        <f t="shared" si="119"/>
        <v>0</v>
      </c>
      <c r="M292" s="28"/>
      <c r="N292" s="28"/>
      <c r="O292" s="28"/>
      <c r="P292" s="28"/>
      <c r="Q292" s="28"/>
      <c r="R292" s="28"/>
      <c r="S292" s="28"/>
      <c r="T292" s="28">
        <f t="shared" si="120"/>
        <v>0</v>
      </c>
      <c r="U292" s="58">
        <f t="shared" si="121"/>
        <v>0</v>
      </c>
      <c r="V292" s="28">
        <v>43.896999999999998</v>
      </c>
      <c r="W292" s="28">
        <v>43.213000000000001</v>
      </c>
      <c r="X292" s="28">
        <v>39.408000000000001</v>
      </c>
      <c r="Y292" s="28">
        <v>18</v>
      </c>
      <c r="Z292" s="28" t="s">
        <v>127</v>
      </c>
      <c r="AA292" s="28">
        <v>7</v>
      </c>
      <c r="AB292" s="28" t="s">
        <v>103</v>
      </c>
      <c r="AC292" s="28">
        <f t="shared" si="122"/>
        <v>0</v>
      </c>
      <c r="AD292" s="58">
        <f t="shared" si="123"/>
        <v>1</v>
      </c>
    </row>
    <row r="293" spans="2:30" x14ac:dyDescent="0.25">
      <c r="B293" s="167"/>
      <c r="C293" s="28">
        <f t="shared" si="124"/>
        <v>7</v>
      </c>
      <c r="D293" s="28"/>
      <c r="E293" s="28"/>
      <c r="F293" s="28"/>
      <c r="G293" s="28"/>
      <c r="H293" s="28"/>
      <c r="I293" s="28"/>
      <c r="J293" s="28"/>
      <c r="K293" s="28">
        <f t="shared" si="118"/>
        <v>0</v>
      </c>
      <c r="L293" s="58">
        <f t="shared" si="119"/>
        <v>0</v>
      </c>
      <c r="M293" s="28"/>
      <c r="N293" s="28"/>
      <c r="O293" s="28"/>
      <c r="P293" s="28"/>
      <c r="Q293" s="28"/>
      <c r="R293" s="28"/>
      <c r="S293" s="28"/>
      <c r="T293" s="28">
        <f t="shared" si="120"/>
        <v>0</v>
      </c>
      <c r="U293" s="58">
        <f t="shared" si="121"/>
        <v>0</v>
      </c>
      <c r="V293" s="28">
        <v>38.747</v>
      </c>
      <c r="W293" s="28">
        <v>41.433999999999997</v>
      </c>
      <c r="X293" s="28">
        <v>48.865000000000002</v>
      </c>
      <c r="Y293" s="28">
        <v>19</v>
      </c>
      <c r="Z293" s="28" t="s">
        <v>216</v>
      </c>
      <c r="AA293" s="28">
        <v>10</v>
      </c>
      <c r="AB293" s="28" t="s">
        <v>103</v>
      </c>
      <c r="AC293" s="28">
        <f t="shared" si="122"/>
        <v>0</v>
      </c>
      <c r="AD293" s="58">
        <f t="shared" si="123"/>
        <v>1</v>
      </c>
    </row>
    <row r="294" spans="2:30" x14ac:dyDescent="0.25">
      <c r="B294" s="167"/>
      <c r="C294" s="28">
        <f t="shared" si="124"/>
        <v>8</v>
      </c>
      <c r="D294" s="28"/>
      <c r="E294" s="28"/>
      <c r="F294" s="28"/>
      <c r="G294" s="28"/>
      <c r="H294" s="28"/>
      <c r="I294" s="28"/>
      <c r="J294" s="28"/>
      <c r="K294" s="28">
        <f t="shared" si="118"/>
        <v>0</v>
      </c>
      <c r="L294" s="58">
        <f t="shared" si="119"/>
        <v>0</v>
      </c>
      <c r="M294" s="28"/>
      <c r="N294" s="28"/>
      <c r="O294" s="28"/>
      <c r="P294" s="28"/>
      <c r="Q294" s="28"/>
      <c r="R294" s="28"/>
      <c r="S294" s="28"/>
      <c r="T294" s="28">
        <f t="shared" si="120"/>
        <v>0</v>
      </c>
      <c r="U294" s="58">
        <f t="shared" si="121"/>
        <v>0</v>
      </c>
      <c r="V294" s="28">
        <v>37.735999999999997</v>
      </c>
      <c r="W294" s="28">
        <v>42.363999999999997</v>
      </c>
      <c r="X294" s="28">
        <v>49.933</v>
      </c>
      <c r="Y294" s="28">
        <v>8</v>
      </c>
      <c r="Z294" s="28" t="s">
        <v>216</v>
      </c>
      <c r="AA294" s="28">
        <v>4</v>
      </c>
      <c r="AB294" s="28" t="s">
        <v>91</v>
      </c>
      <c r="AC294" s="28">
        <f t="shared" si="122"/>
        <v>1</v>
      </c>
      <c r="AD294" s="58">
        <f t="shared" si="123"/>
        <v>0</v>
      </c>
    </row>
    <row r="295" spans="2:30" x14ac:dyDescent="0.25">
      <c r="B295" s="167"/>
      <c r="C295" s="28">
        <f t="shared" si="124"/>
        <v>9</v>
      </c>
      <c r="D295" s="28"/>
      <c r="E295" s="28"/>
      <c r="F295" s="28"/>
      <c r="G295" s="28"/>
      <c r="H295" s="28"/>
      <c r="I295" s="28"/>
      <c r="J295" s="28"/>
      <c r="K295" s="28">
        <f t="shared" si="118"/>
        <v>0</v>
      </c>
      <c r="L295" s="58">
        <f t="shared" si="119"/>
        <v>0</v>
      </c>
      <c r="M295" s="28"/>
      <c r="N295" s="28"/>
      <c r="O295" s="28"/>
      <c r="P295" s="28"/>
      <c r="Q295" s="28"/>
      <c r="R295" s="28"/>
      <c r="S295" s="28"/>
      <c r="T295" s="28">
        <f t="shared" si="120"/>
        <v>0</v>
      </c>
      <c r="U295" s="58">
        <f t="shared" si="121"/>
        <v>0</v>
      </c>
      <c r="V295" s="28"/>
      <c r="W295" s="28"/>
      <c r="X295" s="28"/>
      <c r="Y295" s="28"/>
      <c r="Z295" s="28"/>
      <c r="AA295" s="28"/>
      <c r="AB295" s="28"/>
      <c r="AC295" s="28">
        <f t="shared" si="122"/>
        <v>0</v>
      </c>
      <c r="AD295" s="58">
        <f t="shared" si="123"/>
        <v>0</v>
      </c>
    </row>
    <row r="296" spans="2:30" x14ac:dyDescent="0.25">
      <c r="B296" s="167"/>
      <c r="C296" s="28">
        <f t="shared" si="124"/>
        <v>10</v>
      </c>
      <c r="D296" s="28"/>
      <c r="E296" s="28"/>
      <c r="F296" s="28"/>
      <c r="G296" s="28"/>
      <c r="H296" s="28"/>
      <c r="I296" s="28"/>
      <c r="J296" s="28"/>
      <c r="K296" s="28">
        <f t="shared" si="118"/>
        <v>0</v>
      </c>
      <c r="L296" s="58">
        <f t="shared" si="119"/>
        <v>0</v>
      </c>
      <c r="M296" s="28"/>
      <c r="N296" s="28"/>
      <c r="O296" s="28"/>
      <c r="P296" s="28"/>
      <c r="Q296" s="28"/>
      <c r="R296" s="28"/>
      <c r="S296" s="28"/>
      <c r="T296" s="28">
        <f t="shared" si="120"/>
        <v>0</v>
      </c>
      <c r="U296" s="58">
        <f t="shared" si="121"/>
        <v>0</v>
      </c>
      <c r="V296" s="28"/>
      <c r="W296" s="28"/>
      <c r="X296" s="28"/>
      <c r="Y296" s="28"/>
      <c r="Z296" s="28"/>
      <c r="AA296" s="28"/>
      <c r="AB296" s="28"/>
      <c r="AC296" s="28">
        <f t="shared" si="122"/>
        <v>0</v>
      </c>
      <c r="AD296" s="58">
        <f t="shared" si="123"/>
        <v>0</v>
      </c>
    </row>
    <row r="297" spans="2:30" x14ac:dyDescent="0.25">
      <c r="B297" s="167"/>
      <c r="C297" s="28">
        <f t="shared" si="124"/>
        <v>11</v>
      </c>
      <c r="D297" s="28"/>
      <c r="E297" s="28"/>
      <c r="F297" s="28"/>
      <c r="G297" s="28"/>
      <c r="H297" s="28"/>
      <c r="I297" s="28"/>
      <c r="J297" s="28"/>
      <c r="K297" s="28">
        <f t="shared" si="118"/>
        <v>0</v>
      </c>
      <c r="L297" s="58">
        <f t="shared" si="119"/>
        <v>0</v>
      </c>
      <c r="M297" s="28"/>
      <c r="N297" s="28"/>
      <c r="O297" s="28"/>
      <c r="P297" s="28"/>
      <c r="Q297" s="28"/>
      <c r="R297" s="28"/>
      <c r="S297" s="28"/>
      <c r="T297" s="28">
        <f t="shared" si="120"/>
        <v>0</v>
      </c>
      <c r="U297" s="58">
        <f t="shared" si="121"/>
        <v>0</v>
      </c>
      <c r="V297" s="28"/>
      <c r="W297" s="28"/>
      <c r="X297" s="28"/>
      <c r="Y297" s="28"/>
      <c r="Z297" s="28"/>
      <c r="AA297" s="28"/>
      <c r="AB297" s="28"/>
      <c r="AC297" s="28">
        <f t="shared" si="122"/>
        <v>0</v>
      </c>
      <c r="AD297" s="58">
        <f t="shared" si="123"/>
        <v>0</v>
      </c>
    </row>
    <row r="298" spans="2:30" x14ac:dyDescent="0.25">
      <c r="B298" s="167"/>
      <c r="C298" s="28">
        <f t="shared" si="124"/>
        <v>12</v>
      </c>
      <c r="D298" s="28"/>
      <c r="E298" s="28"/>
      <c r="F298" s="28"/>
      <c r="G298" s="28"/>
      <c r="H298" s="28"/>
      <c r="I298" s="28"/>
      <c r="J298" s="28"/>
      <c r="K298" s="28">
        <f t="shared" si="118"/>
        <v>0</v>
      </c>
      <c r="L298" s="58">
        <f t="shared" si="119"/>
        <v>0</v>
      </c>
      <c r="M298" s="28"/>
      <c r="N298" s="28"/>
      <c r="O298" s="28"/>
      <c r="P298" s="28"/>
      <c r="Q298" s="28"/>
      <c r="R298" s="28"/>
      <c r="S298" s="28"/>
      <c r="T298" s="28">
        <f t="shared" si="120"/>
        <v>0</v>
      </c>
      <c r="U298" s="58">
        <f t="shared" si="121"/>
        <v>0</v>
      </c>
      <c r="V298" s="28"/>
      <c r="W298" s="28"/>
      <c r="X298" s="28"/>
      <c r="Y298" s="28"/>
      <c r="Z298" s="28"/>
      <c r="AA298" s="28"/>
      <c r="AB298" s="28"/>
      <c r="AC298" s="28">
        <f t="shared" si="122"/>
        <v>0</v>
      </c>
      <c r="AD298" s="58">
        <f t="shared" si="123"/>
        <v>0</v>
      </c>
    </row>
    <row r="299" spans="2:30" x14ac:dyDescent="0.25">
      <c r="B299" s="167"/>
      <c r="C299" s="28">
        <f t="shared" si="124"/>
        <v>13</v>
      </c>
      <c r="D299" s="28"/>
      <c r="E299" s="28"/>
      <c r="F299" s="28"/>
      <c r="G299" s="28"/>
      <c r="H299" s="28"/>
      <c r="I299" s="28"/>
      <c r="J299" s="28"/>
      <c r="K299" s="28">
        <f t="shared" si="118"/>
        <v>0</v>
      </c>
      <c r="L299" s="58">
        <f t="shared" si="119"/>
        <v>0</v>
      </c>
      <c r="M299" s="28"/>
      <c r="N299" s="28"/>
      <c r="O299" s="28"/>
      <c r="P299" s="28"/>
      <c r="Q299" s="28"/>
      <c r="R299" s="28"/>
      <c r="S299" s="28"/>
      <c r="T299" s="28">
        <f t="shared" si="120"/>
        <v>0</v>
      </c>
      <c r="U299" s="58">
        <f t="shared" si="121"/>
        <v>0</v>
      </c>
      <c r="V299" s="28"/>
      <c r="W299" s="28"/>
      <c r="X299" s="28"/>
      <c r="Y299" s="28"/>
      <c r="Z299" s="28"/>
      <c r="AA299" s="28"/>
      <c r="AB299" s="28"/>
      <c r="AC299" s="28">
        <f t="shared" si="122"/>
        <v>0</v>
      </c>
      <c r="AD299" s="58">
        <f t="shared" si="123"/>
        <v>0</v>
      </c>
    </row>
    <row r="300" spans="2:30" x14ac:dyDescent="0.25">
      <c r="B300" s="167"/>
      <c r="C300" s="28">
        <f t="shared" si="124"/>
        <v>14</v>
      </c>
      <c r="D300" s="28"/>
      <c r="E300" s="28"/>
      <c r="F300" s="28"/>
      <c r="G300" s="28"/>
      <c r="H300" s="28"/>
      <c r="I300" s="28"/>
      <c r="J300" s="28"/>
      <c r="K300" s="28">
        <f t="shared" si="118"/>
        <v>0</v>
      </c>
      <c r="L300" s="58">
        <f t="shared" si="119"/>
        <v>0</v>
      </c>
      <c r="M300" s="28"/>
      <c r="N300" s="28"/>
      <c r="O300" s="28"/>
      <c r="P300" s="28"/>
      <c r="Q300" s="28"/>
      <c r="R300" s="28"/>
      <c r="S300" s="28"/>
      <c r="T300" s="28">
        <f t="shared" si="120"/>
        <v>0</v>
      </c>
      <c r="U300" s="58">
        <f t="shared" si="121"/>
        <v>0</v>
      </c>
      <c r="V300" s="28"/>
      <c r="W300" s="28"/>
      <c r="X300" s="28"/>
      <c r="Y300" s="28"/>
      <c r="Z300" s="28"/>
      <c r="AA300" s="28"/>
      <c r="AB300" s="28"/>
      <c r="AC300" s="28">
        <f t="shared" si="122"/>
        <v>0</v>
      </c>
      <c r="AD300" s="58">
        <f t="shared" si="123"/>
        <v>0</v>
      </c>
    </row>
    <row r="301" spans="2:30" x14ac:dyDescent="0.25">
      <c r="B301" s="167"/>
      <c r="C301" s="28">
        <f t="shared" si="124"/>
        <v>15</v>
      </c>
      <c r="D301" s="28"/>
      <c r="E301" s="28"/>
      <c r="F301" s="28"/>
      <c r="G301" s="28"/>
      <c r="H301" s="28"/>
      <c r="I301" s="28"/>
      <c r="J301" s="28"/>
      <c r="K301" s="28">
        <f t="shared" si="118"/>
        <v>0</v>
      </c>
      <c r="L301" s="58">
        <f t="shared" si="119"/>
        <v>0</v>
      </c>
      <c r="M301" s="28"/>
      <c r="N301" s="28"/>
      <c r="O301" s="28"/>
      <c r="P301" s="28"/>
      <c r="Q301" s="28"/>
      <c r="R301" s="28"/>
      <c r="S301" s="28"/>
      <c r="T301" s="28">
        <f t="shared" si="120"/>
        <v>0</v>
      </c>
      <c r="U301" s="58">
        <f t="shared" si="121"/>
        <v>0</v>
      </c>
      <c r="V301" s="28"/>
      <c r="W301" s="28"/>
      <c r="X301" s="28"/>
      <c r="Y301" s="28"/>
      <c r="Z301" s="28"/>
      <c r="AA301" s="28"/>
      <c r="AB301" s="28"/>
      <c r="AC301" s="28">
        <f t="shared" si="122"/>
        <v>0</v>
      </c>
      <c r="AD301" s="58">
        <f t="shared" si="123"/>
        <v>0</v>
      </c>
    </row>
    <row r="302" spans="2:30" x14ac:dyDescent="0.25">
      <c r="B302" s="167"/>
      <c r="C302" s="28">
        <f t="shared" si="124"/>
        <v>16</v>
      </c>
      <c r="D302" s="28"/>
      <c r="E302" s="28"/>
      <c r="F302" s="28"/>
      <c r="G302" s="28"/>
      <c r="H302" s="28"/>
      <c r="I302" s="28"/>
      <c r="J302" s="28"/>
      <c r="K302" s="28">
        <f t="shared" si="118"/>
        <v>0</v>
      </c>
      <c r="L302" s="58">
        <f t="shared" si="119"/>
        <v>0</v>
      </c>
      <c r="M302" s="28"/>
      <c r="N302" s="28"/>
      <c r="O302" s="28"/>
      <c r="P302" s="28"/>
      <c r="Q302" s="28"/>
      <c r="R302" s="28"/>
      <c r="S302" s="28"/>
      <c r="T302" s="28">
        <f t="shared" si="120"/>
        <v>0</v>
      </c>
      <c r="U302" s="58">
        <f t="shared" si="121"/>
        <v>0</v>
      </c>
      <c r="V302" s="28"/>
      <c r="W302" s="28"/>
      <c r="X302" s="28"/>
      <c r="Y302" s="28"/>
      <c r="Z302" s="28"/>
      <c r="AA302" s="28"/>
      <c r="AB302" s="28"/>
      <c r="AC302" s="28">
        <f t="shared" si="122"/>
        <v>0</v>
      </c>
      <c r="AD302" s="58">
        <f t="shared" si="123"/>
        <v>0</v>
      </c>
    </row>
    <row r="303" spans="2:30" x14ac:dyDescent="0.25">
      <c r="B303" s="167"/>
      <c r="C303" s="28">
        <f t="shared" si="124"/>
        <v>17</v>
      </c>
      <c r="D303" s="28"/>
      <c r="E303" s="28"/>
      <c r="F303" s="28"/>
      <c r="G303" s="28"/>
      <c r="H303" s="28"/>
      <c r="I303" s="28"/>
      <c r="J303" s="28"/>
      <c r="K303" s="28">
        <f t="shared" si="118"/>
        <v>0</v>
      </c>
      <c r="L303" s="58">
        <f t="shared" si="119"/>
        <v>0</v>
      </c>
      <c r="M303" s="28"/>
      <c r="N303" s="28"/>
      <c r="O303" s="28"/>
      <c r="P303" s="28"/>
      <c r="Q303" s="28"/>
      <c r="R303" s="28"/>
      <c r="S303" s="28"/>
      <c r="T303" s="28">
        <f t="shared" si="120"/>
        <v>0</v>
      </c>
      <c r="U303" s="58">
        <f t="shared" si="121"/>
        <v>0</v>
      </c>
      <c r="V303" s="28"/>
      <c r="W303" s="28"/>
      <c r="X303" s="28"/>
      <c r="Y303" s="28"/>
      <c r="Z303" s="28"/>
      <c r="AA303" s="28"/>
      <c r="AB303" s="28"/>
      <c r="AC303" s="28">
        <f t="shared" si="122"/>
        <v>0</v>
      </c>
      <c r="AD303" s="58">
        <f t="shared" si="123"/>
        <v>0</v>
      </c>
    </row>
    <row r="304" spans="2:30" x14ac:dyDescent="0.25">
      <c r="B304" s="167"/>
      <c r="C304" s="28">
        <f t="shared" si="124"/>
        <v>18</v>
      </c>
      <c r="D304" s="28"/>
      <c r="E304" s="28"/>
      <c r="F304" s="28"/>
      <c r="G304" s="28"/>
      <c r="H304" s="28"/>
      <c r="I304" s="28"/>
      <c r="J304" s="28"/>
      <c r="K304" s="28">
        <f t="shared" si="118"/>
        <v>0</v>
      </c>
      <c r="L304" s="58">
        <f t="shared" si="119"/>
        <v>0</v>
      </c>
      <c r="M304" s="28"/>
      <c r="N304" s="28"/>
      <c r="O304" s="28"/>
      <c r="P304" s="28"/>
      <c r="Q304" s="28"/>
      <c r="R304" s="28"/>
      <c r="S304" s="28"/>
      <c r="T304" s="28">
        <f t="shared" si="120"/>
        <v>0</v>
      </c>
      <c r="U304" s="58">
        <f t="shared" si="121"/>
        <v>0</v>
      </c>
      <c r="V304" s="28"/>
      <c r="W304" s="28"/>
      <c r="X304" s="28"/>
      <c r="Y304" s="28"/>
      <c r="Z304" s="28"/>
      <c r="AA304" s="28"/>
      <c r="AB304" s="28"/>
      <c r="AC304" s="28">
        <f t="shared" si="122"/>
        <v>0</v>
      </c>
      <c r="AD304" s="58">
        <f t="shared" si="123"/>
        <v>0</v>
      </c>
    </row>
    <row r="305" spans="2:30" ht="15.75" thickBot="1" x14ac:dyDescent="0.3">
      <c r="B305" s="167"/>
      <c r="C305" s="28">
        <f t="shared" si="124"/>
        <v>19</v>
      </c>
      <c r="D305" s="111"/>
      <c r="E305" s="111"/>
      <c r="F305" s="111"/>
      <c r="G305" s="111"/>
      <c r="H305" s="111"/>
      <c r="I305" s="111"/>
      <c r="J305" s="111"/>
      <c r="K305" s="28">
        <f t="shared" si="118"/>
        <v>0</v>
      </c>
      <c r="L305" s="58">
        <f t="shared" si="119"/>
        <v>0</v>
      </c>
      <c r="M305" s="111"/>
      <c r="N305" s="111"/>
      <c r="O305" s="111"/>
      <c r="P305" s="111"/>
      <c r="Q305" s="111"/>
      <c r="R305" s="111"/>
      <c r="S305" s="111"/>
      <c r="T305" s="28">
        <f t="shared" si="120"/>
        <v>0</v>
      </c>
      <c r="U305" s="58">
        <f t="shared" si="121"/>
        <v>0</v>
      </c>
      <c r="V305" s="111"/>
      <c r="W305" s="111"/>
      <c r="X305" s="111"/>
      <c r="Y305" s="111"/>
      <c r="Z305" s="111"/>
      <c r="AA305" s="111"/>
      <c r="AB305" s="111"/>
      <c r="AC305" s="28">
        <f t="shared" si="122"/>
        <v>0</v>
      </c>
      <c r="AD305" s="58">
        <f t="shared" si="123"/>
        <v>0</v>
      </c>
    </row>
    <row r="306" spans="2:30" ht="15.75" thickBot="1" x14ac:dyDescent="0.3">
      <c r="B306" s="168" t="s">
        <v>99</v>
      </c>
      <c r="C306" s="169"/>
      <c r="D306" s="59">
        <f>AVERAGE(D287:D305)</f>
        <v>36.555</v>
      </c>
      <c r="E306" s="59">
        <f>AVERAGE(E287:E305)</f>
        <v>40.352249999999998</v>
      </c>
      <c r="F306" s="59">
        <f>AVERAGE(F287:F305)</f>
        <v>46.214500000000001</v>
      </c>
      <c r="G306" s="59">
        <f>AVERAGE(G287:G305)</f>
        <v>12.25</v>
      </c>
      <c r="H306" s="59"/>
      <c r="I306" s="59">
        <f>AVERAGE(I287:I305)</f>
        <v>4.75</v>
      </c>
      <c r="J306" s="60">
        <f>K306/(K306+L306)</f>
        <v>1</v>
      </c>
      <c r="K306" s="61">
        <f>SUM(K287:K305)</f>
        <v>4</v>
      </c>
      <c r="L306" s="61">
        <f>SUM(L287:L305)</f>
        <v>0</v>
      </c>
      <c r="M306" s="59">
        <f>AVERAGE(M287:M305)</f>
        <v>39.33625</v>
      </c>
      <c r="N306" s="59">
        <f>AVERAGE(N287:N305)</f>
        <v>39.796250000000001</v>
      </c>
      <c r="O306" s="59">
        <f>AVERAGE(O287:O305)</f>
        <v>41.5045</v>
      </c>
      <c r="P306" s="59">
        <f>AVERAGE(P287:P305)</f>
        <v>14.25</v>
      </c>
      <c r="Q306" s="59"/>
      <c r="R306" s="59">
        <f>AVERAGE(R287:R305)</f>
        <v>6</v>
      </c>
      <c r="S306" s="60">
        <f>T306/(T306+U306)</f>
        <v>1</v>
      </c>
      <c r="T306" s="61">
        <f>SUM(T287:T305)</f>
        <v>4</v>
      </c>
      <c r="U306" s="61">
        <f>SUM(U287:U305)</f>
        <v>0</v>
      </c>
      <c r="V306" s="59">
        <f>AVERAGE(V287:V305)</f>
        <v>38.936500000000002</v>
      </c>
      <c r="W306" s="59">
        <f>AVERAGE(W287:W305)</f>
        <v>41.883999999999993</v>
      </c>
      <c r="X306" s="59">
        <f>AVERAGE(X287:X305)</f>
        <v>47.941500000000005</v>
      </c>
      <c r="Y306" s="59">
        <f>AVERAGE(Y287:Y305)</f>
        <v>15.25</v>
      </c>
      <c r="Z306" s="59"/>
      <c r="AA306" s="59">
        <f>AVERAGE(AA287:AA305)</f>
        <v>8.375</v>
      </c>
      <c r="AB306" s="60">
        <f>AC306/(AC306+AD306)</f>
        <v>0.625</v>
      </c>
      <c r="AC306" s="61">
        <f>SUM(AC287:AC305)</f>
        <v>5</v>
      </c>
      <c r="AD306" s="61">
        <f>SUM(AD287:AD305)</f>
        <v>3</v>
      </c>
    </row>
    <row r="309" spans="2:30" ht="15.75" thickBot="1" x14ac:dyDescent="0.3"/>
    <row r="310" spans="2:30" x14ac:dyDescent="0.25">
      <c r="B310" s="73" t="s">
        <v>0</v>
      </c>
      <c r="C310" s="74" t="s">
        <v>9</v>
      </c>
      <c r="D310" s="170">
        <v>7</v>
      </c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  <c r="AA310" s="171"/>
      <c r="AB310" s="171"/>
      <c r="AC310" s="171"/>
      <c r="AD310" s="172"/>
    </row>
    <row r="311" spans="2:30" x14ac:dyDescent="0.25">
      <c r="B311" s="163">
        <f>B264</f>
        <v>6</v>
      </c>
      <c r="C311" s="28"/>
      <c r="D311" s="165" t="s">
        <v>142</v>
      </c>
      <c r="E311" s="165"/>
      <c r="F311" s="165"/>
      <c r="G311" s="165"/>
      <c r="H311" s="165"/>
      <c r="I311" s="165"/>
      <c r="J311" s="165"/>
      <c r="K311" s="165"/>
      <c r="L311" s="165"/>
      <c r="M311" s="165" t="s">
        <v>143</v>
      </c>
      <c r="N311" s="165"/>
      <c r="O311" s="165"/>
      <c r="P311" s="165"/>
      <c r="Q311" s="165"/>
      <c r="R311" s="165"/>
      <c r="S311" s="165"/>
      <c r="T311" s="165"/>
      <c r="U311" s="165"/>
      <c r="V311" s="165" t="s">
        <v>144</v>
      </c>
      <c r="W311" s="165"/>
      <c r="X311" s="165"/>
      <c r="Y311" s="165"/>
      <c r="Z311" s="165"/>
      <c r="AA311" s="165"/>
      <c r="AB311" s="165"/>
      <c r="AC311" s="165"/>
      <c r="AD311" s="166"/>
    </row>
    <row r="312" spans="2:30" ht="15.75" thickBot="1" x14ac:dyDescent="0.3">
      <c r="B312" s="163"/>
      <c r="C312" s="62" t="s">
        <v>93</v>
      </c>
      <c r="D312" s="62" t="s">
        <v>90</v>
      </c>
      <c r="E312" s="62" t="s">
        <v>89</v>
      </c>
      <c r="F312" s="62" t="s">
        <v>91</v>
      </c>
      <c r="G312" s="62" t="s">
        <v>95</v>
      </c>
      <c r="H312" s="62" t="s">
        <v>96</v>
      </c>
      <c r="I312" s="62" t="s">
        <v>97</v>
      </c>
      <c r="J312" s="62" t="s">
        <v>102</v>
      </c>
      <c r="K312" s="62" t="s">
        <v>91</v>
      </c>
      <c r="L312" s="62" t="s">
        <v>103</v>
      </c>
      <c r="M312" s="62" t="s">
        <v>90</v>
      </c>
      <c r="N312" s="62" t="s">
        <v>89</v>
      </c>
      <c r="O312" s="62" t="s">
        <v>91</v>
      </c>
      <c r="P312" s="62" t="s">
        <v>95</v>
      </c>
      <c r="Q312" s="62" t="s">
        <v>96</v>
      </c>
      <c r="R312" s="62" t="s">
        <v>97</v>
      </c>
      <c r="S312" s="62" t="s">
        <v>102</v>
      </c>
      <c r="T312" s="62" t="s">
        <v>91</v>
      </c>
      <c r="U312" s="62" t="s">
        <v>103</v>
      </c>
      <c r="V312" s="62" t="s">
        <v>90</v>
      </c>
      <c r="W312" s="62" t="s">
        <v>89</v>
      </c>
      <c r="X312" s="62" t="s">
        <v>91</v>
      </c>
      <c r="Y312" s="62" t="s">
        <v>95</v>
      </c>
      <c r="Z312" s="62" t="s">
        <v>96</v>
      </c>
      <c r="AA312" s="62" t="s">
        <v>97</v>
      </c>
      <c r="AB312" s="62" t="s">
        <v>102</v>
      </c>
      <c r="AC312" s="62" t="s">
        <v>91</v>
      </c>
      <c r="AD312" s="63" t="s">
        <v>103</v>
      </c>
    </row>
    <row r="313" spans="2:30" s="107" customFormat="1" hidden="1" x14ac:dyDescent="0.25">
      <c r="B313" s="163"/>
      <c r="C313" s="105">
        <v>1</v>
      </c>
      <c r="D313" s="105">
        <v>51.466999999999999</v>
      </c>
      <c r="E313" s="105">
        <v>53.92</v>
      </c>
      <c r="F313" s="105">
        <v>47.121000000000002</v>
      </c>
      <c r="G313" s="105">
        <v>11</v>
      </c>
      <c r="H313" s="105" t="s">
        <v>162</v>
      </c>
      <c r="I313" s="105">
        <v>11</v>
      </c>
      <c r="J313" s="105" t="s">
        <v>103</v>
      </c>
      <c r="K313" s="105">
        <f>IF(J313="W",1,0)</f>
        <v>0</v>
      </c>
      <c r="L313" s="106">
        <f>IF(J313="L",1,0)</f>
        <v>1</v>
      </c>
      <c r="M313" s="105">
        <v>33.659999999999997</v>
      </c>
      <c r="N313" s="105">
        <v>36.356999999999999</v>
      </c>
      <c r="O313" s="105">
        <v>40.502000000000002</v>
      </c>
      <c r="P313" s="105">
        <v>17</v>
      </c>
      <c r="Q313" s="105" t="s">
        <v>111</v>
      </c>
      <c r="R313" s="105">
        <v>12</v>
      </c>
      <c r="S313" s="105" t="s">
        <v>103</v>
      </c>
      <c r="T313" s="105">
        <f>IF(S313="W",1,0)</f>
        <v>0</v>
      </c>
      <c r="U313" s="106">
        <f>IF(S313="L",1,0)</f>
        <v>1</v>
      </c>
      <c r="V313" s="105"/>
      <c r="W313" s="105"/>
      <c r="X313" s="105"/>
      <c r="Y313" s="105"/>
      <c r="Z313" s="105"/>
      <c r="AA313" s="105"/>
      <c r="AB313" s="105"/>
      <c r="AC313" s="105">
        <f>IF(AB313="W",1,0)</f>
        <v>0</v>
      </c>
      <c r="AD313" s="106">
        <f>IF(AB313="L",1,0)</f>
        <v>0</v>
      </c>
    </row>
    <row r="314" spans="2:30" s="107" customFormat="1" hidden="1" x14ac:dyDescent="0.25">
      <c r="B314" s="163"/>
      <c r="C314" s="105">
        <f>C313+1</f>
        <v>2</v>
      </c>
      <c r="D314" s="105">
        <v>51.572000000000003</v>
      </c>
      <c r="E314" s="105">
        <v>53.875</v>
      </c>
      <c r="F314" s="105">
        <v>47.082000000000001</v>
      </c>
      <c r="G314" s="105">
        <v>12</v>
      </c>
      <c r="H314" s="105" t="s">
        <v>162</v>
      </c>
      <c r="I314" s="105">
        <v>5</v>
      </c>
      <c r="J314" s="105" t="s">
        <v>91</v>
      </c>
      <c r="K314" s="105">
        <f>IF(J314="W",1,0)</f>
        <v>1</v>
      </c>
      <c r="L314" s="106">
        <f>IF(J314="L",1,0)</f>
        <v>0</v>
      </c>
      <c r="M314" s="105">
        <v>39.42</v>
      </c>
      <c r="N314" s="105">
        <v>40.646999999999998</v>
      </c>
      <c r="O314" s="105">
        <v>34.953000000000003</v>
      </c>
      <c r="P314" s="105">
        <v>23</v>
      </c>
      <c r="Q314" s="105" t="s">
        <v>163</v>
      </c>
      <c r="R314" s="105">
        <v>23</v>
      </c>
      <c r="S314" s="105" t="s">
        <v>103</v>
      </c>
      <c r="T314" s="105">
        <f>IF(S314="W",1,0)</f>
        <v>0</v>
      </c>
      <c r="U314" s="106">
        <f>IF(S314="L",1,0)</f>
        <v>1</v>
      </c>
      <c r="V314" s="105"/>
      <c r="W314" s="105"/>
      <c r="X314" s="105"/>
      <c r="Y314" s="105"/>
      <c r="Z314" s="105"/>
      <c r="AA314" s="105"/>
      <c r="AB314" s="105"/>
      <c r="AC314" s="105">
        <f>IF(AB314="W",1,0)</f>
        <v>0</v>
      </c>
      <c r="AD314" s="106">
        <f>IF(AB314="L",1,0)</f>
        <v>0</v>
      </c>
    </row>
    <row r="315" spans="2:30" s="107" customFormat="1" hidden="1" x14ac:dyDescent="0.25">
      <c r="B315" s="163"/>
      <c r="C315" s="105">
        <f>C314+1</f>
        <v>3</v>
      </c>
      <c r="D315" s="105"/>
      <c r="E315" s="105"/>
      <c r="F315" s="105"/>
      <c r="G315" s="105"/>
      <c r="H315" s="105"/>
      <c r="I315" s="105"/>
      <c r="J315" s="105"/>
      <c r="K315" s="105">
        <f>IF(J315="W",1,0)</f>
        <v>0</v>
      </c>
      <c r="L315" s="106">
        <f>IF(J315="L",1,0)</f>
        <v>0</v>
      </c>
      <c r="M315" s="105">
        <v>38.883000000000003</v>
      </c>
      <c r="N315" s="105">
        <v>40.356000000000002</v>
      </c>
      <c r="O315" s="105">
        <v>34.703000000000003</v>
      </c>
      <c r="P315" s="105">
        <v>19</v>
      </c>
      <c r="Q315" s="105" t="s">
        <v>122</v>
      </c>
      <c r="R315" s="105">
        <v>15</v>
      </c>
      <c r="S315" s="105" t="s">
        <v>91</v>
      </c>
      <c r="T315" s="105">
        <f>IF(S315="W",1,0)</f>
        <v>1</v>
      </c>
      <c r="U315" s="106">
        <f>IF(S315="L",1,0)</f>
        <v>0</v>
      </c>
      <c r="V315" s="105"/>
      <c r="W315" s="105"/>
      <c r="X315" s="105"/>
      <c r="Y315" s="105"/>
      <c r="Z315" s="105"/>
      <c r="AA315" s="105"/>
      <c r="AB315" s="105"/>
      <c r="AC315" s="105">
        <f>IF(AB315="W",1,0)</f>
        <v>0</v>
      </c>
      <c r="AD315" s="106">
        <f>IF(AB315="L",1,0)</f>
        <v>0</v>
      </c>
    </row>
    <row r="316" spans="2:30" s="107" customFormat="1" ht="15.75" hidden="1" thickBot="1" x14ac:dyDescent="0.3">
      <c r="B316" s="164"/>
      <c r="C316" s="105">
        <f>C315+1</f>
        <v>4</v>
      </c>
      <c r="D316" s="108"/>
      <c r="E316" s="108"/>
      <c r="F316" s="108"/>
      <c r="G316" s="108"/>
      <c r="H316" s="108"/>
      <c r="I316" s="108"/>
      <c r="J316" s="108"/>
      <c r="K316" s="105">
        <f>IF(J316="W",1,0)</f>
        <v>0</v>
      </c>
      <c r="L316" s="106">
        <f>IF(J316="L",1,0)</f>
        <v>0</v>
      </c>
      <c r="M316" s="108"/>
      <c r="N316" s="108"/>
      <c r="O316" s="108"/>
      <c r="P316" s="108"/>
      <c r="Q316" s="108"/>
      <c r="R316" s="108"/>
      <c r="S316" s="108"/>
      <c r="T316" s="105">
        <f>IF(S316="W",1,0)</f>
        <v>0</v>
      </c>
      <c r="U316" s="106">
        <f>IF(S316="L",1,0)</f>
        <v>0</v>
      </c>
      <c r="V316" s="108"/>
      <c r="W316" s="108"/>
      <c r="X316" s="108"/>
      <c r="Y316" s="108"/>
      <c r="Z316" s="108"/>
      <c r="AA316" s="108"/>
      <c r="AB316" s="108"/>
      <c r="AC316" s="105">
        <f>IF(AB316="W",1,0)</f>
        <v>0</v>
      </c>
      <c r="AD316" s="106">
        <f>IF(AB316="L",1,0)</f>
        <v>0</v>
      </c>
    </row>
    <row r="317" spans="2:30" ht="15.75" thickBot="1" x14ac:dyDescent="0.3">
      <c r="B317" s="159" t="s">
        <v>99</v>
      </c>
      <c r="C317" s="160"/>
      <c r="D317" s="59">
        <f>AVERAGE(D313:D316)</f>
        <v>51.519500000000001</v>
      </c>
      <c r="E317" s="59">
        <f>AVERAGE(E313:E316)</f>
        <v>53.897500000000001</v>
      </c>
      <c r="F317" s="59">
        <f>AVERAGE(F313:F316)</f>
        <v>47.101500000000001</v>
      </c>
      <c r="G317" s="59">
        <f>AVERAGE(G313:G316)</f>
        <v>11.5</v>
      </c>
      <c r="H317" s="59"/>
      <c r="I317" s="59">
        <f>AVERAGE(I313:I316)</f>
        <v>8</v>
      </c>
      <c r="J317" s="60">
        <f>K317/(K317+L317)</f>
        <v>0.5</v>
      </c>
      <c r="K317" s="61">
        <f>SUM(K313:K316)</f>
        <v>1</v>
      </c>
      <c r="L317" s="61">
        <f>SUM(L313:L316)</f>
        <v>1</v>
      </c>
      <c r="M317" s="59">
        <f>AVERAGE(M313:M316)</f>
        <v>37.320999999999998</v>
      </c>
      <c r="N317" s="59">
        <f>AVERAGE(N313:N316)</f>
        <v>39.119999999999997</v>
      </c>
      <c r="O317" s="59">
        <f>AVERAGE(O313:O316)</f>
        <v>36.719333333333338</v>
      </c>
      <c r="P317" s="59">
        <f>AVERAGE(P313:P316)</f>
        <v>19.666666666666668</v>
      </c>
      <c r="Q317" s="59"/>
      <c r="R317" s="59">
        <f>AVERAGE(R313:R316)</f>
        <v>16.666666666666668</v>
      </c>
      <c r="S317" s="60">
        <f>T317/(T317+U317)</f>
        <v>0.33333333333333331</v>
      </c>
      <c r="T317" s="61">
        <f>SUM(T313:T316)</f>
        <v>1</v>
      </c>
      <c r="U317" s="61">
        <f>SUM(U313:U316)</f>
        <v>2</v>
      </c>
      <c r="V317" s="59" t="e">
        <f>AVERAGE(V313:V316)</f>
        <v>#DIV/0!</v>
      </c>
      <c r="W317" s="59" t="e">
        <f>AVERAGE(W313:W316)</f>
        <v>#DIV/0!</v>
      </c>
      <c r="X317" s="59" t="e">
        <f>AVERAGE(X313:X316)</f>
        <v>#DIV/0!</v>
      </c>
      <c r="Y317" s="59" t="e">
        <f>AVERAGE(Y313:Y316)</f>
        <v>#DIV/0!</v>
      </c>
      <c r="Z317" s="59"/>
      <c r="AA317" s="59" t="e">
        <f>AVERAGE(AA313:AA316)</f>
        <v>#DIV/0!</v>
      </c>
      <c r="AB317" s="60" t="e">
        <f>AC317/(AC317+AD317)</f>
        <v>#DIV/0!</v>
      </c>
      <c r="AC317" s="61">
        <f>SUM(AC313:AC316)</f>
        <v>0</v>
      </c>
      <c r="AD317" s="61">
        <f>SUM(AD313:AD316)</f>
        <v>0</v>
      </c>
    </row>
    <row r="318" spans="2:30" s="107" customFormat="1" hidden="1" x14ac:dyDescent="0.25">
      <c r="B318" s="175">
        <f>B270</f>
        <v>7</v>
      </c>
      <c r="C318" s="119">
        <v>1</v>
      </c>
      <c r="D318" s="119">
        <v>52.652000000000001</v>
      </c>
      <c r="E318" s="119">
        <v>49.9</v>
      </c>
      <c r="F318" s="119">
        <v>43.743000000000002</v>
      </c>
      <c r="G318" s="119">
        <v>22</v>
      </c>
      <c r="H318" s="119" t="s">
        <v>148</v>
      </c>
      <c r="I318" s="119">
        <v>18</v>
      </c>
      <c r="J318" s="119" t="s">
        <v>103</v>
      </c>
      <c r="K318" s="105">
        <f t="shared" ref="K318:K320" si="125">IF(J318="W",1,0)</f>
        <v>0</v>
      </c>
      <c r="L318" s="106">
        <f t="shared" ref="L318:L320" si="126">IF(J318="L",1,0)</f>
        <v>1</v>
      </c>
      <c r="M318" s="119">
        <v>34.340000000000003</v>
      </c>
      <c r="N318" s="119">
        <v>35.064</v>
      </c>
      <c r="O318" s="119">
        <v>39.423999999999999</v>
      </c>
      <c r="P318" s="119">
        <v>18</v>
      </c>
      <c r="Q318" s="119" t="s">
        <v>111</v>
      </c>
      <c r="R318" s="119">
        <v>14</v>
      </c>
      <c r="S318" s="119" t="s">
        <v>103</v>
      </c>
      <c r="T318" s="105">
        <f t="shared" ref="T318:T320" si="127">IF(S318="W",1,0)</f>
        <v>0</v>
      </c>
      <c r="U318" s="106">
        <f t="shared" ref="U318:U320" si="128">IF(S318="L",1,0)</f>
        <v>1</v>
      </c>
      <c r="V318" s="119"/>
      <c r="W318" s="119"/>
      <c r="X318" s="119"/>
      <c r="Y318" s="119"/>
      <c r="Z318" s="119"/>
      <c r="AA318" s="119"/>
      <c r="AB318" s="119"/>
      <c r="AC318" s="105">
        <f t="shared" ref="AC318:AC320" si="129">IF(AB318="W",1,0)</f>
        <v>0</v>
      </c>
      <c r="AD318" s="106">
        <f t="shared" ref="AD318:AD320" si="130">IF(AB318="L",1,0)</f>
        <v>0</v>
      </c>
    </row>
    <row r="319" spans="2:30" s="107" customFormat="1" hidden="1" x14ac:dyDescent="0.25">
      <c r="B319" s="175"/>
      <c r="C319" s="105">
        <f t="shared" ref="C319:C320" si="131">C318+1</f>
        <v>2</v>
      </c>
      <c r="D319" s="105">
        <v>52.302999999999997</v>
      </c>
      <c r="E319" s="105">
        <v>52.606000000000002</v>
      </c>
      <c r="F319" s="105">
        <v>46.024999999999999</v>
      </c>
      <c r="G319" s="105">
        <v>23</v>
      </c>
      <c r="H319" s="105" t="s">
        <v>146</v>
      </c>
      <c r="I319" s="105">
        <v>20</v>
      </c>
      <c r="J319" s="105" t="s">
        <v>103</v>
      </c>
      <c r="K319" s="105">
        <f t="shared" si="125"/>
        <v>0</v>
      </c>
      <c r="L319" s="106">
        <f t="shared" si="126"/>
        <v>1</v>
      </c>
      <c r="M319" s="105"/>
      <c r="N319" s="105"/>
      <c r="O319" s="105"/>
      <c r="P319" s="105"/>
      <c r="Q319" s="105"/>
      <c r="R319" s="105"/>
      <c r="S319" s="105"/>
      <c r="T319" s="105">
        <f t="shared" si="127"/>
        <v>0</v>
      </c>
      <c r="U319" s="106">
        <f t="shared" si="128"/>
        <v>0</v>
      </c>
      <c r="V319" s="105"/>
      <c r="W319" s="105"/>
      <c r="X319" s="105"/>
      <c r="Y319" s="105"/>
      <c r="Z319" s="105"/>
      <c r="AA319" s="105"/>
      <c r="AB319" s="105"/>
      <c r="AC319" s="105">
        <f t="shared" si="129"/>
        <v>0</v>
      </c>
      <c r="AD319" s="106">
        <f t="shared" si="130"/>
        <v>0</v>
      </c>
    </row>
    <row r="320" spans="2:30" s="107" customFormat="1" ht="15.75" hidden="1" thickBot="1" x14ac:dyDescent="0.3">
      <c r="B320" s="175"/>
      <c r="C320" s="105">
        <f t="shared" si="131"/>
        <v>3</v>
      </c>
      <c r="D320" s="108"/>
      <c r="E320" s="108"/>
      <c r="F320" s="108"/>
      <c r="G320" s="108"/>
      <c r="H320" s="108"/>
      <c r="I320" s="108"/>
      <c r="J320" s="108"/>
      <c r="K320" s="105">
        <f t="shared" si="125"/>
        <v>0</v>
      </c>
      <c r="L320" s="106">
        <f t="shared" si="126"/>
        <v>0</v>
      </c>
      <c r="M320" s="108"/>
      <c r="N320" s="108"/>
      <c r="O320" s="108"/>
      <c r="P320" s="108"/>
      <c r="Q320" s="108"/>
      <c r="R320" s="108"/>
      <c r="S320" s="108"/>
      <c r="T320" s="105">
        <f t="shared" si="127"/>
        <v>0</v>
      </c>
      <c r="U320" s="106">
        <f t="shared" si="128"/>
        <v>0</v>
      </c>
      <c r="V320" s="108"/>
      <c r="W320" s="108"/>
      <c r="X320" s="108"/>
      <c r="Y320" s="108"/>
      <c r="Z320" s="108"/>
      <c r="AA320" s="108"/>
      <c r="AB320" s="108"/>
      <c r="AC320" s="105">
        <f t="shared" si="129"/>
        <v>0</v>
      </c>
      <c r="AD320" s="106">
        <f t="shared" si="130"/>
        <v>0</v>
      </c>
    </row>
    <row r="321" spans="2:30" ht="15.75" thickBot="1" x14ac:dyDescent="0.3">
      <c r="B321" s="168" t="s">
        <v>99</v>
      </c>
      <c r="C321" s="169"/>
      <c r="D321" s="59">
        <f>AVERAGE(D318:D320)</f>
        <v>52.477499999999999</v>
      </c>
      <c r="E321" s="59">
        <f>AVERAGE(E318:E320)</f>
        <v>51.253</v>
      </c>
      <c r="F321" s="59">
        <f>AVERAGE(F318:F320)</f>
        <v>44.884</v>
      </c>
      <c r="G321" s="59">
        <f>AVERAGE(G318:G320)</f>
        <v>22.5</v>
      </c>
      <c r="H321" s="59"/>
      <c r="I321" s="59">
        <f>AVERAGE(I318:I320)</f>
        <v>19</v>
      </c>
      <c r="J321" s="60">
        <f>K321/(K321+L321)</f>
        <v>0</v>
      </c>
      <c r="K321" s="61">
        <f>SUM(K318:K320)</f>
        <v>0</v>
      </c>
      <c r="L321" s="61">
        <f>SUM(L318:L320)</f>
        <v>2</v>
      </c>
      <c r="M321" s="59">
        <f>AVERAGE(M318:M320)</f>
        <v>34.340000000000003</v>
      </c>
      <c r="N321" s="59">
        <f>AVERAGE(N318:N320)</f>
        <v>35.064</v>
      </c>
      <c r="O321" s="59">
        <f>AVERAGE(O318:O320)</f>
        <v>39.423999999999999</v>
      </c>
      <c r="P321" s="59">
        <f>AVERAGE(P318:P320)</f>
        <v>18</v>
      </c>
      <c r="Q321" s="59"/>
      <c r="R321" s="59">
        <f>AVERAGE(R318:R320)</f>
        <v>14</v>
      </c>
      <c r="S321" s="60">
        <f>T321/(T321+U321)</f>
        <v>0</v>
      </c>
      <c r="T321" s="61">
        <f>SUM(T318:T320)</f>
        <v>0</v>
      </c>
      <c r="U321" s="61">
        <f>SUM(U318:U320)</f>
        <v>1</v>
      </c>
      <c r="V321" s="59" t="e">
        <f>AVERAGE(V318:V320)</f>
        <v>#DIV/0!</v>
      </c>
      <c r="W321" s="59" t="e">
        <f>AVERAGE(W318:W320)</f>
        <v>#DIV/0!</v>
      </c>
      <c r="X321" s="59" t="e">
        <f>AVERAGE(X318:X320)</f>
        <v>#DIV/0!</v>
      </c>
      <c r="Y321" s="59" t="e">
        <f>AVERAGE(Y318:Y320)</f>
        <v>#DIV/0!</v>
      </c>
      <c r="Z321" s="59"/>
      <c r="AA321" s="59" t="e">
        <f>AVERAGE(AA318:AA320)</f>
        <v>#DIV/0!</v>
      </c>
      <c r="AB321" s="60" t="e">
        <f>AC321/(AC321+AD321)</f>
        <v>#DIV/0!</v>
      </c>
      <c r="AC321" s="61">
        <f>SUM(AC318:AC320)</f>
        <v>0</v>
      </c>
      <c r="AD321" s="61">
        <f>SUM(AD318:AD320)</f>
        <v>0</v>
      </c>
    </row>
    <row r="322" spans="2:30" x14ac:dyDescent="0.25">
      <c r="B322" s="167">
        <f>B287</f>
        <v>8</v>
      </c>
      <c r="C322" s="112">
        <v>1</v>
      </c>
      <c r="D322" s="112">
        <v>44.078000000000003</v>
      </c>
      <c r="E322" s="112">
        <v>47.543999999999997</v>
      </c>
      <c r="F322" s="112">
        <v>53.872999999999998</v>
      </c>
      <c r="G322" s="112">
        <v>6</v>
      </c>
      <c r="H322" s="112" t="s">
        <v>148</v>
      </c>
      <c r="I322" s="112">
        <v>7</v>
      </c>
      <c r="J322" s="112" t="s">
        <v>103</v>
      </c>
      <c r="K322" s="28">
        <f t="shared" ref="K322:K331" si="132">IF(J322="W",1,0)</f>
        <v>0</v>
      </c>
      <c r="L322" s="58">
        <f t="shared" ref="L322:L331" si="133">IF(J322="L",1,0)</f>
        <v>1</v>
      </c>
      <c r="M322" s="112">
        <v>33.585999999999999</v>
      </c>
      <c r="N322" s="112">
        <v>35.136000000000003</v>
      </c>
      <c r="O322" s="112">
        <v>39.505000000000003</v>
      </c>
      <c r="P322" s="112">
        <v>10</v>
      </c>
      <c r="Q322" s="112" t="s">
        <v>111</v>
      </c>
      <c r="R322" s="112">
        <v>4</v>
      </c>
      <c r="S322" s="112" t="s">
        <v>91</v>
      </c>
      <c r="T322" s="28">
        <f t="shared" ref="T322:T331" si="134">IF(S322="W",1,0)</f>
        <v>1</v>
      </c>
      <c r="U322" s="58">
        <f t="shared" ref="U322:U331" si="135">IF(S322="L",1,0)</f>
        <v>0</v>
      </c>
      <c r="V322" s="112"/>
      <c r="W322" s="112"/>
      <c r="X322" s="112"/>
      <c r="Y322" s="112"/>
      <c r="Z322" s="112"/>
      <c r="AA322" s="112"/>
      <c r="AB322" s="112"/>
      <c r="AC322" s="28">
        <f t="shared" ref="AC322:AC331" si="136">IF(AB322="W",1,0)</f>
        <v>0</v>
      </c>
      <c r="AD322" s="58">
        <f t="shared" ref="AD322:AD331" si="137">IF(AB322="L",1,0)</f>
        <v>0</v>
      </c>
    </row>
    <row r="323" spans="2:30" x14ac:dyDescent="0.25">
      <c r="B323" s="167"/>
      <c r="C323" s="28">
        <f t="shared" ref="C323:C331" si="138">C322+1</f>
        <v>2</v>
      </c>
      <c r="D323" s="28">
        <v>44.465000000000003</v>
      </c>
      <c r="E323" s="28">
        <v>47.646000000000001</v>
      </c>
      <c r="F323" s="28">
        <v>54.018000000000001</v>
      </c>
      <c r="G323" s="28">
        <v>8</v>
      </c>
      <c r="H323" s="28" t="s">
        <v>148</v>
      </c>
      <c r="I323" s="28">
        <v>4</v>
      </c>
      <c r="J323" s="28" t="s">
        <v>91</v>
      </c>
      <c r="K323" s="28">
        <f t="shared" si="132"/>
        <v>1</v>
      </c>
      <c r="L323" s="58">
        <f t="shared" si="133"/>
        <v>0</v>
      </c>
      <c r="M323" s="28"/>
      <c r="N323" s="28"/>
      <c r="O323" s="28"/>
      <c r="P323" s="28"/>
      <c r="Q323" s="28"/>
      <c r="R323" s="28"/>
      <c r="S323" s="28"/>
      <c r="T323" s="28">
        <f t="shared" si="134"/>
        <v>0</v>
      </c>
      <c r="U323" s="58">
        <f t="shared" si="135"/>
        <v>0</v>
      </c>
      <c r="V323" s="28"/>
      <c r="W323" s="28"/>
      <c r="X323" s="28"/>
      <c r="Y323" s="28"/>
      <c r="Z323" s="28"/>
      <c r="AA323" s="28"/>
      <c r="AB323" s="28"/>
      <c r="AC323" s="28">
        <f t="shared" si="136"/>
        <v>0</v>
      </c>
      <c r="AD323" s="58">
        <f t="shared" si="137"/>
        <v>0</v>
      </c>
    </row>
    <row r="324" spans="2:30" x14ac:dyDescent="0.25">
      <c r="B324" s="167"/>
      <c r="C324" s="28">
        <f t="shared" si="138"/>
        <v>3</v>
      </c>
      <c r="D324" s="28"/>
      <c r="E324" s="28"/>
      <c r="F324" s="28"/>
      <c r="G324" s="28"/>
      <c r="H324" s="28"/>
      <c r="I324" s="28"/>
      <c r="J324" s="28"/>
      <c r="K324" s="28">
        <f t="shared" si="132"/>
        <v>0</v>
      </c>
      <c r="L324" s="58">
        <f t="shared" si="133"/>
        <v>0</v>
      </c>
      <c r="M324" s="28"/>
      <c r="N324" s="28"/>
      <c r="O324" s="28"/>
      <c r="P324" s="28"/>
      <c r="Q324" s="28"/>
      <c r="R324" s="28"/>
      <c r="S324" s="28"/>
      <c r="T324" s="28">
        <f t="shared" si="134"/>
        <v>0</v>
      </c>
      <c r="U324" s="58">
        <f t="shared" si="135"/>
        <v>0</v>
      </c>
      <c r="V324" s="28"/>
      <c r="W324" s="28"/>
      <c r="X324" s="28"/>
      <c r="Y324" s="28"/>
      <c r="Z324" s="28"/>
      <c r="AA324" s="28"/>
      <c r="AB324" s="28"/>
      <c r="AC324" s="28">
        <f t="shared" si="136"/>
        <v>0</v>
      </c>
      <c r="AD324" s="58">
        <f t="shared" si="137"/>
        <v>0</v>
      </c>
    </row>
    <row r="325" spans="2:30" x14ac:dyDescent="0.25">
      <c r="B325" s="167"/>
      <c r="C325" s="28">
        <f t="shared" si="138"/>
        <v>4</v>
      </c>
      <c r="D325" s="28"/>
      <c r="E325" s="28"/>
      <c r="F325" s="28"/>
      <c r="G325" s="28"/>
      <c r="H325" s="28"/>
      <c r="I325" s="28"/>
      <c r="J325" s="28"/>
      <c r="K325" s="28">
        <f t="shared" si="132"/>
        <v>0</v>
      </c>
      <c r="L325" s="58">
        <f t="shared" si="133"/>
        <v>0</v>
      </c>
      <c r="M325" s="28"/>
      <c r="N325" s="28"/>
      <c r="O325" s="28"/>
      <c r="P325" s="28"/>
      <c r="Q325" s="28"/>
      <c r="R325" s="28"/>
      <c r="S325" s="28"/>
      <c r="T325" s="28">
        <f t="shared" si="134"/>
        <v>0</v>
      </c>
      <c r="U325" s="58">
        <f t="shared" si="135"/>
        <v>0</v>
      </c>
      <c r="V325" s="28"/>
      <c r="W325" s="28"/>
      <c r="X325" s="28"/>
      <c r="Y325" s="28"/>
      <c r="Z325" s="28"/>
      <c r="AA325" s="28"/>
      <c r="AB325" s="28"/>
      <c r="AC325" s="28">
        <f t="shared" si="136"/>
        <v>0</v>
      </c>
      <c r="AD325" s="58">
        <f t="shared" si="137"/>
        <v>0</v>
      </c>
    </row>
    <row r="326" spans="2:30" x14ac:dyDescent="0.25">
      <c r="B326" s="167"/>
      <c r="C326" s="28">
        <f t="shared" si="138"/>
        <v>5</v>
      </c>
      <c r="D326" s="28"/>
      <c r="E326" s="28"/>
      <c r="F326" s="28"/>
      <c r="G326" s="28"/>
      <c r="H326" s="28"/>
      <c r="I326" s="28"/>
      <c r="J326" s="28"/>
      <c r="K326" s="28">
        <f t="shared" si="132"/>
        <v>0</v>
      </c>
      <c r="L326" s="58">
        <f t="shared" si="133"/>
        <v>0</v>
      </c>
      <c r="M326" s="28"/>
      <c r="N326" s="28"/>
      <c r="O326" s="28"/>
      <c r="P326" s="28"/>
      <c r="Q326" s="28"/>
      <c r="R326" s="28"/>
      <c r="S326" s="28"/>
      <c r="T326" s="28">
        <f t="shared" si="134"/>
        <v>0</v>
      </c>
      <c r="U326" s="58">
        <f t="shared" si="135"/>
        <v>0</v>
      </c>
      <c r="V326" s="28"/>
      <c r="W326" s="28"/>
      <c r="X326" s="28"/>
      <c r="Y326" s="28"/>
      <c r="Z326" s="28"/>
      <c r="AA326" s="28"/>
      <c r="AB326" s="28"/>
      <c r="AC326" s="28">
        <f t="shared" si="136"/>
        <v>0</v>
      </c>
      <c r="AD326" s="58">
        <f t="shared" si="137"/>
        <v>0</v>
      </c>
    </row>
    <row r="327" spans="2:30" x14ac:dyDescent="0.25">
      <c r="B327" s="167"/>
      <c r="C327" s="28">
        <f t="shared" si="138"/>
        <v>6</v>
      </c>
      <c r="D327" s="28"/>
      <c r="E327" s="28"/>
      <c r="F327" s="28"/>
      <c r="G327" s="28"/>
      <c r="H327" s="28"/>
      <c r="I327" s="28"/>
      <c r="J327" s="28"/>
      <c r="K327" s="28">
        <f t="shared" si="132"/>
        <v>0</v>
      </c>
      <c r="L327" s="58">
        <f t="shared" si="133"/>
        <v>0</v>
      </c>
      <c r="M327" s="28"/>
      <c r="N327" s="28"/>
      <c r="O327" s="28"/>
      <c r="P327" s="28"/>
      <c r="Q327" s="28"/>
      <c r="R327" s="28"/>
      <c r="S327" s="28"/>
      <c r="T327" s="28">
        <f t="shared" si="134"/>
        <v>0</v>
      </c>
      <c r="U327" s="58">
        <f t="shared" si="135"/>
        <v>0</v>
      </c>
      <c r="V327" s="28"/>
      <c r="W327" s="28"/>
      <c r="X327" s="28"/>
      <c r="Y327" s="28"/>
      <c r="Z327" s="28"/>
      <c r="AA327" s="28"/>
      <c r="AB327" s="28"/>
      <c r="AC327" s="28">
        <f t="shared" si="136"/>
        <v>0</v>
      </c>
      <c r="AD327" s="58">
        <f t="shared" si="137"/>
        <v>0</v>
      </c>
    </row>
    <row r="328" spans="2:30" x14ac:dyDescent="0.25">
      <c r="B328" s="167"/>
      <c r="C328" s="28">
        <f t="shared" si="138"/>
        <v>7</v>
      </c>
      <c r="D328" s="28"/>
      <c r="E328" s="28"/>
      <c r="F328" s="28"/>
      <c r="G328" s="28"/>
      <c r="H328" s="28"/>
      <c r="I328" s="28"/>
      <c r="J328" s="28"/>
      <c r="K328" s="28">
        <f t="shared" si="132"/>
        <v>0</v>
      </c>
      <c r="L328" s="58">
        <f t="shared" si="133"/>
        <v>0</v>
      </c>
      <c r="M328" s="28"/>
      <c r="N328" s="28"/>
      <c r="O328" s="28"/>
      <c r="P328" s="28"/>
      <c r="Q328" s="28"/>
      <c r="R328" s="28"/>
      <c r="S328" s="28"/>
      <c r="T328" s="28">
        <f t="shared" si="134"/>
        <v>0</v>
      </c>
      <c r="U328" s="58">
        <f t="shared" si="135"/>
        <v>0</v>
      </c>
      <c r="V328" s="28"/>
      <c r="W328" s="28"/>
      <c r="X328" s="28"/>
      <c r="Y328" s="28"/>
      <c r="Z328" s="28"/>
      <c r="AA328" s="28"/>
      <c r="AB328" s="28"/>
      <c r="AC328" s="28">
        <f t="shared" si="136"/>
        <v>0</v>
      </c>
      <c r="AD328" s="58">
        <f t="shared" si="137"/>
        <v>0</v>
      </c>
    </row>
    <row r="329" spans="2:30" x14ac:dyDescent="0.25">
      <c r="B329" s="167"/>
      <c r="C329" s="28">
        <f t="shared" si="138"/>
        <v>8</v>
      </c>
      <c r="D329" s="28"/>
      <c r="E329" s="28"/>
      <c r="F329" s="28"/>
      <c r="G329" s="28"/>
      <c r="H329" s="28"/>
      <c r="I329" s="28"/>
      <c r="J329" s="28"/>
      <c r="K329" s="28">
        <f t="shared" si="132"/>
        <v>0</v>
      </c>
      <c r="L329" s="58">
        <f t="shared" si="133"/>
        <v>0</v>
      </c>
      <c r="M329" s="28"/>
      <c r="N329" s="28"/>
      <c r="O329" s="28"/>
      <c r="P329" s="28"/>
      <c r="Q329" s="28"/>
      <c r="R329" s="28"/>
      <c r="S329" s="28"/>
      <c r="T329" s="28">
        <f t="shared" si="134"/>
        <v>0</v>
      </c>
      <c r="U329" s="58">
        <f t="shared" si="135"/>
        <v>0</v>
      </c>
      <c r="V329" s="28"/>
      <c r="W329" s="28"/>
      <c r="X329" s="28"/>
      <c r="Y329" s="28"/>
      <c r="Z329" s="28"/>
      <c r="AA329" s="28"/>
      <c r="AB329" s="28"/>
      <c r="AC329" s="28">
        <f t="shared" si="136"/>
        <v>0</v>
      </c>
      <c r="AD329" s="58">
        <f t="shared" si="137"/>
        <v>0</v>
      </c>
    </row>
    <row r="330" spans="2:30" x14ac:dyDescent="0.25">
      <c r="B330" s="167"/>
      <c r="C330" s="28">
        <f t="shared" si="138"/>
        <v>9</v>
      </c>
      <c r="D330" s="28"/>
      <c r="E330" s="28"/>
      <c r="F330" s="28"/>
      <c r="G330" s="28"/>
      <c r="H330" s="28"/>
      <c r="I330" s="28"/>
      <c r="J330" s="28"/>
      <c r="K330" s="28">
        <f t="shared" si="132"/>
        <v>0</v>
      </c>
      <c r="L330" s="58">
        <f t="shared" si="133"/>
        <v>0</v>
      </c>
      <c r="M330" s="28"/>
      <c r="N330" s="28"/>
      <c r="O330" s="28"/>
      <c r="P330" s="28"/>
      <c r="Q330" s="28"/>
      <c r="R330" s="28"/>
      <c r="S330" s="28"/>
      <c r="T330" s="28">
        <f t="shared" si="134"/>
        <v>0</v>
      </c>
      <c r="U330" s="58">
        <f t="shared" si="135"/>
        <v>0</v>
      </c>
      <c r="V330" s="28"/>
      <c r="W330" s="28"/>
      <c r="X330" s="28"/>
      <c r="Y330" s="28"/>
      <c r="Z330" s="28"/>
      <c r="AA330" s="28"/>
      <c r="AB330" s="28"/>
      <c r="AC330" s="28">
        <f t="shared" si="136"/>
        <v>0</v>
      </c>
      <c r="AD330" s="58">
        <f t="shared" si="137"/>
        <v>0</v>
      </c>
    </row>
    <row r="331" spans="2:30" ht="15.75" thickBot="1" x14ac:dyDescent="0.3">
      <c r="B331" s="167"/>
      <c r="C331" s="111">
        <f t="shared" si="138"/>
        <v>10</v>
      </c>
      <c r="D331" s="111"/>
      <c r="E331" s="111"/>
      <c r="F331" s="111"/>
      <c r="G331" s="111"/>
      <c r="H331" s="111"/>
      <c r="I331" s="111"/>
      <c r="J331" s="111"/>
      <c r="K331" s="28">
        <f t="shared" si="132"/>
        <v>0</v>
      </c>
      <c r="L331" s="58">
        <f t="shared" si="133"/>
        <v>0</v>
      </c>
      <c r="M331" s="111"/>
      <c r="N331" s="111"/>
      <c r="O331" s="111"/>
      <c r="P331" s="111"/>
      <c r="Q331" s="111"/>
      <c r="R331" s="111"/>
      <c r="S331" s="111"/>
      <c r="T331" s="28">
        <f t="shared" si="134"/>
        <v>0</v>
      </c>
      <c r="U331" s="58">
        <f t="shared" si="135"/>
        <v>0</v>
      </c>
      <c r="V331" s="111"/>
      <c r="W331" s="111"/>
      <c r="X331" s="111"/>
      <c r="Y331" s="111"/>
      <c r="Z331" s="111"/>
      <c r="AA331" s="111"/>
      <c r="AB331" s="111"/>
      <c r="AC331" s="28">
        <f t="shared" si="136"/>
        <v>0</v>
      </c>
      <c r="AD331" s="58">
        <f t="shared" si="137"/>
        <v>0</v>
      </c>
    </row>
    <row r="332" spans="2:30" ht="15.75" thickBot="1" x14ac:dyDescent="0.3">
      <c r="B332" s="168" t="s">
        <v>99</v>
      </c>
      <c r="C332" s="169"/>
      <c r="D332" s="59">
        <f>AVERAGE(D322:D331)</f>
        <v>44.271500000000003</v>
      </c>
      <c r="E332" s="59">
        <f>AVERAGE(E322:E331)</f>
        <v>47.594999999999999</v>
      </c>
      <c r="F332" s="59">
        <f>AVERAGE(F322:F331)</f>
        <v>53.945499999999996</v>
      </c>
      <c r="G332" s="59">
        <f>AVERAGE(G322:G331)</f>
        <v>7</v>
      </c>
      <c r="H332" s="59"/>
      <c r="I332" s="59">
        <f>AVERAGE(I322:I331)</f>
        <v>5.5</v>
      </c>
      <c r="J332" s="60">
        <f>K332/(K332+L332)</f>
        <v>0.5</v>
      </c>
      <c r="K332" s="61">
        <f>SUM(K322:K331)</f>
        <v>1</v>
      </c>
      <c r="L332" s="61">
        <f>SUM(L322:L331)</f>
        <v>1</v>
      </c>
      <c r="M332" s="59">
        <f>AVERAGE(M322:M331)</f>
        <v>33.585999999999999</v>
      </c>
      <c r="N332" s="59">
        <f>AVERAGE(N322:N331)</f>
        <v>35.136000000000003</v>
      </c>
      <c r="O332" s="59">
        <f>AVERAGE(O322:O331)</f>
        <v>39.505000000000003</v>
      </c>
      <c r="P332" s="59">
        <f>AVERAGE(P322:P331)</f>
        <v>10</v>
      </c>
      <c r="Q332" s="59"/>
      <c r="R332" s="59">
        <f>AVERAGE(R322:R331)</f>
        <v>4</v>
      </c>
      <c r="S332" s="60">
        <f>T332/(T332+U332)</f>
        <v>1</v>
      </c>
      <c r="T332" s="61">
        <f>SUM(T322:T331)</f>
        <v>1</v>
      </c>
      <c r="U332" s="61">
        <f>SUM(U322:U331)</f>
        <v>0</v>
      </c>
      <c r="V332" s="59" t="e">
        <f>AVERAGE(V322:V331)</f>
        <v>#DIV/0!</v>
      </c>
      <c r="W332" s="59" t="e">
        <f>AVERAGE(W322:W331)</f>
        <v>#DIV/0!</v>
      </c>
      <c r="X332" s="59" t="e">
        <f>AVERAGE(X322:X331)</f>
        <v>#DIV/0!</v>
      </c>
      <c r="Y332" s="59" t="e">
        <f>AVERAGE(Y322:Y331)</f>
        <v>#DIV/0!</v>
      </c>
      <c r="Z332" s="59"/>
      <c r="AA332" s="59" t="e">
        <f>AVERAGE(AA322:AA331)</f>
        <v>#DIV/0!</v>
      </c>
      <c r="AB332" s="60" t="e">
        <f>AC332/(AC332+AD332)</f>
        <v>#DIV/0!</v>
      </c>
      <c r="AC332" s="61">
        <f>SUM(AC322:AC331)</f>
        <v>0</v>
      </c>
      <c r="AD332" s="61">
        <f>SUM(AD322:AD331)</f>
        <v>0</v>
      </c>
    </row>
  </sheetData>
  <mergeCells count="102">
    <mergeCell ref="D310:AD310"/>
    <mergeCell ref="B311:B316"/>
    <mergeCell ref="D311:L311"/>
    <mergeCell ref="M311:U311"/>
    <mergeCell ref="V311:AD311"/>
    <mergeCell ref="B317:C317"/>
    <mergeCell ref="B318:B320"/>
    <mergeCell ref="B321:C321"/>
    <mergeCell ref="B269:C269"/>
    <mergeCell ref="B270:B285"/>
    <mergeCell ref="B286:C286"/>
    <mergeCell ref="B287:B305"/>
    <mergeCell ref="B306:C306"/>
    <mergeCell ref="B218:C218"/>
    <mergeCell ref="B219:B235"/>
    <mergeCell ref="B236:C236"/>
    <mergeCell ref="D263:AD263"/>
    <mergeCell ref="B264:B268"/>
    <mergeCell ref="D264:L264"/>
    <mergeCell ref="M264:U264"/>
    <mergeCell ref="V264:AD264"/>
    <mergeCell ref="B237:B258"/>
    <mergeCell ref="B259:C259"/>
    <mergeCell ref="B185:C185"/>
    <mergeCell ref="B186:B192"/>
    <mergeCell ref="B193:C193"/>
    <mergeCell ref="D208:AM208"/>
    <mergeCell ref="B209:B217"/>
    <mergeCell ref="D209:L209"/>
    <mergeCell ref="M209:U209"/>
    <mergeCell ref="V209:AD209"/>
    <mergeCell ref="AE209:AM209"/>
    <mergeCell ref="B194:B203"/>
    <mergeCell ref="B204:C204"/>
    <mergeCell ref="B140:C140"/>
    <mergeCell ref="B141:B148"/>
    <mergeCell ref="B149:C149"/>
    <mergeCell ref="D164:AD164"/>
    <mergeCell ref="B165:B184"/>
    <mergeCell ref="D165:L165"/>
    <mergeCell ref="M165:U165"/>
    <mergeCell ref="V165:AD165"/>
    <mergeCell ref="B150:B159"/>
    <mergeCell ref="B160:C160"/>
    <mergeCell ref="B103:C103"/>
    <mergeCell ref="B104:B113"/>
    <mergeCell ref="B114:C114"/>
    <mergeCell ref="D129:AD129"/>
    <mergeCell ref="B130:B139"/>
    <mergeCell ref="D130:L130"/>
    <mergeCell ref="M130:U130"/>
    <mergeCell ref="V130:AD130"/>
    <mergeCell ref="B115:B124"/>
    <mergeCell ref="B125:C125"/>
    <mergeCell ref="B74:B79"/>
    <mergeCell ref="B80:C80"/>
    <mergeCell ref="D95:AD95"/>
    <mergeCell ref="B96:B102"/>
    <mergeCell ref="D96:L96"/>
    <mergeCell ref="M96:U96"/>
    <mergeCell ref="V96:AD96"/>
    <mergeCell ref="B81:B90"/>
    <mergeCell ref="B91:C91"/>
    <mergeCell ref="K35:N35"/>
    <mergeCell ref="O35:R35"/>
    <mergeCell ref="B73:C73"/>
    <mergeCell ref="C43:F43"/>
    <mergeCell ref="G43:J43"/>
    <mergeCell ref="K43:N43"/>
    <mergeCell ref="C50:N50"/>
    <mergeCell ref="C51:F51"/>
    <mergeCell ref="G51:J51"/>
    <mergeCell ref="K51:N51"/>
    <mergeCell ref="D64:AD64"/>
    <mergeCell ref="B65:B72"/>
    <mergeCell ref="D65:L65"/>
    <mergeCell ref="M65:U65"/>
    <mergeCell ref="V65:AD65"/>
    <mergeCell ref="B322:B331"/>
    <mergeCell ref="B332:C332"/>
    <mergeCell ref="A1:R1"/>
    <mergeCell ref="A2:A54"/>
    <mergeCell ref="C2:N2"/>
    <mergeCell ref="C3:F3"/>
    <mergeCell ref="G3:J3"/>
    <mergeCell ref="K3:N3"/>
    <mergeCell ref="C10:N10"/>
    <mergeCell ref="C11:F11"/>
    <mergeCell ref="G11:J11"/>
    <mergeCell ref="K11:N11"/>
    <mergeCell ref="C42:N42"/>
    <mergeCell ref="C18:N18"/>
    <mergeCell ref="C19:F19"/>
    <mergeCell ref="G19:J19"/>
    <mergeCell ref="K19:N19"/>
    <mergeCell ref="C26:N26"/>
    <mergeCell ref="C27:F27"/>
    <mergeCell ref="G27:J27"/>
    <mergeCell ref="K27:N27"/>
    <mergeCell ref="C34:R34"/>
    <mergeCell ref="C35:F35"/>
    <mergeCell ref="G35:J35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629BB-2A2F-4813-8641-73CAC74A12CA}">
  <dimension ref="A1:AM212"/>
  <sheetViews>
    <sheetView topLeftCell="A141" zoomScale="85" zoomScaleNormal="85" workbookViewId="0">
      <selection activeCell="D160" sqref="D160"/>
    </sheetView>
  </sheetViews>
  <sheetFormatPr defaultRowHeight="15" x14ac:dyDescent="0.25"/>
  <cols>
    <col min="1" max="1" width="9.140625" style="22"/>
    <col min="2" max="2" width="6.85546875" style="22" bestFit="1" customWidth="1"/>
    <col min="3" max="16384" width="9.140625" style="22"/>
  </cols>
  <sheetData>
    <row r="1" spans="1:26" s="68" customFormat="1" x14ac:dyDescent="0.25">
      <c r="A1" s="157" t="s">
        <v>176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</row>
    <row r="2" spans="1:26" s="68" customFormat="1" x14ac:dyDescent="0.25">
      <c r="A2" s="158" t="s">
        <v>178</v>
      </c>
      <c r="B2" s="70" t="s">
        <v>9</v>
      </c>
      <c r="C2" s="158">
        <f>D57</f>
        <v>1</v>
      </c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</row>
    <row r="3" spans="1:26" s="68" customFormat="1" x14ac:dyDescent="0.25">
      <c r="A3" s="158"/>
      <c r="B3" s="70" t="s">
        <v>0</v>
      </c>
      <c r="C3" s="158" t="str">
        <f>D58</f>
        <v>Hungaroring</v>
      </c>
      <c r="D3" s="158"/>
      <c r="E3" s="158"/>
      <c r="F3" s="158"/>
      <c r="G3" s="158" t="str">
        <f>M58</f>
        <v>Paul Ricard</v>
      </c>
      <c r="H3" s="158"/>
      <c r="I3" s="158"/>
      <c r="J3" s="158"/>
      <c r="K3" s="158" t="str">
        <f>V58</f>
        <v>Sochi</v>
      </c>
      <c r="L3" s="158"/>
      <c r="M3" s="158"/>
      <c r="N3" s="158"/>
    </row>
    <row r="4" spans="1:26" s="68" customFormat="1" x14ac:dyDescent="0.25">
      <c r="A4" s="158"/>
      <c r="B4" s="70"/>
      <c r="C4" s="71" t="s">
        <v>140</v>
      </c>
      <c r="D4" s="71" t="s">
        <v>179</v>
      </c>
      <c r="E4" s="71" t="s">
        <v>121</v>
      </c>
      <c r="F4" s="71" t="s">
        <v>179</v>
      </c>
      <c r="G4" s="71" t="s">
        <v>140</v>
      </c>
      <c r="H4" s="71" t="s">
        <v>179</v>
      </c>
      <c r="I4" s="71" t="s">
        <v>121</v>
      </c>
      <c r="J4" s="71" t="s">
        <v>179</v>
      </c>
      <c r="K4" s="71" t="s">
        <v>140</v>
      </c>
      <c r="L4" s="71" t="s">
        <v>179</v>
      </c>
      <c r="M4" s="71" t="s">
        <v>121</v>
      </c>
      <c r="N4" s="71" t="s">
        <v>179</v>
      </c>
    </row>
    <row r="5" spans="1:26" s="68" customFormat="1" x14ac:dyDescent="0.25">
      <c r="A5" s="158"/>
      <c r="B5" s="70">
        <f>B58</f>
        <v>4</v>
      </c>
      <c r="C5" s="72" t="e">
        <f>G62</f>
        <v>#DIV/0!</v>
      </c>
      <c r="D5" s="72" t="e">
        <f>_xlfn.STDEV.S(G60:G61)</f>
        <v>#DIV/0!</v>
      </c>
      <c r="E5" s="72" t="e">
        <f>I62</f>
        <v>#DIV/0!</v>
      </c>
      <c r="F5" s="72" t="e">
        <f>_xlfn.STDEV.S(I60:I61)</f>
        <v>#DIV/0!</v>
      </c>
      <c r="G5" s="72">
        <f>P62</f>
        <v>6</v>
      </c>
      <c r="H5" s="72" t="e">
        <f>_xlfn.STDEV.S(P60:P61)</f>
        <v>#DIV/0!</v>
      </c>
      <c r="I5" s="72">
        <f>R62</f>
        <v>3</v>
      </c>
      <c r="J5" s="72" t="e">
        <f>_xlfn.STDEV.S(R60:R61)</f>
        <v>#DIV/0!</v>
      </c>
      <c r="K5" s="72" t="e">
        <f>Y62</f>
        <v>#DIV/0!</v>
      </c>
      <c r="L5" s="72" t="e">
        <f>_xlfn.STDEV.S(Y60:Y61)</f>
        <v>#DIV/0!</v>
      </c>
      <c r="M5" s="72" t="e">
        <f>AA62</f>
        <v>#DIV/0!</v>
      </c>
      <c r="N5" s="72" t="e">
        <f>_xlfn.STDEV.S(AA60:AA61)</f>
        <v>#DIV/0!</v>
      </c>
    </row>
    <row r="6" spans="1:26" s="68" customFormat="1" x14ac:dyDescent="0.25">
      <c r="A6" s="158"/>
      <c r="B6" s="70">
        <f>B63</f>
        <v>5</v>
      </c>
      <c r="C6" s="72">
        <f>G73</f>
        <v>7</v>
      </c>
      <c r="D6" s="72">
        <f>_xlfn.STDEV.S(G63:G72)</f>
        <v>0</v>
      </c>
      <c r="E6" s="72">
        <f>I73</f>
        <v>6.5</v>
      </c>
      <c r="F6" s="72">
        <f>_xlfn.STDEV.S(I63:I72)</f>
        <v>0.70710678118654757</v>
      </c>
      <c r="G6" s="72">
        <f>P73</f>
        <v>18.5</v>
      </c>
      <c r="H6" s="72">
        <f>_xlfn.STDEV.S(P63:P72)</f>
        <v>2.1213203435596424</v>
      </c>
      <c r="I6" s="72">
        <f>R73</f>
        <v>11.5</v>
      </c>
      <c r="J6" s="72">
        <f>_xlfn.STDEV.S(R63:R72)</f>
        <v>12.020815280171307</v>
      </c>
      <c r="K6" s="72">
        <f>Y73</f>
        <v>6.5</v>
      </c>
      <c r="L6" s="72">
        <f>_xlfn.STDEV.S(Y63:Y72)</f>
        <v>0.70710678118654757</v>
      </c>
      <c r="M6" s="72">
        <f>AA73</f>
        <v>4.5</v>
      </c>
      <c r="N6" s="72">
        <f>_xlfn.STDEV.S(AA63:AA72)</f>
        <v>2.1213203435596424</v>
      </c>
    </row>
    <row r="7" spans="1:26" s="68" customFormat="1" x14ac:dyDescent="0.25">
      <c r="A7" s="158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spans="1:26" s="68" customFormat="1" x14ac:dyDescent="0.25">
      <c r="A8" s="158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spans="1:26" s="68" customFormat="1" x14ac:dyDescent="0.25">
      <c r="A9" s="158"/>
      <c r="B9" s="70" t="s">
        <v>9</v>
      </c>
      <c r="C9" s="158">
        <f>D77</f>
        <v>2</v>
      </c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s="68" customFormat="1" x14ac:dyDescent="0.25">
      <c r="A10" s="158"/>
      <c r="B10" s="70" t="s">
        <v>0</v>
      </c>
      <c r="C10" s="158" t="str">
        <f>D78</f>
        <v>Barcelona</v>
      </c>
      <c r="D10" s="158"/>
      <c r="E10" s="158"/>
      <c r="F10" s="158"/>
      <c r="G10" s="158" t="str">
        <f>M78</f>
        <v>Monza</v>
      </c>
      <c r="H10" s="158"/>
      <c r="I10" s="158"/>
      <c r="J10" s="158"/>
      <c r="K10" s="158" t="str">
        <f>V78</f>
        <v>Red Bull</v>
      </c>
      <c r="L10" s="158"/>
      <c r="M10" s="158"/>
      <c r="N10" s="158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spans="1:26" s="68" customFormat="1" x14ac:dyDescent="0.25">
      <c r="A11" s="158"/>
      <c r="B11" s="70"/>
      <c r="C11" s="71" t="s">
        <v>140</v>
      </c>
      <c r="D11" s="71" t="s">
        <v>179</v>
      </c>
      <c r="E11" s="71" t="s">
        <v>121</v>
      </c>
      <c r="F11" s="71" t="s">
        <v>179</v>
      </c>
      <c r="G11" s="71" t="s">
        <v>140</v>
      </c>
      <c r="H11" s="71" t="s">
        <v>179</v>
      </c>
      <c r="I11" s="71" t="s">
        <v>121</v>
      </c>
      <c r="J11" s="71" t="s">
        <v>179</v>
      </c>
      <c r="K11" s="71" t="s">
        <v>140</v>
      </c>
      <c r="L11" s="71" t="s">
        <v>179</v>
      </c>
      <c r="M11" s="71" t="s">
        <v>121</v>
      </c>
      <c r="N11" s="71" t="s">
        <v>179</v>
      </c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s="68" customFormat="1" x14ac:dyDescent="0.25">
      <c r="A12" s="158"/>
      <c r="B12" s="70">
        <f>B5</f>
        <v>4</v>
      </c>
      <c r="C12" s="72" t="e">
        <f>G82</f>
        <v>#DIV/0!</v>
      </c>
      <c r="D12" s="72" t="e">
        <f>_xlfn.STDEV.S(G80:G81)</f>
        <v>#DIV/0!</v>
      </c>
      <c r="E12" s="72" t="e">
        <f>I82</f>
        <v>#DIV/0!</v>
      </c>
      <c r="F12" s="72" t="e">
        <f>_xlfn.STDEV.S(I80:I81)</f>
        <v>#DIV/0!</v>
      </c>
      <c r="G12" s="72" t="e">
        <f>P82</f>
        <v>#DIV/0!</v>
      </c>
      <c r="H12" s="72" t="e">
        <f>_xlfn.STDEV.S(P80:P81)</f>
        <v>#DIV/0!</v>
      </c>
      <c r="I12" s="72" t="e">
        <f>R82</f>
        <v>#DIV/0!</v>
      </c>
      <c r="J12" s="72" t="e">
        <f>_xlfn.STDEV.S(R80:R81)</f>
        <v>#DIV/0!</v>
      </c>
      <c r="K12" s="72" t="e">
        <f>Y82</f>
        <v>#DIV/0!</v>
      </c>
      <c r="L12" s="72" t="e">
        <f>_xlfn.STDEV.S(Y80:Y81)</f>
        <v>#DIV/0!</v>
      </c>
      <c r="M12" s="72" t="e">
        <f>AA82</f>
        <v>#DIV/0!</v>
      </c>
      <c r="N12" s="72" t="e">
        <f>_xlfn.STDEV.S(AA80:AA81)</f>
        <v>#DIV/0!</v>
      </c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spans="1:26" s="68" customFormat="1" x14ac:dyDescent="0.25">
      <c r="A13" s="158"/>
      <c r="B13" s="70">
        <f>B6</f>
        <v>5</v>
      </c>
      <c r="C13" s="72">
        <f>G93</f>
        <v>12</v>
      </c>
      <c r="D13" s="72" t="e">
        <f>_xlfn.STDEV.S(G83:G92)</f>
        <v>#DIV/0!</v>
      </c>
      <c r="E13" s="72">
        <f>I93</f>
        <v>16</v>
      </c>
      <c r="F13" s="72" t="e">
        <f>_xlfn.STDEV.S(I83:I92)</f>
        <v>#DIV/0!</v>
      </c>
      <c r="G13" s="72">
        <f>P93</f>
        <v>13.8</v>
      </c>
      <c r="H13" s="72">
        <f>_xlfn.STDEV.S(P83:P92)</f>
        <v>6.9065186599328019</v>
      </c>
      <c r="I13" s="72">
        <f>R93</f>
        <v>7.6</v>
      </c>
      <c r="J13" s="72">
        <f>_xlfn.STDEV.S(R83:R92)</f>
        <v>4.7749345545253288</v>
      </c>
      <c r="K13" s="72">
        <f>Y93</f>
        <v>19</v>
      </c>
      <c r="L13" s="72" t="e">
        <f>_xlfn.STDEV.S(Y83:Y92)</f>
        <v>#DIV/0!</v>
      </c>
      <c r="M13" s="72">
        <f>AA93</f>
        <v>9</v>
      </c>
      <c r="N13" s="72" t="e">
        <f>_xlfn.STDEV.S(AA83:AA92)</f>
        <v>#DIV/0!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spans="1:26" s="68" customFormat="1" x14ac:dyDescent="0.25">
      <c r="A14" s="158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spans="1:26" s="68" customFormat="1" x14ac:dyDescent="0.25">
      <c r="A15" s="158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spans="1:26" s="68" customFormat="1" x14ac:dyDescent="0.25">
      <c r="A16" s="158"/>
      <c r="B16" s="70" t="s">
        <v>9</v>
      </c>
      <c r="C16" s="158">
        <f>D97</f>
        <v>3</v>
      </c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spans="1:26" s="68" customFormat="1" x14ac:dyDescent="0.25">
      <c r="A17" s="158"/>
      <c r="B17" s="70" t="s">
        <v>0</v>
      </c>
      <c r="C17" s="158" t="str">
        <f>D98</f>
        <v>SPA</v>
      </c>
      <c r="D17" s="158"/>
      <c r="E17" s="158"/>
      <c r="F17" s="158"/>
      <c r="G17" s="158" t="str">
        <f>M98</f>
        <v>Silverstone</v>
      </c>
      <c r="H17" s="158"/>
      <c r="I17" s="158"/>
      <c r="J17" s="158"/>
      <c r="K17" s="158" t="str">
        <f>V98</f>
        <v>Coming Soon</v>
      </c>
      <c r="L17" s="158"/>
      <c r="M17" s="158"/>
      <c r="N17" s="158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spans="1:26" s="68" customFormat="1" x14ac:dyDescent="0.25">
      <c r="A18" s="158"/>
      <c r="B18" s="70"/>
      <c r="C18" s="71" t="s">
        <v>140</v>
      </c>
      <c r="D18" s="71" t="s">
        <v>179</v>
      </c>
      <c r="E18" s="71" t="s">
        <v>121</v>
      </c>
      <c r="F18" s="71" t="s">
        <v>179</v>
      </c>
      <c r="G18" s="71" t="s">
        <v>140</v>
      </c>
      <c r="H18" s="71" t="s">
        <v>179</v>
      </c>
      <c r="I18" s="71" t="s">
        <v>121</v>
      </c>
      <c r="J18" s="71" t="s">
        <v>179</v>
      </c>
      <c r="K18" s="71" t="s">
        <v>140</v>
      </c>
      <c r="L18" s="71" t="s">
        <v>179</v>
      </c>
      <c r="M18" s="71" t="s">
        <v>121</v>
      </c>
      <c r="N18" s="71" t="s">
        <v>179</v>
      </c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spans="1:26" s="68" customFormat="1" x14ac:dyDescent="0.25">
      <c r="A19" s="158"/>
      <c r="B19" s="70">
        <f>B12</f>
        <v>4</v>
      </c>
      <c r="C19" s="72">
        <f>G103</f>
        <v>22</v>
      </c>
      <c r="D19" s="72">
        <f>_xlfn.STDEV.S(G100:G102)</f>
        <v>0</v>
      </c>
      <c r="E19" s="72">
        <f>I103</f>
        <v>14</v>
      </c>
      <c r="F19" s="72">
        <f>_xlfn.STDEV.S(I100:I102)</f>
        <v>4.2426406871192848</v>
      </c>
      <c r="G19" s="72" t="e">
        <f>P103</f>
        <v>#DIV/0!</v>
      </c>
      <c r="H19" s="72" t="e">
        <f>_xlfn.STDEV.S(P100:P102)</f>
        <v>#DIV/0!</v>
      </c>
      <c r="I19" s="72" t="e">
        <f>R103</f>
        <v>#DIV/0!</v>
      </c>
      <c r="J19" s="72" t="e">
        <f>_xlfn.STDEV.S(R100:R102)</f>
        <v>#DIV/0!</v>
      </c>
      <c r="K19" s="72" t="e">
        <f>Y103</f>
        <v>#DIV/0!</v>
      </c>
      <c r="L19" s="72" t="e">
        <f>_xlfn.STDEV.S(Y100:Y102)</f>
        <v>#DIV/0!</v>
      </c>
      <c r="M19" s="72" t="e">
        <f>AA103</f>
        <v>#DIV/0!</v>
      </c>
      <c r="N19" s="72" t="e">
        <f>_xlfn.STDEV.S(AA100:AA102)</f>
        <v>#DIV/0!</v>
      </c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spans="1:26" s="68" customFormat="1" x14ac:dyDescent="0.25">
      <c r="A20" s="158"/>
      <c r="B20" s="70">
        <f>B13</f>
        <v>5</v>
      </c>
      <c r="C20" s="72">
        <f>G114</f>
        <v>7</v>
      </c>
      <c r="D20" s="72">
        <f>_xlfn.STDEV.S(G104:G113)</f>
        <v>1.8257418583505538</v>
      </c>
      <c r="E20" s="72">
        <f>I114</f>
        <v>1.5</v>
      </c>
      <c r="F20" s="72">
        <f>_xlfn.STDEV.S(I104:I113)</f>
        <v>1</v>
      </c>
      <c r="G20" s="72">
        <f>P114</f>
        <v>15.5</v>
      </c>
      <c r="H20" s="72">
        <f>_xlfn.STDEV.S(P104:P113)</f>
        <v>4.9497474683058327</v>
      </c>
      <c r="I20" s="72">
        <f>R114</f>
        <v>8.5</v>
      </c>
      <c r="J20" s="72">
        <f>_xlfn.STDEV.S(R104:R113)</f>
        <v>3.5355339059327378</v>
      </c>
      <c r="K20" s="72" t="e">
        <f>Y114</f>
        <v>#DIV/0!</v>
      </c>
      <c r="L20" s="72" t="e">
        <f>_xlfn.STDEV.S(Y104:Y113)</f>
        <v>#DIV/0!</v>
      </c>
      <c r="M20" s="72" t="e">
        <f>AA114</f>
        <v>#DIV/0!</v>
      </c>
      <c r="N20" s="72" t="e">
        <f>_xlfn.STDEV.S(AA104:AA113)</f>
        <v>#DIV/0!</v>
      </c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spans="1:26" s="68" customFormat="1" x14ac:dyDescent="0.25">
      <c r="A21" s="158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spans="1:26" s="68" customFormat="1" x14ac:dyDescent="0.25">
      <c r="A22" s="158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spans="1:26" s="68" customFormat="1" x14ac:dyDescent="0.25">
      <c r="A23" s="158"/>
      <c r="B23" s="70" t="s">
        <v>9</v>
      </c>
      <c r="C23" s="158">
        <f>D118</f>
        <v>4</v>
      </c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spans="1:26" s="68" customFormat="1" x14ac:dyDescent="0.25">
      <c r="A24" s="158"/>
      <c r="B24" s="70" t="s">
        <v>0</v>
      </c>
      <c r="C24" s="158" t="str">
        <f>D119</f>
        <v>Melbourne</v>
      </c>
      <c r="D24" s="158"/>
      <c r="E24" s="158"/>
      <c r="F24" s="158"/>
      <c r="G24" s="158" t="str">
        <f>M119</f>
        <v>Bahrain</v>
      </c>
      <c r="H24" s="158"/>
      <c r="I24" s="158"/>
      <c r="J24" s="158"/>
      <c r="K24" s="158" t="str">
        <f>V119</f>
        <v>YAS Marina</v>
      </c>
      <c r="L24" s="158"/>
      <c r="M24" s="158"/>
      <c r="N24" s="158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spans="1:26" s="68" customFormat="1" x14ac:dyDescent="0.25">
      <c r="A25" s="158"/>
      <c r="B25" s="70"/>
      <c r="C25" s="71" t="s">
        <v>140</v>
      </c>
      <c r="D25" s="71" t="s">
        <v>179</v>
      </c>
      <c r="E25" s="71" t="s">
        <v>121</v>
      </c>
      <c r="F25" s="71" t="s">
        <v>179</v>
      </c>
      <c r="G25" s="71" t="s">
        <v>140</v>
      </c>
      <c r="H25" s="71" t="s">
        <v>179</v>
      </c>
      <c r="I25" s="71" t="s">
        <v>121</v>
      </c>
      <c r="J25" s="71" t="s">
        <v>179</v>
      </c>
      <c r="K25" s="71" t="s">
        <v>140</v>
      </c>
      <c r="L25" s="71" t="s">
        <v>179</v>
      </c>
      <c r="M25" s="71" t="s">
        <v>121</v>
      </c>
      <c r="N25" s="71" t="s">
        <v>179</v>
      </c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spans="1:26" s="68" customFormat="1" x14ac:dyDescent="0.25">
      <c r="A26" s="158"/>
      <c r="B26" s="70">
        <f>B19</f>
        <v>4</v>
      </c>
      <c r="C26" s="72">
        <f>G126</f>
        <v>13</v>
      </c>
      <c r="D26" s="72">
        <f>_xlfn.STDEV.S(G121:G125)</f>
        <v>5.6568542494923806</v>
      </c>
      <c r="E26" s="72">
        <f>I126</f>
        <v>3.5</v>
      </c>
      <c r="F26" s="72">
        <f>_xlfn.STDEV.S(I121:I125)</f>
        <v>0.70710678118654757</v>
      </c>
      <c r="G26" s="72">
        <f>P126</f>
        <v>12.666666666666666</v>
      </c>
      <c r="H26" s="72">
        <f>_xlfn.STDEV.S(P121:P125)</f>
        <v>5.7735026918962582</v>
      </c>
      <c r="I26" s="72">
        <f>R126</f>
        <v>10</v>
      </c>
      <c r="J26" s="72">
        <f>_xlfn.STDEV.S(R121:R125)</f>
        <v>10.583005244258363</v>
      </c>
      <c r="K26" s="72">
        <f>Y126</f>
        <v>10.5</v>
      </c>
      <c r="L26" s="72">
        <f>_xlfn.STDEV.S(Y121:Y125)</f>
        <v>0.70710678118654757</v>
      </c>
      <c r="M26" s="72">
        <f>AA126</f>
        <v>6.5</v>
      </c>
      <c r="N26" s="72">
        <f>_xlfn.STDEV.S(AA121:AA125)</f>
        <v>7.7781745930520225</v>
      </c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spans="1:26" s="68" customFormat="1" x14ac:dyDescent="0.25">
      <c r="A27" s="158"/>
      <c r="B27" s="70">
        <f>B20</f>
        <v>5</v>
      </c>
      <c r="C27" s="72">
        <f>G137</f>
        <v>8.5</v>
      </c>
      <c r="D27" s="72">
        <f>_xlfn.STDEV.S(G127:G136)</f>
        <v>3.5355339059327378</v>
      </c>
      <c r="E27" s="72">
        <f>I137</f>
        <v>3</v>
      </c>
      <c r="F27" s="72">
        <f>_xlfn.STDEV.S(I127:I136)</f>
        <v>2.8284271247461903</v>
      </c>
      <c r="G27" s="72">
        <f>P137</f>
        <v>17</v>
      </c>
      <c r="H27" s="72">
        <f>_xlfn.STDEV.S(P127:P136)</f>
        <v>4.2426406871192848</v>
      </c>
      <c r="I27" s="72">
        <f>R137</f>
        <v>12</v>
      </c>
      <c r="J27" s="72">
        <f>_xlfn.STDEV.S(R127:R136)</f>
        <v>2.8284271247461903</v>
      </c>
      <c r="K27" s="72">
        <f>Y137</f>
        <v>21</v>
      </c>
      <c r="L27" s="72">
        <f>_xlfn.STDEV.S(Y127:Y136)</f>
        <v>2.8284271247461903</v>
      </c>
      <c r="M27" s="72">
        <f>AA137</f>
        <v>8.5</v>
      </c>
      <c r="N27" s="72">
        <f>_xlfn.STDEV.S(AA127:AA136)</f>
        <v>3.5355339059327378</v>
      </c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spans="1:26" s="68" customFormat="1" x14ac:dyDescent="0.25">
      <c r="A28" s="158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spans="1:26" s="68" customFormat="1" x14ac:dyDescent="0.25">
      <c r="A29" s="158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spans="1:26" s="68" customFormat="1" x14ac:dyDescent="0.25">
      <c r="A30" s="158"/>
      <c r="B30" s="70" t="s">
        <v>9</v>
      </c>
      <c r="C30" s="158">
        <f>D141</f>
        <v>5</v>
      </c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69"/>
      <c r="T30" s="69"/>
      <c r="U30" s="69"/>
      <c r="V30" s="69"/>
      <c r="W30" s="69"/>
      <c r="X30" s="69"/>
      <c r="Y30" s="69"/>
      <c r="Z30" s="69"/>
    </row>
    <row r="31" spans="1:26" s="68" customFormat="1" x14ac:dyDescent="0.25">
      <c r="A31" s="158"/>
      <c r="B31" s="70" t="s">
        <v>0</v>
      </c>
      <c r="C31" s="158" t="str">
        <f>D142</f>
        <v>Gilles Villenueve</v>
      </c>
      <c r="D31" s="158"/>
      <c r="E31" s="158"/>
      <c r="F31" s="158"/>
      <c r="G31" s="158" t="str">
        <f>M142</f>
        <v>Americas</v>
      </c>
      <c r="H31" s="158"/>
      <c r="I31" s="158"/>
      <c r="J31" s="158"/>
      <c r="K31" s="158" t="str">
        <f>V142</f>
        <v>Mexico</v>
      </c>
      <c r="L31" s="158"/>
      <c r="M31" s="158"/>
      <c r="N31" s="158"/>
      <c r="O31" s="158" t="str">
        <f>AE142</f>
        <v>Brazil</v>
      </c>
      <c r="P31" s="158"/>
      <c r="Q31" s="158"/>
      <c r="R31" s="158"/>
      <c r="S31" s="69"/>
      <c r="T31" s="69"/>
      <c r="U31" s="69"/>
      <c r="V31" s="69"/>
      <c r="W31" s="69"/>
      <c r="X31" s="69"/>
      <c r="Y31" s="69"/>
      <c r="Z31" s="69"/>
    </row>
    <row r="32" spans="1:26" s="68" customFormat="1" x14ac:dyDescent="0.25">
      <c r="A32" s="158"/>
      <c r="B32" s="70"/>
      <c r="C32" s="71" t="s">
        <v>140</v>
      </c>
      <c r="D32" s="71" t="s">
        <v>179</v>
      </c>
      <c r="E32" s="71" t="s">
        <v>121</v>
      </c>
      <c r="F32" s="71" t="s">
        <v>179</v>
      </c>
      <c r="G32" s="71" t="s">
        <v>140</v>
      </c>
      <c r="H32" s="71" t="s">
        <v>179</v>
      </c>
      <c r="I32" s="71" t="s">
        <v>121</v>
      </c>
      <c r="J32" s="71" t="s">
        <v>179</v>
      </c>
      <c r="K32" s="71" t="s">
        <v>140</v>
      </c>
      <c r="L32" s="71" t="s">
        <v>179</v>
      </c>
      <c r="M32" s="71" t="s">
        <v>121</v>
      </c>
      <c r="N32" s="71" t="s">
        <v>179</v>
      </c>
      <c r="O32" s="71" t="s">
        <v>140</v>
      </c>
      <c r="P32" s="71" t="s">
        <v>179</v>
      </c>
      <c r="Q32" s="71" t="s">
        <v>121</v>
      </c>
      <c r="R32" s="71" t="s">
        <v>179</v>
      </c>
      <c r="S32" s="69"/>
      <c r="T32" s="69"/>
      <c r="U32" s="69"/>
      <c r="V32" s="69"/>
      <c r="W32" s="69"/>
      <c r="X32" s="69"/>
      <c r="Y32" s="69"/>
      <c r="Z32" s="69"/>
    </row>
    <row r="33" spans="1:26" s="68" customFormat="1" x14ac:dyDescent="0.25">
      <c r="A33" s="158"/>
      <c r="B33" s="70">
        <f>B26</f>
        <v>4</v>
      </c>
      <c r="C33" s="72">
        <f>G153</f>
        <v>16.333333333333332</v>
      </c>
      <c r="D33" s="72">
        <f>_xlfn.STDEV.S(G144:G152)</f>
        <v>5.1316014394468823</v>
      </c>
      <c r="E33" s="72">
        <f>I153</f>
        <v>10</v>
      </c>
      <c r="F33" s="72">
        <f>_xlfn.STDEV.S(I144:I152)</f>
        <v>1.7320508075688772</v>
      </c>
      <c r="G33" s="72">
        <f>P153</f>
        <v>17</v>
      </c>
      <c r="H33" s="72">
        <f>_xlfn.STDEV.S(P144:P152)</f>
        <v>6.2289646009589745</v>
      </c>
      <c r="I33" s="72">
        <f>R153</f>
        <v>10.166666666666666</v>
      </c>
      <c r="J33" s="72">
        <f>_xlfn.STDEV.S(R144:R152)</f>
        <v>6.7651065524991303</v>
      </c>
      <c r="K33" s="72">
        <f>Y153</f>
        <v>6.666666666666667</v>
      </c>
      <c r="L33" s="72">
        <f>_xlfn.STDEV.S(Y144:Y152)</f>
        <v>5.0332229568471663</v>
      </c>
      <c r="M33" s="72">
        <f>AA153</f>
        <v>5</v>
      </c>
      <c r="N33" s="72">
        <f>_xlfn.STDEV.S(AA144:AA152)</f>
        <v>5.196152422706632</v>
      </c>
      <c r="O33" s="72">
        <f>AH153</f>
        <v>11.571428571428571</v>
      </c>
      <c r="P33" s="72">
        <f>_xlfn.STDEV.S(AH144:AH152)</f>
        <v>4.7207747548166576</v>
      </c>
      <c r="Q33" s="72">
        <f>AJ153</f>
        <v>7.4285714285714288</v>
      </c>
      <c r="R33" s="72">
        <f>_xlfn.STDEV.S(AJ144:AJ152)</f>
        <v>4.503966505838414</v>
      </c>
      <c r="S33" s="69"/>
      <c r="T33" s="69"/>
      <c r="U33" s="69"/>
      <c r="V33" s="69"/>
      <c r="W33" s="69"/>
      <c r="X33" s="69"/>
      <c r="Y33" s="69"/>
      <c r="Z33" s="69"/>
    </row>
    <row r="34" spans="1:26" s="68" customFormat="1" x14ac:dyDescent="0.25">
      <c r="A34" s="158"/>
      <c r="B34" s="70">
        <f>B27</f>
        <v>5</v>
      </c>
      <c r="C34" s="72">
        <f>G164</f>
        <v>18.666666666666668</v>
      </c>
      <c r="D34" s="72">
        <f>_xlfn.STDEV.S(G154:G163)</f>
        <v>3.1411250638372707</v>
      </c>
      <c r="E34" s="72">
        <f>I164</f>
        <v>11.166666666666666</v>
      </c>
      <c r="F34" s="72">
        <f>_xlfn.STDEV.S(I154:I163)</f>
        <v>4.8339080118126656</v>
      </c>
      <c r="G34" s="72">
        <f>P164</f>
        <v>16.5</v>
      </c>
      <c r="H34" s="72">
        <f>_xlfn.STDEV.S(P154:P163)</f>
        <v>6.3639610306789276</v>
      </c>
      <c r="I34" s="72">
        <f>R164</f>
        <v>9</v>
      </c>
      <c r="J34" s="72">
        <f>_xlfn.STDEV.S(R154:R163)</f>
        <v>1.4142135623730951</v>
      </c>
      <c r="K34" s="72">
        <f>Y164</f>
        <v>9</v>
      </c>
      <c r="L34" s="72">
        <f>_xlfn.STDEV.S(Y154:Y163)</f>
        <v>5.196152422706632</v>
      </c>
      <c r="M34" s="72">
        <f>AA164</f>
        <v>6.333333333333333</v>
      </c>
      <c r="N34" s="72">
        <f>_xlfn.STDEV.S(AA154:AA163)</f>
        <v>2.0816659994661335</v>
      </c>
      <c r="O34" s="72">
        <f>AH164</f>
        <v>13.2</v>
      </c>
      <c r="P34" s="72">
        <f>_xlfn.STDEV.S(AH154:AH163)</f>
        <v>1.0954451150103321</v>
      </c>
      <c r="Q34" s="72">
        <f>AJ164</f>
        <v>5.2</v>
      </c>
      <c r="R34" s="72">
        <f>_xlfn.STDEV.S(AJ154:AJ163)</f>
        <v>1.9235384061671352</v>
      </c>
      <c r="S34" s="69"/>
      <c r="T34" s="69"/>
      <c r="U34" s="69"/>
      <c r="V34" s="69"/>
      <c r="W34" s="69"/>
      <c r="X34" s="69"/>
      <c r="Y34" s="69"/>
      <c r="Z34" s="69"/>
    </row>
    <row r="35" spans="1:26" s="68" customFormat="1" x14ac:dyDescent="0.25">
      <c r="A35" s="158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spans="1:26" s="68" customFormat="1" x14ac:dyDescent="0.25">
      <c r="A36" s="158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spans="1:26" s="68" customFormat="1" x14ac:dyDescent="0.25">
      <c r="A37" s="158"/>
      <c r="B37" s="70" t="s">
        <v>9</v>
      </c>
      <c r="C37" s="158">
        <f>D168</f>
        <v>6</v>
      </c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spans="1:26" s="68" customFormat="1" x14ac:dyDescent="0.25">
      <c r="A38" s="158"/>
      <c r="B38" s="70" t="s">
        <v>0</v>
      </c>
      <c r="C38" s="158" t="str">
        <f>D169</f>
        <v>Baku City</v>
      </c>
      <c r="D38" s="158"/>
      <c r="E38" s="158"/>
      <c r="F38" s="158"/>
      <c r="G38" s="158" t="str">
        <f>M169</f>
        <v>Shanghai</v>
      </c>
      <c r="H38" s="158"/>
      <c r="I38" s="158"/>
      <c r="J38" s="158"/>
      <c r="K38" s="158" t="str">
        <f>V169</f>
        <v>Suzuka</v>
      </c>
      <c r="L38" s="158"/>
      <c r="M38" s="158"/>
      <c r="N38" s="158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spans="1:26" s="68" customFormat="1" x14ac:dyDescent="0.25">
      <c r="A39" s="158"/>
      <c r="B39" s="70"/>
      <c r="C39" s="71" t="s">
        <v>140</v>
      </c>
      <c r="D39" s="71" t="s">
        <v>179</v>
      </c>
      <c r="E39" s="71" t="s">
        <v>121</v>
      </c>
      <c r="F39" s="71" t="s">
        <v>179</v>
      </c>
      <c r="G39" s="71" t="s">
        <v>140</v>
      </c>
      <c r="H39" s="71" t="s">
        <v>179</v>
      </c>
      <c r="I39" s="71" t="s">
        <v>121</v>
      </c>
      <c r="J39" s="71" t="s">
        <v>179</v>
      </c>
      <c r="K39" s="71" t="s">
        <v>140</v>
      </c>
      <c r="L39" s="71" t="s">
        <v>179</v>
      </c>
      <c r="M39" s="71" t="s">
        <v>121</v>
      </c>
      <c r="N39" s="71" t="s">
        <v>179</v>
      </c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spans="1:26" s="68" customFormat="1" x14ac:dyDescent="0.25">
      <c r="A40" s="158"/>
      <c r="B40" s="70">
        <f>B33</f>
        <v>4</v>
      </c>
      <c r="C40" s="72">
        <f>G179</f>
        <v>7.5</v>
      </c>
      <c r="D40" s="72">
        <f>_xlfn.STDEV.S(G171:G178)</f>
        <v>0.70710678118654757</v>
      </c>
      <c r="E40" s="72">
        <f>I179</f>
        <v>7.5</v>
      </c>
      <c r="F40" s="72">
        <f>_xlfn.STDEV.S(I171:I178)</f>
        <v>0.70710678118654757</v>
      </c>
      <c r="G40" s="72">
        <f>P179</f>
        <v>14.166666666666666</v>
      </c>
      <c r="H40" s="72">
        <f>_xlfn.STDEV.S(P171:P178)</f>
        <v>8.3765545820860421</v>
      </c>
      <c r="I40" s="72">
        <f>R179</f>
        <v>7.166666666666667</v>
      </c>
      <c r="J40" s="72">
        <f>_xlfn.STDEV.S(R171:R178)</f>
        <v>2.6394443859772201</v>
      </c>
      <c r="K40" s="72">
        <f>Y179</f>
        <v>19</v>
      </c>
      <c r="L40" s="72">
        <f>_xlfn.STDEV.S(Y171:Y178)</f>
        <v>3.1622776601683795</v>
      </c>
      <c r="M40" s="72">
        <f>AA179</f>
        <v>13.5</v>
      </c>
      <c r="N40" s="72">
        <f>_xlfn.STDEV.S(AA171:AA178)</f>
        <v>4.0414518843273806</v>
      </c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spans="1:26" s="68" customFormat="1" x14ac:dyDescent="0.25">
      <c r="A41" s="158"/>
      <c r="B41" s="70">
        <f>B34</f>
        <v>5</v>
      </c>
      <c r="C41" s="72">
        <f>G192</f>
        <v>13.888888888888889</v>
      </c>
      <c r="D41" s="72">
        <f>_xlfn.STDEV.S(G180:G191)</f>
        <v>4.9356976316536159</v>
      </c>
      <c r="E41" s="72">
        <f>I192</f>
        <v>7.666666666666667</v>
      </c>
      <c r="F41" s="72">
        <f>_xlfn.STDEV.S(I180:I191)</f>
        <v>3.3911649915626341</v>
      </c>
      <c r="G41" s="72">
        <f>P192</f>
        <v>11.166666666666666</v>
      </c>
      <c r="H41" s="72">
        <f>_xlfn.STDEV.S(P180:P191)</f>
        <v>5.9469880331699567</v>
      </c>
      <c r="I41" s="72">
        <f>R192</f>
        <v>4.5</v>
      </c>
      <c r="J41" s="72">
        <f>_xlfn.STDEV.S(R180:R191)</f>
        <v>1.0488088481701516</v>
      </c>
      <c r="K41" s="72">
        <f>Y192</f>
        <v>12.222222222222221</v>
      </c>
      <c r="L41" s="72">
        <f>_xlfn.STDEV.S(Y180:Y191)</f>
        <v>5.6740148435164022</v>
      </c>
      <c r="M41" s="72">
        <f>AA192</f>
        <v>7.125</v>
      </c>
      <c r="N41" s="72">
        <f>_xlfn.STDEV.S(AA180:AA191)</f>
        <v>5.3835065577319448</v>
      </c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spans="1:26" s="68" customFormat="1" x14ac:dyDescent="0.25">
      <c r="A42" s="158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spans="1:26" s="68" customFormat="1" x14ac:dyDescent="0.25">
      <c r="A43" s="158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spans="1:26" s="68" customFormat="1" x14ac:dyDescent="0.25">
      <c r="A44" s="158"/>
      <c r="B44" s="70" t="s">
        <v>9</v>
      </c>
      <c r="C44" s="158">
        <f>D196</f>
        <v>7</v>
      </c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spans="1:26" s="68" customFormat="1" x14ac:dyDescent="0.25">
      <c r="A45" s="158"/>
      <c r="B45" s="70" t="s">
        <v>0</v>
      </c>
      <c r="C45" s="158" t="str">
        <f>D197</f>
        <v>Marina Bay</v>
      </c>
      <c r="D45" s="158"/>
      <c r="E45" s="158"/>
      <c r="F45" s="158"/>
      <c r="G45" s="158" t="str">
        <f>M197</f>
        <v>Monaco</v>
      </c>
      <c r="H45" s="158"/>
      <c r="I45" s="158"/>
      <c r="J45" s="158"/>
      <c r="K45" s="158" t="str">
        <f>V197</f>
        <v>Hanoi</v>
      </c>
      <c r="L45" s="158"/>
      <c r="M45" s="158"/>
      <c r="N45" s="158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spans="1:26" s="68" customFormat="1" x14ac:dyDescent="0.25">
      <c r="A46" s="158"/>
      <c r="B46" s="70"/>
      <c r="C46" s="71" t="s">
        <v>140</v>
      </c>
      <c r="D46" s="71" t="s">
        <v>179</v>
      </c>
      <c r="E46" s="71" t="s">
        <v>121</v>
      </c>
      <c r="F46" s="71" t="s">
        <v>179</v>
      </c>
      <c r="G46" s="71" t="s">
        <v>140</v>
      </c>
      <c r="H46" s="71" t="s">
        <v>179</v>
      </c>
      <c r="I46" s="71" t="s">
        <v>121</v>
      </c>
      <c r="J46" s="71" t="s">
        <v>179</v>
      </c>
      <c r="K46" s="71" t="s">
        <v>140</v>
      </c>
      <c r="L46" s="71" t="s">
        <v>179</v>
      </c>
      <c r="M46" s="71" t="s">
        <v>121</v>
      </c>
      <c r="N46" s="71" t="s">
        <v>179</v>
      </c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spans="1:26" s="68" customFormat="1" x14ac:dyDescent="0.25">
      <c r="A47" s="158"/>
      <c r="B47" s="70">
        <f>B40</f>
        <v>4</v>
      </c>
      <c r="C47" s="72" t="e">
        <f>G201</f>
        <v>#DIV/0!</v>
      </c>
      <c r="D47" s="72" t="e">
        <f>_xlfn.STDEV.S(G199:G200)</f>
        <v>#DIV/0!</v>
      </c>
      <c r="E47" s="72" t="e">
        <f>I201</f>
        <v>#DIV/0!</v>
      </c>
      <c r="F47" s="72" t="e">
        <f>_xlfn.STDEV.S(I199:I200)</f>
        <v>#DIV/0!</v>
      </c>
      <c r="G47" s="72" t="e">
        <f>P201</f>
        <v>#DIV/0!</v>
      </c>
      <c r="H47" s="72" t="e">
        <f>_xlfn.STDEV.S(P199:P200)</f>
        <v>#DIV/0!</v>
      </c>
      <c r="I47" s="72" t="e">
        <f>R201</f>
        <v>#DIV/0!</v>
      </c>
      <c r="J47" s="72" t="e">
        <f>_xlfn.STDEV.S(R199:R200)</f>
        <v>#DIV/0!</v>
      </c>
      <c r="K47" s="72" t="e">
        <f>Y201</f>
        <v>#DIV/0!</v>
      </c>
      <c r="L47" s="72" t="e">
        <f>_xlfn.STDEV.S(Y199:Y200)</f>
        <v>#DIV/0!</v>
      </c>
      <c r="M47" s="72" t="e">
        <f>AA201</f>
        <v>#DIV/0!</v>
      </c>
      <c r="N47" s="72" t="e">
        <f>_xlfn.STDEV.S(AA199:AA200)</f>
        <v>#DIV/0!</v>
      </c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spans="1:26" s="68" customFormat="1" x14ac:dyDescent="0.25">
      <c r="A48" s="158"/>
      <c r="B48" s="70">
        <f>B41</f>
        <v>5</v>
      </c>
      <c r="C48" s="72">
        <f>G212</f>
        <v>17.333333333333332</v>
      </c>
      <c r="D48" s="72">
        <f>_xlfn.STDEV.S(G202:G211)</f>
        <v>2.3094010767584989</v>
      </c>
      <c r="E48" s="72">
        <f>I212</f>
        <v>11</v>
      </c>
      <c r="F48" s="72">
        <f>_xlfn.STDEV.S(I202:I211)</f>
        <v>1</v>
      </c>
      <c r="G48" s="72">
        <f>P212</f>
        <v>15.5</v>
      </c>
      <c r="H48" s="72">
        <f>_xlfn.STDEV.S(P202:P211)</f>
        <v>2.1213203435596424</v>
      </c>
      <c r="I48" s="72">
        <f>R212</f>
        <v>12.5</v>
      </c>
      <c r="J48" s="72">
        <f>_xlfn.STDEV.S(R202:R211)</f>
        <v>4.9497474683058327</v>
      </c>
      <c r="K48" s="72" t="e">
        <f>Y212</f>
        <v>#DIV/0!</v>
      </c>
      <c r="L48" s="72" t="e">
        <f>_xlfn.STDEV.S(Y202:Y211)</f>
        <v>#DIV/0!</v>
      </c>
      <c r="M48" s="72" t="e">
        <f>AA212</f>
        <v>#DIV/0!</v>
      </c>
      <c r="N48" s="72" t="e">
        <f>_xlfn.STDEV.S(AA202:AA211)</f>
        <v>#DIV/0!</v>
      </c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spans="2:30" s="68" customFormat="1" x14ac:dyDescent="0.25"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spans="2:30" s="68" customFormat="1" x14ac:dyDescent="0.25"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spans="2:30" s="68" customFormat="1" x14ac:dyDescent="0.25"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spans="2:30" s="68" customFormat="1" x14ac:dyDescent="0.25"/>
    <row r="53" spans="2:30" s="68" customFormat="1" x14ac:dyDescent="0.25"/>
    <row r="54" spans="2:30" s="68" customFormat="1" x14ac:dyDescent="0.25"/>
    <row r="55" spans="2:30" s="68" customFormat="1" x14ac:dyDescent="0.25"/>
    <row r="56" spans="2:30" ht="15.75" thickBot="1" x14ac:dyDescent="0.3"/>
    <row r="57" spans="2:30" x14ac:dyDescent="0.25">
      <c r="B57" s="73" t="s">
        <v>0</v>
      </c>
      <c r="C57" s="74" t="s">
        <v>9</v>
      </c>
      <c r="D57" s="161">
        <v>1</v>
      </c>
      <c r="E57" s="161"/>
      <c r="F57" s="161"/>
      <c r="G57" s="161"/>
      <c r="H57" s="161"/>
      <c r="I57" s="161"/>
      <c r="J57" s="161"/>
      <c r="K57" s="161"/>
      <c r="L57" s="161"/>
      <c r="M57" s="161"/>
      <c r="N57" s="161"/>
      <c r="O57" s="161"/>
      <c r="P57" s="161"/>
      <c r="Q57" s="161"/>
      <c r="R57" s="161"/>
      <c r="S57" s="161"/>
      <c r="T57" s="161"/>
      <c r="U57" s="161"/>
      <c r="V57" s="161"/>
      <c r="W57" s="161"/>
      <c r="X57" s="161"/>
      <c r="Y57" s="161"/>
      <c r="Z57" s="161"/>
      <c r="AA57" s="161"/>
      <c r="AB57" s="161"/>
      <c r="AC57" s="161"/>
      <c r="AD57" s="162"/>
    </row>
    <row r="58" spans="2:30" x14ac:dyDescent="0.25">
      <c r="B58" s="163">
        <v>4</v>
      </c>
      <c r="C58" s="28"/>
      <c r="D58" s="165" t="s">
        <v>81</v>
      </c>
      <c r="E58" s="165"/>
      <c r="F58" s="165"/>
      <c r="G58" s="165"/>
      <c r="H58" s="165"/>
      <c r="I58" s="165"/>
      <c r="J58" s="165"/>
      <c r="K58" s="165"/>
      <c r="L58" s="165"/>
      <c r="M58" s="165" t="s">
        <v>83</v>
      </c>
      <c r="N58" s="165"/>
      <c r="O58" s="165"/>
      <c r="P58" s="165"/>
      <c r="Q58" s="165"/>
      <c r="R58" s="165"/>
      <c r="S58" s="165"/>
      <c r="T58" s="165"/>
      <c r="U58" s="165"/>
      <c r="V58" s="165" t="s">
        <v>82</v>
      </c>
      <c r="W58" s="165"/>
      <c r="X58" s="165"/>
      <c r="Y58" s="165"/>
      <c r="Z58" s="165"/>
      <c r="AA58" s="165"/>
      <c r="AB58" s="165"/>
      <c r="AC58" s="165"/>
      <c r="AD58" s="166"/>
    </row>
    <row r="59" spans="2:30" ht="15.75" thickBot="1" x14ac:dyDescent="0.3">
      <c r="B59" s="163"/>
      <c r="C59" s="62" t="s">
        <v>93</v>
      </c>
      <c r="D59" s="62" t="s">
        <v>90</v>
      </c>
      <c r="E59" s="62" t="s">
        <v>89</v>
      </c>
      <c r="F59" s="62" t="s">
        <v>91</v>
      </c>
      <c r="G59" s="62" t="s">
        <v>95</v>
      </c>
      <c r="H59" s="62" t="s">
        <v>96</v>
      </c>
      <c r="I59" s="62" t="s">
        <v>97</v>
      </c>
      <c r="J59" s="62" t="s">
        <v>102</v>
      </c>
      <c r="K59" s="62" t="s">
        <v>91</v>
      </c>
      <c r="L59" s="62" t="s">
        <v>103</v>
      </c>
      <c r="M59" s="62" t="s">
        <v>90</v>
      </c>
      <c r="N59" s="62" t="s">
        <v>89</v>
      </c>
      <c r="O59" s="62" t="s">
        <v>91</v>
      </c>
      <c r="P59" s="62" t="s">
        <v>95</v>
      </c>
      <c r="Q59" s="62" t="s">
        <v>96</v>
      </c>
      <c r="R59" s="62" t="s">
        <v>97</v>
      </c>
      <c r="S59" s="62" t="s">
        <v>102</v>
      </c>
      <c r="T59" s="62" t="s">
        <v>91</v>
      </c>
      <c r="U59" s="62" t="s">
        <v>103</v>
      </c>
      <c r="V59" s="62" t="s">
        <v>90</v>
      </c>
      <c r="W59" s="62" t="s">
        <v>89</v>
      </c>
      <c r="X59" s="62" t="s">
        <v>91</v>
      </c>
      <c r="Y59" s="62" t="s">
        <v>95</v>
      </c>
      <c r="Z59" s="62" t="s">
        <v>96</v>
      </c>
      <c r="AA59" s="62" t="s">
        <v>97</v>
      </c>
      <c r="AB59" s="62" t="s">
        <v>102</v>
      </c>
      <c r="AC59" s="62" t="s">
        <v>91</v>
      </c>
      <c r="AD59" s="63" t="s">
        <v>103</v>
      </c>
    </row>
    <row r="60" spans="2:30" s="107" customFormat="1" hidden="1" x14ac:dyDescent="0.25">
      <c r="B60" s="163"/>
      <c r="C60" s="105">
        <v>1</v>
      </c>
      <c r="D60" s="105"/>
      <c r="E60" s="105"/>
      <c r="F60" s="105"/>
      <c r="G60" s="105"/>
      <c r="H60" s="105"/>
      <c r="I60" s="105"/>
      <c r="J60" s="105"/>
      <c r="K60" s="105">
        <f>IF(J60="W",1,0)</f>
        <v>0</v>
      </c>
      <c r="L60" s="106">
        <f>IF(J60="L",1,0)</f>
        <v>0</v>
      </c>
      <c r="M60" s="105">
        <v>37.408999999999999</v>
      </c>
      <c r="N60" s="105">
        <v>41.456000000000003</v>
      </c>
      <c r="O60" s="105">
        <v>47.923000000000002</v>
      </c>
      <c r="P60" s="105">
        <v>6</v>
      </c>
      <c r="Q60" s="105" t="s">
        <v>139</v>
      </c>
      <c r="R60" s="105">
        <v>3</v>
      </c>
      <c r="S60" s="105" t="s">
        <v>91</v>
      </c>
      <c r="T60" s="105">
        <f>IF(S60="W",1,0)</f>
        <v>1</v>
      </c>
      <c r="U60" s="106">
        <f>IF(S60="L",1,0)</f>
        <v>0</v>
      </c>
      <c r="V60" s="105"/>
      <c r="W60" s="105"/>
      <c r="X60" s="105"/>
      <c r="Y60" s="105"/>
      <c r="Z60" s="105"/>
      <c r="AA60" s="105"/>
      <c r="AB60" s="105"/>
      <c r="AC60" s="105">
        <f>IF(AB60="W",1,0)</f>
        <v>0</v>
      </c>
      <c r="AD60" s="106">
        <f>IF(AB60="L",1,0)</f>
        <v>0</v>
      </c>
    </row>
    <row r="61" spans="2:30" s="107" customFormat="1" ht="15.75" hidden="1" thickBot="1" x14ac:dyDescent="0.3">
      <c r="B61" s="164"/>
      <c r="C61" s="108">
        <f>C60+1</f>
        <v>2</v>
      </c>
      <c r="D61" s="108"/>
      <c r="E61" s="108"/>
      <c r="F61" s="108"/>
      <c r="G61" s="108"/>
      <c r="H61" s="108"/>
      <c r="I61" s="108"/>
      <c r="J61" s="108"/>
      <c r="K61" s="105">
        <f>IF(J61="W",1,0)</f>
        <v>0</v>
      </c>
      <c r="L61" s="106">
        <f>IF(J61="L",1,0)</f>
        <v>0</v>
      </c>
      <c r="M61" s="108"/>
      <c r="N61" s="108"/>
      <c r="O61" s="108"/>
      <c r="P61" s="108"/>
      <c r="Q61" s="108"/>
      <c r="R61" s="108"/>
      <c r="S61" s="108"/>
      <c r="T61" s="105">
        <f>IF(S61="W",1,0)</f>
        <v>0</v>
      </c>
      <c r="U61" s="106">
        <f>IF(S61="L",1,0)</f>
        <v>0</v>
      </c>
      <c r="V61" s="108"/>
      <c r="W61" s="108"/>
      <c r="X61" s="108"/>
      <c r="Y61" s="108"/>
      <c r="Z61" s="108"/>
      <c r="AA61" s="108"/>
      <c r="AB61" s="108"/>
      <c r="AC61" s="105">
        <f>IF(AB61="W",1,0)</f>
        <v>0</v>
      </c>
      <c r="AD61" s="106">
        <f>IF(AB61="L",1,0)</f>
        <v>0</v>
      </c>
    </row>
    <row r="62" spans="2:30" ht="15.75" thickBot="1" x14ac:dyDescent="0.3">
      <c r="B62" s="159" t="s">
        <v>99</v>
      </c>
      <c r="C62" s="160"/>
      <c r="D62" s="59" t="e">
        <f>AVERAGE(D60:D61)</f>
        <v>#DIV/0!</v>
      </c>
      <c r="E62" s="59" t="e">
        <f>AVERAGE(E60:E61)</f>
        <v>#DIV/0!</v>
      </c>
      <c r="F62" s="59" t="e">
        <f>AVERAGE(F60:F61)</f>
        <v>#DIV/0!</v>
      </c>
      <c r="G62" s="59" t="e">
        <f>AVERAGE(G60:G61)</f>
        <v>#DIV/0!</v>
      </c>
      <c r="H62" s="59"/>
      <c r="I62" s="59" t="e">
        <f>AVERAGE(I60:I61)</f>
        <v>#DIV/0!</v>
      </c>
      <c r="J62" s="60" t="e">
        <f>K62/(K62+L62)</f>
        <v>#DIV/0!</v>
      </c>
      <c r="K62" s="61">
        <f>SUM(K60:K61)</f>
        <v>0</v>
      </c>
      <c r="L62" s="61">
        <f>SUM(L60:L61)</f>
        <v>0</v>
      </c>
      <c r="M62" s="59">
        <f>AVERAGE(M60:M61)</f>
        <v>37.408999999999999</v>
      </c>
      <c r="N62" s="59">
        <f>AVERAGE(N60:N61)</f>
        <v>41.456000000000003</v>
      </c>
      <c r="O62" s="59">
        <f>AVERAGE(O60:O61)</f>
        <v>47.923000000000002</v>
      </c>
      <c r="P62" s="59">
        <f>AVERAGE(P60:P61)</f>
        <v>6</v>
      </c>
      <c r="Q62" s="59"/>
      <c r="R62" s="59">
        <f>AVERAGE(R60:R61)</f>
        <v>3</v>
      </c>
      <c r="S62" s="60">
        <f>T62/(T62+U62)</f>
        <v>1</v>
      </c>
      <c r="T62" s="61">
        <f>SUM(T60:T61)</f>
        <v>1</v>
      </c>
      <c r="U62" s="61">
        <f>SUM(U60:U61)</f>
        <v>0</v>
      </c>
      <c r="V62" s="59" t="e">
        <f>AVERAGE(V60:V61)</f>
        <v>#DIV/0!</v>
      </c>
      <c r="W62" s="59" t="e">
        <f>AVERAGE(W60:W61)</f>
        <v>#DIV/0!</v>
      </c>
      <c r="X62" s="59" t="e">
        <f>AVERAGE(X60:X61)</f>
        <v>#DIV/0!</v>
      </c>
      <c r="Y62" s="59" t="e">
        <f>AVERAGE(Y60:Y61)</f>
        <v>#DIV/0!</v>
      </c>
      <c r="Z62" s="59"/>
      <c r="AA62" s="59" t="e">
        <f>AVERAGE(AA60:AA61)</f>
        <v>#DIV/0!</v>
      </c>
      <c r="AB62" s="60" t="e">
        <f>AC62/(AC62+AD62)</f>
        <v>#DIV/0!</v>
      </c>
      <c r="AC62" s="61">
        <f>SUM(AC60:AC61)</f>
        <v>0</v>
      </c>
      <c r="AD62" s="61">
        <f>SUM(AD60:AD61)</f>
        <v>0</v>
      </c>
    </row>
    <row r="63" spans="2:30" x14ac:dyDescent="0.25">
      <c r="B63" s="167">
        <v>5</v>
      </c>
      <c r="C63" s="56">
        <v>1</v>
      </c>
      <c r="D63" s="56">
        <v>30.236999999999998</v>
      </c>
      <c r="E63" s="56">
        <v>33.899000000000001</v>
      </c>
      <c r="F63" s="56">
        <v>41.405999999999999</v>
      </c>
      <c r="G63" s="56">
        <v>7</v>
      </c>
      <c r="H63" s="56" t="s">
        <v>113</v>
      </c>
      <c r="I63" s="56">
        <v>6</v>
      </c>
      <c r="J63" s="56" t="s">
        <v>91</v>
      </c>
      <c r="K63" s="28">
        <f t="shared" ref="K63:K72" si="0">IF(J63="W",1,0)</f>
        <v>1</v>
      </c>
      <c r="L63" s="58">
        <f t="shared" ref="L63:L72" si="1">IF(J63="L",1,0)</f>
        <v>0</v>
      </c>
      <c r="M63" s="56">
        <v>38.225999999999999</v>
      </c>
      <c r="N63" s="56">
        <v>40.773000000000003</v>
      </c>
      <c r="O63" s="56">
        <v>47.133000000000003</v>
      </c>
      <c r="P63" s="56">
        <v>17</v>
      </c>
      <c r="Q63" s="56" t="s">
        <v>124</v>
      </c>
      <c r="R63" s="56">
        <v>20</v>
      </c>
      <c r="S63" s="56" t="s">
        <v>103</v>
      </c>
      <c r="T63" s="28">
        <f t="shared" ref="T63:T72" si="2">IF(S63="W",1,0)</f>
        <v>0</v>
      </c>
      <c r="U63" s="58">
        <f t="shared" ref="U63:U72" si="3">IF(S63="L",1,0)</f>
        <v>1</v>
      </c>
      <c r="V63" s="56">
        <v>44.625</v>
      </c>
      <c r="W63" s="56">
        <v>46.985999999999997</v>
      </c>
      <c r="X63" s="56">
        <v>41.886000000000003</v>
      </c>
      <c r="Y63" s="56">
        <v>7</v>
      </c>
      <c r="Z63" s="56" t="s">
        <v>123</v>
      </c>
      <c r="AA63" s="56">
        <v>6</v>
      </c>
      <c r="AB63" s="56" t="s">
        <v>103</v>
      </c>
      <c r="AC63" s="28">
        <f t="shared" ref="AC63:AC72" si="4">IF(AB63="W",1,0)</f>
        <v>0</v>
      </c>
      <c r="AD63" s="58">
        <f t="shared" ref="AD63:AD72" si="5">IF(AB63="L",1,0)</f>
        <v>1</v>
      </c>
    </row>
    <row r="64" spans="2:30" x14ac:dyDescent="0.25">
      <c r="B64" s="167"/>
      <c r="C64" s="28">
        <f t="shared" ref="C64:C72" si="6">C63+1</f>
        <v>2</v>
      </c>
      <c r="D64" s="28">
        <v>30.143999999999998</v>
      </c>
      <c r="E64" s="28">
        <v>33.093000000000004</v>
      </c>
      <c r="F64" s="28">
        <v>40.468000000000004</v>
      </c>
      <c r="G64" s="28">
        <v>7</v>
      </c>
      <c r="H64" s="28" t="s">
        <v>113</v>
      </c>
      <c r="I64" s="28">
        <v>7</v>
      </c>
      <c r="J64" s="28" t="s">
        <v>91</v>
      </c>
      <c r="K64" s="28">
        <f t="shared" si="0"/>
        <v>1</v>
      </c>
      <c r="L64" s="58">
        <f t="shared" si="1"/>
        <v>0</v>
      </c>
      <c r="M64" s="28">
        <v>38.573</v>
      </c>
      <c r="N64" s="28">
        <v>40.850999999999999</v>
      </c>
      <c r="O64" s="28">
        <v>47.238</v>
      </c>
      <c r="P64" s="28">
        <v>20</v>
      </c>
      <c r="Q64" s="28" t="s">
        <v>115</v>
      </c>
      <c r="R64" s="28">
        <v>3</v>
      </c>
      <c r="S64" s="28" t="s">
        <v>91</v>
      </c>
      <c r="T64" s="28">
        <f t="shared" si="2"/>
        <v>1</v>
      </c>
      <c r="U64" s="58">
        <f t="shared" si="3"/>
        <v>0</v>
      </c>
      <c r="V64" s="28">
        <v>39.274999999999999</v>
      </c>
      <c r="W64" s="28">
        <v>42.981000000000002</v>
      </c>
      <c r="X64" s="28">
        <v>49.634999999999998</v>
      </c>
      <c r="Y64" s="28">
        <v>6</v>
      </c>
      <c r="Z64" s="28" t="s">
        <v>141</v>
      </c>
      <c r="AA64" s="28">
        <v>3</v>
      </c>
      <c r="AB64" s="28" t="s">
        <v>91</v>
      </c>
      <c r="AC64" s="28">
        <f t="shared" si="4"/>
        <v>1</v>
      </c>
      <c r="AD64" s="58">
        <f t="shared" si="5"/>
        <v>0</v>
      </c>
    </row>
    <row r="65" spans="2:30" x14ac:dyDescent="0.25">
      <c r="B65" s="167"/>
      <c r="C65" s="28">
        <f t="shared" si="6"/>
        <v>3</v>
      </c>
      <c r="D65" s="28"/>
      <c r="E65" s="28"/>
      <c r="F65" s="28"/>
      <c r="G65" s="28"/>
      <c r="H65" s="28"/>
      <c r="I65" s="28"/>
      <c r="J65" s="28"/>
      <c r="K65" s="28">
        <f t="shared" si="0"/>
        <v>0</v>
      </c>
      <c r="L65" s="58">
        <f t="shared" si="1"/>
        <v>0</v>
      </c>
      <c r="M65" s="28"/>
      <c r="N65" s="28"/>
      <c r="O65" s="28"/>
      <c r="P65" s="28"/>
      <c r="Q65" s="28"/>
      <c r="R65" s="28"/>
      <c r="S65" s="28"/>
      <c r="T65" s="28">
        <f t="shared" si="2"/>
        <v>0</v>
      </c>
      <c r="U65" s="58">
        <f t="shared" si="3"/>
        <v>0</v>
      </c>
      <c r="V65" s="28"/>
      <c r="W65" s="28"/>
      <c r="X65" s="28"/>
      <c r="Y65" s="28"/>
      <c r="Z65" s="28"/>
      <c r="AA65" s="28"/>
      <c r="AB65" s="28"/>
      <c r="AC65" s="28">
        <f t="shared" si="4"/>
        <v>0</v>
      </c>
      <c r="AD65" s="58">
        <f t="shared" si="5"/>
        <v>0</v>
      </c>
    </row>
    <row r="66" spans="2:30" x14ac:dyDescent="0.25">
      <c r="B66" s="167"/>
      <c r="C66" s="28">
        <f t="shared" si="6"/>
        <v>4</v>
      </c>
      <c r="D66" s="28"/>
      <c r="E66" s="28"/>
      <c r="F66" s="28"/>
      <c r="G66" s="28"/>
      <c r="H66" s="28"/>
      <c r="I66" s="28"/>
      <c r="J66" s="28"/>
      <c r="K66" s="28">
        <f t="shared" si="0"/>
        <v>0</v>
      </c>
      <c r="L66" s="58">
        <f t="shared" si="1"/>
        <v>0</v>
      </c>
      <c r="M66" s="28"/>
      <c r="N66" s="28"/>
      <c r="O66" s="28"/>
      <c r="P66" s="28"/>
      <c r="Q66" s="28"/>
      <c r="R66" s="28"/>
      <c r="S66" s="28"/>
      <c r="T66" s="28">
        <f t="shared" si="2"/>
        <v>0</v>
      </c>
      <c r="U66" s="58">
        <f t="shared" si="3"/>
        <v>0</v>
      </c>
      <c r="V66" s="28"/>
      <c r="W66" s="28"/>
      <c r="X66" s="28"/>
      <c r="Y66" s="28"/>
      <c r="Z66" s="28"/>
      <c r="AA66" s="28"/>
      <c r="AB66" s="28"/>
      <c r="AC66" s="28">
        <f t="shared" si="4"/>
        <v>0</v>
      </c>
      <c r="AD66" s="58">
        <f t="shared" si="5"/>
        <v>0</v>
      </c>
    </row>
    <row r="67" spans="2:30" x14ac:dyDescent="0.25">
      <c r="B67" s="167"/>
      <c r="C67" s="28">
        <f t="shared" si="6"/>
        <v>5</v>
      </c>
      <c r="D67" s="28"/>
      <c r="E67" s="28"/>
      <c r="F67" s="28"/>
      <c r="G67" s="28"/>
      <c r="H67" s="28"/>
      <c r="I67" s="28"/>
      <c r="J67" s="28"/>
      <c r="K67" s="28">
        <f t="shared" si="0"/>
        <v>0</v>
      </c>
      <c r="L67" s="58">
        <f t="shared" si="1"/>
        <v>0</v>
      </c>
      <c r="M67" s="28"/>
      <c r="N67" s="28"/>
      <c r="O67" s="28"/>
      <c r="P67" s="28"/>
      <c r="Q67" s="28"/>
      <c r="R67" s="28"/>
      <c r="S67" s="28"/>
      <c r="T67" s="28">
        <f t="shared" si="2"/>
        <v>0</v>
      </c>
      <c r="U67" s="58">
        <f t="shared" si="3"/>
        <v>0</v>
      </c>
      <c r="V67" s="28"/>
      <c r="W67" s="28"/>
      <c r="X67" s="28"/>
      <c r="Y67" s="28"/>
      <c r="Z67" s="28"/>
      <c r="AA67" s="28"/>
      <c r="AB67" s="28"/>
      <c r="AC67" s="28">
        <f t="shared" si="4"/>
        <v>0</v>
      </c>
      <c r="AD67" s="58">
        <f t="shared" si="5"/>
        <v>0</v>
      </c>
    </row>
    <row r="68" spans="2:30" x14ac:dyDescent="0.25">
      <c r="B68" s="167"/>
      <c r="C68" s="28">
        <f t="shared" si="6"/>
        <v>6</v>
      </c>
      <c r="D68" s="28"/>
      <c r="E68" s="28"/>
      <c r="F68" s="28"/>
      <c r="G68" s="28"/>
      <c r="H68" s="28"/>
      <c r="I68" s="28"/>
      <c r="J68" s="28"/>
      <c r="K68" s="28">
        <f t="shared" si="0"/>
        <v>0</v>
      </c>
      <c r="L68" s="58">
        <f t="shared" si="1"/>
        <v>0</v>
      </c>
      <c r="M68" s="28"/>
      <c r="N68" s="28"/>
      <c r="O68" s="28"/>
      <c r="P68" s="28"/>
      <c r="Q68" s="28"/>
      <c r="R68" s="28"/>
      <c r="S68" s="28"/>
      <c r="T68" s="28">
        <f t="shared" si="2"/>
        <v>0</v>
      </c>
      <c r="U68" s="58">
        <f t="shared" si="3"/>
        <v>0</v>
      </c>
      <c r="V68" s="28"/>
      <c r="W68" s="28"/>
      <c r="X68" s="28"/>
      <c r="Y68" s="28"/>
      <c r="Z68" s="28"/>
      <c r="AA68" s="28"/>
      <c r="AB68" s="28"/>
      <c r="AC68" s="28">
        <f t="shared" si="4"/>
        <v>0</v>
      </c>
      <c r="AD68" s="58">
        <f t="shared" si="5"/>
        <v>0</v>
      </c>
    </row>
    <row r="69" spans="2:30" x14ac:dyDescent="0.25">
      <c r="B69" s="167"/>
      <c r="C69" s="28">
        <f t="shared" si="6"/>
        <v>7</v>
      </c>
      <c r="D69" s="28"/>
      <c r="E69" s="28"/>
      <c r="F69" s="28"/>
      <c r="G69" s="28"/>
      <c r="H69" s="28"/>
      <c r="I69" s="28"/>
      <c r="J69" s="28"/>
      <c r="K69" s="28">
        <f t="shared" si="0"/>
        <v>0</v>
      </c>
      <c r="L69" s="58">
        <f t="shared" si="1"/>
        <v>0</v>
      </c>
      <c r="M69" s="28"/>
      <c r="N69" s="28"/>
      <c r="O69" s="28"/>
      <c r="P69" s="28"/>
      <c r="Q69" s="28"/>
      <c r="R69" s="28"/>
      <c r="S69" s="28"/>
      <c r="T69" s="28">
        <f t="shared" si="2"/>
        <v>0</v>
      </c>
      <c r="U69" s="58">
        <f t="shared" si="3"/>
        <v>0</v>
      </c>
      <c r="V69" s="28"/>
      <c r="W69" s="28"/>
      <c r="X69" s="28"/>
      <c r="Y69" s="28"/>
      <c r="Z69" s="28"/>
      <c r="AA69" s="28"/>
      <c r="AB69" s="28"/>
      <c r="AC69" s="28">
        <f t="shared" si="4"/>
        <v>0</v>
      </c>
      <c r="AD69" s="58">
        <f t="shared" si="5"/>
        <v>0</v>
      </c>
    </row>
    <row r="70" spans="2:30" x14ac:dyDescent="0.25">
      <c r="B70" s="167"/>
      <c r="C70" s="28">
        <f t="shared" si="6"/>
        <v>8</v>
      </c>
      <c r="D70" s="28"/>
      <c r="E70" s="28"/>
      <c r="F70" s="28"/>
      <c r="G70" s="28"/>
      <c r="H70" s="28"/>
      <c r="I70" s="28"/>
      <c r="J70" s="28"/>
      <c r="K70" s="28">
        <f t="shared" si="0"/>
        <v>0</v>
      </c>
      <c r="L70" s="58">
        <f t="shared" si="1"/>
        <v>0</v>
      </c>
      <c r="M70" s="28"/>
      <c r="N70" s="28"/>
      <c r="O70" s="28"/>
      <c r="P70" s="28"/>
      <c r="Q70" s="28"/>
      <c r="R70" s="28"/>
      <c r="S70" s="28"/>
      <c r="T70" s="28">
        <f t="shared" si="2"/>
        <v>0</v>
      </c>
      <c r="U70" s="58">
        <f t="shared" si="3"/>
        <v>0</v>
      </c>
      <c r="V70" s="28"/>
      <c r="W70" s="28"/>
      <c r="X70" s="28"/>
      <c r="Y70" s="28"/>
      <c r="Z70" s="28"/>
      <c r="AA70" s="28"/>
      <c r="AB70" s="28"/>
      <c r="AC70" s="28">
        <f t="shared" si="4"/>
        <v>0</v>
      </c>
      <c r="AD70" s="58">
        <f t="shared" si="5"/>
        <v>0</v>
      </c>
    </row>
    <row r="71" spans="2:30" x14ac:dyDescent="0.25">
      <c r="B71" s="167"/>
      <c r="C71" s="28">
        <f t="shared" si="6"/>
        <v>9</v>
      </c>
      <c r="D71" s="28"/>
      <c r="E71" s="28"/>
      <c r="F71" s="28"/>
      <c r="G71" s="28"/>
      <c r="H71" s="28"/>
      <c r="I71" s="28"/>
      <c r="J71" s="28"/>
      <c r="K71" s="28">
        <f t="shared" si="0"/>
        <v>0</v>
      </c>
      <c r="L71" s="58">
        <f t="shared" si="1"/>
        <v>0</v>
      </c>
      <c r="M71" s="28"/>
      <c r="N71" s="28"/>
      <c r="O71" s="28"/>
      <c r="P71" s="28"/>
      <c r="Q71" s="28"/>
      <c r="R71" s="28"/>
      <c r="S71" s="28"/>
      <c r="T71" s="28">
        <f t="shared" si="2"/>
        <v>0</v>
      </c>
      <c r="U71" s="58">
        <f t="shared" si="3"/>
        <v>0</v>
      </c>
      <c r="V71" s="28"/>
      <c r="W71" s="28"/>
      <c r="X71" s="28"/>
      <c r="Y71" s="28"/>
      <c r="Z71" s="28"/>
      <c r="AA71" s="28"/>
      <c r="AB71" s="28"/>
      <c r="AC71" s="28">
        <f t="shared" si="4"/>
        <v>0</v>
      </c>
      <c r="AD71" s="58">
        <f t="shared" si="5"/>
        <v>0</v>
      </c>
    </row>
    <row r="72" spans="2:30" ht="15.75" thickBot="1" x14ac:dyDescent="0.3">
      <c r="B72" s="167"/>
      <c r="C72" s="55">
        <f t="shared" si="6"/>
        <v>10</v>
      </c>
      <c r="D72" s="55"/>
      <c r="E72" s="55"/>
      <c r="F72" s="55"/>
      <c r="G72" s="55"/>
      <c r="H72" s="55"/>
      <c r="I72" s="55"/>
      <c r="J72" s="55"/>
      <c r="K72" s="28">
        <f t="shared" si="0"/>
        <v>0</v>
      </c>
      <c r="L72" s="58">
        <f t="shared" si="1"/>
        <v>0</v>
      </c>
      <c r="M72" s="55"/>
      <c r="N72" s="55"/>
      <c r="O72" s="55"/>
      <c r="P72" s="55"/>
      <c r="Q72" s="55"/>
      <c r="R72" s="55"/>
      <c r="S72" s="55"/>
      <c r="T72" s="28">
        <f t="shared" si="2"/>
        <v>0</v>
      </c>
      <c r="U72" s="58">
        <f t="shared" si="3"/>
        <v>0</v>
      </c>
      <c r="V72" s="55"/>
      <c r="W72" s="55"/>
      <c r="X72" s="55"/>
      <c r="Y72" s="55"/>
      <c r="Z72" s="55"/>
      <c r="AA72" s="55"/>
      <c r="AB72" s="55"/>
      <c r="AC72" s="28">
        <f t="shared" si="4"/>
        <v>0</v>
      </c>
      <c r="AD72" s="58">
        <f t="shared" si="5"/>
        <v>0</v>
      </c>
    </row>
    <row r="73" spans="2:30" ht="15.75" thickBot="1" x14ac:dyDescent="0.3">
      <c r="B73" s="168" t="s">
        <v>99</v>
      </c>
      <c r="C73" s="169"/>
      <c r="D73" s="59">
        <f>AVERAGE(D63:D72)</f>
        <v>30.1905</v>
      </c>
      <c r="E73" s="59">
        <f>AVERAGE(E63:E72)</f>
        <v>33.496000000000002</v>
      </c>
      <c r="F73" s="59">
        <f>AVERAGE(F63:F72)</f>
        <v>40.936999999999998</v>
      </c>
      <c r="G73" s="59">
        <f>AVERAGE(G63:G72)</f>
        <v>7</v>
      </c>
      <c r="H73" s="59"/>
      <c r="I73" s="59">
        <f>AVERAGE(I63:I72)</f>
        <v>6.5</v>
      </c>
      <c r="J73" s="60">
        <f>K73/(K73+L73)</f>
        <v>1</v>
      </c>
      <c r="K73" s="61">
        <f>SUM(K63:K72)</f>
        <v>2</v>
      </c>
      <c r="L73" s="61">
        <f>SUM(L63:L72)</f>
        <v>0</v>
      </c>
      <c r="M73" s="59">
        <f>AVERAGE(M63:M72)</f>
        <v>38.399500000000003</v>
      </c>
      <c r="N73" s="59">
        <f>AVERAGE(N63:N72)</f>
        <v>40.811999999999998</v>
      </c>
      <c r="O73" s="59">
        <f>AVERAGE(O63:O72)</f>
        <v>47.185500000000005</v>
      </c>
      <c r="P73" s="59">
        <f>AVERAGE(P63:P72)</f>
        <v>18.5</v>
      </c>
      <c r="Q73" s="59"/>
      <c r="R73" s="59">
        <f>AVERAGE(R63:R72)</f>
        <v>11.5</v>
      </c>
      <c r="S73" s="60">
        <f>T73/(T73+U73)</f>
        <v>0.5</v>
      </c>
      <c r="T73" s="61">
        <f>SUM(T63:T72)</f>
        <v>1</v>
      </c>
      <c r="U73" s="61">
        <f>SUM(U63:U72)</f>
        <v>1</v>
      </c>
      <c r="V73" s="59">
        <f>AVERAGE(V63:V72)</f>
        <v>41.95</v>
      </c>
      <c r="W73" s="59">
        <f>AVERAGE(W63:W72)</f>
        <v>44.983499999999999</v>
      </c>
      <c r="X73" s="59">
        <f>AVERAGE(X63:X72)</f>
        <v>45.7605</v>
      </c>
      <c r="Y73" s="59">
        <f>AVERAGE(Y63:Y72)</f>
        <v>6.5</v>
      </c>
      <c r="Z73" s="59"/>
      <c r="AA73" s="59">
        <f>AVERAGE(AA63:AA72)</f>
        <v>4.5</v>
      </c>
      <c r="AB73" s="60">
        <f>AC73/(AC73+AD73)</f>
        <v>0.5</v>
      </c>
      <c r="AC73" s="61">
        <f>SUM(AC63:AC72)</f>
        <v>1</v>
      </c>
      <c r="AD73" s="61">
        <f>SUM(AD63:AD72)</f>
        <v>1</v>
      </c>
    </row>
    <row r="76" spans="2:30" ht="15.75" thickBot="1" x14ac:dyDescent="0.3"/>
    <row r="77" spans="2:30" x14ac:dyDescent="0.25">
      <c r="B77" s="73" t="s">
        <v>0</v>
      </c>
      <c r="C77" s="74" t="s">
        <v>9</v>
      </c>
      <c r="D77" s="161">
        <v>2</v>
      </c>
      <c r="E77" s="161"/>
      <c r="F77" s="161"/>
      <c r="G77" s="161"/>
      <c r="H77" s="161"/>
      <c r="I77" s="161"/>
      <c r="J77" s="161"/>
      <c r="K77" s="161"/>
      <c r="L77" s="161"/>
      <c r="M77" s="161"/>
      <c r="N77" s="161"/>
      <c r="O77" s="161"/>
      <c r="P77" s="161"/>
      <c r="Q77" s="161"/>
      <c r="R77" s="161"/>
      <c r="S77" s="161"/>
      <c r="T77" s="161"/>
      <c r="U77" s="161"/>
      <c r="V77" s="161"/>
      <c r="W77" s="161"/>
      <c r="X77" s="161"/>
      <c r="Y77" s="161"/>
      <c r="Z77" s="161"/>
      <c r="AA77" s="161"/>
      <c r="AB77" s="161"/>
      <c r="AC77" s="161"/>
      <c r="AD77" s="162"/>
    </row>
    <row r="78" spans="2:30" x14ac:dyDescent="0.25">
      <c r="B78" s="163">
        <f>B58</f>
        <v>4</v>
      </c>
      <c r="C78" s="28"/>
      <c r="D78" s="165" t="s">
        <v>84</v>
      </c>
      <c r="E78" s="165"/>
      <c r="F78" s="165"/>
      <c r="G78" s="165"/>
      <c r="H78" s="165"/>
      <c r="I78" s="165"/>
      <c r="J78" s="165"/>
      <c r="K78" s="165"/>
      <c r="L78" s="165"/>
      <c r="M78" s="165" t="s">
        <v>86</v>
      </c>
      <c r="N78" s="165"/>
      <c r="O78" s="165"/>
      <c r="P78" s="165"/>
      <c r="Q78" s="165"/>
      <c r="R78" s="165"/>
      <c r="S78" s="165"/>
      <c r="T78" s="165"/>
      <c r="U78" s="165"/>
      <c r="V78" s="165" t="s">
        <v>85</v>
      </c>
      <c r="W78" s="165"/>
      <c r="X78" s="165"/>
      <c r="Y78" s="165"/>
      <c r="Z78" s="165"/>
      <c r="AA78" s="165"/>
      <c r="AB78" s="165"/>
      <c r="AC78" s="165"/>
      <c r="AD78" s="166"/>
    </row>
    <row r="79" spans="2:30" ht="15.75" thickBot="1" x14ac:dyDescent="0.3">
      <c r="B79" s="163"/>
      <c r="C79" s="62" t="s">
        <v>93</v>
      </c>
      <c r="D79" s="62" t="s">
        <v>90</v>
      </c>
      <c r="E79" s="62" t="s">
        <v>89</v>
      </c>
      <c r="F79" s="62" t="s">
        <v>91</v>
      </c>
      <c r="G79" s="62" t="s">
        <v>95</v>
      </c>
      <c r="H79" s="62" t="s">
        <v>96</v>
      </c>
      <c r="I79" s="62" t="s">
        <v>97</v>
      </c>
      <c r="J79" s="62" t="s">
        <v>102</v>
      </c>
      <c r="K79" s="62" t="s">
        <v>91</v>
      </c>
      <c r="L79" s="62" t="s">
        <v>103</v>
      </c>
      <c r="M79" s="62" t="s">
        <v>90</v>
      </c>
      <c r="N79" s="62" t="s">
        <v>89</v>
      </c>
      <c r="O79" s="62" t="s">
        <v>91</v>
      </c>
      <c r="P79" s="62" t="s">
        <v>95</v>
      </c>
      <c r="Q79" s="62" t="s">
        <v>96</v>
      </c>
      <c r="R79" s="62" t="s">
        <v>97</v>
      </c>
      <c r="S79" s="62" t="s">
        <v>102</v>
      </c>
      <c r="T79" s="62" t="s">
        <v>91</v>
      </c>
      <c r="U79" s="62" t="s">
        <v>103</v>
      </c>
      <c r="V79" s="62" t="s">
        <v>90</v>
      </c>
      <c r="W79" s="62" t="s">
        <v>89</v>
      </c>
      <c r="X79" s="62" t="s">
        <v>91</v>
      </c>
      <c r="Y79" s="62" t="s">
        <v>95</v>
      </c>
      <c r="Z79" s="62" t="s">
        <v>96</v>
      </c>
      <c r="AA79" s="62" t="s">
        <v>97</v>
      </c>
      <c r="AB79" s="62" t="s">
        <v>102</v>
      </c>
      <c r="AC79" s="62" t="s">
        <v>91</v>
      </c>
      <c r="AD79" s="63" t="s">
        <v>103</v>
      </c>
    </row>
    <row r="80" spans="2:30" s="107" customFormat="1" hidden="1" x14ac:dyDescent="0.25">
      <c r="B80" s="163"/>
      <c r="C80" s="105">
        <v>1</v>
      </c>
      <c r="D80" s="105"/>
      <c r="E80" s="105"/>
      <c r="F80" s="105"/>
      <c r="G80" s="105"/>
      <c r="H80" s="105"/>
      <c r="I80" s="105"/>
      <c r="J80" s="105"/>
      <c r="K80" s="105">
        <f>IF(J80="W",1,0)</f>
        <v>0</v>
      </c>
      <c r="L80" s="106">
        <f>IF(J80="L",1,0)</f>
        <v>0</v>
      </c>
      <c r="M80" s="105"/>
      <c r="N80" s="105"/>
      <c r="O80" s="105"/>
      <c r="P80" s="105"/>
      <c r="Q80" s="105"/>
      <c r="R80" s="105"/>
      <c r="S80" s="105"/>
      <c r="T80" s="105">
        <f>IF(S80="W",1,0)</f>
        <v>0</v>
      </c>
      <c r="U80" s="106">
        <f>IF(S80="L",1,0)</f>
        <v>0</v>
      </c>
      <c r="V80" s="105"/>
      <c r="W80" s="105"/>
      <c r="X80" s="105"/>
      <c r="Y80" s="105"/>
      <c r="Z80" s="105"/>
      <c r="AA80" s="105"/>
      <c r="AB80" s="105"/>
      <c r="AC80" s="105">
        <f>IF(AB80="W",1,0)</f>
        <v>0</v>
      </c>
      <c r="AD80" s="106">
        <f>IF(AB80="L",1,0)</f>
        <v>0</v>
      </c>
    </row>
    <row r="81" spans="2:30" s="107" customFormat="1" ht="15.75" hidden="1" thickBot="1" x14ac:dyDescent="0.3">
      <c r="B81" s="164"/>
      <c r="C81" s="108">
        <f>C80+1</f>
        <v>2</v>
      </c>
      <c r="D81" s="108"/>
      <c r="E81" s="108"/>
      <c r="F81" s="108"/>
      <c r="G81" s="108"/>
      <c r="H81" s="108"/>
      <c r="I81" s="108"/>
      <c r="J81" s="108"/>
      <c r="K81" s="105">
        <f>IF(J81="W",1,0)</f>
        <v>0</v>
      </c>
      <c r="L81" s="106">
        <f>IF(J81="L",1,0)</f>
        <v>0</v>
      </c>
      <c r="M81" s="108"/>
      <c r="N81" s="108"/>
      <c r="O81" s="108"/>
      <c r="P81" s="108"/>
      <c r="Q81" s="108"/>
      <c r="R81" s="108"/>
      <c r="S81" s="108"/>
      <c r="T81" s="105">
        <f>IF(S81="W",1,0)</f>
        <v>0</v>
      </c>
      <c r="U81" s="106">
        <f>IF(S81="L",1,0)</f>
        <v>0</v>
      </c>
      <c r="V81" s="108"/>
      <c r="W81" s="108"/>
      <c r="X81" s="108"/>
      <c r="Y81" s="108"/>
      <c r="Z81" s="108"/>
      <c r="AA81" s="108"/>
      <c r="AB81" s="108"/>
      <c r="AC81" s="105">
        <f>IF(AB81="W",1,0)</f>
        <v>0</v>
      </c>
      <c r="AD81" s="106">
        <f>IF(AB81="L",1,0)</f>
        <v>0</v>
      </c>
    </row>
    <row r="82" spans="2:30" ht="15.75" thickBot="1" x14ac:dyDescent="0.3">
      <c r="B82" s="159" t="s">
        <v>99</v>
      </c>
      <c r="C82" s="160"/>
      <c r="D82" s="59" t="e">
        <f>AVERAGE(D80:D81)</f>
        <v>#DIV/0!</v>
      </c>
      <c r="E82" s="59" t="e">
        <f>AVERAGE(E80:E81)</f>
        <v>#DIV/0!</v>
      </c>
      <c r="F82" s="59" t="e">
        <f>AVERAGE(F80:F81)</f>
        <v>#DIV/0!</v>
      </c>
      <c r="G82" s="59" t="e">
        <f>AVERAGE(G80:G81)</f>
        <v>#DIV/0!</v>
      </c>
      <c r="H82" s="59"/>
      <c r="I82" s="59" t="e">
        <f>AVERAGE(I80:I81)</f>
        <v>#DIV/0!</v>
      </c>
      <c r="J82" s="60" t="e">
        <f>K82/(K82+L82)</f>
        <v>#DIV/0!</v>
      </c>
      <c r="K82" s="61">
        <f>SUM(K80:K81)</f>
        <v>0</v>
      </c>
      <c r="L82" s="61">
        <f>SUM(L80:L81)</f>
        <v>0</v>
      </c>
      <c r="M82" s="59" t="e">
        <f>AVERAGE(M80:M81)</f>
        <v>#DIV/0!</v>
      </c>
      <c r="N82" s="59" t="e">
        <f>AVERAGE(N80:N81)</f>
        <v>#DIV/0!</v>
      </c>
      <c r="O82" s="59" t="e">
        <f>AVERAGE(O80:O81)</f>
        <v>#DIV/0!</v>
      </c>
      <c r="P82" s="59" t="e">
        <f>AVERAGE(P80:P81)</f>
        <v>#DIV/0!</v>
      </c>
      <c r="Q82" s="59"/>
      <c r="R82" s="59" t="e">
        <f>AVERAGE(R80:R81)</f>
        <v>#DIV/0!</v>
      </c>
      <c r="S82" s="60" t="e">
        <f>T82/(T82+U82)</f>
        <v>#DIV/0!</v>
      </c>
      <c r="T82" s="61">
        <f>SUM(T80:T81)</f>
        <v>0</v>
      </c>
      <c r="U82" s="61">
        <f>SUM(U80:U81)</f>
        <v>0</v>
      </c>
      <c r="V82" s="59" t="e">
        <f>AVERAGE(V80:V81)</f>
        <v>#DIV/0!</v>
      </c>
      <c r="W82" s="59" t="e">
        <f>AVERAGE(W80:W81)</f>
        <v>#DIV/0!</v>
      </c>
      <c r="X82" s="59" t="e">
        <f>AVERAGE(X80:X81)</f>
        <v>#DIV/0!</v>
      </c>
      <c r="Y82" s="59" t="e">
        <f>AVERAGE(Y80:Y81)</f>
        <v>#DIV/0!</v>
      </c>
      <c r="Z82" s="59"/>
      <c r="AA82" s="59" t="e">
        <f>AVERAGE(AA80:AA81)</f>
        <v>#DIV/0!</v>
      </c>
      <c r="AB82" s="60" t="e">
        <f>AC82/(AC82+AD82)</f>
        <v>#DIV/0!</v>
      </c>
      <c r="AC82" s="61">
        <f>SUM(AC80:AC81)</f>
        <v>0</v>
      </c>
      <c r="AD82" s="61">
        <f>SUM(AD80:AD81)</f>
        <v>0</v>
      </c>
    </row>
    <row r="83" spans="2:30" x14ac:dyDescent="0.25">
      <c r="B83" s="167">
        <f>B63</f>
        <v>5</v>
      </c>
      <c r="C83" s="56">
        <v>1</v>
      </c>
      <c r="D83" s="56">
        <v>29.983000000000001</v>
      </c>
      <c r="E83" s="56">
        <v>33.115000000000002</v>
      </c>
      <c r="F83" s="56">
        <v>40.683999999999997</v>
      </c>
      <c r="G83" s="56">
        <v>12</v>
      </c>
      <c r="H83" s="56" t="s">
        <v>113</v>
      </c>
      <c r="I83" s="56">
        <v>16</v>
      </c>
      <c r="J83" s="56" t="s">
        <v>103</v>
      </c>
      <c r="K83" s="28">
        <f t="shared" ref="K83:K92" si="7">IF(J83="W",1,0)</f>
        <v>0</v>
      </c>
      <c r="L83" s="58">
        <f t="shared" ref="L83:L92" si="8">IF(J83="L",1,0)</f>
        <v>1</v>
      </c>
      <c r="M83" s="56">
        <v>32.834000000000003</v>
      </c>
      <c r="N83" s="56">
        <v>35.646000000000001</v>
      </c>
      <c r="O83" s="56">
        <v>40.767000000000003</v>
      </c>
      <c r="P83" s="56">
        <v>8</v>
      </c>
      <c r="Q83" s="56" t="s">
        <v>190</v>
      </c>
      <c r="R83" s="56">
        <v>4</v>
      </c>
      <c r="S83" s="56" t="s">
        <v>91</v>
      </c>
      <c r="T83" s="28">
        <f t="shared" ref="T83:T92" si="9">IF(S83="W",1,0)</f>
        <v>1</v>
      </c>
      <c r="U83" s="58">
        <f t="shared" ref="U83:U92" si="10">IF(S83="L",1,0)</f>
        <v>0</v>
      </c>
      <c r="V83" s="56">
        <v>30.08</v>
      </c>
      <c r="W83" s="56">
        <v>31.718</v>
      </c>
      <c r="X83" s="56">
        <v>36.564</v>
      </c>
      <c r="Y83" s="56">
        <v>19</v>
      </c>
      <c r="Z83" s="56" t="s">
        <v>129</v>
      </c>
      <c r="AA83" s="56">
        <v>9</v>
      </c>
      <c r="AB83" s="56" t="s">
        <v>91</v>
      </c>
      <c r="AC83" s="28">
        <f t="shared" ref="AC83:AC92" si="11">IF(AB83="W",1,0)</f>
        <v>1</v>
      </c>
      <c r="AD83" s="58">
        <f t="shared" ref="AD83:AD92" si="12">IF(AB83="L",1,0)</f>
        <v>0</v>
      </c>
    </row>
    <row r="84" spans="2:30" x14ac:dyDescent="0.25">
      <c r="B84" s="167"/>
      <c r="C84" s="28">
        <f t="shared" ref="C84:C92" si="13">C83+1</f>
        <v>2</v>
      </c>
      <c r="D84" s="28"/>
      <c r="E84" s="28"/>
      <c r="F84" s="28"/>
      <c r="G84" s="28"/>
      <c r="H84" s="28"/>
      <c r="I84" s="28"/>
      <c r="J84" s="28"/>
      <c r="K84" s="28">
        <f t="shared" si="7"/>
        <v>0</v>
      </c>
      <c r="L84" s="58">
        <f t="shared" si="8"/>
        <v>0</v>
      </c>
      <c r="M84" s="122">
        <v>32.561999999999998</v>
      </c>
      <c r="N84" s="122">
        <v>35.83</v>
      </c>
      <c r="O84" s="122">
        <v>41.16</v>
      </c>
      <c r="P84" s="122">
        <v>5</v>
      </c>
      <c r="Q84" s="122" t="s">
        <v>152</v>
      </c>
      <c r="R84" s="122">
        <v>2</v>
      </c>
      <c r="S84" s="122" t="s">
        <v>91</v>
      </c>
      <c r="T84" s="28">
        <f t="shared" si="9"/>
        <v>1</v>
      </c>
      <c r="U84" s="58">
        <f t="shared" si="10"/>
        <v>0</v>
      </c>
      <c r="V84" s="28"/>
      <c r="W84" s="28"/>
      <c r="X84" s="28"/>
      <c r="Y84" s="28"/>
      <c r="Z84" s="28"/>
      <c r="AA84" s="28"/>
      <c r="AB84" s="28"/>
      <c r="AC84" s="28">
        <f t="shared" si="11"/>
        <v>0</v>
      </c>
      <c r="AD84" s="58">
        <f t="shared" si="12"/>
        <v>0</v>
      </c>
    </row>
    <row r="85" spans="2:30" x14ac:dyDescent="0.25">
      <c r="B85" s="167"/>
      <c r="C85" s="28">
        <f t="shared" si="13"/>
        <v>3</v>
      </c>
      <c r="D85" s="28"/>
      <c r="E85" s="28"/>
      <c r="F85" s="28"/>
      <c r="G85" s="28"/>
      <c r="H85" s="28"/>
      <c r="I85" s="28"/>
      <c r="J85" s="28"/>
      <c r="K85" s="28">
        <f t="shared" si="7"/>
        <v>0</v>
      </c>
      <c r="L85" s="58">
        <f t="shared" si="8"/>
        <v>0</v>
      </c>
      <c r="M85" s="28">
        <v>32.417000000000002</v>
      </c>
      <c r="N85" s="28">
        <v>34.359000000000002</v>
      </c>
      <c r="O85" s="28">
        <v>39.47</v>
      </c>
      <c r="P85" s="28">
        <v>17</v>
      </c>
      <c r="Q85" s="28" t="s">
        <v>124</v>
      </c>
      <c r="R85" s="28">
        <v>8</v>
      </c>
      <c r="S85" s="28" t="s">
        <v>91</v>
      </c>
      <c r="T85" s="28">
        <f t="shared" si="9"/>
        <v>1</v>
      </c>
      <c r="U85" s="58">
        <f t="shared" si="10"/>
        <v>0</v>
      </c>
      <c r="V85" s="28"/>
      <c r="W85" s="28"/>
      <c r="X85" s="28"/>
      <c r="Y85" s="28"/>
      <c r="Z85" s="28"/>
      <c r="AA85" s="28"/>
      <c r="AB85" s="28"/>
      <c r="AC85" s="28">
        <f t="shared" si="11"/>
        <v>0</v>
      </c>
      <c r="AD85" s="58">
        <f t="shared" si="12"/>
        <v>0</v>
      </c>
    </row>
    <row r="86" spans="2:30" x14ac:dyDescent="0.25">
      <c r="B86" s="167"/>
      <c r="C86" s="28">
        <f t="shared" si="13"/>
        <v>4</v>
      </c>
      <c r="D86" s="28"/>
      <c r="E86" s="28"/>
      <c r="F86" s="28"/>
      <c r="G86" s="28"/>
      <c r="H86" s="28"/>
      <c r="I86" s="28"/>
      <c r="J86" s="28"/>
      <c r="K86" s="28">
        <f t="shared" si="7"/>
        <v>0</v>
      </c>
      <c r="L86" s="58">
        <f t="shared" si="8"/>
        <v>0</v>
      </c>
      <c r="M86" s="28">
        <v>32.027999999999999</v>
      </c>
      <c r="N86" s="28">
        <v>33.923999999999999</v>
      </c>
      <c r="O86" s="28">
        <v>38.97</v>
      </c>
      <c r="P86" s="28">
        <v>18</v>
      </c>
      <c r="Q86" s="28" t="s">
        <v>124</v>
      </c>
      <c r="R86" s="28">
        <v>14</v>
      </c>
      <c r="S86" s="28" t="s">
        <v>103</v>
      </c>
      <c r="T86" s="28">
        <f t="shared" si="9"/>
        <v>0</v>
      </c>
      <c r="U86" s="58">
        <f t="shared" si="10"/>
        <v>1</v>
      </c>
      <c r="V86" s="28"/>
      <c r="W86" s="28"/>
      <c r="X86" s="28"/>
      <c r="Y86" s="28"/>
      <c r="Z86" s="28"/>
      <c r="AA86" s="28"/>
      <c r="AB86" s="28"/>
      <c r="AC86" s="28">
        <f t="shared" si="11"/>
        <v>0</v>
      </c>
      <c r="AD86" s="58">
        <f t="shared" si="12"/>
        <v>0</v>
      </c>
    </row>
    <row r="87" spans="2:30" x14ac:dyDescent="0.25">
      <c r="B87" s="167"/>
      <c r="C87" s="28">
        <f t="shared" si="13"/>
        <v>5</v>
      </c>
      <c r="D87" s="28"/>
      <c r="E87" s="28"/>
      <c r="F87" s="28"/>
      <c r="G87" s="28"/>
      <c r="H87" s="28"/>
      <c r="I87" s="28"/>
      <c r="J87" s="28"/>
      <c r="K87" s="28">
        <f t="shared" si="7"/>
        <v>0</v>
      </c>
      <c r="L87" s="58">
        <f t="shared" si="8"/>
        <v>0</v>
      </c>
      <c r="M87" s="28">
        <v>38.234000000000002</v>
      </c>
      <c r="N87" s="28">
        <v>39.277999999999999</v>
      </c>
      <c r="O87" s="28">
        <v>34.676000000000002</v>
      </c>
      <c r="P87" s="28">
        <v>21</v>
      </c>
      <c r="Q87" s="28" t="s">
        <v>124</v>
      </c>
      <c r="R87" s="28">
        <v>10</v>
      </c>
      <c r="S87" s="28" t="s">
        <v>103</v>
      </c>
      <c r="T87" s="28">
        <f t="shared" si="9"/>
        <v>0</v>
      </c>
      <c r="U87" s="58">
        <f t="shared" si="10"/>
        <v>1</v>
      </c>
      <c r="V87" s="28"/>
      <c r="W87" s="28"/>
      <c r="X87" s="28"/>
      <c r="Y87" s="28"/>
      <c r="Z87" s="28"/>
      <c r="AA87" s="28"/>
      <c r="AB87" s="28"/>
      <c r="AC87" s="28">
        <f t="shared" si="11"/>
        <v>0</v>
      </c>
      <c r="AD87" s="58">
        <f t="shared" si="12"/>
        <v>0</v>
      </c>
    </row>
    <row r="88" spans="2:30" x14ac:dyDescent="0.25">
      <c r="B88" s="167"/>
      <c r="C88" s="28">
        <f t="shared" si="13"/>
        <v>6</v>
      </c>
      <c r="D88" s="28"/>
      <c r="E88" s="28"/>
      <c r="F88" s="28"/>
      <c r="G88" s="28"/>
      <c r="H88" s="28"/>
      <c r="I88" s="28"/>
      <c r="J88" s="28"/>
      <c r="K88" s="28">
        <f t="shared" si="7"/>
        <v>0</v>
      </c>
      <c r="L88" s="58">
        <f t="shared" si="8"/>
        <v>0</v>
      </c>
      <c r="M88" s="28"/>
      <c r="N88" s="28"/>
      <c r="O88" s="28"/>
      <c r="P88" s="28"/>
      <c r="Q88" s="28"/>
      <c r="R88" s="28"/>
      <c r="S88" s="28"/>
      <c r="T88" s="28">
        <f t="shared" si="9"/>
        <v>0</v>
      </c>
      <c r="U88" s="58">
        <f t="shared" si="10"/>
        <v>0</v>
      </c>
      <c r="V88" s="28"/>
      <c r="W88" s="28"/>
      <c r="X88" s="28"/>
      <c r="Y88" s="28"/>
      <c r="Z88" s="28"/>
      <c r="AA88" s="28"/>
      <c r="AB88" s="28"/>
      <c r="AC88" s="28">
        <f t="shared" si="11"/>
        <v>0</v>
      </c>
      <c r="AD88" s="58">
        <f t="shared" si="12"/>
        <v>0</v>
      </c>
    </row>
    <row r="89" spans="2:30" x14ac:dyDescent="0.25">
      <c r="B89" s="167"/>
      <c r="C89" s="28">
        <f t="shared" si="13"/>
        <v>7</v>
      </c>
      <c r="D89" s="28"/>
      <c r="E89" s="28"/>
      <c r="F89" s="28"/>
      <c r="G89" s="28"/>
      <c r="H89" s="28"/>
      <c r="I89" s="28"/>
      <c r="J89" s="28"/>
      <c r="K89" s="28">
        <f t="shared" si="7"/>
        <v>0</v>
      </c>
      <c r="L89" s="58">
        <f t="shared" si="8"/>
        <v>0</v>
      </c>
      <c r="M89" s="28"/>
      <c r="N89" s="28"/>
      <c r="O89" s="28"/>
      <c r="P89" s="28"/>
      <c r="Q89" s="28"/>
      <c r="R89" s="28"/>
      <c r="S89" s="28"/>
      <c r="T89" s="28">
        <f t="shared" si="9"/>
        <v>0</v>
      </c>
      <c r="U89" s="58">
        <f t="shared" si="10"/>
        <v>0</v>
      </c>
      <c r="V89" s="28"/>
      <c r="W89" s="28"/>
      <c r="X89" s="28"/>
      <c r="Y89" s="28"/>
      <c r="Z89" s="28"/>
      <c r="AA89" s="28"/>
      <c r="AB89" s="28"/>
      <c r="AC89" s="28">
        <f t="shared" si="11"/>
        <v>0</v>
      </c>
      <c r="AD89" s="58">
        <f t="shared" si="12"/>
        <v>0</v>
      </c>
    </row>
    <row r="90" spans="2:30" x14ac:dyDescent="0.25">
      <c r="B90" s="167"/>
      <c r="C90" s="28">
        <f t="shared" si="13"/>
        <v>8</v>
      </c>
      <c r="D90" s="28"/>
      <c r="E90" s="28"/>
      <c r="F90" s="28"/>
      <c r="G90" s="28"/>
      <c r="H90" s="28"/>
      <c r="I90" s="28"/>
      <c r="J90" s="28"/>
      <c r="K90" s="28">
        <f t="shared" si="7"/>
        <v>0</v>
      </c>
      <c r="L90" s="58">
        <f t="shared" si="8"/>
        <v>0</v>
      </c>
      <c r="M90" s="28"/>
      <c r="N90" s="28"/>
      <c r="O90" s="28"/>
      <c r="P90" s="28"/>
      <c r="Q90" s="28"/>
      <c r="R90" s="28"/>
      <c r="S90" s="28"/>
      <c r="T90" s="28">
        <f t="shared" si="9"/>
        <v>0</v>
      </c>
      <c r="U90" s="58">
        <f t="shared" si="10"/>
        <v>0</v>
      </c>
      <c r="V90" s="28"/>
      <c r="W90" s="28"/>
      <c r="X90" s="28"/>
      <c r="Y90" s="28"/>
      <c r="Z90" s="28"/>
      <c r="AA90" s="28"/>
      <c r="AB90" s="28"/>
      <c r="AC90" s="28">
        <f t="shared" si="11"/>
        <v>0</v>
      </c>
      <c r="AD90" s="58">
        <f t="shared" si="12"/>
        <v>0</v>
      </c>
    </row>
    <row r="91" spans="2:30" x14ac:dyDescent="0.25">
      <c r="B91" s="167"/>
      <c r="C91" s="28">
        <f t="shared" si="13"/>
        <v>9</v>
      </c>
      <c r="D91" s="28"/>
      <c r="E91" s="28"/>
      <c r="F91" s="28"/>
      <c r="G91" s="28"/>
      <c r="H91" s="28"/>
      <c r="I91" s="28"/>
      <c r="J91" s="28"/>
      <c r="K91" s="28">
        <f t="shared" si="7"/>
        <v>0</v>
      </c>
      <c r="L91" s="58">
        <f t="shared" si="8"/>
        <v>0</v>
      </c>
      <c r="M91" s="28"/>
      <c r="N91" s="28"/>
      <c r="O91" s="28"/>
      <c r="P91" s="28"/>
      <c r="Q91" s="28"/>
      <c r="R91" s="28"/>
      <c r="S91" s="28"/>
      <c r="T91" s="28">
        <f t="shared" si="9"/>
        <v>0</v>
      </c>
      <c r="U91" s="58">
        <f t="shared" si="10"/>
        <v>0</v>
      </c>
      <c r="V91" s="28"/>
      <c r="W91" s="28"/>
      <c r="X91" s="28"/>
      <c r="Y91" s="28"/>
      <c r="Z91" s="28"/>
      <c r="AA91" s="28"/>
      <c r="AB91" s="28"/>
      <c r="AC91" s="28">
        <f t="shared" si="11"/>
        <v>0</v>
      </c>
      <c r="AD91" s="58">
        <f t="shared" si="12"/>
        <v>0</v>
      </c>
    </row>
    <row r="92" spans="2:30" ht="15.75" thickBot="1" x14ac:dyDescent="0.3">
      <c r="B92" s="167"/>
      <c r="C92" s="55">
        <f t="shared" si="13"/>
        <v>10</v>
      </c>
      <c r="D92" s="55"/>
      <c r="E92" s="55"/>
      <c r="F92" s="55"/>
      <c r="G92" s="55"/>
      <c r="H92" s="55"/>
      <c r="I92" s="55"/>
      <c r="J92" s="55"/>
      <c r="K92" s="28">
        <f t="shared" si="7"/>
        <v>0</v>
      </c>
      <c r="L92" s="58">
        <f t="shared" si="8"/>
        <v>0</v>
      </c>
      <c r="M92" s="55"/>
      <c r="N92" s="55"/>
      <c r="O92" s="55"/>
      <c r="P92" s="55"/>
      <c r="Q92" s="55"/>
      <c r="R92" s="55"/>
      <c r="S92" s="55"/>
      <c r="T92" s="28">
        <f t="shared" si="9"/>
        <v>0</v>
      </c>
      <c r="U92" s="58">
        <f t="shared" si="10"/>
        <v>0</v>
      </c>
      <c r="V92" s="55"/>
      <c r="W92" s="55"/>
      <c r="X92" s="55"/>
      <c r="Y92" s="55"/>
      <c r="Z92" s="55"/>
      <c r="AA92" s="55"/>
      <c r="AB92" s="55"/>
      <c r="AC92" s="28">
        <f t="shared" si="11"/>
        <v>0</v>
      </c>
      <c r="AD92" s="58">
        <f t="shared" si="12"/>
        <v>0</v>
      </c>
    </row>
    <row r="93" spans="2:30" ht="15.75" thickBot="1" x14ac:dyDescent="0.3">
      <c r="B93" s="168" t="s">
        <v>99</v>
      </c>
      <c r="C93" s="169"/>
      <c r="D93" s="59">
        <f>AVERAGE(D83:D92)</f>
        <v>29.983000000000001</v>
      </c>
      <c r="E93" s="59">
        <f>AVERAGE(E83:E92)</f>
        <v>33.115000000000002</v>
      </c>
      <c r="F93" s="59">
        <f>AVERAGE(F83:F92)</f>
        <v>40.683999999999997</v>
      </c>
      <c r="G93" s="59">
        <f>AVERAGE(G83:G92)</f>
        <v>12</v>
      </c>
      <c r="H93" s="59"/>
      <c r="I93" s="59">
        <f>AVERAGE(I83:I92)</f>
        <v>16</v>
      </c>
      <c r="J93" s="60">
        <f>K93/(K93+L93)</f>
        <v>0</v>
      </c>
      <c r="K93" s="61">
        <f>SUM(K83:K92)</f>
        <v>0</v>
      </c>
      <c r="L93" s="61">
        <f>SUM(L83:L92)</f>
        <v>1</v>
      </c>
      <c r="M93" s="59">
        <f>AVERAGE(M83:M92)</f>
        <v>33.615000000000002</v>
      </c>
      <c r="N93" s="59">
        <f>AVERAGE(N83:N92)</f>
        <v>35.807400000000001</v>
      </c>
      <c r="O93" s="59">
        <f>AVERAGE(O83:O92)</f>
        <v>39.008600000000001</v>
      </c>
      <c r="P93" s="59">
        <f>AVERAGE(P83:P92)</f>
        <v>13.8</v>
      </c>
      <c r="Q93" s="59"/>
      <c r="R93" s="59">
        <f>AVERAGE(R83:R92)</f>
        <v>7.6</v>
      </c>
      <c r="S93" s="60">
        <f>T93/(T93+U93)</f>
        <v>0.6</v>
      </c>
      <c r="T93" s="61">
        <f>SUM(T83:T92)</f>
        <v>3</v>
      </c>
      <c r="U93" s="61">
        <f>SUM(U83:U92)</f>
        <v>2</v>
      </c>
      <c r="V93" s="59">
        <f>AVERAGE(V83:V92)</f>
        <v>30.08</v>
      </c>
      <c r="W93" s="59">
        <f>AVERAGE(W83:W92)</f>
        <v>31.718</v>
      </c>
      <c r="X93" s="59">
        <f>AVERAGE(X83:X92)</f>
        <v>36.564</v>
      </c>
      <c r="Y93" s="59">
        <f>AVERAGE(Y83:Y92)</f>
        <v>19</v>
      </c>
      <c r="Z93" s="59"/>
      <c r="AA93" s="59">
        <f>AVERAGE(AA83:AA92)</f>
        <v>9</v>
      </c>
      <c r="AB93" s="60">
        <f>AC93/(AC93+AD93)</f>
        <v>1</v>
      </c>
      <c r="AC93" s="61">
        <f>SUM(AC83:AC92)</f>
        <v>1</v>
      </c>
      <c r="AD93" s="61">
        <f>SUM(AD83:AD92)</f>
        <v>0</v>
      </c>
    </row>
    <row r="96" spans="2:30" ht="15.75" thickBot="1" x14ac:dyDescent="0.3"/>
    <row r="97" spans="2:30" x14ac:dyDescent="0.25">
      <c r="B97" s="73" t="s">
        <v>0</v>
      </c>
      <c r="C97" s="74" t="s">
        <v>9</v>
      </c>
      <c r="D97" s="161">
        <v>3</v>
      </c>
      <c r="E97" s="161"/>
      <c r="F97" s="161"/>
      <c r="G97" s="161"/>
      <c r="H97" s="161"/>
      <c r="I97" s="161"/>
      <c r="J97" s="161"/>
      <c r="K97" s="161"/>
      <c r="L97" s="161"/>
      <c r="M97" s="161"/>
      <c r="N97" s="161"/>
      <c r="O97" s="161"/>
      <c r="P97" s="161"/>
      <c r="Q97" s="161"/>
      <c r="R97" s="161"/>
      <c r="S97" s="161"/>
      <c r="T97" s="161"/>
      <c r="U97" s="161"/>
      <c r="V97" s="161"/>
      <c r="W97" s="161"/>
      <c r="X97" s="161"/>
      <c r="Y97" s="161"/>
      <c r="Z97" s="161"/>
      <c r="AA97" s="161"/>
      <c r="AB97" s="161"/>
      <c r="AC97" s="161"/>
      <c r="AD97" s="162"/>
    </row>
    <row r="98" spans="2:30" s="49" customFormat="1" ht="15.75" thickBot="1" x14ac:dyDescent="0.3">
      <c r="B98" s="173">
        <f>B78</f>
        <v>4</v>
      </c>
      <c r="C98" s="47"/>
      <c r="D98" s="178" t="s">
        <v>108</v>
      </c>
      <c r="E98" s="178"/>
      <c r="F98" s="178"/>
      <c r="G98" s="178"/>
      <c r="H98" s="178"/>
      <c r="I98" s="178"/>
      <c r="J98" s="178"/>
      <c r="K98" s="178"/>
      <c r="L98" s="178"/>
      <c r="M98" s="178" t="s">
        <v>87</v>
      </c>
      <c r="N98" s="178"/>
      <c r="O98" s="178"/>
      <c r="P98" s="178"/>
      <c r="Q98" s="178"/>
      <c r="R98" s="178"/>
      <c r="S98" s="178"/>
      <c r="T98" s="178"/>
      <c r="U98" s="178"/>
      <c r="V98" s="178" t="s">
        <v>88</v>
      </c>
      <c r="W98" s="178"/>
      <c r="X98" s="178"/>
      <c r="Y98" s="178"/>
      <c r="Z98" s="178"/>
      <c r="AA98" s="178"/>
      <c r="AB98" s="178"/>
      <c r="AC98" s="178"/>
      <c r="AD98" s="179"/>
    </row>
    <row r="99" spans="2:30" s="107" customFormat="1" hidden="1" x14ac:dyDescent="0.25">
      <c r="B99" s="173"/>
      <c r="C99" s="109" t="s">
        <v>93</v>
      </c>
      <c r="D99" s="109" t="s">
        <v>90</v>
      </c>
      <c r="E99" s="109" t="s">
        <v>89</v>
      </c>
      <c r="F99" s="109" t="s">
        <v>91</v>
      </c>
      <c r="G99" s="109" t="s">
        <v>95</v>
      </c>
      <c r="H99" s="109" t="s">
        <v>96</v>
      </c>
      <c r="I99" s="109" t="s">
        <v>97</v>
      </c>
      <c r="J99" s="109" t="s">
        <v>102</v>
      </c>
      <c r="K99" s="109" t="s">
        <v>91</v>
      </c>
      <c r="L99" s="109" t="s">
        <v>103</v>
      </c>
      <c r="M99" s="109" t="s">
        <v>90</v>
      </c>
      <c r="N99" s="109" t="s">
        <v>89</v>
      </c>
      <c r="O99" s="109" t="s">
        <v>91</v>
      </c>
      <c r="P99" s="109" t="s">
        <v>95</v>
      </c>
      <c r="Q99" s="109" t="s">
        <v>96</v>
      </c>
      <c r="R99" s="109" t="s">
        <v>97</v>
      </c>
      <c r="S99" s="109" t="s">
        <v>102</v>
      </c>
      <c r="T99" s="109" t="s">
        <v>91</v>
      </c>
      <c r="U99" s="109" t="s">
        <v>103</v>
      </c>
      <c r="V99" s="109" t="s">
        <v>90</v>
      </c>
      <c r="W99" s="109" t="s">
        <v>89</v>
      </c>
      <c r="X99" s="109" t="s">
        <v>91</v>
      </c>
      <c r="Y99" s="109" t="s">
        <v>95</v>
      </c>
      <c r="Z99" s="109" t="s">
        <v>96</v>
      </c>
      <c r="AA99" s="109" t="s">
        <v>97</v>
      </c>
      <c r="AB99" s="109" t="s">
        <v>102</v>
      </c>
      <c r="AC99" s="109" t="s">
        <v>91</v>
      </c>
      <c r="AD99" s="110" t="s">
        <v>103</v>
      </c>
    </row>
    <row r="100" spans="2:30" s="107" customFormat="1" hidden="1" x14ac:dyDescent="0.25">
      <c r="B100" s="173"/>
      <c r="C100" s="105">
        <v>1</v>
      </c>
      <c r="D100" s="105">
        <v>42.901000000000003</v>
      </c>
      <c r="E100" s="105">
        <v>46.857999999999997</v>
      </c>
      <c r="F100" s="105">
        <v>55.573</v>
      </c>
      <c r="G100" s="105">
        <v>22</v>
      </c>
      <c r="H100" s="105" t="s">
        <v>196</v>
      </c>
      <c r="I100" s="105">
        <v>17</v>
      </c>
      <c r="J100" s="105" t="s">
        <v>103</v>
      </c>
      <c r="K100" s="105">
        <f>IF(J100="W",1,0)</f>
        <v>0</v>
      </c>
      <c r="L100" s="106">
        <f>IF(J100="L",1,0)</f>
        <v>1</v>
      </c>
      <c r="M100" s="105"/>
      <c r="N100" s="105"/>
      <c r="O100" s="105"/>
      <c r="P100" s="105"/>
      <c r="Q100" s="105"/>
      <c r="R100" s="105"/>
      <c r="S100" s="105"/>
      <c r="T100" s="105">
        <f>IF(S100="W",1,0)</f>
        <v>0</v>
      </c>
      <c r="U100" s="106">
        <f>IF(S100="L",1,0)</f>
        <v>0</v>
      </c>
      <c r="V100" s="105"/>
      <c r="W100" s="105"/>
      <c r="X100" s="105"/>
      <c r="Y100" s="105"/>
      <c r="Z100" s="105"/>
      <c r="AA100" s="105"/>
      <c r="AB100" s="105"/>
      <c r="AC100" s="105">
        <f>IF(AB100="W",1,0)</f>
        <v>0</v>
      </c>
      <c r="AD100" s="106">
        <f>IF(AB100="L",1,0)</f>
        <v>0</v>
      </c>
    </row>
    <row r="101" spans="2:30" s="107" customFormat="1" hidden="1" x14ac:dyDescent="0.25">
      <c r="B101" s="173"/>
      <c r="C101" s="105">
        <f>C100+1</f>
        <v>2</v>
      </c>
      <c r="D101" s="105">
        <v>43.058</v>
      </c>
      <c r="E101" s="105">
        <v>46.262</v>
      </c>
      <c r="F101" s="105">
        <v>54.865000000000002</v>
      </c>
      <c r="G101" s="105">
        <v>22</v>
      </c>
      <c r="H101" s="105" t="s">
        <v>130</v>
      </c>
      <c r="I101" s="105">
        <v>11</v>
      </c>
      <c r="J101" s="105" t="s">
        <v>103</v>
      </c>
      <c r="K101" s="105">
        <f>IF(J101="W",1,0)</f>
        <v>0</v>
      </c>
      <c r="L101" s="106">
        <f>IF(J101="L",1,0)</f>
        <v>1</v>
      </c>
      <c r="M101" s="105"/>
      <c r="N101" s="105"/>
      <c r="O101" s="105"/>
      <c r="P101" s="105"/>
      <c r="Q101" s="105"/>
      <c r="R101" s="105"/>
      <c r="S101" s="105"/>
      <c r="T101" s="105">
        <f>IF(S101="W",1,0)</f>
        <v>0</v>
      </c>
      <c r="U101" s="106">
        <f>IF(S101="L",1,0)</f>
        <v>0</v>
      </c>
      <c r="V101" s="105"/>
      <c r="W101" s="105"/>
      <c r="X101" s="105"/>
      <c r="Y101" s="105"/>
      <c r="Z101" s="105"/>
      <c r="AA101" s="105"/>
      <c r="AB101" s="105"/>
      <c r="AC101" s="105">
        <f>IF(AB101="W",1,0)</f>
        <v>0</v>
      </c>
      <c r="AD101" s="106">
        <f>IF(AB101="L",1,0)</f>
        <v>0</v>
      </c>
    </row>
    <row r="102" spans="2:30" s="107" customFormat="1" ht="15.75" hidden="1" thickBot="1" x14ac:dyDescent="0.3">
      <c r="B102" s="174"/>
      <c r="C102" s="105">
        <f>C101+1</f>
        <v>3</v>
      </c>
      <c r="D102" s="108"/>
      <c r="E102" s="108"/>
      <c r="F102" s="108"/>
      <c r="G102" s="108"/>
      <c r="H102" s="108"/>
      <c r="I102" s="108"/>
      <c r="J102" s="108"/>
      <c r="K102" s="105">
        <f>IF(J102="W",1,0)</f>
        <v>0</v>
      </c>
      <c r="L102" s="106">
        <f>IF(J102="L",1,0)</f>
        <v>0</v>
      </c>
      <c r="M102" s="108"/>
      <c r="N102" s="108"/>
      <c r="O102" s="108"/>
      <c r="P102" s="108"/>
      <c r="Q102" s="108"/>
      <c r="R102" s="108"/>
      <c r="S102" s="108"/>
      <c r="T102" s="105">
        <f>IF(S102="W",1,0)</f>
        <v>0</v>
      </c>
      <c r="U102" s="106">
        <f>IF(S102="L",1,0)</f>
        <v>0</v>
      </c>
      <c r="V102" s="108"/>
      <c r="W102" s="108"/>
      <c r="X102" s="108"/>
      <c r="Y102" s="108"/>
      <c r="Z102" s="108"/>
      <c r="AA102" s="108"/>
      <c r="AB102" s="108"/>
      <c r="AC102" s="105">
        <f>IF(AB102="W",1,0)</f>
        <v>0</v>
      </c>
      <c r="AD102" s="106">
        <f>IF(AB102="L",1,0)</f>
        <v>0</v>
      </c>
    </row>
    <row r="103" spans="2:30" ht="15.75" thickBot="1" x14ac:dyDescent="0.3">
      <c r="B103" s="159" t="s">
        <v>99</v>
      </c>
      <c r="C103" s="160"/>
      <c r="D103" s="59">
        <f>AVERAGE(D100:D102)</f>
        <v>42.979500000000002</v>
      </c>
      <c r="E103" s="59">
        <f>AVERAGE(E100:E102)</f>
        <v>46.56</v>
      </c>
      <c r="F103" s="59">
        <f>AVERAGE(F100:F102)</f>
        <v>55.219000000000001</v>
      </c>
      <c r="G103" s="59">
        <f>AVERAGE(G100:G102)</f>
        <v>22</v>
      </c>
      <c r="H103" s="59"/>
      <c r="I103" s="59">
        <f>AVERAGE(I100:I102)</f>
        <v>14</v>
      </c>
      <c r="J103" s="60">
        <f>K103/(K103+L103)</f>
        <v>0</v>
      </c>
      <c r="K103" s="61">
        <f>SUM(K100:K102)</f>
        <v>0</v>
      </c>
      <c r="L103" s="61">
        <f>SUM(L100:L102)</f>
        <v>2</v>
      </c>
      <c r="M103" s="59" t="e">
        <f>AVERAGE(M100:M102)</f>
        <v>#DIV/0!</v>
      </c>
      <c r="N103" s="59" t="e">
        <f>AVERAGE(N100:N102)</f>
        <v>#DIV/0!</v>
      </c>
      <c r="O103" s="59" t="e">
        <f>AVERAGE(O100:O102)</f>
        <v>#DIV/0!</v>
      </c>
      <c r="P103" s="59" t="e">
        <f>AVERAGE(P100:P102)</f>
        <v>#DIV/0!</v>
      </c>
      <c r="Q103" s="59"/>
      <c r="R103" s="59" t="e">
        <f>AVERAGE(R100:R102)</f>
        <v>#DIV/0!</v>
      </c>
      <c r="S103" s="60" t="e">
        <f>T103/(T103+U103)</f>
        <v>#DIV/0!</v>
      </c>
      <c r="T103" s="61">
        <f>SUM(T100:T102)</f>
        <v>0</v>
      </c>
      <c r="U103" s="61">
        <f>SUM(U100:U102)</f>
        <v>0</v>
      </c>
      <c r="V103" s="59" t="e">
        <f>AVERAGE(V100:V102)</f>
        <v>#DIV/0!</v>
      </c>
      <c r="W103" s="59" t="e">
        <f>AVERAGE(W100:W102)</f>
        <v>#DIV/0!</v>
      </c>
      <c r="X103" s="59" t="e">
        <f>AVERAGE(X100:X102)</f>
        <v>#DIV/0!</v>
      </c>
      <c r="Y103" s="59" t="e">
        <f>AVERAGE(Y100:Y102)</f>
        <v>#DIV/0!</v>
      </c>
      <c r="Z103" s="59"/>
      <c r="AA103" s="59" t="e">
        <f>AVERAGE(AA100:AA102)</f>
        <v>#DIV/0!</v>
      </c>
      <c r="AB103" s="60" t="e">
        <f>AC103/(AC103+AD103)</f>
        <v>#DIV/0!</v>
      </c>
      <c r="AC103" s="61">
        <f>SUM(AC100:AC102)</f>
        <v>0</v>
      </c>
      <c r="AD103" s="61">
        <f>SUM(AD100:AD102)</f>
        <v>0</v>
      </c>
    </row>
    <row r="104" spans="2:30" x14ac:dyDescent="0.25">
      <c r="B104" s="167">
        <f>B83</f>
        <v>5</v>
      </c>
      <c r="C104" s="56">
        <v>1</v>
      </c>
      <c r="D104" s="56">
        <v>41.6</v>
      </c>
      <c r="E104" s="56">
        <v>46.091999999999999</v>
      </c>
      <c r="F104" s="56">
        <v>54.662999999999997</v>
      </c>
      <c r="G104" s="56">
        <v>6</v>
      </c>
      <c r="H104" s="56" t="s">
        <v>196</v>
      </c>
      <c r="I104" s="56">
        <v>3</v>
      </c>
      <c r="J104" s="56" t="s">
        <v>91</v>
      </c>
      <c r="K104" s="28">
        <f t="shared" ref="K104:K113" si="14">IF(J104="W",1,0)</f>
        <v>1</v>
      </c>
      <c r="L104" s="58">
        <f t="shared" ref="L104:L113" si="15">IF(J104="L",1,0)</f>
        <v>0</v>
      </c>
      <c r="M104" s="56">
        <v>40.914000000000001</v>
      </c>
      <c r="N104" s="56">
        <v>43.555</v>
      </c>
      <c r="O104" s="56">
        <v>40.255000000000003</v>
      </c>
      <c r="P104" s="56">
        <v>12</v>
      </c>
      <c r="Q104" s="56" t="s">
        <v>200</v>
      </c>
      <c r="R104" s="56">
        <v>11</v>
      </c>
      <c r="S104" s="56" t="s">
        <v>103</v>
      </c>
      <c r="T104" s="28">
        <f t="shared" ref="T104:T113" si="16">IF(S104="W",1,0)</f>
        <v>0</v>
      </c>
      <c r="U104" s="58">
        <f t="shared" ref="U104:U113" si="17">IF(S104="L",1,0)</f>
        <v>1</v>
      </c>
      <c r="V104" s="56"/>
      <c r="W104" s="56"/>
      <c r="X104" s="56"/>
      <c r="Y104" s="56"/>
      <c r="Z104" s="56"/>
      <c r="AA104" s="56"/>
      <c r="AB104" s="56"/>
      <c r="AC104" s="28">
        <f t="shared" ref="AC104:AC113" si="18">IF(AB104="W",1,0)</f>
        <v>0</v>
      </c>
      <c r="AD104" s="58">
        <f t="shared" ref="AD104:AD113" si="19">IF(AB104="L",1,0)</f>
        <v>0</v>
      </c>
    </row>
    <row r="105" spans="2:30" x14ac:dyDescent="0.25">
      <c r="B105" s="167"/>
      <c r="C105" s="28">
        <f t="shared" ref="C105:C113" si="20">C104+1</f>
        <v>2</v>
      </c>
      <c r="D105" s="28">
        <v>41.610999999999997</v>
      </c>
      <c r="E105" s="28">
        <v>45.902999999999999</v>
      </c>
      <c r="F105" s="28">
        <v>54.439</v>
      </c>
      <c r="G105" s="28">
        <v>8</v>
      </c>
      <c r="H105" s="28" t="s">
        <v>130</v>
      </c>
      <c r="I105" s="28">
        <v>1</v>
      </c>
      <c r="J105" s="28" t="s">
        <v>91</v>
      </c>
      <c r="K105" s="28">
        <f t="shared" si="14"/>
        <v>1</v>
      </c>
      <c r="L105" s="58">
        <f t="shared" si="15"/>
        <v>0</v>
      </c>
      <c r="M105" s="28">
        <v>41.256</v>
      </c>
      <c r="N105" s="28">
        <v>44.088999999999999</v>
      </c>
      <c r="O105" s="28">
        <v>40.735999999999997</v>
      </c>
      <c r="P105" s="28">
        <v>19</v>
      </c>
      <c r="Q105" s="28" t="s">
        <v>200</v>
      </c>
      <c r="R105" s="28">
        <v>6</v>
      </c>
      <c r="S105" s="28" t="s">
        <v>103</v>
      </c>
      <c r="T105" s="28">
        <f t="shared" si="16"/>
        <v>0</v>
      </c>
      <c r="U105" s="58">
        <f t="shared" si="17"/>
        <v>1</v>
      </c>
      <c r="V105" s="28"/>
      <c r="W105" s="28"/>
      <c r="X105" s="28"/>
      <c r="Y105" s="28"/>
      <c r="Z105" s="28"/>
      <c r="AA105" s="28"/>
      <c r="AB105" s="28"/>
      <c r="AC105" s="28">
        <f t="shared" si="18"/>
        <v>0</v>
      </c>
      <c r="AD105" s="58">
        <f t="shared" si="19"/>
        <v>0</v>
      </c>
    </row>
    <row r="106" spans="2:30" x14ac:dyDescent="0.25">
      <c r="B106" s="167"/>
      <c r="C106" s="28">
        <f t="shared" si="20"/>
        <v>3</v>
      </c>
      <c r="D106" s="28">
        <v>47.587000000000003</v>
      </c>
      <c r="E106" s="28">
        <v>51.037999999999997</v>
      </c>
      <c r="F106" s="28">
        <v>46.723999999999997</v>
      </c>
      <c r="G106" s="28">
        <v>9</v>
      </c>
      <c r="H106" s="28" t="s">
        <v>130</v>
      </c>
      <c r="I106" s="28">
        <v>1</v>
      </c>
      <c r="J106" s="28" t="s">
        <v>91</v>
      </c>
      <c r="K106" s="28">
        <f t="shared" si="14"/>
        <v>1</v>
      </c>
      <c r="L106" s="58">
        <f t="shared" si="15"/>
        <v>0</v>
      </c>
      <c r="M106" s="28"/>
      <c r="N106" s="28"/>
      <c r="O106" s="28"/>
      <c r="P106" s="28"/>
      <c r="Q106" s="28"/>
      <c r="R106" s="28"/>
      <c r="S106" s="28"/>
      <c r="T106" s="28">
        <f t="shared" si="16"/>
        <v>0</v>
      </c>
      <c r="U106" s="58">
        <f t="shared" si="17"/>
        <v>0</v>
      </c>
      <c r="V106" s="28"/>
      <c r="W106" s="28"/>
      <c r="X106" s="28"/>
      <c r="Y106" s="28"/>
      <c r="Z106" s="28"/>
      <c r="AA106" s="28"/>
      <c r="AB106" s="28"/>
      <c r="AC106" s="28">
        <f t="shared" si="18"/>
        <v>0</v>
      </c>
      <c r="AD106" s="58">
        <f t="shared" si="19"/>
        <v>0</v>
      </c>
    </row>
    <row r="107" spans="2:30" x14ac:dyDescent="0.25">
      <c r="B107" s="167"/>
      <c r="C107" s="28">
        <f t="shared" si="20"/>
        <v>4</v>
      </c>
      <c r="D107" s="28">
        <v>41.448999999999998</v>
      </c>
      <c r="E107" s="28">
        <v>47.243000000000002</v>
      </c>
      <c r="F107" s="28">
        <v>56.027999999999999</v>
      </c>
      <c r="G107" s="28">
        <v>5</v>
      </c>
      <c r="H107" s="28" t="s">
        <v>130</v>
      </c>
      <c r="I107" s="28">
        <v>1</v>
      </c>
      <c r="J107" s="28" t="s">
        <v>91</v>
      </c>
      <c r="K107" s="28">
        <f t="shared" si="14"/>
        <v>1</v>
      </c>
      <c r="L107" s="58">
        <f t="shared" si="15"/>
        <v>0</v>
      </c>
      <c r="M107" s="28"/>
      <c r="N107" s="28"/>
      <c r="O107" s="28"/>
      <c r="P107" s="28"/>
      <c r="Q107" s="28"/>
      <c r="R107" s="28"/>
      <c r="S107" s="28"/>
      <c r="T107" s="28">
        <f t="shared" si="16"/>
        <v>0</v>
      </c>
      <c r="U107" s="58">
        <f t="shared" si="17"/>
        <v>0</v>
      </c>
      <c r="V107" s="28"/>
      <c r="W107" s="28"/>
      <c r="X107" s="28"/>
      <c r="Y107" s="28"/>
      <c r="Z107" s="28"/>
      <c r="AA107" s="28"/>
      <c r="AB107" s="28"/>
      <c r="AC107" s="28">
        <f t="shared" si="18"/>
        <v>0</v>
      </c>
      <c r="AD107" s="58">
        <f t="shared" si="19"/>
        <v>0</v>
      </c>
    </row>
    <row r="108" spans="2:30" x14ac:dyDescent="0.25">
      <c r="B108" s="167"/>
      <c r="C108" s="28">
        <f t="shared" si="20"/>
        <v>5</v>
      </c>
      <c r="D108" s="28"/>
      <c r="E108" s="28"/>
      <c r="F108" s="28"/>
      <c r="G108" s="28"/>
      <c r="H108" s="28"/>
      <c r="I108" s="28"/>
      <c r="J108" s="28"/>
      <c r="K108" s="28">
        <f t="shared" si="14"/>
        <v>0</v>
      </c>
      <c r="L108" s="58">
        <f t="shared" si="15"/>
        <v>0</v>
      </c>
      <c r="M108" s="28"/>
      <c r="N108" s="28"/>
      <c r="O108" s="28"/>
      <c r="P108" s="28"/>
      <c r="Q108" s="28"/>
      <c r="R108" s="28"/>
      <c r="S108" s="28"/>
      <c r="T108" s="28">
        <f t="shared" si="16"/>
        <v>0</v>
      </c>
      <c r="U108" s="58">
        <f t="shared" si="17"/>
        <v>0</v>
      </c>
      <c r="V108" s="28"/>
      <c r="W108" s="28"/>
      <c r="X108" s="28"/>
      <c r="Y108" s="28"/>
      <c r="Z108" s="28"/>
      <c r="AA108" s="28"/>
      <c r="AB108" s="28"/>
      <c r="AC108" s="28">
        <f t="shared" si="18"/>
        <v>0</v>
      </c>
      <c r="AD108" s="58">
        <f t="shared" si="19"/>
        <v>0</v>
      </c>
    </row>
    <row r="109" spans="2:30" x14ac:dyDescent="0.25">
      <c r="B109" s="167"/>
      <c r="C109" s="28">
        <f t="shared" si="20"/>
        <v>6</v>
      </c>
      <c r="D109" s="28"/>
      <c r="E109" s="28"/>
      <c r="F109" s="28"/>
      <c r="G109" s="28"/>
      <c r="H109" s="28"/>
      <c r="I109" s="28"/>
      <c r="J109" s="28"/>
      <c r="K109" s="28">
        <f t="shared" si="14"/>
        <v>0</v>
      </c>
      <c r="L109" s="58">
        <f t="shared" si="15"/>
        <v>0</v>
      </c>
      <c r="M109" s="28"/>
      <c r="N109" s="28"/>
      <c r="O109" s="28"/>
      <c r="P109" s="28"/>
      <c r="Q109" s="28"/>
      <c r="R109" s="28"/>
      <c r="S109" s="28"/>
      <c r="T109" s="28">
        <f t="shared" si="16"/>
        <v>0</v>
      </c>
      <c r="U109" s="58">
        <f t="shared" si="17"/>
        <v>0</v>
      </c>
      <c r="V109" s="28"/>
      <c r="W109" s="28"/>
      <c r="X109" s="28"/>
      <c r="Y109" s="28"/>
      <c r="Z109" s="28"/>
      <c r="AA109" s="28"/>
      <c r="AB109" s="28"/>
      <c r="AC109" s="28">
        <f t="shared" si="18"/>
        <v>0</v>
      </c>
      <c r="AD109" s="58">
        <f t="shared" si="19"/>
        <v>0</v>
      </c>
    </row>
    <row r="110" spans="2:30" x14ac:dyDescent="0.25">
      <c r="B110" s="167"/>
      <c r="C110" s="28">
        <f t="shared" si="20"/>
        <v>7</v>
      </c>
      <c r="D110" s="28"/>
      <c r="E110" s="28"/>
      <c r="F110" s="28"/>
      <c r="G110" s="28"/>
      <c r="H110" s="28"/>
      <c r="I110" s="28"/>
      <c r="J110" s="28"/>
      <c r="K110" s="28">
        <f t="shared" si="14"/>
        <v>0</v>
      </c>
      <c r="L110" s="58">
        <f t="shared" si="15"/>
        <v>0</v>
      </c>
      <c r="M110" s="28"/>
      <c r="N110" s="28"/>
      <c r="O110" s="28"/>
      <c r="P110" s="28"/>
      <c r="Q110" s="28"/>
      <c r="R110" s="28"/>
      <c r="S110" s="28"/>
      <c r="T110" s="28">
        <f t="shared" si="16"/>
        <v>0</v>
      </c>
      <c r="U110" s="58">
        <f t="shared" si="17"/>
        <v>0</v>
      </c>
      <c r="V110" s="28"/>
      <c r="W110" s="28"/>
      <c r="X110" s="28"/>
      <c r="Y110" s="28"/>
      <c r="Z110" s="28"/>
      <c r="AA110" s="28"/>
      <c r="AB110" s="28"/>
      <c r="AC110" s="28">
        <f t="shared" si="18"/>
        <v>0</v>
      </c>
      <c r="AD110" s="58">
        <f t="shared" si="19"/>
        <v>0</v>
      </c>
    </row>
    <row r="111" spans="2:30" x14ac:dyDescent="0.25">
      <c r="B111" s="167"/>
      <c r="C111" s="28">
        <f t="shared" si="20"/>
        <v>8</v>
      </c>
      <c r="D111" s="28"/>
      <c r="E111" s="28"/>
      <c r="F111" s="28"/>
      <c r="G111" s="28"/>
      <c r="H111" s="28"/>
      <c r="I111" s="28"/>
      <c r="J111" s="28"/>
      <c r="K111" s="28">
        <f t="shared" si="14"/>
        <v>0</v>
      </c>
      <c r="L111" s="58">
        <f t="shared" si="15"/>
        <v>0</v>
      </c>
      <c r="M111" s="28"/>
      <c r="N111" s="28"/>
      <c r="O111" s="28"/>
      <c r="P111" s="28"/>
      <c r="Q111" s="28"/>
      <c r="R111" s="28"/>
      <c r="S111" s="28"/>
      <c r="T111" s="28">
        <f t="shared" si="16"/>
        <v>0</v>
      </c>
      <c r="U111" s="58">
        <f t="shared" si="17"/>
        <v>0</v>
      </c>
      <c r="V111" s="28"/>
      <c r="W111" s="28"/>
      <c r="X111" s="28"/>
      <c r="Y111" s="28"/>
      <c r="Z111" s="28"/>
      <c r="AA111" s="28"/>
      <c r="AB111" s="28"/>
      <c r="AC111" s="28">
        <f t="shared" si="18"/>
        <v>0</v>
      </c>
      <c r="AD111" s="58">
        <f t="shared" si="19"/>
        <v>0</v>
      </c>
    </row>
    <row r="112" spans="2:30" x14ac:dyDescent="0.25">
      <c r="B112" s="167"/>
      <c r="C112" s="28">
        <f t="shared" si="20"/>
        <v>9</v>
      </c>
      <c r="D112" s="28"/>
      <c r="E112" s="28"/>
      <c r="F112" s="28"/>
      <c r="G112" s="28"/>
      <c r="H112" s="28"/>
      <c r="I112" s="28"/>
      <c r="J112" s="28"/>
      <c r="K112" s="28">
        <f t="shared" si="14"/>
        <v>0</v>
      </c>
      <c r="L112" s="58">
        <f t="shared" si="15"/>
        <v>0</v>
      </c>
      <c r="M112" s="28"/>
      <c r="N112" s="28"/>
      <c r="O112" s="28"/>
      <c r="P112" s="28"/>
      <c r="Q112" s="28"/>
      <c r="R112" s="28"/>
      <c r="S112" s="28"/>
      <c r="T112" s="28">
        <f t="shared" si="16"/>
        <v>0</v>
      </c>
      <c r="U112" s="58">
        <f t="shared" si="17"/>
        <v>0</v>
      </c>
      <c r="V112" s="28"/>
      <c r="W112" s="28"/>
      <c r="X112" s="28"/>
      <c r="Y112" s="28"/>
      <c r="Z112" s="28"/>
      <c r="AA112" s="28"/>
      <c r="AB112" s="28"/>
      <c r="AC112" s="28">
        <f t="shared" si="18"/>
        <v>0</v>
      </c>
      <c r="AD112" s="58">
        <f t="shared" si="19"/>
        <v>0</v>
      </c>
    </row>
    <row r="113" spans="2:30" ht="15.75" thickBot="1" x14ac:dyDescent="0.3">
      <c r="B113" s="167"/>
      <c r="C113" s="55">
        <f t="shared" si="20"/>
        <v>10</v>
      </c>
      <c r="D113" s="55"/>
      <c r="E113" s="55"/>
      <c r="F113" s="55"/>
      <c r="G113" s="55"/>
      <c r="H113" s="55"/>
      <c r="I113" s="55"/>
      <c r="J113" s="55"/>
      <c r="K113" s="28">
        <f t="shared" si="14"/>
        <v>0</v>
      </c>
      <c r="L113" s="58">
        <f t="shared" si="15"/>
        <v>0</v>
      </c>
      <c r="M113" s="55"/>
      <c r="N113" s="55"/>
      <c r="O113" s="55"/>
      <c r="P113" s="55"/>
      <c r="Q113" s="55"/>
      <c r="R113" s="55"/>
      <c r="S113" s="55"/>
      <c r="T113" s="28">
        <f t="shared" si="16"/>
        <v>0</v>
      </c>
      <c r="U113" s="58">
        <f t="shared" si="17"/>
        <v>0</v>
      </c>
      <c r="V113" s="55"/>
      <c r="W113" s="55"/>
      <c r="X113" s="55"/>
      <c r="Y113" s="55"/>
      <c r="Z113" s="55"/>
      <c r="AA113" s="55"/>
      <c r="AB113" s="55"/>
      <c r="AC113" s="28">
        <f t="shared" si="18"/>
        <v>0</v>
      </c>
      <c r="AD113" s="58">
        <f t="shared" si="19"/>
        <v>0</v>
      </c>
    </row>
    <row r="114" spans="2:30" ht="15.75" thickBot="1" x14ac:dyDescent="0.3">
      <c r="B114" s="168" t="s">
        <v>99</v>
      </c>
      <c r="C114" s="169"/>
      <c r="D114" s="59">
        <f>AVERAGE(D104:D113)</f>
        <v>43.061750000000004</v>
      </c>
      <c r="E114" s="59">
        <f>AVERAGE(E104:E113)</f>
        <v>47.569000000000003</v>
      </c>
      <c r="F114" s="59">
        <f>AVERAGE(F104:F113)</f>
        <v>52.963499999999996</v>
      </c>
      <c r="G114" s="59">
        <f>AVERAGE(G104:G113)</f>
        <v>7</v>
      </c>
      <c r="H114" s="59"/>
      <c r="I114" s="59">
        <f>AVERAGE(I104:I113)</f>
        <v>1.5</v>
      </c>
      <c r="J114" s="60">
        <f>K114/(K114+L114)</f>
        <v>1</v>
      </c>
      <c r="K114" s="61">
        <f>SUM(K104:K113)</f>
        <v>4</v>
      </c>
      <c r="L114" s="61">
        <f>SUM(L104:L113)</f>
        <v>0</v>
      </c>
      <c r="M114" s="59">
        <f>AVERAGE(M104:M113)</f>
        <v>41.085000000000001</v>
      </c>
      <c r="N114" s="59">
        <f>AVERAGE(N104:N113)</f>
        <v>43.822000000000003</v>
      </c>
      <c r="O114" s="59">
        <f>AVERAGE(O104:O113)</f>
        <v>40.4955</v>
      </c>
      <c r="P114" s="59">
        <f>AVERAGE(P104:P113)</f>
        <v>15.5</v>
      </c>
      <c r="Q114" s="59"/>
      <c r="R114" s="59">
        <f>AVERAGE(R104:R113)</f>
        <v>8.5</v>
      </c>
      <c r="S114" s="60">
        <f>T114/(T114+U114)</f>
        <v>0</v>
      </c>
      <c r="T114" s="61">
        <f>SUM(T104:T113)</f>
        <v>0</v>
      </c>
      <c r="U114" s="61">
        <f>SUM(U104:U113)</f>
        <v>2</v>
      </c>
      <c r="V114" s="59" t="e">
        <f>AVERAGE(V104:V113)</f>
        <v>#DIV/0!</v>
      </c>
      <c r="W114" s="59" t="e">
        <f>AVERAGE(W104:W113)</f>
        <v>#DIV/0!</v>
      </c>
      <c r="X114" s="59" t="e">
        <f>AVERAGE(X104:X113)</f>
        <v>#DIV/0!</v>
      </c>
      <c r="Y114" s="59" t="e">
        <f>AVERAGE(Y104:Y113)</f>
        <v>#DIV/0!</v>
      </c>
      <c r="Z114" s="59"/>
      <c r="AA114" s="59" t="e">
        <f>AVERAGE(AA104:AA113)</f>
        <v>#DIV/0!</v>
      </c>
      <c r="AB114" s="60" t="e">
        <f>AC114/(AC114+AD114)</f>
        <v>#DIV/0!</v>
      </c>
      <c r="AC114" s="61">
        <f>SUM(AC104:AC113)</f>
        <v>0</v>
      </c>
      <c r="AD114" s="61">
        <f>SUM(AD104:AD113)</f>
        <v>0</v>
      </c>
    </row>
    <row r="117" spans="2:30" ht="15.75" thickBot="1" x14ac:dyDescent="0.3"/>
    <row r="118" spans="2:30" x14ac:dyDescent="0.25">
      <c r="B118" s="73" t="s">
        <v>0</v>
      </c>
      <c r="C118" s="74" t="s">
        <v>9</v>
      </c>
      <c r="D118" s="161">
        <v>4</v>
      </c>
      <c r="E118" s="161"/>
      <c r="F118" s="161"/>
      <c r="G118" s="161"/>
      <c r="H118" s="161"/>
      <c r="I118" s="161"/>
      <c r="J118" s="161"/>
      <c r="K118" s="161"/>
      <c r="L118" s="161"/>
      <c r="M118" s="161"/>
      <c r="N118" s="161"/>
      <c r="O118" s="161"/>
      <c r="P118" s="161"/>
      <c r="Q118" s="161"/>
      <c r="R118" s="161"/>
      <c r="S118" s="161"/>
      <c r="T118" s="161"/>
      <c r="U118" s="161"/>
      <c r="V118" s="161"/>
      <c r="W118" s="161"/>
      <c r="X118" s="161"/>
      <c r="Y118" s="161"/>
      <c r="Z118" s="161"/>
      <c r="AA118" s="161"/>
      <c r="AB118" s="161"/>
      <c r="AC118" s="161"/>
      <c r="AD118" s="162"/>
    </row>
    <row r="119" spans="2:30" x14ac:dyDescent="0.25">
      <c r="B119" s="163">
        <f>B98</f>
        <v>4</v>
      </c>
      <c r="C119" s="28"/>
      <c r="D119" s="165" t="s">
        <v>79</v>
      </c>
      <c r="E119" s="165"/>
      <c r="F119" s="165"/>
      <c r="G119" s="165"/>
      <c r="H119" s="165"/>
      <c r="I119" s="165"/>
      <c r="J119" s="165"/>
      <c r="K119" s="165"/>
      <c r="L119" s="165"/>
      <c r="M119" s="165" t="s">
        <v>80</v>
      </c>
      <c r="N119" s="165"/>
      <c r="O119" s="165"/>
      <c r="P119" s="165"/>
      <c r="Q119" s="165"/>
      <c r="R119" s="165"/>
      <c r="S119" s="165"/>
      <c r="T119" s="165"/>
      <c r="U119" s="165"/>
      <c r="V119" s="165" t="s">
        <v>94</v>
      </c>
      <c r="W119" s="165"/>
      <c r="X119" s="165"/>
      <c r="Y119" s="165"/>
      <c r="Z119" s="165"/>
      <c r="AA119" s="165"/>
      <c r="AB119" s="165"/>
      <c r="AC119" s="165"/>
      <c r="AD119" s="166"/>
    </row>
    <row r="120" spans="2:30" ht="15.75" thickBot="1" x14ac:dyDescent="0.3">
      <c r="B120" s="163"/>
      <c r="C120" s="62" t="s">
        <v>93</v>
      </c>
      <c r="D120" s="62" t="s">
        <v>90</v>
      </c>
      <c r="E120" s="62" t="s">
        <v>89</v>
      </c>
      <c r="F120" s="62" t="s">
        <v>91</v>
      </c>
      <c r="G120" s="62" t="s">
        <v>95</v>
      </c>
      <c r="H120" s="62" t="s">
        <v>96</v>
      </c>
      <c r="I120" s="62" t="s">
        <v>97</v>
      </c>
      <c r="J120" s="62" t="s">
        <v>102</v>
      </c>
      <c r="K120" s="62" t="s">
        <v>91</v>
      </c>
      <c r="L120" s="62" t="s">
        <v>103</v>
      </c>
      <c r="M120" s="62" t="s">
        <v>90</v>
      </c>
      <c r="N120" s="62" t="s">
        <v>89</v>
      </c>
      <c r="O120" s="62" t="s">
        <v>91</v>
      </c>
      <c r="P120" s="62" t="s">
        <v>95</v>
      </c>
      <c r="Q120" s="62" t="s">
        <v>96</v>
      </c>
      <c r="R120" s="62" t="s">
        <v>97</v>
      </c>
      <c r="S120" s="62" t="s">
        <v>102</v>
      </c>
      <c r="T120" s="62" t="s">
        <v>91</v>
      </c>
      <c r="U120" s="62" t="s">
        <v>103</v>
      </c>
      <c r="V120" s="62" t="s">
        <v>90</v>
      </c>
      <c r="W120" s="62" t="s">
        <v>89</v>
      </c>
      <c r="X120" s="62" t="s">
        <v>91</v>
      </c>
      <c r="Y120" s="62" t="s">
        <v>95</v>
      </c>
      <c r="Z120" s="62" t="s">
        <v>96</v>
      </c>
      <c r="AA120" s="62" t="s">
        <v>97</v>
      </c>
      <c r="AB120" s="62" t="s">
        <v>102</v>
      </c>
      <c r="AC120" s="62" t="s">
        <v>91</v>
      </c>
      <c r="AD120" s="63" t="s">
        <v>103</v>
      </c>
    </row>
    <row r="121" spans="2:30" s="107" customFormat="1" hidden="1" x14ac:dyDescent="0.25">
      <c r="B121" s="163"/>
      <c r="C121" s="105">
        <v>1</v>
      </c>
      <c r="D121" s="105">
        <v>33.417000000000002</v>
      </c>
      <c r="E121" s="105">
        <v>35.195999999999998</v>
      </c>
      <c r="F121" s="105">
        <v>42.293999999999997</v>
      </c>
      <c r="G121" s="105">
        <v>9</v>
      </c>
      <c r="H121" s="105" t="s">
        <v>113</v>
      </c>
      <c r="I121" s="105">
        <v>3</v>
      </c>
      <c r="J121" s="105" t="s">
        <v>91</v>
      </c>
      <c r="K121" s="105">
        <f>IF(J121="W",1,0)</f>
        <v>1</v>
      </c>
      <c r="L121" s="106">
        <f>IF(J121="L",1,0)</f>
        <v>0</v>
      </c>
      <c r="M121" s="105">
        <v>34.588999999999999</v>
      </c>
      <c r="N121" s="105">
        <v>37.966999999999999</v>
      </c>
      <c r="O121" s="105">
        <v>44.411000000000001</v>
      </c>
      <c r="P121" s="105">
        <v>6</v>
      </c>
      <c r="Q121" s="105" t="s">
        <v>113</v>
      </c>
      <c r="R121" s="105">
        <v>2</v>
      </c>
      <c r="S121" s="105" t="s">
        <v>91</v>
      </c>
      <c r="T121" s="105">
        <f>IF(S121="W",1,0)</f>
        <v>1</v>
      </c>
      <c r="U121" s="106">
        <f>IF(S121="L",1,0)</f>
        <v>0</v>
      </c>
      <c r="V121" s="105">
        <v>31.861999999999998</v>
      </c>
      <c r="W121" s="105">
        <v>34.436</v>
      </c>
      <c r="X121" s="105">
        <v>41.914999999999999</v>
      </c>
      <c r="Y121" s="105">
        <v>11</v>
      </c>
      <c r="Z121" s="105" t="s">
        <v>113</v>
      </c>
      <c r="AA121" s="105">
        <v>1</v>
      </c>
      <c r="AB121" s="105" t="s">
        <v>91</v>
      </c>
      <c r="AC121" s="105">
        <f>IF(AB121="W",1,0)</f>
        <v>1</v>
      </c>
      <c r="AD121" s="106">
        <f>IF(AB121="L",1,0)</f>
        <v>0</v>
      </c>
    </row>
    <row r="122" spans="2:30" s="107" customFormat="1" hidden="1" x14ac:dyDescent="0.25">
      <c r="B122" s="163"/>
      <c r="C122" s="105">
        <f>C121+1</f>
        <v>2</v>
      </c>
      <c r="D122" s="105">
        <v>33.655999999999999</v>
      </c>
      <c r="E122" s="105">
        <v>35.417999999999999</v>
      </c>
      <c r="F122" s="105">
        <v>42.56</v>
      </c>
      <c r="G122" s="105">
        <v>17</v>
      </c>
      <c r="H122" s="105" t="s">
        <v>115</v>
      </c>
      <c r="I122" s="105">
        <v>4</v>
      </c>
      <c r="J122" s="105" t="s">
        <v>91</v>
      </c>
      <c r="K122" s="105">
        <f>IF(J122="W",1,0)</f>
        <v>1</v>
      </c>
      <c r="L122" s="106">
        <f>IF(J122="L",1,0)</f>
        <v>0</v>
      </c>
      <c r="M122" s="105">
        <v>34.933</v>
      </c>
      <c r="N122" s="105">
        <v>37.75</v>
      </c>
      <c r="O122" s="105">
        <v>44.161000000000001</v>
      </c>
      <c r="P122" s="105">
        <v>16</v>
      </c>
      <c r="Q122" s="105" t="s">
        <v>113</v>
      </c>
      <c r="R122" s="105">
        <v>6</v>
      </c>
      <c r="S122" s="105" t="s">
        <v>91</v>
      </c>
      <c r="T122" s="105">
        <f>IF(S122="W",1,0)</f>
        <v>1</v>
      </c>
      <c r="U122" s="106">
        <f>IF(S122="L",1,0)</f>
        <v>0</v>
      </c>
      <c r="V122" s="105">
        <v>32.527000000000001</v>
      </c>
      <c r="W122" s="105">
        <v>36.268000000000001</v>
      </c>
      <c r="X122" s="105">
        <v>44.131999999999998</v>
      </c>
      <c r="Y122" s="105">
        <v>10</v>
      </c>
      <c r="Z122" s="105" t="s">
        <v>113</v>
      </c>
      <c r="AA122" s="105">
        <v>12</v>
      </c>
      <c r="AB122" s="105" t="s">
        <v>91</v>
      </c>
      <c r="AC122" s="105">
        <f>IF(AB122="W",1,0)</f>
        <v>1</v>
      </c>
      <c r="AD122" s="106">
        <f>IF(AB122="L",1,0)</f>
        <v>0</v>
      </c>
    </row>
    <row r="123" spans="2:30" s="107" customFormat="1" hidden="1" x14ac:dyDescent="0.25">
      <c r="B123" s="163"/>
      <c r="C123" s="105">
        <f>C122+1</f>
        <v>3</v>
      </c>
      <c r="D123" s="105"/>
      <c r="E123" s="105"/>
      <c r="F123" s="105"/>
      <c r="G123" s="105"/>
      <c r="H123" s="105"/>
      <c r="I123" s="105"/>
      <c r="J123" s="105"/>
      <c r="K123" s="105">
        <f>IF(J123="W",1,0)</f>
        <v>0</v>
      </c>
      <c r="L123" s="106">
        <f>IF(J123="L",1,0)</f>
        <v>0</v>
      </c>
      <c r="M123" s="105">
        <v>31.300999999999998</v>
      </c>
      <c r="N123" s="105">
        <v>33.655999999999999</v>
      </c>
      <c r="O123" s="105">
        <v>39.372999999999998</v>
      </c>
      <c r="P123" s="105">
        <v>16</v>
      </c>
      <c r="Q123" s="105" t="s">
        <v>115</v>
      </c>
      <c r="R123" s="105">
        <v>22</v>
      </c>
      <c r="S123" s="105" t="s">
        <v>103</v>
      </c>
      <c r="T123" s="105">
        <f>IF(S123="W",1,0)</f>
        <v>0</v>
      </c>
      <c r="U123" s="106">
        <f>IF(S123="L",1,0)</f>
        <v>1</v>
      </c>
      <c r="V123" s="105"/>
      <c r="W123" s="105"/>
      <c r="X123" s="105"/>
      <c r="Y123" s="105"/>
      <c r="Z123" s="105"/>
      <c r="AA123" s="105"/>
      <c r="AB123" s="105"/>
      <c r="AC123" s="105">
        <f>IF(AB123="W",1,0)</f>
        <v>0</v>
      </c>
      <c r="AD123" s="106">
        <f>IF(AB123="L",1,0)</f>
        <v>0</v>
      </c>
    </row>
    <row r="124" spans="2:30" s="107" customFormat="1" hidden="1" x14ac:dyDescent="0.25">
      <c r="B124" s="163"/>
      <c r="C124" s="105">
        <f>C123+1</f>
        <v>4</v>
      </c>
      <c r="D124" s="105"/>
      <c r="E124" s="105"/>
      <c r="F124" s="105"/>
      <c r="G124" s="105"/>
      <c r="H124" s="105"/>
      <c r="I124" s="105"/>
      <c r="J124" s="105"/>
      <c r="K124" s="105">
        <f>IF(J124="W",1,0)</f>
        <v>0</v>
      </c>
      <c r="L124" s="106">
        <f>IF(J124="L",1,0)</f>
        <v>0</v>
      </c>
      <c r="M124" s="105"/>
      <c r="N124" s="105"/>
      <c r="O124" s="105"/>
      <c r="P124" s="105"/>
      <c r="Q124" s="105"/>
      <c r="R124" s="105"/>
      <c r="S124" s="105"/>
      <c r="T124" s="105">
        <f>IF(S124="W",1,0)</f>
        <v>0</v>
      </c>
      <c r="U124" s="106">
        <f>IF(S124="L",1,0)</f>
        <v>0</v>
      </c>
      <c r="V124" s="105"/>
      <c r="W124" s="105"/>
      <c r="X124" s="105"/>
      <c r="Y124" s="105"/>
      <c r="Z124" s="105"/>
      <c r="AA124" s="105"/>
      <c r="AB124" s="105"/>
      <c r="AC124" s="105">
        <f>IF(AB124="W",1,0)</f>
        <v>0</v>
      </c>
      <c r="AD124" s="106">
        <f>IF(AB124="L",1,0)</f>
        <v>0</v>
      </c>
    </row>
    <row r="125" spans="2:30" s="107" customFormat="1" ht="15.75" hidden="1" thickBot="1" x14ac:dyDescent="0.3">
      <c r="B125" s="164"/>
      <c r="C125" s="108">
        <f>C124+1</f>
        <v>5</v>
      </c>
      <c r="D125" s="108"/>
      <c r="E125" s="108"/>
      <c r="F125" s="108"/>
      <c r="G125" s="108"/>
      <c r="H125" s="108"/>
      <c r="I125" s="108"/>
      <c r="J125" s="108"/>
      <c r="K125" s="105">
        <f>IF(J125="W",1,0)</f>
        <v>0</v>
      </c>
      <c r="L125" s="106">
        <f>IF(J125="L",1,0)</f>
        <v>0</v>
      </c>
      <c r="M125" s="108"/>
      <c r="N125" s="108"/>
      <c r="O125" s="108"/>
      <c r="P125" s="108"/>
      <c r="Q125" s="108"/>
      <c r="R125" s="108"/>
      <c r="S125" s="108"/>
      <c r="T125" s="105">
        <f>IF(S125="W",1,0)</f>
        <v>0</v>
      </c>
      <c r="U125" s="106">
        <f>IF(S125="L",1,0)</f>
        <v>0</v>
      </c>
      <c r="V125" s="108"/>
      <c r="W125" s="108"/>
      <c r="X125" s="108"/>
      <c r="Y125" s="108"/>
      <c r="Z125" s="108"/>
      <c r="AA125" s="108"/>
      <c r="AB125" s="108"/>
      <c r="AC125" s="105">
        <f>IF(AB125="W",1,0)</f>
        <v>0</v>
      </c>
      <c r="AD125" s="106">
        <f>IF(AB125="L",1,0)</f>
        <v>0</v>
      </c>
    </row>
    <row r="126" spans="2:30" ht="15.75" thickBot="1" x14ac:dyDescent="0.3">
      <c r="B126" s="159" t="s">
        <v>99</v>
      </c>
      <c r="C126" s="160"/>
      <c r="D126" s="59">
        <f>AVERAGE(D121:D125)</f>
        <v>33.536500000000004</v>
      </c>
      <c r="E126" s="59">
        <f>AVERAGE(E121:E125)</f>
        <v>35.307000000000002</v>
      </c>
      <c r="F126" s="59">
        <f>AVERAGE(F121:F125)</f>
        <v>42.427</v>
      </c>
      <c r="G126" s="59">
        <f>AVERAGE(G121:G125)</f>
        <v>13</v>
      </c>
      <c r="H126" s="59"/>
      <c r="I126" s="59">
        <f>AVERAGE(I121:I125)</f>
        <v>3.5</v>
      </c>
      <c r="J126" s="60">
        <f>K126/(K126+L126)</f>
        <v>1</v>
      </c>
      <c r="K126" s="61">
        <f>SUM(K121:K125)</f>
        <v>2</v>
      </c>
      <c r="L126" s="61">
        <f>SUM(L121:L125)</f>
        <v>0</v>
      </c>
      <c r="M126" s="59">
        <f>AVERAGE(M121:M125)</f>
        <v>33.607666666666667</v>
      </c>
      <c r="N126" s="59">
        <f>AVERAGE(N121:N125)</f>
        <v>36.457666666666661</v>
      </c>
      <c r="O126" s="59">
        <f>AVERAGE(O121:O125)</f>
        <v>42.648333333333333</v>
      </c>
      <c r="P126" s="59">
        <f>AVERAGE(P121:P125)</f>
        <v>12.666666666666666</v>
      </c>
      <c r="Q126" s="59"/>
      <c r="R126" s="59">
        <f>AVERAGE(R121:R125)</f>
        <v>10</v>
      </c>
      <c r="S126" s="60">
        <f>T126/(T126+U126)</f>
        <v>0.66666666666666663</v>
      </c>
      <c r="T126" s="61">
        <f>SUM(T121:T125)</f>
        <v>2</v>
      </c>
      <c r="U126" s="61">
        <f>SUM(U121:U125)</f>
        <v>1</v>
      </c>
      <c r="V126" s="59">
        <f>AVERAGE(V121:V125)</f>
        <v>32.194499999999998</v>
      </c>
      <c r="W126" s="59">
        <f>AVERAGE(W121:W125)</f>
        <v>35.352000000000004</v>
      </c>
      <c r="X126" s="59">
        <f>AVERAGE(X121:X125)</f>
        <v>43.023499999999999</v>
      </c>
      <c r="Y126" s="59">
        <f>AVERAGE(Y121:Y125)</f>
        <v>10.5</v>
      </c>
      <c r="Z126" s="59"/>
      <c r="AA126" s="59">
        <f>AVERAGE(AA121:AA125)</f>
        <v>6.5</v>
      </c>
      <c r="AB126" s="60">
        <f>AC126/(AC126+AD126)</f>
        <v>1</v>
      </c>
      <c r="AC126" s="61">
        <f>SUM(AC121:AC125)</f>
        <v>2</v>
      </c>
      <c r="AD126" s="61">
        <f>SUM(AD121:AD125)</f>
        <v>0</v>
      </c>
    </row>
    <row r="127" spans="2:30" x14ac:dyDescent="0.25">
      <c r="B127" s="167">
        <f>B104</f>
        <v>5</v>
      </c>
      <c r="C127" s="56">
        <v>1</v>
      </c>
      <c r="D127" s="56">
        <v>33.125999999999998</v>
      </c>
      <c r="E127" s="56">
        <v>35.576000000000001</v>
      </c>
      <c r="F127" s="56">
        <v>42.710999999999999</v>
      </c>
      <c r="G127" s="56">
        <v>6</v>
      </c>
      <c r="H127" s="56" t="s">
        <v>113</v>
      </c>
      <c r="I127" s="56">
        <v>1</v>
      </c>
      <c r="J127" s="56" t="s">
        <v>91</v>
      </c>
      <c r="K127" s="28">
        <f t="shared" ref="K127:K136" si="21">IF(J127="W",1,0)</f>
        <v>1</v>
      </c>
      <c r="L127" s="58">
        <f t="shared" ref="L127:L136" si="22">IF(J127="L",1,0)</f>
        <v>0</v>
      </c>
      <c r="M127" s="56">
        <v>32.414000000000001</v>
      </c>
      <c r="N127" s="56">
        <v>34.835000000000001</v>
      </c>
      <c r="O127" s="56">
        <v>40.734000000000002</v>
      </c>
      <c r="P127" s="56">
        <v>14</v>
      </c>
      <c r="Q127" s="56" t="s">
        <v>124</v>
      </c>
      <c r="R127" s="56">
        <v>10</v>
      </c>
      <c r="S127" s="56" t="s">
        <v>91</v>
      </c>
      <c r="T127" s="28">
        <f t="shared" ref="T127:T136" si="23">IF(S127="W",1,0)</f>
        <v>1</v>
      </c>
      <c r="U127" s="58">
        <f t="shared" ref="U127:U136" si="24">IF(S127="L",1,0)</f>
        <v>0</v>
      </c>
      <c r="V127" s="56">
        <v>33.229999999999997</v>
      </c>
      <c r="W127" s="56">
        <v>34.908000000000001</v>
      </c>
      <c r="X127" s="56">
        <v>42.502000000000002</v>
      </c>
      <c r="Y127" s="56">
        <v>23</v>
      </c>
      <c r="Z127" s="56" t="s">
        <v>115</v>
      </c>
      <c r="AA127" s="56">
        <v>11</v>
      </c>
      <c r="AB127" s="56" t="s">
        <v>91</v>
      </c>
      <c r="AC127" s="28">
        <f t="shared" ref="AC127:AC136" si="25">IF(AB127="W",1,0)</f>
        <v>1</v>
      </c>
      <c r="AD127" s="58">
        <f t="shared" ref="AD127:AD136" si="26">IF(AB127="L",1,0)</f>
        <v>0</v>
      </c>
    </row>
    <row r="128" spans="2:30" x14ac:dyDescent="0.25">
      <c r="B128" s="167"/>
      <c r="C128" s="28">
        <f t="shared" ref="C128:C136" si="27">C127+1</f>
        <v>2</v>
      </c>
      <c r="D128" s="28">
        <v>33.302</v>
      </c>
      <c r="E128" s="28">
        <v>35.834000000000003</v>
      </c>
      <c r="F128" s="28">
        <v>43.008000000000003</v>
      </c>
      <c r="G128" s="28">
        <v>11</v>
      </c>
      <c r="H128" s="28" t="s">
        <v>113</v>
      </c>
      <c r="I128" s="28">
        <v>5</v>
      </c>
      <c r="J128" s="28" t="s">
        <v>103</v>
      </c>
      <c r="K128" s="28">
        <f t="shared" si="21"/>
        <v>0</v>
      </c>
      <c r="L128" s="58">
        <f t="shared" si="22"/>
        <v>1</v>
      </c>
      <c r="M128" s="28">
        <v>31.693999999999999</v>
      </c>
      <c r="N128" s="28">
        <v>34.542000000000002</v>
      </c>
      <c r="O128" s="28">
        <v>40.387</v>
      </c>
      <c r="P128" s="28">
        <v>20</v>
      </c>
      <c r="Q128" s="28" t="s">
        <v>154</v>
      </c>
      <c r="R128" s="28">
        <v>14</v>
      </c>
      <c r="S128" s="28" t="s">
        <v>103</v>
      </c>
      <c r="T128" s="28">
        <f t="shared" si="23"/>
        <v>0</v>
      </c>
      <c r="U128" s="58">
        <f t="shared" si="24"/>
        <v>1</v>
      </c>
      <c r="V128" s="28">
        <v>33.109000000000002</v>
      </c>
      <c r="W128" s="28">
        <v>35.601999999999997</v>
      </c>
      <c r="X128" s="28">
        <v>43.350999999999999</v>
      </c>
      <c r="Y128" s="28">
        <v>19</v>
      </c>
      <c r="Z128" s="28" t="s">
        <v>113</v>
      </c>
      <c r="AA128" s="28">
        <v>6</v>
      </c>
      <c r="AB128" s="28" t="s">
        <v>91</v>
      </c>
      <c r="AC128" s="28">
        <f t="shared" si="25"/>
        <v>1</v>
      </c>
      <c r="AD128" s="58">
        <f t="shared" si="26"/>
        <v>0</v>
      </c>
    </row>
    <row r="129" spans="2:39" x14ac:dyDescent="0.25">
      <c r="B129" s="167"/>
      <c r="C129" s="28">
        <f t="shared" si="27"/>
        <v>3</v>
      </c>
      <c r="D129" s="28"/>
      <c r="E129" s="28"/>
      <c r="F129" s="28"/>
      <c r="G129" s="28"/>
      <c r="H129" s="28"/>
      <c r="I129" s="28"/>
      <c r="J129" s="28"/>
      <c r="K129" s="28">
        <f t="shared" si="21"/>
        <v>0</v>
      </c>
      <c r="L129" s="58">
        <f t="shared" si="22"/>
        <v>0</v>
      </c>
      <c r="M129" s="28"/>
      <c r="N129" s="28"/>
      <c r="O129" s="28"/>
      <c r="P129" s="28"/>
      <c r="Q129" s="28"/>
      <c r="R129" s="28"/>
      <c r="S129" s="28"/>
      <c r="T129" s="28">
        <f t="shared" si="23"/>
        <v>0</v>
      </c>
      <c r="U129" s="58">
        <f t="shared" si="24"/>
        <v>0</v>
      </c>
      <c r="V129" s="28"/>
      <c r="W129" s="28"/>
      <c r="X129" s="28"/>
      <c r="Y129" s="28"/>
      <c r="Z129" s="28"/>
      <c r="AA129" s="28"/>
      <c r="AB129" s="28"/>
      <c r="AC129" s="28">
        <f t="shared" si="25"/>
        <v>0</v>
      </c>
      <c r="AD129" s="58">
        <f t="shared" si="26"/>
        <v>0</v>
      </c>
    </row>
    <row r="130" spans="2:39" x14ac:dyDescent="0.25">
      <c r="B130" s="167"/>
      <c r="C130" s="28">
        <f t="shared" si="27"/>
        <v>4</v>
      </c>
      <c r="D130" s="28"/>
      <c r="E130" s="28"/>
      <c r="F130" s="28"/>
      <c r="G130" s="28"/>
      <c r="H130" s="28"/>
      <c r="I130" s="28"/>
      <c r="J130" s="28"/>
      <c r="K130" s="28">
        <f t="shared" si="21"/>
        <v>0</v>
      </c>
      <c r="L130" s="58">
        <f t="shared" si="22"/>
        <v>0</v>
      </c>
      <c r="M130" s="28"/>
      <c r="N130" s="28"/>
      <c r="O130" s="28"/>
      <c r="P130" s="28"/>
      <c r="Q130" s="28"/>
      <c r="R130" s="28"/>
      <c r="S130" s="28"/>
      <c r="T130" s="28">
        <f t="shared" si="23"/>
        <v>0</v>
      </c>
      <c r="U130" s="58">
        <f t="shared" si="24"/>
        <v>0</v>
      </c>
      <c r="V130" s="28"/>
      <c r="W130" s="28"/>
      <c r="X130" s="28"/>
      <c r="Y130" s="28"/>
      <c r="Z130" s="28"/>
      <c r="AA130" s="28"/>
      <c r="AB130" s="28"/>
      <c r="AC130" s="28">
        <f t="shared" si="25"/>
        <v>0</v>
      </c>
      <c r="AD130" s="58">
        <f t="shared" si="26"/>
        <v>0</v>
      </c>
    </row>
    <row r="131" spans="2:39" x14ac:dyDescent="0.25">
      <c r="B131" s="167"/>
      <c r="C131" s="28">
        <f t="shared" si="27"/>
        <v>5</v>
      </c>
      <c r="D131" s="28"/>
      <c r="E131" s="28"/>
      <c r="F131" s="28"/>
      <c r="G131" s="28"/>
      <c r="H131" s="28"/>
      <c r="I131" s="28"/>
      <c r="J131" s="28"/>
      <c r="K131" s="28">
        <f t="shared" si="21"/>
        <v>0</v>
      </c>
      <c r="L131" s="58">
        <f t="shared" si="22"/>
        <v>0</v>
      </c>
      <c r="M131" s="28"/>
      <c r="N131" s="28"/>
      <c r="O131" s="28"/>
      <c r="P131" s="28"/>
      <c r="Q131" s="28"/>
      <c r="R131" s="28"/>
      <c r="S131" s="28"/>
      <c r="T131" s="28">
        <f t="shared" si="23"/>
        <v>0</v>
      </c>
      <c r="U131" s="58">
        <f t="shared" si="24"/>
        <v>0</v>
      </c>
      <c r="V131" s="28"/>
      <c r="W131" s="28"/>
      <c r="X131" s="28"/>
      <c r="Y131" s="28"/>
      <c r="Z131" s="28"/>
      <c r="AA131" s="28"/>
      <c r="AB131" s="28"/>
      <c r="AC131" s="28">
        <f t="shared" si="25"/>
        <v>0</v>
      </c>
      <c r="AD131" s="58">
        <f t="shared" si="26"/>
        <v>0</v>
      </c>
    </row>
    <row r="132" spans="2:39" x14ac:dyDescent="0.25">
      <c r="B132" s="167"/>
      <c r="C132" s="28">
        <f t="shared" si="27"/>
        <v>6</v>
      </c>
      <c r="D132" s="28"/>
      <c r="E132" s="28"/>
      <c r="F132" s="28"/>
      <c r="G132" s="28"/>
      <c r="H132" s="28"/>
      <c r="I132" s="28"/>
      <c r="J132" s="28"/>
      <c r="K132" s="28">
        <f t="shared" si="21"/>
        <v>0</v>
      </c>
      <c r="L132" s="58">
        <f t="shared" si="22"/>
        <v>0</v>
      </c>
      <c r="M132" s="28"/>
      <c r="N132" s="28"/>
      <c r="O132" s="28"/>
      <c r="P132" s="28"/>
      <c r="Q132" s="28"/>
      <c r="R132" s="28"/>
      <c r="S132" s="28"/>
      <c r="T132" s="28">
        <f t="shared" si="23"/>
        <v>0</v>
      </c>
      <c r="U132" s="58">
        <f t="shared" si="24"/>
        <v>0</v>
      </c>
      <c r="V132" s="28"/>
      <c r="W132" s="28"/>
      <c r="X132" s="28"/>
      <c r="Y132" s="28"/>
      <c r="Z132" s="28"/>
      <c r="AA132" s="28"/>
      <c r="AB132" s="28"/>
      <c r="AC132" s="28">
        <f t="shared" si="25"/>
        <v>0</v>
      </c>
      <c r="AD132" s="58">
        <f t="shared" si="26"/>
        <v>0</v>
      </c>
    </row>
    <row r="133" spans="2:39" x14ac:dyDescent="0.25">
      <c r="B133" s="167"/>
      <c r="C133" s="28">
        <f t="shared" si="27"/>
        <v>7</v>
      </c>
      <c r="D133" s="28"/>
      <c r="E133" s="28"/>
      <c r="F133" s="28"/>
      <c r="G133" s="28"/>
      <c r="H133" s="28"/>
      <c r="I133" s="28"/>
      <c r="J133" s="28"/>
      <c r="K133" s="28">
        <f t="shared" si="21"/>
        <v>0</v>
      </c>
      <c r="L133" s="58">
        <f t="shared" si="22"/>
        <v>0</v>
      </c>
      <c r="M133" s="28"/>
      <c r="N133" s="28"/>
      <c r="O133" s="28"/>
      <c r="P133" s="28"/>
      <c r="Q133" s="28"/>
      <c r="R133" s="28"/>
      <c r="S133" s="28"/>
      <c r="T133" s="28">
        <f t="shared" si="23"/>
        <v>0</v>
      </c>
      <c r="U133" s="58">
        <f t="shared" si="24"/>
        <v>0</v>
      </c>
      <c r="V133" s="28"/>
      <c r="W133" s="28"/>
      <c r="X133" s="28"/>
      <c r="Y133" s="28"/>
      <c r="Z133" s="28"/>
      <c r="AA133" s="28"/>
      <c r="AB133" s="28"/>
      <c r="AC133" s="28">
        <f t="shared" si="25"/>
        <v>0</v>
      </c>
      <c r="AD133" s="58">
        <f t="shared" si="26"/>
        <v>0</v>
      </c>
    </row>
    <row r="134" spans="2:39" x14ac:dyDescent="0.25">
      <c r="B134" s="167"/>
      <c r="C134" s="28">
        <f t="shared" si="27"/>
        <v>8</v>
      </c>
      <c r="D134" s="28"/>
      <c r="E134" s="28"/>
      <c r="F134" s="28"/>
      <c r="G134" s="28"/>
      <c r="H134" s="28"/>
      <c r="I134" s="28"/>
      <c r="J134" s="28"/>
      <c r="K134" s="28">
        <f t="shared" si="21"/>
        <v>0</v>
      </c>
      <c r="L134" s="58">
        <f t="shared" si="22"/>
        <v>0</v>
      </c>
      <c r="M134" s="28"/>
      <c r="N134" s="28"/>
      <c r="O134" s="28"/>
      <c r="P134" s="28"/>
      <c r="Q134" s="28"/>
      <c r="R134" s="28"/>
      <c r="S134" s="28"/>
      <c r="T134" s="28">
        <f t="shared" si="23"/>
        <v>0</v>
      </c>
      <c r="U134" s="58">
        <f t="shared" si="24"/>
        <v>0</v>
      </c>
      <c r="V134" s="28"/>
      <c r="W134" s="28"/>
      <c r="X134" s="28"/>
      <c r="Y134" s="28"/>
      <c r="Z134" s="28"/>
      <c r="AA134" s="28"/>
      <c r="AB134" s="28"/>
      <c r="AC134" s="28">
        <f t="shared" si="25"/>
        <v>0</v>
      </c>
      <c r="AD134" s="58">
        <f t="shared" si="26"/>
        <v>0</v>
      </c>
    </row>
    <row r="135" spans="2:39" x14ac:dyDescent="0.25">
      <c r="B135" s="167"/>
      <c r="C135" s="28">
        <f t="shared" si="27"/>
        <v>9</v>
      </c>
      <c r="D135" s="28"/>
      <c r="E135" s="28"/>
      <c r="F135" s="28"/>
      <c r="G135" s="28"/>
      <c r="H135" s="28"/>
      <c r="I135" s="28"/>
      <c r="J135" s="28"/>
      <c r="K135" s="28">
        <f t="shared" si="21"/>
        <v>0</v>
      </c>
      <c r="L135" s="58">
        <f t="shared" si="22"/>
        <v>0</v>
      </c>
      <c r="M135" s="28"/>
      <c r="N135" s="28"/>
      <c r="O135" s="28"/>
      <c r="P135" s="28"/>
      <c r="Q135" s="28"/>
      <c r="R135" s="28"/>
      <c r="S135" s="28"/>
      <c r="T135" s="28">
        <f t="shared" si="23"/>
        <v>0</v>
      </c>
      <c r="U135" s="58">
        <f t="shared" si="24"/>
        <v>0</v>
      </c>
      <c r="V135" s="28"/>
      <c r="W135" s="28"/>
      <c r="X135" s="28"/>
      <c r="Y135" s="28"/>
      <c r="Z135" s="28"/>
      <c r="AA135" s="28"/>
      <c r="AB135" s="28"/>
      <c r="AC135" s="28">
        <f t="shared" si="25"/>
        <v>0</v>
      </c>
      <c r="AD135" s="58">
        <f t="shared" si="26"/>
        <v>0</v>
      </c>
    </row>
    <row r="136" spans="2:39" ht="15.75" thickBot="1" x14ac:dyDescent="0.3">
      <c r="B136" s="167"/>
      <c r="C136" s="55">
        <f t="shared" si="27"/>
        <v>10</v>
      </c>
      <c r="D136" s="55"/>
      <c r="E136" s="55"/>
      <c r="F136" s="55"/>
      <c r="G136" s="55"/>
      <c r="H136" s="55"/>
      <c r="I136" s="55"/>
      <c r="J136" s="55"/>
      <c r="K136" s="28">
        <f t="shared" si="21"/>
        <v>0</v>
      </c>
      <c r="L136" s="58">
        <f t="shared" si="22"/>
        <v>0</v>
      </c>
      <c r="M136" s="55"/>
      <c r="N136" s="55"/>
      <c r="O136" s="55"/>
      <c r="P136" s="55"/>
      <c r="Q136" s="55"/>
      <c r="R136" s="55"/>
      <c r="S136" s="55"/>
      <c r="T136" s="28">
        <f t="shared" si="23"/>
        <v>0</v>
      </c>
      <c r="U136" s="58">
        <f t="shared" si="24"/>
        <v>0</v>
      </c>
      <c r="V136" s="55"/>
      <c r="W136" s="55"/>
      <c r="X136" s="55"/>
      <c r="Y136" s="55"/>
      <c r="Z136" s="55"/>
      <c r="AA136" s="55"/>
      <c r="AB136" s="55"/>
      <c r="AC136" s="28">
        <f t="shared" si="25"/>
        <v>0</v>
      </c>
      <c r="AD136" s="58">
        <f t="shared" si="26"/>
        <v>0</v>
      </c>
    </row>
    <row r="137" spans="2:39" ht="15.75" thickBot="1" x14ac:dyDescent="0.3">
      <c r="B137" s="168" t="s">
        <v>99</v>
      </c>
      <c r="C137" s="169"/>
      <c r="D137" s="59">
        <f>AVERAGE(D127:D136)</f>
        <v>33.213999999999999</v>
      </c>
      <c r="E137" s="59">
        <f>AVERAGE(E127:E136)</f>
        <v>35.704999999999998</v>
      </c>
      <c r="F137" s="59">
        <f>AVERAGE(F127:F136)</f>
        <v>42.859499999999997</v>
      </c>
      <c r="G137" s="59">
        <f>AVERAGE(G127:G136)</f>
        <v>8.5</v>
      </c>
      <c r="H137" s="59"/>
      <c r="I137" s="59">
        <f>AVERAGE(I127:I136)</f>
        <v>3</v>
      </c>
      <c r="J137" s="60">
        <f>K137/(K137+L137)</f>
        <v>0.5</v>
      </c>
      <c r="K137" s="61">
        <f>SUM(K127:K136)</f>
        <v>1</v>
      </c>
      <c r="L137" s="61">
        <f>SUM(L127:L136)</f>
        <v>1</v>
      </c>
      <c r="M137" s="59">
        <f>AVERAGE(M127:M136)</f>
        <v>32.054000000000002</v>
      </c>
      <c r="N137" s="59">
        <f>AVERAGE(N127:N136)</f>
        <v>34.688500000000005</v>
      </c>
      <c r="O137" s="59">
        <f>AVERAGE(O127:O136)</f>
        <v>40.560500000000005</v>
      </c>
      <c r="P137" s="59">
        <f>AVERAGE(P127:P136)</f>
        <v>17</v>
      </c>
      <c r="Q137" s="59"/>
      <c r="R137" s="59">
        <f>AVERAGE(R127:R136)</f>
        <v>12</v>
      </c>
      <c r="S137" s="60">
        <f>T137/(T137+U137)</f>
        <v>0.5</v>
      </c>
      <c r="T137" s="61">
        <f>SUM(T127:T136)</f>
        <v>1</v>
      </c>
      <c r="U137" s="61">
        <f>SUM(U127:U136)</f>
        <v>1</v>
      </c>
      <c r="V137" s="59">
        <f>AVERAGE(V127:V136)</f>
        <v>33.169499999999999</v>
      </c>
      <c r="W137" s="59">
        <f>AVERAGE(W127:W136)</f>
        <v>35.254999999999995</v>
      </c>
      <c r="X137" s="59">
        <f>AVERAGE(X127:X136)</f>
        <v>42.926500000000004</v>
      </c>
      <c r="Y137" s="59">
        <f>AVERAGE(Y127:Y136)</f>
        <v>21</v>
      </c>
      <c r="Z137" s="59"/>
      <c r="AA137" s="59">
        <f>AVERAGE(AA127:AA136)</f>
        <v>8.5</v>
      </c>
      <c r="AB137" s="60">
        <f>AC137/(AC137+AD137)</f>
        <v>1</v>
      </c>
      <c r="AC137" s="61">
        <f>SUM(AC127:AC136)</f>
        <v>2</v>
      </c>
      <c r="AD137" s="61">
        <f>SUM(AD127:AD136)</f>
        <v>0</v>
      </c>
    </row>
    <row r="140" spans="2:39" ht="15.75" thickBot="1" x14ac:dyDescent="0.3"/>
    <row r="141" spans="2:39" x14ac:dyDescent="0.25">
      <c r="B141" s="73" t="s">
        <v>0</v>
      </c>
      <c r="C141" s="74" t="s">
        <v>9</v>
      </c>
      <c r="D141" s="161">
        <v>5</v>
      </c>
      <c r="E141" s="161"/>
      <c r="F141" s="161"/>
      <c r="G141" s="161"/>
      <c r="H141" s="161"/>
      <c r="I141" s="161"/>
      <c r="J141" s="161"/>
      <c r="K141" s="161"/>
      <c r="L141" s="161"/>
      <c r="M141" s="161"/>
      <c r="N141" s="161"/>
      <c r="O141" s="161"/>
      <c r="P141" s="161"/>
      <c r="Q141" s="161"/>
      <c r="R141" s="161"/>
      <c r="S141" s="161"/>
      <c r="T141" s="161"/>
      <c r="U141" s="161"/>
      <c r="V141" s="161"/>
      <c r="W141" s="161"/>
      <c r="X141" s="161"/>
      <c r="Y141" s="161"/>
      <c r="Z141" s="161"/>
      <c r="AA141" s="161"/>
      <c r="AB141" s="161"/>
      <c r="AC141" s="161"/>
      <c r="AD141" s="161"/>
      <c r="AE141" s="161"/>
      <c r="AF141" s="161"/>
      <c r="AG141" s="161"/>
      <c r="AH141" s="161"/>
      <c r="AI141" s="161"/>
      <c r="AJ141" s="161"/>
      <c r="AK141" s="161"/>
      <c r="AL141" s="161"/>
      <c r="AM141" s="162"/>
    </row>
    <row r="142" spans="2:39" x14ac:dyDescent="0.25">
      <c r="B142" s="163">
        <f>B119</f>
        <v>4</v>
      </c>
      <c r="C142" s="28"/>
      <c r="D142" s="165" t="s">
        <v>107</v>
      </c>
      <c r="E142" s="165"/>
      <c r="F142" s="165"/>
      <c r="G142" s="165"/>
      <c r="H142" s="165"/>
      <c r="I142" s="165"/>
      <c r="J142" s="165"/>
      <c r="K142" s="165"/>
      <c r="L142" s="165"/>
      <c r="M142" s="165" t="s">
        <v>104</v>
      </c>
      <c r="N142" s="165"/>
      <c r="O142" s="165"/>
      <c r="P142" s="165"/>
      <c r="Q142" s="165"/>
      <c r="R142" s="165"/>
      <c r="S142" s="165"/>
      <c r="T142" s="165"/>
      <c r="U142" s="165"/>
      <c r="V142" s="165" t="s">
        <v>106</v>
      </c>
      <c r="W142" s="165"/>
      <c r="X142" s="165"/>
      <c r="Y142" s="165"/>
      <c r="Z142" s="165"/>
      <c r="AA142" s="165"/>
      <c r="AB142" s="165"/>
      <c r="AC142" s="165"/>
      <c r="AD142" s="166"/>
      <c r="AE142" s="165" t="s">
        <v>105</v>
      </c>
      <c r="AF142" s="165"/>
      <c r="AG142" s="165"/>
      <c r="AH142" s="165"/>
      <c r="AI142" s="165"/>
      <c r="AJ142" s="165"/>
      <c r="AK142" s="165"/>
      <c r="AL142" s="165"/>
      <c r="AM142" s="166"/>
    </row>
    <row r="143" spans="2:39" ht="15.75" thickBot="1" x14ac:dyDescent="0.3">
      <c r="B143" s="163"/>
      <c r="C143" s="62" t="s">
        <v>93</v>
      </c>
      <c r="D143" s="62" t="s">
        <v>90</v>
      </c>
      <c r="E143" s="62" t="s">
        <v>89</v>
      </c>
      <c r="F143" s="62" t="s">
        <v>91</v>
      </c>
      <c r="G143" s="62" t="s">
        <v>95</v>
      </c>
      <c r="H143" s="62" t="s">
        <v>96</v>
      </c>
      <c r="I143" s="62" t="s">
        <v>97</v>
      </c>
      <c r="J143" s="62" t="s">
        <v>102</v>
      </c>
      <c r="K143" s="62" t="s">
        <v>91</v>
      </c>
      <c r="L143" s="62" t="s">
        <v>103</v>
      </c>
      <c r="M143" s="62" t="s">
        <v>90</v>
      </c>
      <c r="N143" s="62" t="s">
        <v>89</v>
      </c>
      <c r="O143" s="62" t="s">
        <v>91</v>
      </c>
      <c r="P143" s="62" t="s">
        <v>95</v>
      </c>
      <c r="Q143" s="62" t="s">
        <v>96</v>
      </c>
      <c r="R143" s="62" t="s">
        <v>97</v>
      </c>
      <c r="S143" s="62" t="s">
        <v>102</v>
      </c>
      <c r="T143" s="62" t="s">
        <v>91</v>
      </c>
      <c r="U143" s="62" t="s">
        <v>103</v>
      </c>
      <c r="V143" s="62" t="s">
        <v>90</v>
      </c>
      <c r="W143" s="62" t="s">
        <v>89</v>
      </c>
      <c r="X143" s="62" t="s">
        <v>91</v>
      </c>
      <c r="Y143" s="62" t="s">
        <v>95</v>
      </c>
      <c r="Z143" s="62" t="s">
        <v>96</v>
      </c>
      <c r="AA143" s="62" t="s">
        <v>97</v>
      </c>
      <c r="AB143" s="62" t="s">
        <v>102</v>
      </c>
      <c r="AC143" s="62" t="s">
        <v>91</v>
      </c>
      <c r="AD143" s="63" t="s">
        <v>103</v>
      </c>
      <c r="AE143" s="62" t="s">
        <v>90</v>
      </c>
      <c r="AF143" s="62" t="s">
        <v>89</v>
      </c>
      <c r="AG143" s="62" t="s">
        <v>91</v>
      </c>
      <c r="AH143" s="62" t="s">
        <v>95</v>
      </c>
      <c r="AI143" s="62" t="s">
        <v>96</v>
      </c>
      <c r="AJ143" s="62" t="s">
        <v>97</v>
      </c>
      <c r="AK143" s="62" t="s">
        <v>102</v>
      </c>
      <c r="AL143" s="62" t="s">
        <v>91</v>
      </c>
      <c r="AM143" s="63" t="s">
        <v>103</v>
      </c>
    </row>
    <row r="144" spans="2:39" s="107" customFormat="1" hidden="1" x14ac:dyDescent="0.25">
      <c r="B144" s="163"/>
      <c r="C144" s="105">
        <v>1</v>
      </c>
      <c r="D144" s="105">
        <v>29.488</v>
      </c>
      <c r="E144" s="105">
        <v>32.761000000000003</v>
      </c>
      <c r="F144" s="105">
        <v>38.186</v>
      </c>
      <c r="G144" s="105">
        <v>15</v>
      </c>
      <c r="H144" s="105" t="s">
        <v>113</v>
      </c>
      <c r="I144" s="105">
        <v>9</v>
      </c>
      <c r="J144" s="105" t="s">
        <v>91</v>
      </c>
      <c r="K144" s="105">
        <f t="shared" ref="K144:K152" si="28">IF(J144="W",1,0)</f>
        <v>1</v>
      </c>
      <c r="L144" s="106">
        <f t="shared" ref="L144:L152" si="29">IF(J144="L",1,0)</f>
        <v>0</v>
      </c>
      <c r="M144" s="105">
        <v>38.615000000000002</v>
      </c>
      <c r="N144" s="105">
        <v>41.354999999999997</v>
      </c>
      <c r="O144" s="105">
        <v>48.808999999999997</v>
      </c>
      <c r="P144" s="105">
        <v>16</v>
      </c>
      <c r="Q144" s="105" t="s">
        <v>113</v>
      </c>
      <c r="R144" s="105">
        <v>9</v>
      </c>
      <c r="S144" s="105" t="s">
        <v>103</v>
      </c>
      <c r="T144" s="105">
        <f t="shared" ref="T144:T152" si="30">IF(S144="W",1,0)</f>
        <v>0</v>
      </c>
      <c r="U144" s="106">
        <f t="shared" ref="U144:U152" si="31">IF(S144="L",1,0)</f>
        <v>1</v>
      </c>
      <c r="V144" s="105">
        <v>36.198</v>
      </c>
      <c r="W144" s="105">
        <v>39.786999999999999</v>
      </c>
      <c r="X144" s="105">
        <v>40.453000000000003</v>
      </c>
      <c r="Y144" s="105">
        <v>6</v>
      </c>
      <c r="Z144" s="105" t="s">
        <v>113</v>
      </c>
      <c r="AA144" s="105">
        <v>2</v>
      </c>
      <c r="AB144" s="105" t="s">
        <v>91</v>
      </c>
      <c r="AC144" s="105">
        <f t="shared" ref="AC144:AC152" si="32">IF(AB144="W",1,0)</f>
        <v>1</v>
      </c>
      <c r="AD144" s="106">
        <f t="shared" ref="AD144:AD152" si="33">IF(AB144="L",1,0)</f>
        <v>0</v>
      </c>
      <c r="AE144" s="105">
        <v>28.949000000000002</v>
      </c>
      <c r="AF144" s="105">
        <v>31.981000000000002</v>
      </c>
      <c r="AG144" s="105">
        <v>39.470999999999997</v>
      </c>
      <c r="AH144" s="105">
        <v>21</v>
      </c>
      <c r="AI144" s="105" t="s">
        <v>115</v>
      </c>
      <c r="AJ144" s="105">
        <v>12</v>
      </c>
      <c r="AK144" s="105" t="s">
        <v>91</v>
      </c>
      <c r="AL144" s="105">
        <f t="shared" ref="AL144:AL152" si="34">IF(AK144="W",1,0)</f>
        <v>1</v>
      </c>
      <c r="AM144" s="106">
        <f t="shared" ref="AM144:AM152" si="35">IF(AK144="L",1,0)</f>
        <v>0</v>
      </c>
    </row>
    <row r="145" spans="2:39" s="107" customFormat="1" hidden="1" x14ac:dyDescent="0.25">
      <c r="B145" s="163"/>
      <c r="C145" s="105">
        <f t="shared" ref="C145:C152" si="36">C144+1</f>
        <v>2</v>
      </c>
      <c r="D145" s="105">
        <v>29.288</v>
      </c>
      <c r="E145" s="105">
        <v>32.198</v>
      </c>
      <c r="F145" s="105">
        <v>37.548999999999999</v>
      </c>
      <c r="G145" s="105">
        <v>12</v>
      </c>
      <c r="H145" s="105" t="s">
        <v>113</v>
      </c>
      <c r="I145" s="105">
        <v>9</v>
      </c>
      <c r="J145" s="105" t="s">
        <v>103</v>
      </c>
      <c r="K145" s="105">
        <f t="shared" si="28"/>
        <v>0</v>
      </c>
      <c r="L145" s="106">
        <f t="shared" si="29"/>
        <v>1</v>
      </c>
      <c r="M145" s="105">
        <v>37.729999999999997</v>
      </c>
      <c r="N145" s="105">
        <v>41.127000000000002</v>
      </c>
      <c r="O145" s="105">
        <v>48.54</v>
      </c>
      <c r="P145" s="105">
        <v>6</v>
      </c>
      <c r="Q145" s="105" t="s">
        <v>113</v>
      </c>
      <c r="R145" s="105">
        <v>3</v>
      </c>
      <c r="S145" s="105" t="s">
        <v>91</v>
      </c>
      <c r="T145" s="105">
        <f t="shared" si="30"/>
        <v>1</v>
      </c>
      <c r="U145" s="106">
        <f t="shared" si="31"/>
        <v>0</v>
      </c>
      <c r="V145" s="105">
        <v>36.014000000000003</v>
      </c>
      <c r="W145" s="105">
        <v>39.887</v>
      </c>
      <c r="X145" s="105">
        <v>40.554000000000002</v>
      </c>
      <c r="Y145" s="105">
        <v>2</v>
      </c>
      <c r="Z145" s="105" t="s">
        <v>113</v>
      </c>
      <c r="AA145" s="105">
        <v>2</v>
      </c>
      <c r="AB145" s="105" t="s">
        <v>91</v>
      </c>
      <c r="AC145" s="105">
        <f t="shared" si="32"/>
        <v>1</v>
      </c>
      <c r="AD145" s="106">
        <f t="shared" si="33"/>
        <v>0</v>
      </c>
      <c r="AE145" s="105">
        <v>28.216000000000001</v>
      </c>
      <c r="AF145" s="105">
        <v>31.619</v>
      </c>
      <c r="AG145" s="105">
        <v>39.024000000000001</v>
      </c>
      <c r="AH145" s="105">
        <v>11</v>
      </c>
      <c r="AI145" s="105" t="s">
        <v>113</v>
      </c>
      <c r="AJ145" s="105">
        <v>9</v>
      </c>
      <c r="AK145" s="105" t="s">
        <v>103</v>
      </c>
      <c r="AL145" s="105">
        <f t="shared" si="34"/>
        <v>0</v>
      </c>
      <c r="AM145" s="106">
        <f t="shared" si="35"/>
        <v>1</v>
      </c>
    </row>
    <row r="146" spans="2:39" s="107" customFormat="1" hidden="1" x14ac:dyDescent="0.25">
      <c r="B146" s="163"/>
      <c r="C146" s="105">
        <f t="shared" si="36"/>
        <v>3</v>
      </c>
      <c r="D146" s="105">
        <v>30.076000000000001</v>
      </c>
      <c r="E146" s="105">
        <v>32.118000000000002</v>
      </c>
      <c r="F146" s="105">
        <v>37.456000000000003</v>
      </c>
      <c r="G146" s="105">
        <v>22</v>
      </c>
      <c r="H146" s="105" t="s">
        <v>115</v>
      </c>
      <c r="I146" s="105">
        <v>12</v>
      </c>
      <c r="J146" s="105" t="s">
        <v>103</v>
      </c>
      <c r="K146" s="105">
        <f t="shared" si="28"/>
        <v>0</v>
      </c>
      <c r="L146" s="106">
        <f t="shared" si="29"/>
        <v>1</v>
      </c>
      <c r="M146" s="105">
        <v>39.085000000000001</v>
      </c>
      <c r="N146" s="105">
        <v>40.643999999999998</v>
      </c>
      <c r="O146" s="105">
        <v>47.97</v>
      </c>
      <c r="P146" s="105">
        <v>23</v>
      </c>
      <c r="Q146" s="105" t="s">
        <v>115</v>
      </c>
      <c r="R146" s="105">
        <v>23</v>
      </c>
      <c r="S146" s="105" t="s">
        <v>91</v>
      </c>
      <c r="T146" s="105">
        <f t="shared" si="30"/>
        <v>1</v>
      </c>
      <c r="U146" s="106">
        <f t="shared" si="31"/>
        <v>0</v>
      </c>
      <c r="V146" s="105">
        <v>36.475999999999999</v>
      </c>
      <c r="W146" s="105">
        <v>40.078000000000003</v>
      </c>
      <c r="X146" s="105">
        <v>40.747999999999998</v>
      </c>
      <c r="Y146" s="105">
        <v>12</v>
      </c>
      <c r="Z146" s="105" t="s">
        <v>113</v>
      </c>
      <c r="AA146" s="105">
        <v>11</v>
      </c>
      <c r="AB146" s="105" t="s">
        <v>91</v>
      </c>
      <c r="AC146" s="105">
        <f t="shared" si="32"/>
        <v>1</v>
      </c>
      <c r="AD146" s="106">
        <f t="shared" si="33"/>
        <v>0</v>
      </c>
      <c r="AE146" s="105">
        <v>28.288</v>
      </c>
      <c r="AF146" s="105">
        <v>31.812999999999999</v>
      </c>
      <c r="AG146" s="105">
        <v>39.264000000000003</v>
      </c>
      <c r="AH146" s="105">
        <v>11</v>
      </c>
      <c r="AI146" s="105" t="s">
        <v>113</v>
      </c>
      <c r="AJ146" s="105">
        <v>5</v>
      </c>
      <c r="AK146" s="105" t="s">
        <v>91</v>
      </c>
      <c r="AL146" s="105">
        <f t="shared" si="34"/>
        <v>1</v>
      </c>
      <c r="AM146" s="106">
        <f t="shared" si="35"/>
        <v>0</v>
      </c>
    </row>
    <row r="147" spans="2:39" s="107" customFormat="1" hidden="1" x14ac:dyDescent="0.25">
      <c r="B147" s="163"/>
      <c r="C147" s="105">
        <f t="shared" si="36"/>
        <v>4</v>
      </c>
      <c r="D147" s="105"/>
      <c r="E147" s="105"/>
      <c r="F147" s="105"/>
      <c r="G147" s="105"/>
      <c r="H147" s="105"/>
      <c r="I147" s="105"/>
      <c r="J147" s="105"/>
      <c r="K147" s="105">
        <f t="shared" si="28"/>
        <v>0</v>
      </c>
      <c r="L147" s="106">
        <f t="shared" si="29"/>
        <v>0</v>
      </c>
      <c r="M147" s="105">
        <v>38.926000000000002</v>
      </c>
      <c r="N147" s="105">
        <v>40.752000000000002</v>
      </c>
      <c r="O147" s="105">
        <v>48.097000000000001</v>
      </c>
      <c r="P147" s="105">
        <v>21</v>
      </c>
      <c r="Q147" s="105" t="s">
        <v>115</v>
      </c>
      <c r="R147" s="105">
        <v>9</v>
      </c>
      <c r="S147" s="105" t="s">
        <v>91</v>
      </c>
      <c r="T147" s="105">
        <f t="shared" si="30"/>
        <v>1</v>
      </c>
      <c r="U147" s="106">
        <f t="shared" si="31"/>
        <v>0</v>
      </c>
      <c r="V147" s="105"/>
      <c r="W147" s="105"/>
      <c r="X147" s="105"/>
      <c r="Y147" s="105"/>
      <c r="Z147" s="105"/>
      <c r="AA147" s="105"/>
      <c r="AB147" s="105"/>
      <c r="AC147" s="105">
        <f t="shared" si="32"/>
        <v>0</v>
      </c>
      <c r="AD147" s="106">
        <f t="shared" si="33"/>
        <v>0</v>
      </c>
      <c r="AE147" s="105">
        <v>28.343</v>
      </c>
      <c r="AF147" s="105">
        <v>31.460999999999999</v>
      </c>
      <c r="AG147" s="105">
        <v>31.460999999999999</v>
      </c>
      <c r="AH147" s="105">
        <v>11</v>
      </c>
      <c r="AI147" s="105" t="s">
        <v>113</v>
      </c>
      <c r="AJ147" s="105">
        <v>6</v>
      </c>
      <c r="AK147" s="105" t="s">
        <v>91</v>
      </c>
      <c r="AL147" s="105">
        <f t="shared" si="34"/>
        <v>1</v>
      </c>
      <c r="AM147" s="106">
        <f t="shared" si="35"/>
        <v>0</v>
      </c>
    </row>
    <row r="148" spans="2:39" s="107" customFormat="1" hidden="1" x14ac:dyDescent="0.25">
      <c r="B148" s="164"/>
      <c r="C148" s="105">
        <f t="shared" si="36"/>
        <v>5</v>
      </c>
      <c r="D148" s="108"/>
      <c r="E148" s="108"/>
      <c r="F148" s="108"/>
      <c r="G148" s="108"/>
      <c r="H148" s="108"/>
      <c r="I148" s="108"/>
      <c r="J148" s="108"/>
      <c r="K148" s="105">
        <f t="shared" si="28"/>
        <v>0</v>
      </c>
      <c r="L148" s="106">
        <f t="shared" si="29"/>
        <v>0</v>
      </c>
      <c r="M148" s="108">
        <v>38.345999999999997</v>
      </c>
      <c r="N148" s="108">
        <v>41.567999999999998</v>
      </c>
      <c r="O148" s="108">
        <v>49.100999999999999</v>
      </c>
      <c r="P148" s="108">
        <v>15</v>
      </c>
      <c r="Q148" s="108" t="s">
        <v>113</v>
      </c>
      <c r="R148" s="108">
        <v>7</v>
      </c>
      <c r="S148" s="108" t="s">
        <v>103</v>
      </c>
      <c r="T148" s="105">
        <f t="shared" si="30"/>
        <v>0</v>
      </c>
      <c r="U148" s="106">
        <f t="shared" si="31"/>
        <v>1</v>
      </c>
      <c r="V148" s="108"/>
      <c r="W148" s="108"/>
      <c r="X148" s="108"/>
      <c r="Y148" s="108"/>
      <c r="Z148" s="108"/>
      <c r="AA148" s="108"/>
      <c r="AB148" s="108"/>
      <c r="AC148" s="105">
        <f t="shared" si="32"/>
        <v>0</v>
      </c>
      <c r="AD148" s="106">
        <f t="shared" si="33"/>
        <v>0</v>
      </c>
      <c r="AE148" s="108">
        <v>32.408999999999999</v>
      </c>
      <c r="AF148" s="108">
        <v>35.576000000000001</v>
      </c>
      <c r="AG148" s="108">
        <v>33.887</v>
      </c>
      <c r="AH148" s="108">
        <v>11</v>
      </c>
      <c r="AI148" s="108" t="s">
        <v>113</v>
      </c>
      <c r="AJ148" s="108">
        <v>14</v>
      </c>
      <c r="AK148" s="108" t="s">
        <v>91</v>
      </c>
      <c r="AL148" s="105">
        <f t="shared" si="34"/>
        <v>1</v>
      </c>
      <c r="AM148" s="106">
        <f t="shared" si="35"/>
        <v>0</v>
      </c>
    </row>
    <row r="149" spans="2:39" s="107" customFormat="1" hidden="1" x14ac:dyDescent="0.25">
      <c r="B149" s="164"/>
      <c r="C149" s="105">
        <f t="shared" si="36"/>
        <v>6</v>
      </c>
      <c r="D149" s="108"/>
      <c r="E149" s="108"/>
      <c r="F149" s="108"/>
      <c r="G149" s="108"/>
      <c r="H149" s="108"/>
      <c r="I149" s="108"/>
      <c r="J149" s="108"/>
      <c r="K149" s="105">
        <f t="shared" si="28"/>
        <v>0</v>
      </c>
      <c r="L149" s="106">
        <f t="shared" si="29"/>
        <v>0</v>
      </c>
      <c r="M149" s="108">
        <v>38.595999999999997</v>
      </c>
      <c r="N149" s="108">
        <v>41.238</v>
      </c>
      <c r="O149" s="108">
        <v>48.725000000000001</v>
      </c>
      <c r="P149" s="108">
        <v>21</v>
      </c>
      <c r="Q149" s="108" t="s">
        <v>113</v>
      </c>
      <c r="R149" s="108">
        <v>10</v>
      </c>
      <c r="S149" s="108" t="s">
        <v>103</v>
      </c>
      <c r="T149" s="105">
        <f t="shared" si="30"/>
        <v>0</v>
      </c>
      <c r="U149" s="106">
        <f t="shared" si="31"/>
        <v>1</v>
      </c>
      <c r="V149" s="108"/>
      <c r="W149" s="108"/>
      <c r="X149" s="108"/>
      <c r="Y149" s="108"/>
      <c r="Z149" s="108"/>
      <c r="AA149" s="108"/>
      <c r="AB149" s="108"/>
      <c r="AC149" s="105">
        <f t="shared" si="32"/>
        <v>0</v>
      </c>
      <c r="AD149" s="106">
        <f t="shared" si="33"/>
        <v>0</v>
      </c>
      <c r="AE149" s="108">
        <v>28.324999999999999</v>
      </c>
      <c r="AF149" s="108">
        <v>32.204999999999998</v>
      </c>
      <c r="AG149" s="108">
        <v>39.738999999999997</v>
      </c>
      <c r="AH149" s="108">
        <v>11</v>
      </c>
      <c r="AI149" s="108" t="s">
        <v>113</v>
      </c>
      <c r="AJ149" s="108">
        <v>5</v>
      </c>
      <c r="AK149" s="108" t="s">
        <v>91</v>
      </c>
      <c r="AL149" s="105">
        <f t="shared" si="34"/>
        <v>1</v>
      </c>
      <c r="AM149" s="106">
        <f t="shared" si="35"/>
        <v>0</v>
      </c>
    </row>
    <row r="150" spans="2:39" s="107" customFormat="1" hidden="1" x14ac:dyDescent="0.25">
      <c r="B150" s="164"/>
      <c r="C150" s="105">
        <f t="shared" si="36"/>
        <v>7</v>
      </c>
      <c r="D150" s="108"/>
      <c r="E150" s="108"/>
      <c r="F150" s="108"/>
      <c r="G150" s="108"/>
      <c r="H150" s="108"/>
      <c r="I150" s="108"/>
      <c r="J150" s="108"/>
      <c r="K150" s="105">
        <f t="shared" ref="K150:K151" si="37">IF(J150="W",1,0)</f>
        <v>0</v>
      </c>
      <c r="L150" s="106">
        <f t="shared" ref="L150:L151" si="38">IF(J150="L",1,0)</f>
        <v>0</v>
      </c>
      <c r="M150" s="108"/>
      <c r="N150" s="108"/>
      <c r="O150" s="108"/>
      <c r="P150" s="108"/>
      <c r="Q150" s="108"/>
      <c r="R150" s="108"/>
      <c r="S150" s="108"/>
      <c r="T150" s="105">
        <f t="shared" si="30"/>
        <v>0</v>
      </c>
      <c r="U150" s="106">
        <f t="shared" si="31"/>
        <v>0</v>
      </c>
      <c r="V150" s="108"/>
      <c r="W150" s="108"/>
      <c r="X150" s="108"/>
      <c r="Y150" s="108"/>
      <c r="Z150" s="108"/>
      <c r="AA150" s="108"/>
      <c r="AB150" s="108"/>
      <c r="AC150" s="105">
        <f t="shared" si="32"/>
        <v>0</v>
      </c>
      <c r="AD150" s="106">
        <f t="shared" si="33"/>
        <v>0</v>
      </c>
      <c r="AE150" s="108">
        <v>28.135999999999999</v>
      </c>
      <c r="AF150" s="108">
        <v>31.571999999999999</v>
      </c>
      <c r="AG150" s="108">
        <v>38.957999999999998</v>
      </c>
      <c r="AH150" s="108">
        <v>5</v>
      </c>
      <c r="AI150" s="108" t="s">
        <v>113</v>
      </c>
      <c r="AJ150" s="108">
        <v>1</v>
      </c>
      <c r="AK150" s="108" t="s">
        <v>91</v>
      </c>
      <c r="AL150" s="105">
        <f t="shared" si="34"/>
        <v>1</v>
      </c>
      <c r="AM150" s="106">
        <f t="shared" si="35"/>
        <v>0</v>
      </c>
    </row>
    <row r="151" spans="2:39" s="107" customFormat="1" hidden="1" x14ac:dyDescent="0.25">
      <c r="B151" s="164"/>
      <c r="C151" s="105">
        <f t="shared" si="36"/>
        <v>8</v>
      </c>
      <c r="D151" s="108"/>
      <c r="E151" s="108"/>
      <c r="F151" s="108"/>
      <c r="G151" s="108"/>
      <c r="H151" s="108"/>
      <c r="I151" s="108"/>
      <c r="J151" s="108"/>
      <c r="K151" s="105">
        <f t="shared" si="37"/>
        <v>0</v>
      </c>
      <c r="L151" s="106">
        <f t="shared" si="38"/>
        <v>0</v>
      </c>
      <c r="M151" s="108"/>
      <c r="N151" s="108"/>
      <c r="O151" s="108"/>
      <c r="P151" s="108"/>
      <c r="Q151" s="108"/>
      <c r="R151" s="108"/>
      <c r="S151" s="108"/>
      <c r="T151" s="105">
        <f t="shared" si="30"/>
        <v>0</v>
      </c>
      <c r="U151" s="106">
        <f t="shared" si="31"/>
        <v>0</v>
      </c>
      <c r="V151" s="108"/>
      <c r="W151" s="108"/>
      <c r="X151" s="108"/>
      <c r="Y151" s="108"/>
      <c r="Z151" s="108"/>
      <c r="AA151" s="108"/>
      <c r="AB151" s="108"/>
      <c r="AC151" s="105">
        <f t="shared" si="32"/>
        <v>0</v>
      </c>
      <c r="AD151" s="106">
        <f t="shared" si="33"/>
        <v>0</v>
      </c>
      <c r="AE151" s="108"/>
      <c r="AF151" s="108"/>
      <c r="AG151" s="108"/>
      <c r="AH151" s="108"/>
      <c r="AI151" s="108"/>
      <c r="AJ151" s="108"/>
      <c r="AK151" s="108"/>
      <c r="AL151" s="105">
        <f t="shared" si="34"/>
        <v>0</v>
      </c>
      <c r="AM151" s="106">
        <f t="shared" si="35"/>
        <v>0</v>
      </c>
    </row>
    <row r="152" spans="2:39" s="107" customFormat="1" ht="15.75" hidden="1" thickBot="1" x14ac:dyDescent="0.3">
      <c r="B152" s="164"/>
      <c r="C152" s="105">
        <f t="shared" si="36"/>
        <v>9</v>
      </c>
      <c r="D152" s="108"/>
      <c r="E152" s="108"/>
      <c r="F152" s="108"/>
      <c r="G152" s="108"/>
      <c r="H152" s="108"/>
      <c r="I152" s="108"/>
      <c r="J152" s="108"/>
      <c r="K152" s="105">
        <f t="shared" si="28"/>
        <v>0</v>
      </c>
      <c r="L152" s="106">
        <f t="shared" si="29"/>
        <v>0</v>
      </c>
      <c r="M152" s="108"/>
      <c r="N152" s="108"/>
      <c r="O152" s="108"/>
      <c r="P152" s="108"/>
      <c r="Q152" s="108"/>
      <c r="R152" s="108"/>
      <c r="S152" s="108"/>
      <c r="T152" s="105">
        <f t="shared" si="30"/>
        <v>0</v>
      </c>
      <c r="U152" s="106">
        <f t="shared" si="31"/>
        <v>0</v>
      </c>
      <c r="V152" s="108"/>
      <c r="W152" s="108"/>
      <c r="X152" s="108"/>
      <c r="Y152" s="108"/>
      <c r="Z152" s="108"/>
      <c r="AA152" s="108"/>
      <c r="AB152" s="108"/>
      <c r="AC152" s="105">
        <f t="shared" si="32"/>
        <v>0</v>
      </c>
      <c r="AD152" s="106">
        <f t="shared" si="33"/>
        <v>0</v>
      </c>
      <c r="AE152" s="108"/>
      <c r="AF152" s="108"/>
      <c r="AG152" s="108"/>
      <c r="AH152" s="108"/>
      <c r="AI152" s="108"/>
      <c r="AJ152" s="108"/>
      <c r="AK152" s="108"/>
      <c r="AL152" s="105">
        <f t="shared" si="34"/>
        <v>0</v>
      </c>
      <c r="AM152" s="106">
        <f t="shared" si="35"/>
        <v>0</v>
      </c>
    </row>
    <row r="153" spans="2:39" ht="15.75" thickBot="1" x14ac:dyDescent="0.3">
      <c r="B153" s="159" t="s">
        <v>99</v>
      </c>
      <c r="C153" s="160"/>
      <c r="D153" s="59">
        <f>AVERAGE(D144:D152)</f>
        <v>29.617333333333335</v>
      </c>
      <c r="E153" s="59">
        <f>AVERAGE(E144:E152)</f>
        <v>32.359000000000002</v>
      </c>
      <c r="F153" s="59">
        <f>AVERAGE(F144:F152)</f>
        <v>37.730333333333334</v>
      </c>
      <c r="G153" s="59">
        <f>AVERAGE(G144:G152)</f>
        <v>16.333333333333332</v>
      </c>
      <c r="H153" s="59"/>
      <c r="I153" s="59">
        <f>AVERAGE(I144:I152)</f>
        <v>10</v>
      </c>
      <c r="J153" s="60">
        <f>K153/(K153+L153)</f>
        <v>0.33333333333333331</v>
      </c>
      <c r="K153" s="61">
        <f>SUM(K144:K152)</f>
        <v>1</v>
      </c>
      <c r="L153" s="61">
        <f>SUM(L144:L152)</f>
        <v>2</v>
      </c>
      <c r="M153" s="59">
        <f>AVERAGE(M144:M152)</f>
        <v>38.549666666666667</v>
      </c>
      <c r="N153" s="59">
        <f>AVERAGE(N144:N152)</f>
        <v>41.114000000000004</v>
      </c>
      <c r="O153" s="59">
        <f>AVERAGE(O144:O152)</f>
        <v>48.540333333333336</v>
      </c>
      <c r="P153" s="59">
        <f>AVERAGE(P144:P152)</f>
        <v>17</v>
      </c>
      <c r="Q153" s="59"/>
      <c r="R153" s="59">
        <f>AVERAGE(R144:R152)</f>
        <v>10.166666666666666</v>
      </c>
      <c r="S153" s="60">
        <f>T153/(T153+U153)</f>
        <v>0.5</v>
      </c>
      <c r="T153" s="61">
        <f>SUM(T144:T152)</f>
        <v>3</v>
      </c>
      <c r="U153" s="61">
        <f>SUM(U144:U152)</f>
        <v>3</v>
      </c>
      <c r="V153" s="59">
        <f>AVERAGE(V144:V152)</f>
        <v>36.229333333333336</v>
      </c>
      <c r="W153" s="59">
        <f>AVERAGE(W144:W152)</f>
        <v>39.917333333333339</v>
      </c>
      <c r="X153" s="59">
        <f>AVERAGE(X144:X152)</f>
        <v>40.585000000000001</v>
      </c>
      <c r="Y153" s="59">
        <f>AVERAGE(Y144:Y152)</f>
        <v>6.666666666666667</v>
      </c>
      <c r="Z153" s="59"/>
      <c r="AA153" s="59">
        <f>AVERAGE(AA144:AA152)</f>
        <v>5</v>
      </c>
      <c r="AB153" s="60">
        <f>AC153/(AC153+AD153)</f>
        <v>1</v>
      </c>
      <c r="AC153" s="61">
        <f>SUM(AC144:AC152)</f>
        <v>3</v>
      </c>
      <c r="AD153" s="61">
        <f>SUM(AD144:AD152)</f>
        <v>0</v>
      </c>
      <c r="AE153" s="59">
        <f>AVERAGE(AE144:AE152)</f>
        <v>28.952285714285715</v>
      </c>
      <c r="AF153" s="59">
        <f>AVERAGE(AF144:AF152)</f>
        <v>32.318142857142853</v>
      </c>
      <c r="AG153" s="59">
        <f>AVERAGE(AG144:AG152)</f>
        <v>37.400571428571432</v>
      </c>
      <c r="AH153" s="59">
        <f>AVERAGE(AH144:AH152)</f>
        <v>11.571428571428571</v>
      </c>
      <c r="AI153" s="59"/>
      <c r="AJ153" s="59">
        <f>AVERAGE(AJ144:AJ152)</f>
        <v>7.4285714285714288</v>
      </c>
      <c r="AK153" s="60">
        <f>AL153/(AL153+AM153)</f>
        <v>0.8571428571428571</v>
      </c>
      <c r="AL153" s="61">
        <f>SUM(AL144:AL152)</f>
        <v>6</v>
      </c>
      <c r="AM153" s="61">
        <f>SUM(AM144:AM152)</f>
        <v>1</v>
      </c>
    </row>
    <row r="154" spans="2:39" x14ac:dyDescent="0.25">
      <c r="B154" s="167">
        <f>B127</f>
        <v>5</v>
      </c>
      <c r="C154" s="56">
        <v>1</v>
      </c>
      <c r="D154" s="56">
        <v>29.914999999999999</v>
      </c>
      <c r="E154" s="56">
        <v>32.332000000000001</v>
      </c>
      <c r="F154" s="56">
        <v>37.707999999999998</v>
      </c>
      <c r="G154" s="56">
        <v>19</v>
      </c>
      <c r="H154" s="56" t="s">
        <v>127</v>
      </c>
      <c r="I154" s="56">
        <v>14</v>
      </c>
      <c r="J154" s="56" t="s">
        <v>91</v>
      </c>
      <c r="K154" s="28">
        <f t="shared" ref="K154:K163" si="39">IF(J154="W",1,0)</f>
        <v>1</v>
      </c>
      <c r="L154" s="58">
        <f t="shared" ref="L154:L163" si="40">IF(J154="L",1,0)</f>
        <v>0</v>
      </c>
      <c r="M154" s="56">
        <v>38.770000000000003</v>
      </c>
      <c r="N154" s="56">
        <v>41.368000000000002</v>
      </c>
      <c r="O154" s="56">
        <v>48.887</v>
      </c>
      <c r="P154" s="56">
        <v>21</v>
      </c>
      <c r="Q154" s="56" t="s">
        <v>113</v>
      </c>
      <c r="R154" s="56">
        <v>10</v>
      </c>
      <c r="S154" s="56" t="s">
        <v>103</v>
      </c>
      <c r="T154" s="28">
        <f t="shared" ref="T154:T163" si="41">IF(S154="W",1,0)</f>
        <v>0</v>
      </c>
      <c r="U154" s="58">
        <f t="shared" ref="U154:U163" si="42">IF(S154="L",1,0)</f>
        <v>1</v>
      </c>
      <c r="V154" s="56">
        <v>29.41</v>
      </c>
      <c r="W154" s="56">
        <v>32.130000000000003</v>
      </c>
      <c r="X154" s="56">
        <v>37.396000000000001</v>
      </c>
      <c r="Y154" s="56">
        <v>6</v>
      </c>
      <c r="Z154" s="56" t="s">
        <v>111</v>
      </c>
      <c r="AA154" s="56">
        <v>8</v>
      </c>
      <c r="AB154" s="56" t="s">
        <v>91</v>
      </c>
      <c r="AC154" s="28">
        <f t="shared" ref="AC154:AC163" si="43">IF(AB154="W",1,0)</f>
        <v>1</v>
      </c>
      <c r="AD154" s="58">
        <f t="shared" ref="AD154:AD163" si="44">IF(AB154="L",1,0)</f>
        <v>0</v>
      </c>
      <c r="AE154" s="56">
        <v>28.448</v>
      </c>
      <c r="AF154" s="56">
        <v>31.791</v>
      </c>
      <c r="AG154" s="56">
        <v>39.226999999999997</v>
      </c>
      <c r="AH154" s="56">
        <v>15</v>
      </c>
      <c r="AI154" s="56" t="s">
        <v>202</v>
      </c>
      <c r="AJ154" s="56">
        <v>6</v>
      </c>
      <c r="AK154" s="56" t="s">
        <v>91</v>
      </c>
      <c r="AL154" s="28">
        <f t="shared" ref="AL154:AL163" si="45">IF(AK154="W",1,0)</f>
        <v>1</v>
      </c>
      <c r="AM154" s="58">
        <f t="shared" ref="AM154:AM163" si="46">IF(AK154="L",1,0)</f>
        <v>0</v>
      </c>
    </row>
    <row r="155" spans="2:39" x14ac:dyDescent="0.25">
      <c r="B155" s="167"/>
      <c r="C155" s="28">
        <f t="shared" ref="C155:C163" si="47">C154+1</f>
        <v>2</v>
      </c>
      <c r="D155" s="28">
        <v>29.632000000000001</v>
      </c>
      <c r="E155" s="28">
        <v>32.223999999999997</v>
      </c>
      <c r="F155" s="28">
        <v>37.598999999999997</v>
      </c>
      <c r="G155" s="28">
        <v>19</v>
      </c>
      <c r="H155" s="28" t="s">
        <v>113</v>
      </c>
      <c r="I155" s="28">
        <v>8</v>
      </c>
      <c r="J155" s="28" t="s">
        <v>91</v>
      </c>
      <c r="K155" s="28">
        <f t="shared" si="39"/>
        <v>1</v>
      </c>
      <c r="L155" s="58">
        <f t="shared" si="40"/>
        <v>0</v>
      </c>
      <c r="M155" s="28">
        <v>38.241999999999997</v>
      </c>
      <c r="N155" s="28">
        <v>41.036000000000001</v>
      </c>
      <c r="O155" s="28">
        <v>48.494</v>
      </c>
      <c r="P155" s="28">
        <v>12</v>
      </c>
      <c r="Q155" s="28" t="s">
        <v>113</v>
      </c>
      <c r="R155" s="28">
        <v>8</v>
      </c>
      <c r="S155" s="28" t="s">
        <v>91</v>
      </c>
      <c r="T155" s="28">
        <f t="shared" si="41"/>
        <v>1</v>
      </c>
      <c r="U155" s="58">
        <f t="shared" si="42"/>
        <v>0</v>
      </c>
      <c r="V155" s="28">
        <v>36.261000000000003</v>
      </c>
      <c r="W155" s="28">
        <v>40.161000000000001</v>
      </c>
      <c r="X155" s="28">
        <v>40.834000000000003</v>
      </c>
      <c r="Y155" s="28">
        <v>6</v>
      </c>
      <c r="Z155" s="28" t="s">
        <v>113</v>
      </c>
      <c r="AA155" s="28">
        <v>4</v>
      </c>
      <c r="AB155" s="28" t="s">
        <v>91</v>
      </c>
      <c r="AC155" s="28">
        <f t="shared" si="43"/>
        <v>1</v>
      </c>
      <c r="AD155" s="58">
        <f t="shared" si="44"/>
        <v>0</v>
      </c>
      <c r="AE155" s="28">
        <v>28.356000000000002</v>
      </c>
      <c r="AF155" s="28">
        <v>31.574999999999999</v>
      </c>
      <c r="AG155" s="28">
        <v>38.96</v>
      </c>
      <c r="AH155" s="28">
        <v>13</v>
      </c>
      <c r="AI155" s="28" t="s">
        <v>113</v>
      </c>
      <c r="AJ155" s="28">
        <v>4</v>
      </c>
      <c r="AK155" s="28" t="s">
        <v>91</v>
      </c>
      <c r="AL155" s="28">
        <f t="shared" si="45"/>
        <v>1</v>
      </c>
      <c r="AM155" s="58">
        <f t="shared" si="46"/>
        <v>0</v>
      </c>
    </row>
    <row r="156" spans="2:39" x14ac:dyDescent="0.25">
      <c r="B156" s="167"/>
      <c r="C156" s="28">
        <f t="shared" si="47"/>
        <v>3</v>
      </c>
      <c r="D156" s="28">
        <v>29.798999999999999</v>
      </c>
      <c r="E156" s="28">
        <v>32.317999999999998</v>
      </c>
      <c r="F156" s="28">
        <v>37.707999999999998</v>
      </c>
      <c r="G156" s="28">
        <v>18</v>
      </c>
      <c r="H156" s="28" t="s">
        <v>113</v>
      </c>
      <c r="I156" s="28">
        <v>19</v>
      </c>
      <c r="J156" s="28" t="s">
        <v>91</v>
      </c>
      <c r="K156" s="28">
        <f t="shared" si="39"/>
        <v>1</v>
      </c>
      <c r="L156" s="58">
        <f t="shared" si="40"/>
        <v>0</v>
      </c>
      <c r="M156" s="28"/>
      <c r="N156" s="28"/>
      <c r="O156" s="28"/>
      <c r="P156" s="28"/>
      <c r="Q156" s="28"/>
      <c r="R156" s="28"/>
      <c r="S156" s="28"/>
      <c r="T156" s="28">
        <f t="shared" si="41"/>
        <v>0</v>
      </c>
      <c r="U156" s="58">
        <f t="shared" si="42"/>
        <v>0</v>
      </c>
      <c r="V156" s="28">
        <v>35.929000000000002</v>
      </c>
      <c r="W156" s="28">
        <v>38.957999999999998</v>
      </c>
      <c r="X156" s="28">
        <v>39.609000000000002</v>
      </c>
      <c r="Y156" s="28">
        <v>15</v>
      </c>
      <c r="Z156" s="28" t="s">
        <v>111</v>
      </c>
      <c r="AA156" s="28">
        <v>7</v>
      </c>
      <c r="AB156" s="28" t="s">
        <v>91</v>
      </c>
      <c r="AC156" s="28">
        <f t="shared" si="43"/>
        <v>1</v>
      </c>
      <c r="AD156" s="58">
        <f t="shared" si="44"/>
        <v>0</v>
      </c>
      <c r="AE156" s="28">
        <v>28.443000000000001</v>
      </c>
      <c r="AF156" s="28">
        <v>32.072000000000003</v>
      </c>
      <c r="AG156" s="28">
        <v>39.573999999999998</v>
      </c>
      <c r="AH156" s="28">
        <v>13</v>
      </c>
      <c r="AI156" s="28" t="s">
        <v>113</v>
      </c>
      <c r="AJ156" s="28">
        <v>5</v>
      </c>
      <c r="AK156" s="28" t="s">
        <v>91</v>
      </c>
      <c r="AL156" s="28">
        <f t="shared" si="45"/>
        <v>1</v>
      </c>
      <c r="AM156" s="58">
        <f t="shared" si="46"/>
        <v>0</v>
      </c>
    </row>
    <row r="157" spans="2:39" x14ac:dyDescent="0.25">
      <c r="B157" s="167"/>
      <c r="C157" s="28">
        <f t="shared" si="47"/>
        <v>4</v>
      </c>
      <c r="D157" s="28">
        <v>29.335999999999999</v>
      </c>
      <c r="E157" s="28">
        <v>32.584000000000003</v>
      </c>
      <c r="F157" s="28">
        <v>37.978999999999999</v>
      </c>
      <c r="G157" s="28">
        <v>13</v>
      </c>
      <c r="H157" s="28" t="s">
        <v>113</v>
      </c>
      <c r="I157" s="28">
        <v>6</v>
      </c>
      <c r="J157" s="28" t="s">
        <v>91</v>
      </c>
      <c r="K157" s="28">
        <f t="shared" si="39"/>
        <v>1</v>
      </c>
      <c r="L157" s="58">
        <f t="shared" si="40"/>
        <v>0</v>
      </c>
      <c r="M157" s="28"/>
      <c r="N157" s="28"/>
      <c r="O157" s="28"/>
      <c r="P157" s="28"/>
      <c r="Q157" s="28"/>
      <c r="R157" s="28"/>
      <c r="S157" s="28"/>
      <c r="T157" s="28">
        <f t="shared" si="41"/>
        <v>0</v>
      </c>
      <c r="U157" s="58">
        <f t="shared" si="42"/>
        <v>0</v>
      </c>
      <c r="V157" s="28"/>
      <c r="W157" s="28"/>
      <c r="X157" s="28"/>
      <c r="Y157" s="28"/>
      <c r="Z157" s="28"/>
      <c r="AA157" s="28"/>
      <c r="AB157" s="28"/>
      <c r="AC157" s="28">
        <f t="shared" si="43"/>
        <v>0</v>
      </c>
      <c r="AD157" s="58">
        <f t="shared" si="44"/>
        <v>0</v>
      </c>
      <c r="AE157" s="28">
        <v>28.358000000000001</v>
      </c>
      <c r="AF157" s="28">
        <v>32.125999999999998</v>
      </c>
      <c r="AG157" s="28">
        <v>39.651000000000003</v>
      </c>
      <c r="AH157" s="28">
        <v>13</v>
      </c>
      <c r="AI157" s="28" t="s">
        <v>138</v>
      </c>
      <c r="AJ157" s="28">
        <v>8</v>
      </c>
      <c r="AK157" s="28" t="s">
        <v>103</v>
      </c>
      <c r="AL157" s="28">
        <f t="shared" si="45"/>
        <v>0</v>
      </c>
      <c r="AM157" s="58">
        <f t="shared" si="46"/>
        <v>1</v>
      </c>
    </row>
    <row r="158" spans="2:39" x14ac:dyDescent="0.25">
      <c r="B158" s="167"/>
      <c r="C158" s="28">
        <f t="shared" si="47"/>
        <v>5</v>
      </c>
      <c r="D158" s="28">
        <v>29.722999999999999</v>
      </c>
      <c r="E158" s="28">
        <v>32.128999999999998</v>
      </c>
      <c r="F158" s="28">
        <v>37.448</v>
      </c>
      <c r="G158" s="28">
        <v>21</v>
      </c>
      <c r="H158" s="28" t="s">
        <v>127</v>
      </c>
      <c r="I158" s="28">
        <v>8</v>
      </c>
      <c r="J158" s="28" t="s">
        <v>91</v>
      </c>
      <c r="K158" s="28">
        <f t="shared" si="39"/>
        <v>1</v>
      </c>
      <c r="L158" s="58">
        <f t="shared" si="40"/>
        <v>0</v>
      </c>
      <c r="M158" s="28"/>
      <c r="N158" s="28"/>
      <c r="O158" s="28"/>
      <c r="P158" s="28"/>
      <c r="Q158" s="28"/>
      <c r="R158" s="28"/>
      <c r="S158" s="28"/>
      <c r="T158" s="28">
        <f t="shared" si="41"/>
        <v>0</v>
      </c>
      <c r="U158" s="58">
        <f t="shared" si="42"/>
        <v>0</v>
      </c>
      <c r="V158" s="28"/>
      <c r="W158" s="28"/>
      <c r="X158" s="28"/>
      <c r="Y158" s="28"/>
      <c r="Z158" s="28"/>
      <c r="AA158" s="28"/>
      <c r="AB158" s="28"/>
      <c r="AC158" s="28">
        <f t="shared" si="43"/>
        <v>0</v>
      </c>
      <c r="AD158" s="58">
        <f t="shared" si="44"/>
        <v>0</v>
      </c>
      <c r="AE158" s="28">
        <v>28.222999999999999</v>
      </c>
      <c r="AF158" s="28">
        <v>31.902000000000001</v>
      </c>
      <c r="AG158" s="28">
        <v>39.356000000000002</v>
      </c>
      <c r="AH158" s="28">
        <v>12</v>
      </c>
      <c r="AI158" s="28" t="s">
        <v>189</v>
      </c>
      <c r="AJ158" s="28">
        <v>3</v>
      </c>
      <c r="AK158" s="28" t="s">
        <v>103</v>
      </c>
      <c r="AL158" s="28">
        <f t="shared" si="45"/>
        <v>0</v>
      </c>
      <c r="AM158" s="58">
        <f t="shared" si="46"/>
        <v>1</v>
      </c>
    </row>
    <row r="159" spans="2:39" x14ac:dyDescent="0.25">
      <c r="B159" s="167"/>
      <c r="C159" s="28">
        <f t="shared" si="47"/>
        <v>6</v>
      </c>
      <c r="D159" s="28">
        <v>29.946000000000002</v>
      </c>
      <c r="E159" s="28">
        <v>31.742999999999999</v>
      </c>
      <c r="F159" s="28">
        <v>36.997999999999998</v>
      </c>
      <c r="G159" s="28">
        <v>22</v>
      </c>
      <c r="H159" s="28" t="s">
        <v>127</v>
      </c>
      <c r="I159" s="28">
        <v>12</v>
      </c>
      <c r="J159" s="28" t="s">
        <v>91</v>
      </c>
      <c r="K159" s="28">
        <f t="shared" si="39"/>
        <v>1</v>
      </c>
      <c r="L159" s="58">
        <f t="shared" si="40"/>
        <v>0</v>
      </c>
      <c r="M159" s="28"/>
      <c r="N159" s="28"/>
      <c r="O159" s="28"/>
      <c r="P159" s="28"/>
      <c r="Q159" s="28"/>
      <c r="R159" s="28"/>
      <c r="S159" s="28"/>
      <c r="T159" s="28">
        <f t="shared" si="41"/>
        <v>0</v>
      </c>
      <c r="U159" s="58">
        <f t="shared" si="42"/>
        <v>0</v>
      </c>
      <c r="V159" s="28"/>
      <c r="W159" s="28"/>
      <c r="X159" s="28"/>
      <c r="Y159" s="28"/>
      <c r="Z159" s="28"/>
      <c r="AA159" s="28"/>
      <c r="AB159" s="28"/>
      <c r="AC159" s="28">
        <f t="shared" si="43"/>
        <v>0</v>
      </c>
      <c r="AD159" s="58">
        <f t="shared" si="44"/>
        <v>0</v>
      </c>
      <c r="AE159" s="28"/>
      <c r="AF159" s="28"/>
      <c r="AG159" s="28"/>
      <c r="AH159" s="28"/>
      <c r="AI159" s="28"/>
      <c r="AJ159" s="28"/>
      <c r="AK159" s="28"/>
      <c r="AL159" s="28">
        <f t="shared" si="45"/>
        <v>0</v>
      </c>
      <c r="AM159" s="58">
        <f t="shared" si="46"/>
        <v>0</v>
      </c>
    </row>
    <row r="160" spans="2:39" x14ac:dyDescent="0.25">
      <c r="B160" s="167"/>
      <c r="C160" s="28">
        <f t="shared" si="47"/>
        <v>7</v>
      </c>
      <c r="D160" s="28"/>
      <c r="E160" s="28"/>
      <c r="F160" s="28"/>
      <c r="G160" s="28"/>
      <c r="H160" s="28"/>
      <c r="I160" s="28"/>
      <c r="J160" s="28"/>
      <c r="K160" s="28">
        <f t="shared" si="39"/>
        <v>0</v>
      </c>
      <c r="L160" s="58">
        <f t="shared" si="40"/>
        <v>0</v>
      </c>
      <c r="M160" s="28"/>
      <c r="N160" s="28"/>
      <c r="O160" s="28"/>
      <c r="P160" s="28"/>
      <c r="Q160" s="28"/>
      <c r="R160" s="28"/>
      <c r="S160" s="28"/>
      <c r="T160" s="28">
        <f t="shared" si="41"/>
        <v>0</v>
      </c>
      <c r="U160" s="58">
        <f t="shared" si="42"/>
        <v>0</v>
      </c>
      <c r="V160" s="28"/>
      <c r="W160" s="28"/>
      <c r="X160" s="28"/>
      <c r="Y160" s="28"/>
      <c r="Z160" s="28"/>
      <c r="AA160" s="28"/>
      <c r="AB160" s="28"/>
      <c r="AC160" s="28">
        <f t="shared" si="43"/>
        <v>0</v>
      </c>
      <c r="AD160" s="58">
        <f t="shared" si="44"/>
        <v>0</v>
      </c>
      <c r="AE160" s="28"/>
      <c r="AF160" s="28"/>
      <c r="AG160" s="28"/>
      <c r="AH160" s="28"/>
      <c r="AI160" s="28"/>
      <c r="AJ160" s="28"/>
      <c r="AK160" s="28"/>
      <c r="AL160" s="28">
        <f t="shared" si="45"/>
        <v>0</v>
      </c>
      <c r="AM160" s="58">
        <f t="shared" si="46"/>
        <v>0</v>
      </c>
    </row>
    <row r="161" spans="2:39" x14ac:dyDescent="0.25">
      <c r="B161" s="167"/>
      <c r="C161" s="28">
        <f t="shared" si="47"/>
        <v>8</v>
      </c>
      <c r="D161" s="28"/>
      <c r="E161" s="28"/>
      <c r="F161" s="28"/>
      <c r="G161" s="28"/>
      <c r="H161" s="28"/>
      <c r="I161" s="28"/>
      <c r="J161" s="28"/>
      <c r="K161" s="28">
        <f t="shared" si="39"/>
        <v>0</v>
      </c>
      <c r="L161" s="58">
        <f t="shared" si="40"/>
        <v>0</v>
      </c>
      <c r="M161" s="28"/>
      <c r="N161" s="28"/>
      <c r="O161" s="28"/>
      <c r="P161" s="28"/>
      <c r="Q161" s="28"/>
      <c r="R161" s="28"/>
      <c r="S161" s="28"/>
      <c r="T161" s="28">
        <f t="shared" si="41"/>
        <v>0</v>
      </c>
      <c r="U161" s="58">
        <f t="shared" si="42"/>
        <v>0</v>
      </c>
      <c r="V161" s="28"/>
      <c r="W161" s="28"/>
      <c r="X161" s="28"/>
      <c r="Y161" s="28"/>
      <c r="Z161" s="28"/>
      <c r="AA161" s="28"/>
      <c r="AB161" s="28"/>
      <c r="AC161" s="28">
        <f t="shared" si="43"/>
        <v>0</v>
      </c>
      <c r="AD161" s="58">
        <f t="shared" si="44"/>
        <v>0</v>
      </c>
      <c r="AE161" s="28"/>
      <c r="AF161" s="28"/>
      <c r="AG161" s="28"/>
      <c r="AH161" s="28"/>
      <c r="AI161" s="28"/>
      <c r="AJ161" s="28"/>
      <c r="AK161" s="28"/>
      <c r="AL161" s="28">
        <f t="shared" si="45"/>
        <v>0</v>
      </c>
      <c r="AM161" s="58">
        <f t="shared" si="46"/>
        <v>0</v>
      </c>
    </row>
    <row r="162" spans="2:39" x14ac:dyDescent="0.25">
      <c r="B162" s="167"/>
      <c r="C162" s="28">
        <f t="shared" si="47"/>
        <v>9</v>
      </c>
      <c r="D162" s="28"/>
      <c r="E162" s="28"/>
      <c r="F162" s="28"/>
      <c r="G162" s="28"/>
      <c r="H162" s="28"/>
      <c r="I162" s="28"/>
      <c r="J162" s="28"/>
      <c r="K162" s="28">
        <f t="shared" si="39"/>
        <v>0</v>
      </c>
      <c r="L162" s="58">
        <f t="shared" si="40"/>
        <v>0</v>
      </c>
      <c r="M162" s="28"/>
      <c r="N162" s="28"/>
      <c r="O162" s="28"/>
      <c r="P162" s="28"/>
      <c r="Q162" s="28"/>
      <c r="R162" s="28"/>
      <c r="S162" s="28"/>
      <c r="T162" s="28">
        <f t="shared" si="41"/>
        <v>0</v>
      </c>
      <c r="U162" s="58">
        <f t="shared" si="42"/>
        <v>0</v>
      </c>
      <c r="V162" s="28"/>
      <c r="W162" s="28"/>
      <c r="X162" s="28"/>
      <c r="Y162" s="28"/>
      <c r="Z162" s="28"/>
      <c r="AA162" s="28"/>
      <c r="AB162" s="28"/>
      <c r="AC162" s="28">
        <f t="shared" si="43"/>
        <v>0</v>
      </c>
      <c r="AD162" s="58">
        <f t="shared" si="44"/>
        <v>0</v>
      </c>
      <c r="AE162" s="28"/>
      <c r="AF162" s="28"/>
      <c r="AG162" s="28"/>
      <c r="AH162" s="28"/>
      <c r="AI162" s="28"/>
      <c r="AJ162" s="28"/>
      <c r="AK162" s="28"/>
      <c r="AL162" s="28">
        <f t="shared" si="45"/>
        <v>0</v>
      </c>
      <c r="AM162" s="58">
        <f t="shared" si="46"/>
        <v>0</v>
      </c>
    </row>
    <row r="163" spans="2:39" ht="15.75" thickBot="1" x14ac:dyDescent="0.3">
      <c r="B163" s="167"/>
      <c r="C163" s="55">
        <f t="shared" si="47"/>
        <v>10</v>
      </c>
      <c r="D163" s="55"/>
      <c r="E163" s="55"/>
      <c r="F163" s="55"/>
      <c r="G163" s="55"/>
      <c r="H163" s="55"/>
      <c r="I163" s="55"/>
      <c r="J163" s="55"/>
      <c r="K163" s="28">
        <f t="shared" si="39"/>
        <v>0</v>
      </c>
      <c r="L163" s="58">
        <f t="shared" si="40"/>
        <v>0</v>
      </c>
      <c r="M163" s="55"/>
      <c r="N163" s="55"/>
      <c r="O163" s="55"/>
      <c r="P163" s="55"/>
      <c r="Q163" s="55"/>
      <c r="R163" s="55"/>
      <c r="S163" s="55"/>
      <c r="T163" s="28">
        <f t="shared" si="41"/>
        <v>0</v>
      </c>
      <c r="U163" s="58">
        <f t="shared" si="42"/>
        <v>0</v>
      </c>
      <c r="V163" s="55"/>
      <c r="W163" s="55"/>
      <c r="X163" s="55"/>
      <c r="Y163" s="55"/>
      <c r="Z163" s="55"/>
      <c r="AA163" s="55"/>
      <c r="AB163" s="55"/>
      <c r="AC163" s="28">
        <f t="shared" si="43"/>
        <v>0</v>
      </c>
      <c r="AD163" s="58">
        <f t="shared" si="44"/>
        <v>0</v>
      </c>
      <c r="AE163" s="55"/>
      <c r="AF163" s="55"/>
      <c r="AG163" s="55"/>
      <c r="AH163" s="55"/>
      <c r="AI163" s="55"/>
      <c r="AJ163" s="55"/>
      <c r="AK163" s="55"/>
      <c r="AL163" s="28">
        <f t="shared" si="45"/>
        <v>0</v>
      </c>
      <c r="AM163" s="58">
        <f t="shared" si="46"/>
        <v>0</v>
      </c>
    </row>
    <row r="164" spans="2:39" ht="15.75" thickBot="1" x14ac:dyDescent="0.3">
      <c r="B164" s="168" t="s">
        <v>99</v>
      </c>
      <c r="C164" s="169"/>
      <c r="D164" s="59">
        <f>AVERAGE(D154:D163)</f>
        <v>29.725166666666667</v>
      </c>
      <c r="E164" s="59">
        <f>AVERAGE(E154:E163)</f>
        <v>32.221666666666664</v>
      </c>
      <c r="F164" s="59">
        <f>AVERAGE(F154:F163)</f>
        <v>37.573333333333331</v>
      </c>
      <c r="G164" s="59">
        <f>AVERAGE(G154:G163)</f>
        <v>18.666666666666668</v>
      </c>
      <c r="H164" s="59"/>
      <c r="I164" s="59">
        <f>AVERAGE(I154:I163)</f>
        <v>11.166666666666666</v>
      </c>
      <c r="J164" s="60">
        <f>K164/(K164+L164)</f>
        <v>1</v>
      </c>
      <c r="K164" s="61">
        <f>SUM(K154:K163)</f>
        <v>6</v>
      </c>
      <c r="L164" s="61">
        <f>SUM(L154:L163)</f>
        <v>0</v>
      </c>
      <c r="M164" s="59">
        <f>AVERAGE(M154:M163)</f>
        <v>38.506</v>
      </c>
      <c r="N164" s="59">
        <f>AVERAGE(N154:N163)</f>
        <v>41.201999999999998</v>
      </c>
      <c r="O164" s="59">
        <f>AVERAGE(O154:O163)</f>
        <v>48.6905</v>
      </c>
      <c r="P164" s="59">
        <f>AVERAGE(P154:P163)</f>
        <v>16.5</v>
      </c>
      <c r="Q164" s="59"/>
      <c r="R164" s="59">
        <f>AVERAGE(R154:R163)</f>
        <v>9</v>
      </c>
      <c r="S164" s="60">
        <f>T164/(T164+U164)</f>
        <v>0.5</v>
      </c>
      <c r="T164" s="61">
        <f>SUM(T154:T163)</f>
        <v>1</v>
      </c>
      <c r="U164" s="61">
        <f>SUM(U154:U163)</f>
        <v>1</v>
      </c>
      <c r="V164" s="59">
        <f>AVERAGE(V154:V163)</f>
        <v>33.866666666666667</v>
      </c>
      <c r="W164" s="59">
        <f>AVERAGE(W154:W163)</f>
        <v>37.082999999999998</v>
      </c>
      <c r="X164" s="59">
        <f>AVERAGE(X154:X163)</f>
        <v>39.279666666666664</v>
      </c>
      <c r="Y164" s="59">
        <f>AVERAGE(Y154:Y163)</f>
        <v>9</v>
      </c>
      <c r="Z164" s="59"/>
      <c r="AA164" s="59">
        <f>AVERAGE(AA154:AA163)</f>
        <v>6.333333333333333</v>
      </c>
      <c r="AB164" s="60">
        <f>AC164/(AC164+AD164)</f>
        <v>1</v>
      </c>
      <c r="AC164" s="61">
        <f>SUM(AC154:AC163)</f>
        <v>3</v>
      </c>
      <c r="AD164" s="61">
        <f>SUM(AD154:AD163)</f>
        <v>0</v>
      </c>
      <c r="AE164" s="59">
        <f>AVERAGE(AE154:AE163)</f>
        <v>28.365600000000001</v>
      </c>
      <c r="AF164" s="59">
        <f>AVERAGE(AF154:AF163)</f>
        <v>31.8932</v>
      </c>
      <c r="AG164" s="59">
        <f>AVERAGE(AG154:AG163)</f>
        <v>39.3536</v>
      </c>
      <c r="AH164" s="59">
        <f>AVERAGE(AH154:AH163)</f>
        <v>13.2</v>
      </c>
      <c r="AI164" s="59"/>
      <c r="AJ164" s="59">
        <f>AVERAGE(AJ154:AJ163)</f>
        <v>5.2</v>
      </c>
      <c r="AK164" s="60">
        <f>AL164/(AL164+AM164)</f>
        <v>0.6</v>
      </c>
      <c r="AL164" s="61">
        <f>SUM(AL154:AL163)</f>
        <v>3</v>
      </c>
      <c r="AM164" s="61">
        <f>SUM(AM154:AM163)</f>
        <v>2</v>
      </c>
    </row>
    <row r="167" spans="2:39" ht="15.75" thickBot="1" x14ac:dyDescent="0.3"/>
    <row r="168" spans="2:39" x14ac:dyDescent="0.25">
      <c r="B168" s="73" t="s">
        <v>0</v>
      </c>
      <c r="C168" s="74" t="s">
        <v>9</v>
      </c>
      <c r="D168" s="170">
        <v>6</v>
      </c>
      <c r="E168" s="171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  <c r="AA168" s="171"/>
      <c r="AB168" s="171"/>
      <c r="AC168" s="171"/>
      <c r="AD168" s="172"/>
    </row>
    <row r="169" spans="2:39" x14ac:dyDescent="0.25">
      <c r="B169" s="163">
        <f>B142</f>
        <v>4</v>
      </c>
      <c r="C169" s="28"/>
      <c r="D169" s="165" t="s">
        <v>177</v>
      </c>
      <c r="E169" s="165"/>
      <c r="F169" s="165"/>
      <c r="G169" s="165"/>
      <c r="H169" s="165"/>
      <c r="I169" s="165"/>
      <c r="J169" s="165"/>
      <c r="K169" s="165"/>
      <c r="L169" s="165"/>
      <c r="M169" s="165" t="s">
        <v>109</v>
      </c>
      <c r="N169" s="165"/>
      <c r="O169" s="165"/>
      <c r="P169" s="165"/>
      <c r="Q169" s="165"/>
      <c r="R169" s="165"/>
      <c r="S169" s="165"/>
      <c r="T169" s="165"/>
      <c r="U169" s="165"/>
      <c r="V169" s="165" t="s">
        <v>110</v>
      </c>
      <c r="W169" s="165"/>
      <c r="X169" s="165"/>
      <c r="Y169" s="165"/>
      <c r="Z169" s="165"/>
      <c r="AA169" s="165"/>
      <c r="AB169" s="165"/>
      <c r="AC169" s="165"/>
      <c r="AD169" s="166"/>
    </row>
    <row r="170" spans="2:39" ht="15.75" thickBot="1" x14ac:dyDescent="0.3">
      <c r="B170" s="163"/>
      <c r="C170" s="62" t="s">
        <v>93</v>
      </c>
      <c r="D170" s="62" t="s">
        <v>90</v>
      </c>
      <c r="E170" s="62" t="s">
        <v>89</v>
      </c>
      <c r="F170" s="62" t="s">
        <v>91</v>
      </c>
      <c r="G170" s="62" t="s">
        <v>95</v>
      </c>
      <c r="H170" s="62" t="s">
        <v>96</v>
      </c>
      <c r="I170" s="62" t="s">
        <v>97</v>
      </c>
      <c r="J170" s="62" t="s">
        <v>102</v>
      </c>
      <c r="K170" s="62" t="s">
        <v>91</v>
      </c>
      <c r="L170" s="62" t="s">
        <v>103</v>
      </c>
      <c r="M170" s="62" t="s">
        <v>90</v>
      </c>
      <c r="N170" s="62" t="s">
        <v>89</v>
      </c>
      <c r="O170" s="62" t="s">
        <v>91</v>
      </c>
      <c r="P170" s="62" t="s">
        <v>95</v>
      </c>
      <c r="Q170" s="62" t="s">
        <v>96</v>
      </c>
      <c r="R170" s="62" t="s">
        <v>97</v>
      </c>
      <c r="S170" s="62" t="s">
        <v>102</v>
      </c>
      <c r="T170" s="62" t="s">
        <v>91</v>
      </c>
      <c r="U170" s="62" t="s">
        <v>103</v>
      </c>
      <c r="V170" s="62" t="s">
        <v>90</v>
      </c>
      <c r="W170" s="62" t="s">
        <v>89</v>
      </c>
      <c r="X170" s="62" t="s">
        <v>91</v>
      </c>
      <c r="Y170" s="62" t="s">
        <v>95</v>
      </c>
      <c r="Z170" s="62" t="s">
        <v>96</v>
      </c>
      <c r="AA170" s="62" t="s">
        <v>97</v>
      </c>
      <c r="AB170" s="62" t="s">
        <v>102</v>
      </c>
      <c r="AC170" s="62" t="s">
        <v>91</v>
      </c>
      <c r="AD170" s="63" t="s">
        <v>103</v>
      </c>
    </row>
    <row r="171" spans="2:39" s="107" customFormat="1" hidden="1" x14ac:dyDescent="0.25">
      <c r="B171" s="163"/>
      <c r="C171" s="105">
        <v>1</v>
      </c>
      <c r="D171" s="105">
        <v>36.302999999999997</v>
      </c>
      <c r="E171" s="105">
        <v>39.857999999999997</v>
      </c>
      <c r="F171" s="105">
        <v>45.664000000000001</v>
      </c>
      <c r="G171" s="105">
        <v>7</v>
      </c>
      <c r="H171" s="105" t="s">
        <v>124</v>
      </c>
      <c r="I171" s="105">
        <v>8</v>
      </c>
      <c r="J171" s="105" t="s">
        <v>91</v>
      </c>
      <c r="K171" s="105">
        <f t="shared" ref="K171:K178" si="48">IF(J171="W",1,0)</f>
        <v>1</v>
      </c>
      <c r="L171" s="106">
        <f t="shared" ref="L171:L178" si="49">IF(J171="L",1,0)</f>
        <v>0</v>
      </c>
      <c r="M171" s="105">
        <v>37.444000000000003</v>
      </c>
      <c r="N171" s="105">
        <v>39.470999999999997</v>
      </c>
      <c r="O171" s="105">
        <v>46.558</v>
      </c>
      <c r="P171" s="105">
        <v>23</v>
      </c>
      <c r="Q171" s="105" t="s">
        <v>115</v>
      </c>
      <c r="R171" s="105">
        <v>9</v>
      </c>
      <c r="S171" s="105" t="s">
        <v>103</v>
      </c>
      <c r="T171" s="105">
        <f t="shared" ref="T171:T178" si="50">IF(S171="W",1,0)</f>
        <v>0</v>
      </c>
      <c r="U171" s="106">
        <f t="shared" ref="U171:U178" si="51">IF(S171="L",1,0)</f>
        <v>1</v>
      </c>
      <c r="V171" s="105">
        <v>38.033000000000001</v>
      </c>
      <c r="W171" s="105">
        <v>40.762999999999998</v>
      </c>
      <c r="X171" s="105">
        <v>48.091999999999999</v>
      </c>
      <c r="Y171" s="105">
        <v>16</v>
      </c>
      <c r="Z171" s="105" t="s">
        <v>166</v>
      </c>
      <c r="AA171" s="105">
        <v>11</v>
      </c>
      <c r="AB171" s="105" t="s">
        <v>91</v>
      </c>
      <c r="AC171" s="105">
        <f t="shared" ref="AC171:AC178" si="52">IF(AB171="W",1,0)</f>
        <v>1</v>
      </c>
      <c r="AD171" s="106">
        <f t="shared" ref="AD171:AD178" si="53">IF(AB171="L",1,0)</f>
        <v>0</v>
      </c>
    </row>
    <row r="172" spans="2:39" s="107" customFormat="1" hidden="1" x14ac:dyDescent="0.25">
      <c r="B172" s="163"/>
      <c r="C172" s="105">
        <f t="shared" ref="C172:C178" si="54">C171+1</f>
        <v>2</v>
      </c>
      <c r="D172" s="105">
        <v>36.113</v>
      </c>
      <c r="E172" s="105">
        <v>40.753</v>
      </c>
      <c r="F172" s="105">
        <v>46.665999999999997</v>
      </c>
      <c r="G172" s="105">
        <v>8</v>
      </c>
      <c r="H172" s="105" t="s">
        <v>124</v>
      </c>
      <c r="I172" s="105">
        <v>7</v>
      </c>
      <c r="J172" s="105" t="s">
        <v>103</v>
      </c>
      <c r="K172" s="105">
        <f t="shared" si="48"/>
        <v>0</v>
      </c>
      <c r="L172" s="106">
        <f t="shared" si="49"/>
        <v>1</v>
      </c>
      <c r="M172" s="105">
        <v>42.6</v>
      </c>
      <c r="N172" s="105">
        <v>43.594999999999999</v>
      </c>
      <c r="O172" s="105">
        <v>39.694000000000003</v>
      </c>
      <c r="P172" s="105">
        <v>20</v>
      </c>
      <c r="Q172" s="105" t="s">
        <v>150</v>
      </c>
      <c r="R172" s="105">
        <v>8</v>
      </c>
      <c r="S172" s="105" t="s">
        <v>103</v>
      </c>
      <c r="T172" s="105">
        <f t="shared" si="50"/>
        <v>0</v>
      </c>
      <c r="U172" s="106">
        <f t="shared" si="51"/>
        <v>1</v>
      </c>
      <c r="V172" s="105">
        <v>44.517000000000003</v>
      </c>
      <c r="W172" s="105">
        <v>47.127000000000002</v>
      </c>
      <c r="X172" s="105">
        <v>42.918999999999997</v>
      </c>
      <c r="Y172" s="105">
        <v>20</v>
      </c>
      <c r="Z172" s="105" t="s">
        <v>171</v>
      </c>
      <c r="AA172" s="105">
        <v>14</v>
      </c>
      <c r="AB172" s="105" t="s">
        <v>103</v>
      </c>
      <c r="AC172" s="105">
        <f t="shared" si="52"/>
        <v>0</v>
      </c>
      <c r="AD172" s="106">
        <f t="shared" si="53"/>
        <v>1</v>
      </c>
    </row>
    <row r="173" spans="2:39" s="107" customFormat="1" hidden="1" x14ac:dyDescent="0.25">
      <c r="B173" s="163"/>
      <c r="C173" s="105">
        <f t="shared" si="54"/>
        <v>3</v>
      </c>
      <c r="D173" s="105"/>
      <c r="E173" s="105"/>
      <c r="F173" s="105"/>
      <c r="G173" s="105"/>
      <c r="H173" s="105"/>
      <c r="I173" s="105"/>
      <c r="J173" s="105"/>
      <c r="K173" s="105">
        <f t="shared" si="48"/>
        <v>0</v>
      </c>
      <c r="L173" s="106">
        <f t="shared" si="49"/>
        <v>0</v>
      </c>
      <c r="M173" s="105">
        <v>37.841000000000001</v>
      </c>
      <c r="N173" s="105">
        <v>40.911000000000001</v>
      </c>
      <c r="O173" s="105">
        <v>48.265000000000001</v>
      </c>
      <c r="P173" s="105">
        <v>9</v>
      </c>
      <c r="Q173" s="105" t="s">
        <v>187</v>
      </c>
      <c r="R173" s="105">
        <v>6</v>
      </c>
      <c r="S173" s="105" t="s">
        <v>91</v>
      </c>
      <c r="T173" s="105">
        <f t="shared" si="50"/>
        <v>1</v>
      </c>
      <c r="U173" s="106">
        <f t="shared" si="51"/>
        <v>0</v>
      </c>
      <c r="V173" s="105">
        <v>38.215000000000003</v>
      </c>
      <c r="W173" s="105">
        <v>40.776000000000003</v>
      </c>
      <c r="X173" s="105">
        <v>48.106000000000002</v>
      </c>
      <c r="Y173" s="105">
        <v>17</v>
      </c>
      <c r="Z173" s="105" t="s">
        <v>192</v>
      </c>
      <c r="AA173" s="105">
        <v>10</v>
      </c>
      <c r="AB173" s="105" t="s">
        <v>91</v>
      </c>
      <c r="AC173" s="105">
        <f t="shared" si="52"/>
        <v>1</v>
      </c>
      <c r="AD173" s="106">
        <f t="shared" si="53"/>
        <v>0</v>
      </c>
    </row>
    <row r="174" spans="2:39" s="107" customFormat="1" hidden="1" x14ac:dyDescent="0.25">
      <c r="B174" s="163"/>
      <c r="C174" s="105">
        <f t="shared" si="54"/>
        <v>4</v>
      </c>
      <c r="D174" s="105"/>
      <c r="E174" s="105"/>
      <c r="F174" s="105"/>
      <c r="G174" s="105"/>
      <c r="H174" s="105"/>
      <c r="I174" s="105"/>
      <c r="J174" s="105"/>
      <c r="K174" s="105">
        <f t="shared" si="48"/>
        <v>0</v>
      </c>
      <c r="L174" s="106">
        <f t="shared" si="49"/>
        <v>0</v>
      </c>
      <c r="M174" s="105">
        <v>41.686</v>
      </c>
      <c r="N174" s="105">
        <v>44.485999999999997</v>
      </c>
      <c r="O174" s="105">
        <v>40.506</v>
      </c>
      <c r="P174" s="105">
        <v>6</v>
      </c>
      <c r="Q174" s="105" t="s">
        <v>189</v>
      </c>
      <c r="R174" s="105">
        <v>5</v>
      </c>
      <c r="S174" s="105" t="s">
        <v>103</v>
      </c>
      <c r="T174" s="105">
        <f t="shared" si="50"/>
        <v>0</v>
      </c>
      <c r="U174" s="106">
        <f t="shared" si="51"/>
        <v>1</v>
      </c>
      <c r="V174" s="105">
        <v>38.909999999999997</v>
      </c>
      <c r="W174" s="105">
        <v>41.779000000000003</v>
      </c>
      <c r="X174" s="105">
        <v>49.29</v>
      </c>
      <c r="Y174" s="105">
        <v>23</v>
      </c>
      <c r="Z174" s="105" t="s">
        <v>149</v>
      </c>
      <c r="AA174" s="105">
        <v>19</v>
      </c>
      <c r="AB174" s="105" t="s">
        <v>103</v>
      </c>
      <c r="AC174" s="105">
        <f t="shared" si="52"/>
        <v>0</v>
      </c>
      <c r="AD174" s="106">
        <f t="shared" si="53"/>
        <v>1</v>
      </c>
    </row>
    <row r="175" spans="2:39" s="107" customFormat="1" hidden="1" x14ac:dyDescent="0.25">
      <c r="B175" s="163"/>
      <c r="C175" s="105">
        <f t="shared" si="54"/>
        <v>5</v>
      </c>
      <c r="D175" s="105"/>
      <c r="E175" s="105"/>
      <c r="F175" s="105"/>
      <c r="G175" s="105"/>
      <c r="H175" s="105"/>
      <c r="I175" s="105"/>
      <c r="J175" s="105"/>
      <c r="K175" s="105">
        <f t="shared" si="48"/>
        <v>0</v>
      </c>
      <c r="L175" s="106">
        <f t="shared" si="49"/>
        <v>0</v>
      </c>
      <c r="M175" s="105">
        <v>37.249000000000002</v>
      </c>
      <c r="N175" s="105">
        <v>39.695</v>
      </c>
      <c r="O175" s="105">
        <v>46.822000000000003</v>
      </c>
      <c r="P175" s="105">
        <v>22</v>
      </c>
      <c r="Q175" s="105" t="s">
        <v>190</v>
      </c>
      <c r="R175" s="105">
        <v>11</v>
      </c>
      <c r="S175" s="105" t="s">
        <v>91</v>
      </c>
      <c r="T175" s="105">
        <f t="shared" si="50"/>
        <v>1</v>
      </c>
      <c r="U175" s="106">
        <f t="shared" si="51"/>
        <v>0</v>
      </c>
      <c r="V175" s="105"/>
      <c r="W175" s="105"/>
      <c r="X175" s="105"/>
      <c r="Y175" s="105"/>
      <c r="Z175" s="105"/>
      <c r="AA175" s="105"/>
      <c r="AB175" s="105"/>
      <c r="AC175" s="105">
        <f t="shared" si="52"/>
        <v>0</v>
      </c>
      <c r="AD175" s="106">
        <f t="shared" si="53"/>
        <v>0</v>
      </c>
    </row>
    <row r="176" spans="2:39" s="107" customFormat="1" hidden="1" x14ac:dyDescent="0.25">
      <c r="B176" s="164"/>
      <c r="C176" s="105">
        <f t="shared" si="54"/>
        <v>6</v>
      </c>
      <c r="D176" s="108"/>
      <c r="E176" s="108"/>
      <c r="F176" s="108"/>
      <c r="G176" s="108"/>
      <c r="H176" s="108"/>
      <c r="I176" s="108"/>
      <c r="J176" s="108"/>
      <c r="K176" s="105">
        <f t="shared" si="48"/>
        <v>0</v>
      </c>
      <c r="L176" s="106">
        <f t="shared" si="49"/>
        <v>0</v>
      </c>
      <c r="M176" s="108">
        <v>36.311999999999998</v>
      </c>
      <c r="N176" s="108">
        <v>38.935000000000002</v>
      </c>
      <c r="O176" s="108">
        <v>45.926000000000002</v>
      </c>
      <c r="P176" s="108">
        <v>5</v>
      </c>
      <c r="Q176" s="108" t="s">
        <v>115</v>
      </c>
      <c r="R176" s="108">
        <v>4</v>
      </c>
      <c r="S176" s="108" t="s">
        <v>91</v>
      </c>
      <c r="T176" s="105">
        <f t="shared" si="50"/>
        <v>1</v>
      </c>
      <c r="U176" s="106">
        <f t="shared" si="51"/>
        <v>0</v>
      </c>
      <c r="V176" s="108"/>
      <c r="W176" s="108"/>
      <c r="X176" s="108"/>
      <c r="Y176" s="108"/>
      <c r="Z176" s="108"/>
      <c r="AA176" s="108"/>
      <c r="AB176" s="108"/>
      <c r="AC176" s="105">
        <f t="shared" si="52"/>
        <v>0</v>
      </c>
      <c r="AD176" s="106">
        <f t="shared" si="53"/>
        <v>0</v>
      </c>
    </row>
    <row r="177" spans="2:30" s="107" customFormat="1" hidden="1" x14ac:dyDescent="0.25">
      <c r="B177" s="164"/>
      <c r="C177" s="105">
        <f t="shared" si="54"/>
        <v>7</v>
      </c>
      <c r="D177" s="108"/>
      <c r="E177" s="108"/>
      <c r="F177" s="108"/>
      <c r="G177" s="108"/>
      <c r="H177" s="108"/>
      <c r="I177" s="108"/>
      <c r="J177" s="108"/>
      <c r="K177" s="105">
        <f t="shared" si="48"/>
        <v>0</v>
      </c>
      <c r="L177" s="106">
        <f t="shared" si="49"/>
        <v>0</v>
      </c>
      <c r="M177" s="108"/>
      <c r="N177" s="108"/>
      <c r="O177" s="108"/>
      <c r="P177" s="108"/>
      <c r="Q177" s="108"/>
      <c r="R177" s="108"/>
      <c r="S177" s="108"/>
      <c r="T177" s="105">
        <f t="shared" si="50"/>
        <v>0</v>
      </c>
      <c r="U177" s="106">
        <f t="shared" si="51"/>
        <v>0</v>
      </c>
      <c r="V177" s="108"/>
      <c r="W177" s="108"/>
      <c r="X177" s="108"/>
      <c r="Y177" s="108"/>
      <c r="Z177" s="108"/>
      <c r="AA177" s="108"/>
      <c r="AB177" s="108"/>
      <c r="AC177" s="105">
        <f t="shared" si="52"/>
        <v>0</v>
      </c>
      <c r="AD177" s="106">
        <f t="shared" si="53"/>
        <v>0</v>
      </c>
    </row>
    <row r="178" spans="2:30" s="107" customFormat="1" ht="15.75" hidden="1" thickBot="1" x14ac:dyDescent="0.3">
      <c r="B178" s="164"/>
      <c r="C178" s="105">
        <f t="shared" si="54"/>
        <v>8</v>
      </c>
      <c r="D178" s="108"/>
      <c r="E178" s="108"/>
      <c r="F178" s="108"/>
      <c r="G178" s="108"/>
      <c r="H178" s="108"/>
      <c r="I178" s="108"/>
      <c r="J178" s="108"/>
      <c r="K178" s="105">
        <f t="shared" si="48"/>
        <v>0</v>
      </c>
      <c r="L178" s="106">
        <f t="shared" si="49"/>
        <v>0</v>
      </c>
      <c r="M178" s="108"/>
      <c r="N178" s="108"/>
      <c r="O178" s="108"/>
      <c r="P178" s="108"/>
      <c r="Q178" s="108"/>
      <c r="R178" s="108"/>
      <c r="S178" s="108"/>
      <c r="T178" s="105">
        <f t="shared" si="50"/>
        <v>0</v>
      </c>
      <c r="U178" s="106">
        <f t="shared" si="51"/>
        <v>0</v>
      </c>
      <c r="V178" s="108"/>
      <c r="W178" s="108"/>
      <c r="X178" s="108"/>
      <c r="Y178" s="108"/>
      <c r="Z178" s="108"/>
      <c r="AA178" s="108"/>
      <c r="AB178" s="108"/>
      <c r="AC178" s="105">
        <f t="shared" si="52"/>
        <v>0</v>
      </c>
      <c r="AD178" s="106">
        <f t="shared" si="53"/>
        <v>0</v>
      </c>
    </row>
    <row r="179" spans="2:30" ht="15.75" thickBot="1" x14ac:dyDescent="0.3">
      <c r="B179" s="159" t="s">
        <v>99</v>
      </c>
      <c r="C179" s="160"/>
      <c r="D179" s="59">
        <f>AVERAGE(D171:D178)</f>
        <v>36.207999999999998</v>
      </c>
      <c r="E179" s="59">
        <f>AVERAGE(E171:E178)</f>
        <v>40.305499999999995</v>
      </c>
      <c r="F179" s="59">
        <f>AVERAGE(F171:F178)</f>
        <v>46.164999999999999</v>
      </c>
      <c r="G179" s="59">
        <f>AVERAGE(G171:G178)</f>
        <v>7.5</v>
      </c>
      <c r="H179" s="59"/>
      <c r="I179" s="59">
        <f>AVERAGE(I171:I178)</f>
        <v>7.5</v>
      </c>
      <c r="J179" s="60">
        <f>K179/(K179+L179)</f>
        <v>0.5</v>
      </c>
      <c r="K179" s="61">
        <f>SUM(K171:K178)</f>
        <v>1</v>
      </c>
      <c r="L179" s="61">
        <f>SUM(L171:L178)</f>
        <v>1</v>
      </c>
      <c r="M179" s="59">
        <f>AVERAGE(M171:M178)</f>
        <v>38.855333333333334</v>
      </c>
      <c r="N179" s="59">
        <f>AVERAGE(N171:N178)</f>
        <v>41.182166666666667</v>
      </c>
      <c r="O179" s="59">
        <f>AVERAGE(O171:O178)</f>
        <v>44.628500000000003</v>
      </c>
      <c r="P179" s="59">
        <f>AVERAGE(P171:P178)</f>
        <v>14.166666666666666</v>
      </c>
      <c r="Q179" s="59"/>
      <c r="R179" s="59">
        <f>AVERAGE(R171:R178)</f>
        <v>7.166666666666667</v>
      </c>
      <c r="S179" s="60">
        <f>T179/(T179+U179)</f>
        <v>0.5</v>
      </c>
      <c r="T179" s="61">
        <f>SUM(T171:T178)</f>
        <v>3</v>
      </c>
      <c r="U179" s="61">
        <f>SUM(U171:U178)</f>
        <v>3</v>
      </c>
      <c r="V179" s="59">
        <f>AVERAGE(V171:V178)</f>
        <v>39.918750000000003</v>
      </c>
      <c r="W179" s="59">
        <f>AVERAGE(W171:W178)</f>
        <v>42.611249999999998</v>
      </c>
      <c r="X179" s="59">
        <f>AVERAGE(X171:X178)</f>
        <v>47.101749999999996</v>
      </c>
      <c r="Y179" s="59">
        <f>AVERAGE(Y171:Y178)</f>
        <v>19</v>
      </c>
      <c r="Z179" s="59"/>
      <c r="AA179" s="59">
        <f>AVERAGE(AA171:AA178)</f>
        <v>13.5</v>
      </c>
      <c r="AB179" s="60">
        <f>AC179/(AC179+AD179)</f>
        <v>0.5</v>
      </c>
      <c r="AC179" s="61">
        <f>SUM(AC171:AC178)</f>
        <v>2</v>
      </c>
      <c r="AD179" s="61">
        <f>SUM(AD171:AD178)</f>
        <v>2</v>
      </c>
    </row>
    <row r="180" spans="2:30" x14ac:dyDescent="0.25">
      <c r="B180" s="167">
        <f>B154</f>
        <v>5</v>
      </c>
      <c r="C180" s="56">
        <v>1</v>
      </c>
      <c r="D180" s="56">
        <v>36.902999999999999</v>
      </c>
      <c r="E180" s="56">
        <v>39.835999999999999</v>
      </c>
      <c r="F180" s="56">
        <v>45.633000000000003</v>
      </c>
      <c r="G180" s="56">
        <v>15</v>
      </c>
      <c r="H180" s="56" t="s">
        <v>124</v>
      </c>
      <c r="I180" s="56">
        <v>11</v>
      </c>
      <c r="J180" s="56" t="s">
        <v>91</v>
      </c>
      <c r="K180" s="28">
        <f t="shared" ref="K180:K191" si="55">IF(J180="W",1,0)</f>
        <v>1</v>
      </c>
      <c r="L180" s="58">
        <f t="shared" ref="L180:L191" si="56">IF(J180="L",1,0)</f>
        <v>0</v>
      </c>
      <c r="M180" s="56">
        <v>41.692999999999998</v>
      </c>
      <c r="N180" s="56">
        <v>43.247</v>
      </c>
      <c r="O180" s="56">
        <v>39.371000000000002</v>
      </c>
      <c r="P180" s="56">
        <v>8</v>
      </c>
      <c r="Q180" s="56" t="s">
        <v>113</v>
      </c>
      <c r="R180" s="56">
        <v>3</v>
      </c>
      <c r="S180" s="56" t="s">
        <v>91</v>
      </c>
      <c r="T180" s="28">
        <f t="shared" ref="T180:T191" si="57">IF(S180="W",1,0)</f>
        <v>1</v>
      </c>
      <c r="U180" s="58">
        <f t="shared" ref="U180:U191" si="58">IF(S180="L",1,0)</f>
        <v>0</v>
      </c>
      <c r="V180" s="56">
        <v>37.968000000000004</v>
      </c>
      <c r="W180" s="56">
        <v>41.372</v>
      </c>
      <c r="X180" s="56">
        <v>48.804000000000002</v>
      </c>
      <c r="Y180" s="56">
        <v>12</v>
      </c>
      <c r="Z180" s="56" t="s">
        <v>148</v>
      </c>
      <c r="AA180" s="56"/>
      <c r="AB180" s="56" t="s">
        <v>103</v>
      </c>
      <c r="AC180" s="28">
        <f t="shared" ref="AC180:AC191" si="59">IF(AB180="W",1,0)</f>
        <v>0</v>
      </c>
      <c r="AD180" s="58">
        <f t="shared" ref="AD180:AD191" si="60">IF(AB180="L",1,0)</f>
        <v>1</v>
      </c>
    </row>
    <row r="181" spans="2:30" x14ac:dyDescent="0.25">
      <c r="B181" s="167"/>
      <c r="C181" s="28">
        <f t="shared" ref="C181:C191" si="61">C180+1</f>
        <v>2</v>
      </c>
      <c r="D181" s="28">
        <v>37.237000000000002</v>
      </c>
      <c r="E181" s="28">
        <v>40.531999999999996</v>
      </c>
      <c r="F181" s="28">
        <v>46.43</v>
      </c>
      <c r="G181" s="28">
        <v>21</v>
      </c>
      <c r="H181" s="28" t="s">
        <v>124</v>
      </c>
      <c r="I181" s="28">
        <v>12</v>
      </c>
      <c r="J181" s="28" t="s">
        <v>91</v>
      </c>
      <c r="K181" s="28">
        <f t="shared" si="55"/>
        <v>1</v>
      </c>
      <c r="L181" s="58">
        <f t="shared" si="56"/>
        <v>0</v>
      </c>
      <c r="M181" s="28">
        <v>36.485999999999997</v>
      </c>
      <c r="N181" s="28">
        <v>40.286000000000001</v>
      </c>
      <c r="O181" s="28">
        <v>47.511000000000003</v>
      </c>
      <c r="P181" s="28">
        <v>9</v>
      </c>
      <c r="Q181" s="28" t="s">
        <v>138</v>
      </c>
      <c r="R181" s="28">
        <v>5</v>
      </c>
      <c r="S181" s="28" t="s">
        <v>91</v>
      </c>
      <c r="T181" s="28">
        <f t="shared" si="57"/>
        <v>1</v>
      </c>
      <c r="U181" s="58">
        <f t="shared" si="58"/>
        <v>0</v>
      </c>
      <c r="V181" s="28">
        <v>38.585000000000001</v>
      </c>
      <c r="W181" s="28">
        <v>40.978999999999999</v>
      </c>
      <c r="X181" s="28">
        <v>48.34</v>
      </c>
      <c r="Y181" s="28">
        <v>18</v>
      </c>
      <c r="Z181" s="28" t="s">
        <v>172</v>
      </c>
      <c r="AA181" s="28">
        <v>9</v>
      </c>
      <c r="AB181" s="28" t="s">
        <v>91</v>
      </c>
      <c r="AC181" s="28">
        <f t="shared" si="59"/>
        <v>1</v>
      </c>
      <c r="AD181" s="58">
        <f t="shared" si="60"/>
        <v>0</v>
      </c>
    </row>
    <row r="182" spans="2:30" x14ac:dyDescent="0.25">
      <c r="B182" s="167"/>
      <c r="C182" s="28">
        <f t="shared" si="61"/>
        <v>3</v>
      </c>
      <c r="D182" s="28">
        <v>36.618000000000002</v>
      </c>
      <c r="E182" s="28">
        <v>40.225000000000001</v>
      </c>
      <c r="F182" s="28">
        <v>46.078000000000003</v>
      </c>
      <c r="G182" s="28">
        <v>13</v>
      </c>
      <c r="H182" s="28" t="s">
        <v>115</v>
      </c>
      <c r="I182" s="28">
        <v>7</v>
      </c>
      <c r="J182" s="28" t="s">
        <v>91</v>
      </c>
      <c r="K182" s="28">
        <f t="shared" si="55"/>
        <v>1</v>
      </c>
      <c r="L182" s="58">
        <f t="shared" si="56"/>
        <v>0</v>
      </c>
      <c r="M182" s="28">
        <v>36.302</v>
      </c>
      <c r="N182" s="28">
        <v>39.412999999999997</v>
      </c>
      <c r="O182" s="28">
        <v>46.481999999999999</v>
      </c>
      <c r="P182" s="28">
        <v>6</v>
      </c>
      <c r="Q182" s="28" t="s">
        <v>113</v>
      </c>
      <c r="R182" s="28">
        <v>4</v>
      </c>
      <c r="S182" s="28" t="s">
        <v>91</v>
      </c>
      <c r="T182" s="28">
        <f t="shared" si="57"/>
        <v>1</v>
      </c>
      <c r="U182" s="58">
        <f t="shared" si="58"/>
        <v>0</v>
      </c>
      <c r="V182" s="28">
        <v>37.649000000000001</v>
      </c>
      <c r="W182" s="28">
        <v>41.034999999999997</v>
      </c>
      <c r="X182" s="28">
        <v>48.405999999999999</v>
      </c>
      <c r="Y182" s="28">
        <v>8</v>
      </c>
      <c r="Z182" s="28" t="s">
        <v>204</v>
      </c>
      <c r="AA182" s="28">
        <v>5</v>
      </c>
      <c r="AB182" s="28" t="s">
        <v>103</v>
      </c>
      <c r="AC182" s="28">
        <f t="shared" si="59"/>
        <v>0</v>
      </c>
      <c r="AD182" s="58">
        <f t="shared" si="60"/>
        <v>1</v>
      </c>
    </row>
    <row r="183" spans="2:30" x14ac:dyDescent="0.25">
      <c r="B183" s="167"/>
      <c r="C183" s="28">
        <f t="shared" si="61"/>
        <v>4</v>
      </c>
      <c r="D183" s="28">
        <v>36.738</v>
      </c>
      <c r="E183" s="28">
        <v>39.976999999999997</v>
      </c>
      <c r="F183" s="28">
        <v>45.793999999999997</v>
      </c>
      <c r="G183" s="28">
        <v>16</v>
      </c>
      <c r="H183" s="28" t="s">
        <v>124</v>
      </c>
      <c r="I183" s="28">
        <v>7</v>
      </c>
      <c r="J183" s="28" t="s">
        <v>91</v>
      </c>
      <c r="K183" s="28">
        <f t="shared" si="55"/>
        <v>1</v>
      </c>
      <c r="L183" s="58">
        <f t="shared" si="56"/>
        <v>0</v>
      </c>
      <c r="M183" s="28">
        <v>36.75</v>
      </c>
      <c r="N183" s="28">
        <v>40.015999999999998</v>
      </c>
      <c r="O183" s="28">
        <v>47.192999999999998</v>
      </c>
      <c r="P183" s="28">
        <v>14</v>
      </c>
      <c r="Q183" s="28" t="s">
        <v>150</v>
      </c>
      <c r="R183" s="28">
        <v>6</v>
      </c>
      <c r="S183" s="28" t="s">
        <v>103</v>
      </c>
      <c r="T183" s="28">
        <f t="shared" si="57"/>
        <v>0</v>
      </c>
      <c r="U183" s="58">
        <f t="shared" si="58"/>
        <v>1</v>
      </c>
      <c r="V183" s="28">
        <v>42.905999999999999</v>
      </c>
      <c r="W183" s="28">
        <v>46.698999999999998</v>
      </c>
      <c r="X183" s="28">
        <v>42.523000000000003</v>
      </c>
      <c r="Y183" s="28">
        <v>6</v>
      </c>
      <c r="Z183" s="28" t="s">
        <v>207</v>
      </c>
      <c r="AA183" s="28">
        <v>4</v>
      </c>
      <c r="AB183" s="28" t="s">
        <v>91</v>
      </c>
      <c r="AC183" s="28">
        <f t="shared" si="59"/>
        <v>1</v>
      </c>
      <c r="AD183" s="58">
        <f t="shared" si="60"/>
        <v>0</v>
      </c>
    </row>
    <row r="184" spans="2:30" x14ac:dyDescent="0.25">
      <c r="B184" s="167"/>
      <c r="C184" s="28">
        <f t="shared" si="61"/>
        <v>5</v>
      </c>
      <c r="D184" s="28">
        <v>36.344000000000001</v>
      </c>
      <c r="E184" s="28">
        <v>40.250999999999998</v>
      </c>
      <c r="F184" s="28">
        <v>46.109000000000002</v>
      </c>
      <c r="G184" s="28">
        <v>7</v>
      </c>
      <c r="H184" s="28" t="s">
        <v>124</v>
      </c>
      <c r="I184" s="28">
        <v>2</v>
      </c>
      <c r="J184" s="28" t="s">
        <v>91</v>
      </c>
      <c r="K184" s="28">
        <f t="shared" si="55"/>
        <v>1</v>
      </c>
      <c r="L184" s="58">
        <f t="shared" si="56"/>
        <v>0</v>
      </c>
      <c r="M184" s="28">
        <v>36.481999999999999</v>
      </c>
      <c r="N184" s="28">
        <v>39.488999999999997</v>
      </c>
      <c r="O184" s="28">
        <v>46.581000000000003</v>
      </c>
      <c r="P184" s="28">
        <v>8</v>
      </c>
      <c r="Q184" s="28" t="s">
        <v>113</v>
      </c>
      <c r="R184" s="28">
        <v>4</v>
      </c>
      <c r="S184" s="28" t="s">
        <v>91</v>
      </c>
      <c r="T184" s="28">
        <f t="shared" si="57"/>
        <v>1</v>
      </c>
      <c r="U184" s="58">
        <f t="shared" si="58"/>
        <v>0</v>
      </c>
      <c r="V184" s="28">
        <v>38.72</v>
      </c>
      <c r="W184" s="28">
        <v>42.005000000000003</v>
      </c>
      <c r="X184" s="28">
        <v>49.557000000000002</v>
      </c>
      <c r="Y184" s="28">
        <v>18</v>
      </c>
      <c r="Z184" s="28" t="s">
        <v>208</v>
      </c>
      <c r="AA184" s="28">
        <v>19</v>
      </c>
      <c r="AB184" s="28" t="s">
        <v>103</v>
      </c>
      <c r="AC184" s="28">
        <f t="shared" si="59"/>
        <v>0</v>
      </c>
      <c r="AD184" s="58">
        <f t="shared" si="60"/>
        <v>1</v>
      </c>
    </row>
    <row r="185" spans="2:30" x14ac:dyDescent="0.25">
      <c r="B185" s="167"/>
      <c r="C185" s="28">
        <f t="shared" si="61"/>
        <v>6</v>
      </c>
      <c r="D185" s="28">
        <v>36.741999999999997</v>
      </c>
      <c r="E185" s="28">
        <v>40.497</v>
      </c>
      <c r="F185" s="28">
        <v>46.398000000000003</v>
      </c>
      <c r="G185" s="28">
        <v>15</v>
      </c>
      <c r="H185" s="28" t="s">
        <v>115</v>
      </c>
      <c r="I185" s="28">
        <v>12</v>
      </c>
      <c r="J185" s="28" t="s">
        <v>91</v>
      </c>
      <c r="K185" s="28">
        <f t="shared" si="55"/>
        <v>1</v>
      </c>
      <c r="L185" s="58">
        <f t="shared" si="56"/>
        <v>0</v>
      </c>
      <c r="M185" s="28">
        <v>37.433</v>
      </c>
      <c r="N185" s="28">
        <v>39.375</v>
      </c>
      <c r="O185" s="28">
        <v>46.445999999999998</v>
      </c>
      <c r="P185" s="28">
        <v>22</v>
      </c>
      <c r="Q185" s="28" t="s">
        <v>183</v>
      </c>
      <c r="R185" s="28">
        <v>5</v>
      </c>
      <c r="S185" s="28" t="s">
        <v>91</v>
      </c>
      <c r="T185" s="28">
        <f t="shared" si="57"/>
        <v>1</v>
      </c>
      <c r="U185" s="58">
        <f t="shared" si="58"/>
        <v>0</v>
      </c>
      <c r="V185" s="28">
        <v>37.54</v>
      </c>
      <c r="W185" s="28">
        <v>41.468000000000004</v>
      </c>
      <c r="X185" s="28">
        <v>48.923999999999999</v>
      </c>
      <c r="Y185" s="28">
        <v>4</v>
      </c>
      <c r="Z185" s="28" t="s">
        <v>123</v>
      </c>
      <c r="AA185" s="28">
        <v>2</v>
      </c>
      <c r="AB185" s="28" t="s">
        <v>91</v>
      </c>
      <c r="AC185" s="28">
        <f t="shared" si="59"/>
        <v>1</v>
      </c>
      <c r="AD185" s="58">
        <f t="shared" si="60"/>
        <v>0</v>
      </c>
    </row>
    <row r="186" spans="2:30" x14ac:dyDescent="0.25">
      <c r="B186" s="167"/>
      <c r="C186" s="28">
        <f t="shared" si="61"/>
        <v>7</v>
      </c>
      <c r="D186" s="28">
        <v>36.067999999999998</v>
      </c>
      <c r="E186" s="28">
        <v>40.206000000000003</v>
      </c>
      <c r="F186" s="28">
        <v>46.063000000000002</v>
      </c>
      <c r="G186" s="28">
        <v>6</v>
      </c>
      <c r="H186" s="28" t="s">
        <v>124</v>
      </c>
      <c r="I186" s="28">
        <v>6</v>
      </c>
      <c r="J186" s="28" t="s">
        <v>91</v>
      </c>
      <c r="K186" s="28">
        <f t="shared" si="55"/>
        <v>1</v>
      </c>
      <c r="L186" s="58">
        <f t="shared" si="56"/>
        <v>0</v>
      </c>
      <c r="M186" s="28"/>
      <c r="N186" s="28"/>
      <c r="O186" s="28"/>
      <c r="P186" s="28"/>
      <c r="Q186" s="28"/>
      <c r="R186" s="28"/>
      <c r="S186" s="28"/>
      <c r="T186" s="28">
        <f t="shared" si="57"/>
        <v>0</v>
      </c>
      <c r="U186" s="58">
        <f t="shared" si="58"/>
        <v>0</v>
      </c>
      <c r="V186" s="28">
        <v>37.884</v>
      </c>
      <c r="W186" s="28">
        <v>41.685000000000002</v>
      </c>
      <c r="X186" s="28">
        <v>49.18</v>
      </c>
      <c r="Y186" s="28">
        <v>9</v>
      </c>
      <c r="Z186" s="28" t="s">
        <v>125</v>
      </c>
      <c r="AA186" s="28">
        <v>7</v>
      </c>
      <c r="AB186" s="28" t="s">
        <v>91</v>
      </c>
      <c r="AC186" s="28">
        <f t="shared" si="59"/>
        <v>1</v>
      </c>
      <c r="AD186" s="58">
        <f t="shared" si="60"/>
        <v>0</v>
      </c>
    </row>
    <row r="187" spans="2:30" x14ac:dyDescent="0.25">
      <c r="B187" s="167"/>
      <c r="C187" s="28">
        <f t="shared" si="61"/>
        <v>8</v>
      </c>
      <c r="D187" s="28">
        <v>36.563000000000002</v>
      </c>
      <c r="E187" s="28">
        <v>39.973999999999997</v>
      </c>
      <c r="F187" s="28">
        <v>45.798000000000002</v>
      </c>
      <c r="G187" s="28">
        <v>13</v>
      </c>
      <c r="H187" s="28" t="s">
        <v>124</v>
      </c>
      <c r="I187" s="28">
        <v>7</v>
      </c>
      <c r="J187" s="28" t="s">
        <v>91</v>
      </c>
      <c r="K187" s="28">
        <f t="shared" ref="K187:K188" si="62">IF(J187="W",1,0)</f>
        <v>1</v>
      </c>
      <c r="L187" s="58">
        <f t="shared" ref="L187:L188" si="63">IF(J187="L",1,0)</f>
        <v>0</v>
      </c>
      <c r="M187" s="28"/>
      <c r="N187" s="28"/>
      <c r="O187" s="28"/>
      <c r="P187" s="28"/>
      <c r="Q187" s="28"/>
      <c r="R187" s="28"/>
      <c r="S187" s="28"/>
      <c r="T187" s="28">
        <f t="shared" ref="T187:T188" si="64">IF(S187="W",1,0)</f>
        <v>0</v>
      </c>
      <c r="U187" s="58">
        <f t="shared" ref="U187:U188" si="65">IF(S187="L",1,0)</f>
        <v>0</v>
      </c>
      <c r="V187" s="28">
        <v>38.237000000000002</v>
      </c>
      <c r="W187" s="28">
        <v>41.908999999999999</v>
      </c>
      <c r="X187" s="28">
        <v>49.445</v>
      </c>
      <c r="Y187" s="28">
        <v>18</v>
      </c>
      <c r="Z187" s="28" t="s">
        <v>191</v>
      </c>
      <c r="AA187" s="28">
        <v>3</v>
      </c>
      <c r="AB187" s="28" t="s">
        <v>91</v>
      </c>
      <c r="AC187" s="28">
        <f t="shared" ref="AC187:AC188" si="66">IF(AB187="W",1,0)</f>
        <v>1</v>
      </c>
      <c r="AD187" s="58">
        <f t="shared" ref="AD187:AD188" si="67">IF(AB187="L",1,0)</f>
        <v>0</v>
      </c>
    </row>
    <row r="188" spans="2:30" x14ac:dyDescent="0.25">
      <c r="B188" s="167"/>
      <c r="C188" s="28">
        <f t="shared" si="61"/>
        <v>9</v>
      </c>
      <c r="D188" s="28">
        <v>37.115000000000002</v>
      </c>
      <c r="E188" s="28">
        <v>40.401000000000003</v>
      </c>
      <c r="F188" s="28">
        <v>46.286999999999999</v>
      </c>
      <c r="G188" s="28">
        <v>19</v>
      </c>
      <c r="H188" s="28" t="s">
        <v>124</v>
      </c>
      <c r="I188" s="28">
        <v>5</v>
      </c>
      <c r="J188" s="28" t="s">
        <v>91</v>
      </c>
      <c r="K188" s="28">
        <f t="shared" si="62"/>
        <v>1</v>
      </c>
      <c r="L188" s="58">
        <f t="shared" si="63"/>
        <v>0</v>
      </c>
      <c r="M188" s="28"/>
      <c r="N188" s="28"/>
      <c r="O188" s="28"/>
      <c r="P188" s="28"/>
      <c r="Q188" s="28"/>
      <c r="R188" s="28"/>
      <c r="S188" s="28"/>
      <c r="T188" s="28">
        <f t="shared" si="64"/>
        <v>0</v>
      </c>
      <c r="U188" s="58">
        <f t="shared" si="65"/>
        <v>0</v>
      </c>
      <c r="V188" s="28">
        <v>38.127000000000002</v>
      </c>
      <c r="W188" s="28">
        <v>41.055999999999997</v>
      </c>
      <c r="X188" s="28">
        <v>48.438000000000002</v>
      </c>
      <c r="Y188" s="28">
        <v>17</v>
      </c>
      <c r="Z188" s="28" t="s">
        <v>209</v>
      </c>
      <c r="AA188" s="28">
        <v>8</v>
      </c>
      <c r="AB188" s="28" t="s">
        <v>91</v>
      </c>
      <c r="AC188" s="28">
        <f t="shared" si="66"/>
        <v>1</v>
      </c>
      <c r="AD188" s="58">
        <f t="shared" si="67"/>
        <v>0</v>
      </c>
    </row>
    <row r="189" spans="2:30" x14ac:dyDescent="0.25">
      <c r="B189" s="167"/>
      <c r="C189" s="28">
        <f t="shared" si="61"/>
        <v>10</v>
      </c>
      <c r="D189" s="28"/>
      <c r="E189" s="28"/>
      <c r="F189" s="28"/>
      <c r="G189" s="28"/>
      <c r="H189" s="28"/>
      <c r="I189" s="28"/>
      <c r="J189" s="28"/>
      <c r="K189" s="28">
        <f t="shared" si="55"/>
        <v>0</v>
      </c>
      <c r="L189" s="58">
        <f t="shared" si="56"/>
        <v>0</v>
      </c>
      <c r="M189" s="28"/>
      <c r="N189" s="28"/>
      <c r="O189" s="28"/>
      <c r="P189" s="28"/>
      <c r="Q189" s="28"/>
      <c r="R189" s="28"/>
      <c r="S189" s="28"/>
      <c r="T189" s="28">
        <f t="shared" si="57"/>
        <v>0</v>
      </c>
      <c r="U189" s="58">
        <f t="shared" si="58"/>
        <v>0</v>
      </c>
      <c r="V189" s="28"/>
      <c r="W189" s="28"/>
      <c r="X189" s="28"/>
      <c r="Y189" s="28"/>
      <c r="Z189" s="28"/>
      <c r="AA189" s="28"/>
      <c r="AB189" s="28"/>
      <c r="AC189" s="28">
        <f t="shared" si="59"/>
        <v>0</v>
      </c>
      <c r="AD189" s="58">
        <f t="shared" si="60"/>
        <v>0</v>
      </c>
    </row>
    <row r="190" spans="2:30" x14ac:dyDescent="0.25">
      <c r="B190" s="167"/>
      <c r="C190" s="28">
        <f t="shared" si="61"/>
        <v>11</v>
      </c>
      <c r="D190" s="28"/>
      <c r="E190" s="28"/>
      <c r="F190" s="28"/>
      <c r="G190" s="28"/>
      <c r="H190" s="28"/>
      <c r="I190" s="28"/>
      <c r="J190" s="28"/>
      <c r="K190" s="28">
        <f t="shared" si="55"/>
        <v>0</v>
      </c>
      <c r="L190" s="58">
        <f t="shared" si="56"/>
        <v>0</v>
      </c>
      <c r="M190" s="28"/>
      <c r="N190" s="28"/>
      <c r="O190" s="28"/>
      <c r="P190" s="28"/>
      <c r="Q190" s="28"/>
      <c r="R190" s="28"/>
      <c r="S190" s="28"/>
      <c r="T190" s="28">
        <f t="shared" si="57"/>
        <v>0</v>
      </c>
      <c r="U190" s="58">
        <f t="shared" si="58"/>
        <v>0</v>
      </c>
      <c r="V190" s="28"/>
      <c r="W190" s="28"/>
      <c r="X190" s="28"/>
      <c r="Y190" s="28"/>
      <c r="Z190" s="28"/>
      <c r="AA190" s="28"/>
      <c r="AB190" s="28"/>
      <c r="AC190" s="28">
        <f t="shared" si="59"/>
        <v>0</v>
      </c>
      <c r="AD190" s="58">
        <f t="shared" si="60"/>
        <v>0</v>
      </c>
    </row>
    <row r="191" spans="2:30" ht="15.75" thickBot="1" x14ac:dyDescent="0.3">
      <c r="B191" s="167"/>
      <c r="C191" s="55">
        <f t="shared" si="61"/>
        <v>12</v>
      </c>
      <c r="D191" s="55"/>
      <c r="E191" s="55"/>
      <c r="F191" s="55"/>
      <c r="G191" s="55"/>
      <c r="H191" s="55"/>
      <c r="I191" s="55"/>
      <c r="J191" s="55"/>
      <c r="K191" s="28">
        <f t="shared" si="55"/>
        <v>0</v>
      </c>
      <c r="L191" s="58">
        <f t="shared" si="56"/>
        <v>0</v>
      </c>
      <c r="M191" s="55"/>
      <c r="N191" s="55"/>
      <c r="O191" s="55"/>
      <c r="P191" s="55"/>
      <c r="Q191" s="55"/>
      <c r="R191" s="55"/>
      <c r="S191" s="55"/>
      <c r="T191" s="28">
        <f t="shared" si="57"/>
        <v>0</v>
      </c>
      <c r="U191" s="58">
        <f t="shared" si="58"/>
        <v>0</v>
      </c>
      <c r="V191" s="55"/>
      <c r="W191" s="55"/>
      <c r="X191" s="55"/>
      <c r="Y191" s="55"/>
      <c r="Z191" s="55"/>
      <c r="AA191" s="55"/>
      <c r="AB191" s="55"/>
      <c r="AC191" s="28">
        <f t="shared" si="59"/>
        <v>0</v>
      </c>
      <c r="AD191" s="58">
        <f t="shared" si="60"/>
        <v>0</v>
      </c>
    </row>
    <row r="192" spans="2:30" ht="15.75" thickBot="1" x14ac:dyDescent="0.3">
      <c r="B192" s="168" t="s">
        <v>99</v>
      </c>
      <c r="C192" s="169"/>
      <c r="D192" s="59">
        <f>AVERAGE(D180:D191)</f>
        <v>36.703111111111106</v>
      </c>
      <c r="E192" s="59">
        <f>AVERAGE(E180:E191)</f>
        <v>40.210999999999999</v>
      </c>
      <c r="F192" s="59">
        <f>AVERAGE(F180:F191)</f>
        <v>46.065555555555555</v>
      </c>
      <c r="G192" s="59">
        <f>AVERAGE(G180:G191)</f>
        <v>13.888888888888889</v>
      </c>
      <c r="H192" s="59"/>
      <c r="I192" s="59">
        <f>AVERAGE(I180:I191)</f>
        <v>7.666666666666667</v>
      </c>
      <c r="J192" s="60">
        <f>K192/(K192+L192)</f>
        <v>1</v>
      </c>
      <c r="K192" s="61">
        <f>SUM(K180:K191)</f>
        <v>9</v>
      </c>
      <c r="L192" s="61">
        <f>SUM(L180:L191)</f>
        <v>0</v>
      </c>
      <c r="M192" s="59">
        <f>AVERAGE(M180:M191)</f>
        <v>37.524333333333331</v>
      </c>
      <c r="N192" s="59">
        <f>AVERAGE(N180:N191)</f>
        <v>40.304333333333332</v>
      </c>
      <c r="O192" s="59">
        <f>AVERAGE(O180:O191)</f>
        <v>45.597333333333346</v>
      </c>
      <c r="P192" s="59">
        <f>AVERAGE(P180:P191)</f>
        <v>11.166666666666666</v>
      </c>
      <c r="Q192" s="59"/>
      <c r="R192" s="59">
        <f>AVERAGE(R180:R191)</f>
        <v>4.5</v>
      </c>
      <c r="S192" s="60">
        <f>T192/(T192+U192)</f>
        <v>0.83333333333333337</v>
      </c>
      <c r="T192" s="61">
        <f>SUM(T180:T191)</f>
        <v>5</v>
      </c>
      <c r="U192" s="61">
        <f>SUM(U180:U191)</f>
        <v>1</v>
      </c>
      <c r="V192" s="59">
        <f>AVERAGE(V180:V191)</f>
        <v>38.624000000000002</v>
      </c>
      <c r="W192" s="59">
        <f>AVERAGE(W180:W191)</f>
        <v>42.023111111111106</v>
      </c>
      <c r="X192" s="59">
        <f>AVERAGE(X180:X191)</f>
        <v>48.179666666666662</v>
      </c>
      <c r="Y192" s="59">
        <f>AVERAGE(Y180:Y191)</f>
        <v>12.222222222222221</v>
      </c>
      <c r="Z192" s="59"/>
      <c r="AA192" s="59">
        <f>AVERAGE(AA180:AA191)</f>
        <v>7.125</v>
      </c>
      <c r="AB192" s="60">
        <f>AC192/(AC192+AD192)</f>
        <v>0.66666666666666663</v>
      </c>
      <c r="AC192" s="61">
        <f>SUM(AC180:AC191)</f>
        <v>6</v>
      </c>
      <c r="AD192" s="61">
        <f>SUM(AD180:AD191)</f>
        <v>3</v>
      </c>
    </row>
    <row r="195" spans="2:30" ht="15.75" thickBot="1" x14ac:dyDescent="0.3"/>
    <row r="196" spans="2:30" x14ac:dyDescent="0.25">
      <c r="B196" s="73" t="s">
        <v>0</v>
      </c>
      <c r="C196" s="74" t="s">
        <v>9</v>
      </c>
      <c r="D196" s="170">
        <v>7</v>
      </c>
      <c r="E196" s="171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  <c r="AA196" s="171"/>
      <c r="AB196" s="171"/>
      <c r="AC196" s="171"/>
      <c r="AD196" s="172"/>
    </row>
    <row r="197" spans="2:30" x14ac:dyDescent="0.25">
      <c r="B197" s="163">
        <f>B169</f>
        <v>4</v>
      </c>
      <c r="C197" s="28"/>
      <c r="D197" s="165" t="s">
        <v>142</v>
      </c>
      <c r="E197" s="165"/>
      <c r="F197" s="165"/>
      <c r="G197" s="165"/>
      <c r="H197" s="165"/>
      <c r="I197" s="165"/>
      <c r="J197" s="165"/>
      <c r="K197" s="165"/>
      <c r="L197" s="165"/>
      <c r="M197" s="165" t="s">
        <v>143</v>
      </c>
      <c r="N197" s="165"/>
      <c r="O197" s="165"/>
      <c r="P197" s="165"/>
      <c r="Q197" s="165"/>
      <c r="R197" s="165"/>
      <c r="S197" s="165"/>
      <c r="T197" s="165"/>
      <c r="U197" s="165"/>
      <c r="V197" s="165" t="s">
        <v>144</v>
      </c>
      <c r="W197" s="165"/>
      <c r="X197" s="165"/>
      <c r="Y197" s="165"/>
      <c r="Z197" s="165"/>
      <c r="AA197" s="165"/>
      <c r="AB197" s="165"/>
      <c r="AC197" s="165"/>
      <c r="AD197" s="166"/>
    </row>
    <row r="198" spans="2:30" ht="15.75" thickBot="1" x14ac:dyDescent="0.3">
      <c r="B198" s="163"/>
      <c r="C198" s="62" t="s">
        <v>93</v>
      </c>
      <c r="D198" s="62" t="s">
        <v>90</v>
      </c>
      <c r="E198" s="62" t="s">
        <v>89</v>
      </c>
      <c r="F198" s="62" t="s">
        <v>91</v>
      </c>
      <c r="G198" s="62" t="s">
        <v>95</v>
      </c>
      <c r="H198" s="62" t="s">
        <v>96</v>
      </c>
      <c r="I198" s="62" t="s">
        <v>97</v>
      </c>
      <c r="J198" s="62" t="s">
        <v>102</v>
      </c>
      <c r="K198" s="62" t="s">
        <v>91</v>
      </c>
      <c r="L198" s="62" t="s">
        <v>103</v>
      </c>
      <c r="M198" s="62" t="s">
        <v>90</v>
      </c>
      <c r="N198" s="62" t="s">
        <v>89</v>
      </c>
      <c r="O198" s="62" t="s">
        <v>91</v>
      </c>
      <c r="P198" s="62" t="s">
        <v>95</v>
      </c>
      <c r="Q198" s="62" t="s">
        <v>96</v>
      </c>
      <c r="R198" s="62" t="s">
        <v>97</v>
      </c>
      <c r="S198" s="62" t="s">
        <v>102</v>
      </c>
      <c r="T198" s="62" t="s">
        <v>91</v>
      </c>
      <c r="U198" s="62" t="s">
        <v>103</v>
      </c>
      <c r="V198" s="62" t="s">
        <v>90</v>
      </c>
      <c r="W198" s="62" t="s">
        <v>89</v>
      </c>
      <c r="X198" s="62" t="s">
        <v>91</v>
      </c>
      <c r="Y198" s="62" t="s">
        <v>95</v>
      </c>
      <c r="Z198" s="62" t="s">
        <v>96</v>
      </c>
      <c r="AA198" s="62" t="s">
        <v>97</v>
      </c>
      <c r="AB198" s="62" t="s">
        <v>102</v>
      </c>
      <c r="AC198" s="62" t="s">
        <v>91</v>
      </c>
      <c r="AD198" s="63" t="s">
        <v>103</v>
      </c>
    </row>
    <row r="199" spans="2:30" s="107" customFormat="1" hidden="1" x14ac:dyDescent="0.25">
      <c r="B199" s="163"/>
      <c r="C199" s="105">
        <v>1</v>
      </c>
      <c r="D199" s="105"/>
      <c r="E199" s="105"/>
      <c r="F199" s="105"/>
      <c r="G199" s="105"/>
      <c r="H199" s="105"/>
      <c r="I199" s="105"/>
      <c r="J199" s="105"/>
      <c r="K199" s="105">
        <f>IF(J199="W",1,0)</f>
        <v>0</v>
      </c>
      <c r="L199" s="106">
        <f>IF(J199="L",1,0)</f>
        <v>0</v>
      </c>
      <c r="M199" s="105"/>
      <c r="N199" s="105"/>
      <c r="O199" s="105"/>
      <c r="P199" s="105"/>
      <c r="Q199" s="105"/>
      <c r="R199" s="105"/>
      <c r="S199" s="105"/>
      <c r="T199" s="105">
        <f>IF(S199="W",1,0)</f>
        <v>0</v>
      </c>
      <c r="U199" s="106">
        <f>IF(S199="L",1,0)</f>
        <v>0</v>
      </c>
      <c r="V199" s="105"/>
      <c r="W199" s="105"/>
      <c r="X199" s="105"/>
      <c r="Y199" s="105"/>
      <c r="Z199" s="105"/>
      <c r="AA199" s="105"/>
      <c r="AB199" s="105"/>
      <c r="AC199" s="105">
        <f>IF(AB199="W",1,0)</f>
        <v>0</v>
      </c>
      <c r="AD199" s="106">
        <f>IF(AB199="L",1,0)</f>
        <v>0</v>
      </c>
    </row>
    <row r="200" spans="2:30" s="107" customFormat="1" ht="15.75" hidden="1" thickBot="1" x14ac:dyDescent="0.3">
      <c r="B200" s="164"/>
      <c r="C200" s="108">
        <f>C199+1</f>
        <v>2</v>
      </c>
      <c r="D200" s="108"/>
      <c r="E200" s="108"/>
      <c r="F200" s="108"/>
      <c r="G200" s="108"/>
      <c r="H200" s="108"/>
      <c r="I200" s="108"/>
      <c r="J200" s="108"/>
      <c r="K200" s="105">
        <f>IF(J200="W",1,0)</f>
        <v>0</v>
      </c>
      <c r="L200" s="106">
        <f>IF(J200="L",1,0)</f>
        <v>0</v>
      </c>
      <c r="M200" s="108"/>
      <c r="N200" s="108"/>
      <c r="O200" s="108"/>
      <c r="P200" s="108"/>
      <c r="Q200" s="108"/>
      <c r="R200" s="108"/>
      <c r="S200" s="108"/>
      <c r="T200" s="105">
        <f>IF(S200="W",1,0)</f>
        <v>0</v>
      </c>
      <c r="U200" s="106">
        <f>IF(S200="L",1,0)</f>
        <v>0</v>
      </c>
      <c r="V200" s="108"/>
      <c r="W200" s="108"/>
      <c r="X200" s="108"/>
      <c r="Y200" s="108"/>
      <c r="Z200" s="108"/>
      <c r="AA200" s="108"/>
      <c r="AB200" s="108"/>
      <c r="AC200" s="105">
        <f>IF(AB200="W",1,0)</f>
        <v>0</v>
      </c>
      <c r="AD200" s="106">
        <f>IF(AB200="L",1,0)</f>
        <v>0</v>
      </c>
    </row>
    <row r="201" spans="2:30" ht="15.75" thickBot="1" x14ac:dyDescent="0.3">
      <c r="B201" s="159" t="s">
        <v>99</v>
      </c>
      <c r="C201" s="160"/>
      <c r="D201" s="59" t="e">
        <f>AVERAGE(D199:D200)</f>
        <v>#DIV/0!</v>
      </c>
      <c r="E201" s="59" t="e">
        <f>AVERAGE(E199:E200)</f>
        <v>#DIV/0!</v>
      </c>
      <c r="F201" s="59" t="e">
        <f>AVERAGE(F199:F200)</f>
        <v>#DIV/0!</v>
      </c>
      <c r="G201" s="59" t="e">
        <f>AVERAGE(G199:G200)</f>
        <v>#DIV/0!</v>
      </c>
      <c r="H201" s="59"/>
      <c r="I201" s="59" t="e">
        <f>AVERAGE(I199:I200)</f>
        <v>#DIV/0!</v>
      </c>
      <c r="J201" s="60" t="e">
        <f>K201/(K201+L201)</f>
        <v>#DIV/0!</v>
      </c>
      <c r="K201" s="61">
        <f>SUM(K199:K200)</f>
        <v>0</v>
      </c>
      <c r="L201" s="61">
        <f>SUM(L199:L200)</f>
        <v>0</v>
      </c>
      <c r="M201" s="59" t="e">
        <f>AVERAGE(M199:M200)</f>
        <v>#DIV/0!</v>
      </c>
      <c r="N201" s="59" t="e">
        <f>AVERAGE(N199:N200)</f>
        <v>#DIV/0!</v>
      </c>
      <c r="O201" s="59" t="e">
        <f>AVERAGE(O199:O200)</f>
        <v>#DIV/0!</v>
      </c>
      <c r="P201" s="59" t="e">
        <f>AVERAGE(P199:P200)</f>
        <v>#DIV/0!</v>
      </c>
      <c r="Q201" s="59"/>
      <c r="R201" s="59" t="e">
        <f>AVERAGE(R199:R200)</f>
        <v>#DIV/0!</v>
      </c>
      <c r="S201" s="60" t="e">
        <f>T201/(T201+U201)</f>
        <v>#DIV/0!</v>
      </c>
      <c r="T201" s="61">
        <f>SUM(T199:T200)</f>
        <v>0</v>
      </c>
      <c r="U201" s="61">
        <f>SUM(U199:U200)</f>
        <v>0</v>
      </c>
      <c r="V201" s="59" t="e">
        <f>AVERAGE(V199:V200)</f>
        <v>#DIV/0!</v>
      </c>
      <c r="W201" s="59" t="e">
        <f>AVERAGE(W199:W200)</f>
        <v>#DIV/0!</v>
      </c>
      <c r="X201" s="59" t="e">
        <f>AVERAGE(X199:X200)</f>
        <v>#DIV/0!</v>
      </c>
      <c r="Y201" s="59" t="e">
        <f>AVERAGE(Y199:Y200)</f>
        <v>#DIV/0!</v>
      </c>
      <c r="Z201" s="59"/>
      <c r="AA201" s="59" t="e">
        <f>AVERAGE(AA199:AA200)</f>
        <v>#DIV/0!</v>
      </c>
      <c r="AB201" s="60" t="e">
        <f>AC201/(AC201+AD201)</f>
        <v>#DIV/0!</v>
      </c>
      <c r="AC201" s="61">
        <f>SUM(AC199:AC200)</f>
        <v>0</v>
      </c>
      <c r="AD201" s="61">
        <f>SUM(AD199:AD200)</f>
        <v>0</v>
      </c>
    </row>
    <row r="202" spans="2:30" x14ac:dyDescent="0.25">
      <c r="B202" s="167">
        <v>4</v>
      </c>
      <c r="C202" s="56">
        <v>1</v>
      </c>
      <c r="D202" s="56">
        <v>45.447000000000003</v>
      </c>
      <c r="E202" s="56">
        <v>47.225999999999999</v>
      </c>
      <c r="F202" s="56">
        <v>53.546999999999997</v>
      </c>
      <c r="G202" s="56">
        <v>20</v>
      </c>
      <c r="H202" s="56" t="s">
        <v>126</v>
      </c>
      <c r="I202" s="56">
        <v>12</v>
      </c>
      <c r="J202" s="56" t="s">
        <v>103</v>
      </c>
      <c r="K202" s="28">
        <f t="shared" ref="K202:K211" si="68">IF(J202="W",1,0)</f>
        <v>0</v>
      </c>
      <c r="L202" s="58">
        <f t="shared" ref="L202:L211" si="69">IF(J202="L",1,0)</f>
        <v>1</v>
      </c>
      <c r="M202" s="56">
        <v>34.127000000000002</v>
      </c>
      <c r="N202" s="56">
        <v>36.941000000000003</v>
      </c>
      <c r="O202" s="56">
        <v>41.32</v>
      </c>
      <c r="P202" s="56">
        <v>14</v>
      </c>
      <c r="Q202" s="56" t="s">
        <v>111</v>
      </c>
      <c r="R202" s="56">
        <v>16</v>
      </c>
      <c r="S202" s="56" t="s">
        <v>103</v>
      </c>
      <c r="T202" s="28">
        <f t="shared" ref="T202:T211" si="70">IF(S202="W",1,0)</f>
        <v>0</v>
      </c>
      <c r="U202" s="58">
        <f t="shared" ref="U202:U211" si="71">IF(S202="L",1,0)</f>
        <v>1</v>
      </c>
      <c r="V202" s="56"/>
      <c r="W202" s="56"/>
      <c r="X202" s="56"/>
      <c r="Y202" s="56"/>
      <c r="Z202" s="56"/>
      <c r="AA202" s="56"/>
      <c r="AB202" s="56"/>
      <c r="AC202" s="28">
        <f t="shared" ref="AC202:AC211" si="72">IF(AB202="W",1,0)</f>
        <v>0</v>
      </c>
      <c r="AD202" s="58">
        <f t="shared" ref="AD202:AD211" si="73">IF(AB202="L",1,0)</f>
        <v>0</v>
      </c>
    </row>
    <row r="203" spans="2:30" x14ac:dyDescent="0.25">
      <c r="B203" s="167"/>
      <c r="C203" s="28">
        <f t="shared" ref="C203:C211" si="74">C202+1</f>
        <v>2</v>
      </c>
      <c r="D203" s="28">
        <v>45.115000000000002</v>
      </c>
      <c r="E203" s="28">
        <v>47.64</v>
      </c>
      <c r="F203" s="28">
        <v>54.017000000000003</v>
      </c>
      <c r="G203" s="28">
        <v>16</v>
      </c>
      <c r="H203" s="28" t="s">
        <v>126</v>
      </c>
      <c r="I203" s="28">
        <v>10</v>
      </c>
      <c r="J203" s="28" t="s">
        <v>91</v>
      </c>
      <c r="K203" s="28">
        <f t="shared" si="68"/>
        <v>1</v>
      </c>
      <c r="L203" s="58">
        <f t="shared" si="69"/>
        <v>0</v>
      </c>
      <c r="M203" s="28">
        <v>33.927999999999997</v>
      </c>
      <c r="N203" s="28">
        <v>36.110999999999997</v>
      </c>
      <c r="O203" s="28">
        <v>40.412999999999997</v>
      </c>
      <c r="P203" s="28">
        <v>17</v>
      </c>
      <c r="Q203" s="28" t="s">
        <v>111</v>
      </c>
      <c r="R203" s="28">
        <v>9</v>
      </c>
      <c r="S203" s="28" t="s">
        <v>91</v>
      </c>
      <c r="T203" s="28">
        <f t="shared" si="70"/>
        <v>1</v>
      </c>
      <c r="U203" s="58">
        <f t="shared" si="71"/>
        <v>0</v>
      </c>
      <c r="V203" s="28"/>
      <c r="W203" s="28"/>
      <c r="X203" s="28"/>
      <c r="Y203" s="28"/>
      <c r="Z203" s="28"/>
      <c r="AA203" s="28"/>
      <c r="AB203" s="28"/>
      <c r="AC203" s="28">
        <f t="shared" si="72"/>
        <v>0</v>
      </c>
      <c r="AD203" s="58">
        <f t="shared" si="73"/>
        <v>0</v>
      </c>
    </row>
    <row r="204" spans="2:30" x14ac:dyDescent="0.25">
      <c r="B204" s="167"/>
      <c r="C204" s="28">
        <f t="shared" si="74"/>
        <v>3</v>
      </c>
      <c r="D204" s="28">
        <v>44.792999999999999</v>
      </c>
      <c r="E204" s="28">
        <v>47.792000000000002</v>
      </c>
      <c r="F204" s="28">
        <v>54.11</v>
      </c>
      <c r="G204" s="28">
        <v>16</v>
      </c>
      <c r="H204" s="28" t="s">
        <v>146</v>
      </c>
      <c r="I204" s="28">
        <v>11</v>
      </c>
      <c r="J204" s="28" t="s">
        <v>103</v>
      </c>
      <c r="K204" s="28">
        <f t="shared" si="68"/>
        <v>0</v>
      </c>
      <c r="L204" s="58">
        <f t="shared" si="69"/>
        <v>1</v>
      </c>
      <c r="M204" s="28"/>
      <c r="N204" s="28"/>
      <c r="O204" s="28"/>
      <c r="P204" s="28"/>
      <c r="Q204" s="28"/>
      <c r="R204" s="28"/>
      <c r="S204" s="28"/>
      <c r="T204" s="28">
        <f t="shared" si="70"/>
        <v>0</v>
      </c>
      <c r="U204" s="58">
        <f t="shared" si="71"/>
        <v>0</v>
      </c>
      <c r="V204" s="28"/>
      <c r="W204" s="28"/>
      <c r="X204" s="28"/>
      <c r="Y204" s="28"/>
      <c r="Z204" s="28"/>
      <c r="AA204" s="28"/>
      <c r="AB204" s="28"/>
      <c r="AC204" s="28">
        <f t="shared" si="72"/>
        <v>0</v>
      </c>
      <c r="AD204" s="58">
        <f t="shared" si="73"/>
        <v>0</v>
      </c>
    </row>
    <row r="205" spans="2:30" x14ac:dyDescent="0.25">
      <c r="B205" s="167"/>
      <c r="C205" s="28">
        <f t="shared" si="74"/>
        <v>4</v>
      </c>
      <c r="D205" s="28"/>
      <c r="E205" s="28"/>
      <c r="F205" s="28"/>
      <c r="G205" s="28"/>
      <c r="H205" s="28"/>
      <c r="I205" s="28"/>
      <c r="J205" s="28"/>
      <c r="K205" s="28">
        <f t="shared" si="68"/>
        <v>0</v>
      </c>
      <c r="L205" s="58">
        <f t="shared" si="69"/>
        <v>0</v>
      </c>
      <c r="M205" s="28"/>
      <c r="N205" s="28"/>
      <c r="O205" s="28"/>
      <c r="P205" s="28"/>
      <c r="Q205" s="28"/>
      <c r="R205" s="28"/>
      <c r="S205" s="28"/>
      <c r="T205" s="28">
        <f t="shared" si="70"/>
        <v>0</v>
      </c>
      <c r="U205" s="58">
        <f t="shared" si="71"/>
        <v>0</v>
      </c>
      <c r="V205" s="28"/>
      <c r="W205" s="28"/>
      <c r="X205" s="28"/>
      <c r="Y205" s="28"/>
      <c r="Z205" s="28"/>
      <c r="AA205" s="28"/>
      <c r="AB205" s="28"/>
      <c r="AC205" s="28">
        <f t="shared" si="72"/>
        <v>0</v>
      </c>
      <c r="AD205" s="58">
        <f t="shared" si="73"/>
        <v>0</v>
      </c>
    </row>
    <row r="206" spans="2:30" x14ac:dyDescent="0.25">
      <c r="B206" s="167"/>
      <c r="C206" s="28">
        <f t="shared" si="74"/>
        <v>5</v>
      </c>
      <c r="D206" s="28"/>
      <c r="E206" s="28"/>
      <c r="F206" s="28"/>
      <c r="G206" s="28"/>
      <c r="H206" s="28"/>
      <c r="I206" s="28"/>
      <c r="J206" s="28"/>
      <c r="K206" s="28">
        <f t="shared" si="68"/>
        <v>0</v>
      </c>
      <c r="L206" s="58">
        <f t="shared" si="69"/>
        <v>0</v>
      </c>
      <c r="M206" s="28"/>
      <c r="N206" s="28"/>
      <c r="O206" s="28"/>
      <c r="P206" s="28"/>
      <c r="Q206" s="28"/>
      <c r="R206" s="28"/>
      <c r="S206" s="28"/>
      <c r="T206" s="28">
        <f t="shared" si="70"/>
        <v>0</v>
      </c>
      <c r="U206" s="58">
        <f t="shared" si="71"/>
        <v>0</v>
      </c>
      <c r="V206" s="28"/>
      <c r="W206" s="28"/>
      <c r="X206" s="28"/>
      <c r="Y206" s="28"/>
      <c r="Z206" s="28"/>
      <c r="AA206" s="28"/>
      <c r="AB206" s="28"/>
      <c r="AC206" s="28">
        <f t="shared" si="72"/>
        <v>0</v>
      </c>
      <c r="AD206" s="58">
        <f t="shared" si="73"/>
        <v>0</v>
      </c>
    </row>
    <row r="207" spans="2:30" x14ac:dyDescent="0.25">
      <c r="B207" s="167"/>
      <c r="C207" s="28">
        <f t="shared" si="74"/>
        <v>6</v>
      </c>
      <c r="D207" s="28"/>
      <c r="E207" s="28"/>
      <c r="F207" s="28"/>
      <c r="G207" s="28"/>
      <c r="H207" s="28"/>
      <c r="I207" s="28"/>
      <c r="J207" s="28"/>
      <c r="K207" s="28">
        <f t="shared" si="68"/>
        <v>0</v>
      </c>
      <c r="L207" s="58">
        <f t="shared" si="69"/>
        <v>0</v>
      </c>
      <c r="M207" s="28"/>
      <c r="N207" s="28"/>
      <c r="O207" s="28"/>
      <c r="P207" s="28"/>
      <c r="Q207" s="28"/>
      <c r="R207" s="28"/>
      <c r="S207" s="28"/>
      <c r="T207" s="28">
        <f t="shared" si="70"/>
        <v>0</v>
      </c>
      <c r="U207" s="58">
        <f t="shared" si="71"/>
        <v>0</v>
      </c>
      <c r="V207" s="28"/>
      <c r="W207" s="28"/>
      <c r="X207" s="28"/>
      <c r="Y207" s="28"/>
      <c r="Z207" s="28"/>
      <c r="AA207" s="28"/>
      <c r="AB207" s="28"/>
      <c r="AC207" s="28">
        <f t="shared" si="72"/>
        <v>0</v>
      </c>
      <c r="AD207" s="58">
        <f t="shared" si="73"/>
        <v>0</v>
      </c>
    </row>
    <row r="208" spans="2:30" x14ac:dyDescent="0.25">
      <c r="B208" s="167"/>
      <c r="C208" s="28">
        <f t="shared" si="74"/>
        <v>7</v>
      </c>
      <c r="D208" s="28"/>
      <c r="E208" s="28"/>
      <c r="F208" s="28"/>
      <c r="G208" s="28"/>
      <c r="H208" s="28"/>
      <c r="I208" s="28"/>
      <c r="J208" s="28"/>
      <c r="K208" s="28">
        <f t="shared" si="68"/>
        <v>0</v>
      </c>
      <c r="L208" s="58">
        <f t="shared" si="69"/>
        <v>0</v>
      </c>
      <c r="M208" s="28"/>
      <c r="N208" s="28"/>
      <c r="O208" s="28"/>
      <c r="P208" s="28"/>
      <c r="Q208" s="28"/>
      <c r="R208" s="28"/>
      <c r="S208" s="28"/>
      <c r="T208" s="28">
        <f t="shared" si="70"/>
        <v>0</v>
      </c>
      <c r="U208" s="58">
        <f t="shared" si="71"/>
        <v>0</v>
      </c>
      <c r="V208" s="28"/>
      <c r="W208" s="28"/>
      <c r="X208" s="28"/>
      <c r="Y208" s="28"/>
      <c r="Z208" s="28"/>
      <c r="AA208" s="28"/>
      <c r="AB208" s="28"/>
      <c r="AC208" s="28">
        <f t="shared" si="72"/>
        <v>0</v>
      </c>
      <c r="AD208" s="58">
        <f t="shared" si="73"/>
        <v>0</v>
      </c>
    </row>
    <row r="209" spans="2:30" x14ac:dyDescent="0.25">
      <c r="B209" s="167"/>
      <c r="C209" s="28">
        <f t="shared" si="74"/>
        <v>8</v>
      </c>
      <c r="D209" s="28"/>
      <c r="E209" s="28"/>
      <c r="F209" s="28"/>
      <c r="G209" s="28"/>
      <c r="H209" s="28"/>
      <c r="I209" s="28"/>
      <c r="J209" s="28"/>
      <c r="K209" s="28">
        <f t="shared" si="68"/>
        <v>0</v>
      </c>
      <c r="L209" s="58">
        <f t="shared" si="69"/>
        <v>0</v>
      </c>
      <c r="M209" s="28"/>
      <c r="N209" s="28"/>
      <c r="O209" s="28"/>
      <c r="P209" s="28"/>
      <c r="Q209" s="28"/>
      <c r="R209" s="28"/>
      <c r="S209" s="28"/>
      <c r="T209" s="28">
        <f t="shared" si="70"/>
        <v>0</v>
      </c>
      <c r="U209" s="58">
        <f t="shared" si="71"/>
        <v>0</v>
      </c>
      <c r="V209" s="28"/>
      <c r="W209" s="28"/>
      <c r="X209" s="28"/>
      <c r="Y209" s="28"/>
      <c r="Z209" s="28"/>
      <c r="AA209" s="28"/>
      <c r="AB209" s="28"/>
      <c r="AC209" s="28">
        <f t="shared" si="72"/>
        <v>0</v>
      </c>
      <c r="AD209" s="58">
        <f t="shared" si="73"/>
        <v>0</v>
      </c>
    </row>
    <row r="210" spans="2:30" x14ac:dyDescent="0.25">
      <c r="B210" s="167"/>
      <c r="C210" s="28">
        <f t="shared" si="74"/>
        <v>9</v>
      </c>
      <c r="D210" s="28"/>
      <c r="E210" s="28"/>
      <c r="F210" s="28"/>
      <c r="G210" s="28"/>
      <c r="H210" s="28"/>
      <c r="I210" s="28"/>
      <c r="J210" s="28"/>
      <c r="K210" s="28">
        <f t="shared" si="68"/>
        <v>0</v>
      </c>
      <c r="L210" s="58">
        <f t="shared" si="69"/>
        <v>0</v>
      </c>
      <c r="M210" s="28"/>
      <c r="N210" s="28"/>
      <c r="O210" s="28"/>
      <c r="P210" s="28"/>
      <c r="Q210" s="28"/>
      <c r="R210" s="28"/>
      <c r="S210" s="28"/>
      <c r="T210" s="28">
        <f t="shared" si="70"/>
        <v>0</v>
      </c>
      <c r="U210" s="58">
        <f t="shared" si="71"/>
        <v>0</v>
      </c>
      <c r="V210" s="28"/>
      <c r="W210" s="28"/>
      <c r="X210" s="28"/>
      <c r="Y210" s="28"/>
      <c r="Z210" s="28"/>
      <c r="AA210" s="28"/>
      <c r="AB210" s="28"/>
      <c r="AC210" s="28">
        <f t="shared" si="72"/>
        <v>0</v>
      </c>
      <c r="AD210" s="58">
        <f t="shared" si="73"/>
        <v>0</v>
      </c>
    </row>
    <row r="211" spans="2:30" ht="15.75" thickBot="1" x14ac:dyDescent="0.3">
      <c r="B211" s="167"/>
      <c r="C211" s="55">
        <f t="shared" si="74"/>
        <v>10</v>
      </c>
      <c r="D211" s="55"/>
      <c r="E211" s="55"/>
      <c r="F211" s="55"/>
      <c r="G211" s="55"/>
      <c r="H211" s="55"/>
      <c r="I211" s="55"/>
      <c r="J211" s="55"/>
      <c r="K211" s="28">
        <f t="shared" si="68"/>
        <v>0</v>
      </c>
      <c r="L211" s="58">
        <f t="shared" si="69"/>
        <v>0</v>
      </c>
      <c r="M211" s="55"/>
      <c r="N211" s="55"/>
      <c r="O211" s="55"/>
      <c r="P211" s="55"/>
      <c r="Q211" s="55"/>
      <c r="R211" s="55"/>
      <c r="S211" s="55"/>
      <c r="T211" s="28">
        <f t="shared" si="70"/>
        <v>0</v>
      </c>
      <c r="U211" s="58">
        <f t="shared" si="71"/>
        <v>0</v>
      </c>
      <c r="V211" s="55"/>
      <c r="W211" s="55"/>
      <c r="X211" s="55"/>
      <c r="Y211" s="55"/>
      <c r="Z211" s="55"/>
      <c r="AA211" s="55"/>
      <c r="AB211" s="55"/>
      <c r="AC211" s="28">
        <f t="shared" si="72"/>
        <v>0</v>
      </c>
      <c r="AD211" s="58">
        <f t="shared" si="73"/>
        <v>0</v>
      </c>
    </row>
    <row r="212" spans="2:30" ht="15.75" thickBot="1" x14ac:dyDescent="0.3">
      <c r="B212" s="168" t="s">
        <v>99</v>
      </c>
      <c r="C212" s="169"/>
      <c r="D212" s="59">
        <f>AVERAGE(D202:D211)</f>
        <v>45.118333333333339</v>
      </c>
      <c r="E212" s="59">
        <f>AVERAGE(E202:E211)</f>
        <v>47.552666666666674</v>
      </c>
      <c r="F212" s="59">
        <f>AVERAGE(F202:F211)</f>
        <v>53.891333333333328</v>
      </c>
      <c r="G212" s="59">
        <f>AVERAGE(G202:G211)</f>
        <v>17.333333333333332</v>
      </c>
      <c r="H212" s="59"/>
      <c r="I212" s="59">
        <f>AVERAGE(I202:I211)</f>
        <v>11</v>
      </c>
      <c r="J212" s="60">
        <f>K212/(K212+L212)</f>
        <v>0.33333333333333331</v>
      </c>
      <c r="K212" s="61">
        <f>SUM(K202:K211)</f>
        <v>1</v>
      </c>
      <c r="L212" s="61">
        <f>SUM(L202:L211)</f>
        <v>2</v>
      </c>
      <c r="M212" s="59">
        <f>AVERAGE(M202:M211)</f>
        <v>34.027500000000003</v>
      </c>
      <c r="N212" s="59">
        <f>AVERAGE(N202:N211)</f>
        <v>36.525999999999996</v>
      </c>
      <c r="O212" s="59">
        <f>AVERAGE(O202:O211)</f>
        <v>40.866500000000002</v>
      </c>
      <c r="P212" s="59">
        <f>AVERAGE(P202:P211)</f>
        <v>15.5</v>
      </c>
      <c r="Q212" s="59"/>
      <c r="R212" s="59">
        <f>AVERAGE(R202:R211)</f>
        <v>12.5</v>
      </c>
      <c r="S212" s="60">
        <f>T212/(T212+U212)</f>
        <v>0.5</v>
      </c>
      <c r="T212" s="61">
        <f>SUM(T202:T211)</f>
        <v>1</v>
      </c>
      <c r="U212" s="61">
        <f>SUM(U202:U211)</f>
        <v>1</v>
      </c>
      <c r="V212" s="59" t="e">
        <f>AVERAGE(V202:V211)</f>
        <v>#DIV/0!</v>
      </c>
      <c r="W212" s="59" t="e">
        <f>AVERAGE(W202:W211)</f>
        <v>#DIV/0!</v>
      </c>
      <c r="X212" s="59" t="e">
        <f>AVERAGE(X202:X211)</f>
        <v>#DIV/0!</v>
      </c>
      <c r="Y212" s="59" t="e">
        <f>AVERAGE(Y202:Y211)</f>
        <v>#DIV/0!</v>
      </c>
      <c r="Z212" s="59"/>
      <c r="AA212" s="59" t="e">
        <f>AVERAGE(AA202:AA211)</f>
        <v>#DIV/0!</v>
      </c>
      <c r="AB212" s="60" t="e">
        <f>AC212/(AC212+AD212)</f>
        <v>#DIV/0!</v>
      </c>
      <c r="AC212" s="61">
        <f>SUM(AC202:AC211)</f>
        <v>0</v>
      </c>
      <c r="AD212" s="61">
        <f>SUM(AD202:AD211)</f>
        <v>0</v>
      </c>
    </row>
  </sheetData>
  <mergeCells count="88">
    <mergeCell ref="B201:C201"/>
    <mergeCell ref="B202:B211"/>
    <mergeCell ref="B212:C212"/>
    <mergeCell ref="B179:C179"/>
    <mergeCell ref="B180:B191"/>
    <mergeCell ref="B192:C192"/>
    <mergeCell ref="D196:AD196"/>
    <mergeCell ref="B197:B200"/>
    <mergeCell ref="D197:L197"/>
    <mergeCell ref="M197:U197"/>
    <mergeCell ref="V197:AD197"/>
    <mergeCell ref="B153:C153"/>
    <mergeCell ref="B154:B163"/>
    <mergeCell ref="B164:C164"/>
    <mergeCell ref="D168:AD168"/>
    <mergeCell ref="B169:B178"/>
    <mergeCell ref="D169:L169"/>
    <mergeCell ref="M169:U169"/>
    <mergeCell ref="V169:AD169"/>
    <mergeCell ref="B126:C126"/>
    <mergeCell ref="B127:B136"/>
    <mergeCell ref="B137:C137"/>
    <mergeCell ref="D141:AM141"/>
    <mergeCell ref="B142:B152"/>
    <mergeCell ref="D142:L142"/>
    <mergeCell ref="M142:U142"/>
    <mergeCell ref="V142:AD142"/>
    <mergeCell ref="AE142:AM142"/>
    <mergeCell ref="B103:C103"/>
    <mergeCell ref="B104:B113"/>
    <mergeCell ref="B114:C114"/>
    <mergeCell ref="D118:AD118"/>
    <mergeCell ref="B119:B125"/>
    <mergeCell ref="D119:L119"/>
    <mergeCell ref="M119:U119"/>
    <mergeCell ref="V119:AD119"/>
    <mergeCell ref="B82:C82"/>
    <mergeCell ref="B83:B92"/>
    <mergeCell ref="B93:C93"/>
    <mergeCell ref="D97:AD97"/>
    <mergeCell ref="B98:B102"/>
    <mergeCell ref="D98:L98"/>
    <mergeCell ref="M98:U98"/>
    <mergeCell ref="V98:AD98"/>
    <mergeCell ref="B63:B72"/>
    <mergeCell ref="B73:C73"/>
    <mergeCell ref="D77:AD77"/>
    <mergeCell ref="B78:B81"/>
    <mergeCell ref="D78:L78"/>
    <mergeCell ref="M78:U78"/>
    <mergeCell ref="V78:AD78"/>
    <mergeCell ref="B62:C62"/>
    <mergeCell ref="C38:F38"/>
    <mergeCell ref="G38:J38"/>
    <mergeCell ref="K38:N38"/>
    <mergeCell ref="C44:N44"/>
    <mergeCell ref="C45:F45"/>
    <mergeCell ref="G45:J45"/>
    <mergeCell ref="K45:N45"/>
    <mergeCell ref="D57:AD57"/>
    <mergeCell ref="B58:B61"/>
    <mergeCell ref="D58:L58"/>
    <mergeCell ref="M58:U58"/>
    <mergeCell ref="V58:AD58"/>
    <mergeCell ref="C24:F24"/>
    <mergeCell ref="G24:J24"/>
    <mergeCell ref="K24:N24"/>
    <mergeCell ref="C30:R30"/>
    <mergeCell ref="C31:F31"/>
    <mergeCell ref="G31:J31"/>
    <mergeCell ref="K31:N31"/>
    <mergeCell ref="O31:R31"/>
    <mergeCell ref="A1:R1"/>
    <mergeCell ref="A2:A48"/>
    <mergeCell ref="C2:N2"/>
    <mergeCell ref="C3:F3"/>
    <mergeCell ref="G3:J3"/>
    <mergeCell ref="K3:N3"/>
    <mergeCell ref="C9:N9"/>
    <mergeCell ref="C10:F10"/>
    <mergeCell ref="G10:J10"/>
    <mergeCell ref="K10:N10"/>
    <mergeCell ref="C37:N37"/>
    <mergeCell ref="C16:N16"/>
    <mergeCell ref="C17:F17"/>
    <mergeCell ref="G17:J17"/>
    <mergeCell ref="K17:N17"/>
    <mergeCell ref="C23:N23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DE589-1619-4B40-B6BF-70BC3157FB81}">
  <dimension ref="A1:AM258"/>
  <sheetViews>
    <sheetView topLeftCell="A191" zoomScale="85" zoomScaleNormal="85" workbookViewId="0">
      <selection activeCell="V225" sqref="V225"/>
    </sheetView>
  </sheetViews>
  <sheetFormatPr defaultRowHeight="15" x14ac:dyDescent="0.25"/>
  <cols>
    <col min="1" max="1" width="9.140625" style="22"/>
    <col min="2" max="2" width="6.85546875" style="22" bestFit="1" customWidth="1"/>
    <col min="3" max="16384" width="9.140625" style="22"/>
  </cols>
  <sheetData>
    <row r="1" spans="1:26" s="68" customFormat="1" x14ac:dyDescent="0.25">
      <c r="A1" s="157" t="s">
        <v>181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</row>
    <row r="2" spans="1:26" s="68" customFormat="1" x14ac:dyDescent="0.25">
      <c r="A2" s="158" t="s">
        <v>178</v>
      </c>
      <c r="B2" s="70" t="s">
        <v>9</v>
      </c>
      <c r="C2" s="158">
        <f>D64</f>
        <v>1</v>
      </c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</row>
    <row r="3" spans="1:26" s="68" customFormat="1" x14ac:dyDescent="0.25">
      <c r="A3" s="158"/>
      <c r="B3" s="70" t="s">
        <v>0</v>
      </c>
      <c r="C3" s="158" t="str">
        <f>D65</f>
        <v>Hungaroring</v>
      </c>
      <c r="D3" s="158"/>
      <c r="E3" s="158"/>
      <c r="F3" s="158"/>
      <c r="G3" s="158" t="str">
        <f>M65</f>
        <v>Paul Ricard</v>
      </c>
      <c r="H3" s="158"/>
      <c r="I3" s="158"/>
      <c r="J3" s="158"/>
      <c r="K3" s="158" t="str">
        <f>V65</f>
        <v>Sochi</v>
      </c>
      <c r="L3" s="158"/>
      <c r="M3" s="158"/>
      <c r="N3" s="158"/>
    </row>
    <row r="4" spans="1:26" s="68" customFormat="1" x14ac:dyDescent="0.25">
      <c r="A4" s="158"/>
      <c r="B4" s="70"/>
      <c r="C4" s="71" t="s">
        <v>140</v>
      </c>
      <c r="D4" s="71" t="s">
        <v>179</v>
      </c>
      <c r="E4" s="71" t="s">
        <v>121</v>
      </c>
      <c r="F4" s="71" t="s">
        <v>179</v>
      </c>
      <c r="G4" s="71" t="s">
        <v>140</v>
      </c>
      <c r="H4" s="71" t="s">
        <v>179</v>
      </c>
      <c r="I4" s="71" t="s">
        <v>121</v>
      </c>
      <c r="J4" s="71" t="s">
        <v>179</v>
      </c>
      <c r="K4" s="71" t="s">
        <v>140</v>
      </c>
      <c r="L4" s="71" t="s">
        <v>179</v>
      </c>
      <c r="M4" s="71" t="s">
        <v>121</v>
      </c>
      <c r="N4" s="71" t="s">
        <v>179</v>
      </c>
    </row>
    <row r="5" spans="1:26" s="68" customFormat="1" x14ac:dyDescent="0.25">
      <c r="A5" s="158"/>
      <c r="B5" s="70">
        <f>B65</f>
        <v>2</v>
      </c>
      <c r="C5" s="72" t="e">
        <f>G69</f>
        <v>#DIV/0!</v>
      </c>
      <c r="D5" s="72" t="e">
        <f>_xlfn.STDEV.S(G67:G68)</f>
        <v>#DIV/0!</v>
      </c>
      <c r="E5" s="72" t="e">
        <f>I69</f>
        <v>#DIV/0!</v>
      </c>
      <c r="F5" s="72" t="e">
        <f>_xlfn.STDEV.S(I67:I68)</f>
        <v>#DIV/0!</v>
      </c>
      <c r="G5" s="72">
        <f>P69</f>
        <v>8</v>
      </c>
      <c r="H5" s="72" t="e">
        <f>_xlfn.STDEV.S(P67:P68)</f>
        <v>#DIV/0!</v>
      </c>
      <c r="I5" s="72">
        <f>R69</f>
        <v>5</v>
      </c>
      <c r="J5" s="72" t="e">
        <f>_xlfn.STDEV.S(R67:R68)</f>
        <v>#DIV/0!</v>
      </c>
      <c r="K5" s="72" t="e">
        <f>Y69</f>
        <v>#DIV/0!</v>
      </c>
      <c r="L5" s="72" t="e">
        <f>_xlfn.STDEV.S(Y67:Y68)</f>
        <v>#DIV/0!</v>
      </c>
      <c r="M5" s="72" t="e">
        <f>AA69</f>
        <v>#DIV/0!</v>
      </c>
      <c r="N5" s="72" t="e">
        <f>_xlfn.STDEV.S(AA67:AA68)</f>
        <v>#DIV/0!</v>
      </c>
    </row>
    <row r="6" spans="1:26" s="68" customFormat="1" x14ac:dyDescent="0.25">
      <c r="A6" s="158"/>
      <c r="B6" s="70">
        <f>B70</f>
        <v>3</v>
      </c>
      <c r="C6" s="72">
        <f>G75</f>
        <v>16.75</v>
      </c>
      <c r="D6" s="72">
        <f>_xlfn.STDEV.S(G70:G74)</f>
        <v>0.9574271077563381</v>
      </c>
      <c r="E6" s="72">
        <f>I75</f>
        <v>12.25</v>
      </c>
      <c r="F6" s="72">
        <f>_xlfn.STDEV.S(I70:I74)</f>
        <v>2.6299556396765835</v>
      </c>
      <c r="G6" s="72">
        <f>P75</f>
        <v>10</v>
      </c>
      <c r="H6" s="72" t="e">
        <f>_xlfn.STDEV.S(P70:P74)</f>
        <v>#DIV/0!</v>
      </c>
      <c r="I6" s="72">
        <f>R75</f>
        <v>3</v>
      </c>
      <c r="J6" s="72" t="e">
        <f>_xlfn.STDEV.S(R70:R74)</f>
        <v>#DIV/0!</v>
      </c>
      <c r="K6" s="72">
        <f>Y75</f>
        <v>17</v>
      </c>
      <c r="L6" s="72">
        <f>_xlfn.STDEV.S(Y70:Y74)</f>
        <v>2.8284271247461903</v>
      </c>
      <c r="M6" s="72">
        <f>AA75</f>
        <v>8.5</v>
      </c>
      <c r="N6" s="72">
        <f>_xlfn.STDEV.S(AA70:AA74)</f>
        <v>2.1213203435596424</v>
      </c>
    </row>
    <row r="7" spans="1:26" s="68" customFormat="1" x14ac:dyDescent="0.25">
      <c r="A7" s="158"/>
      <c r="B7" s="70">
        <f>B76</f>
        <v>4</v>
      </c>
      <c r="C7" s="72" t="e">
        <f>G86</f>
        <v>#DIV/0!</v>
      </c>
      <c r="D7" s="72" t="e">
        <f>_xlfn.STDEV.S(G76:G85)</f>
        <v>#DIV/0!</v>
      </c>
      <c r="E7" s="72" t="e">
        <f>I86</f>
        <v>#DIV/0!</v>
      </c>
      <c r="F7" s="72" t="e">
        <f>_xlfn.STDEV.S(I76:I85)</f>
        <v>#DIV/0!</v>
      </c>
      <c r="G7" s="72" t="e">
        <f>P86</f>
        <v>#DIV/0!</v>
      </c>
      <c r="H7" s="72" t="e">
        <f>_xlfn.STDEV.S(P76:P85)</f>
        <v>#DIV/0!</v>
      </c>
      <c r="I7" s="72" t="e">
        <f>R86</f>
        <v>#DIV/0!</v>
      </c>
      <c r="J7" s="72" t="e">
        <f>_xlfn.STDEV.S(R76:R85)</f>
        <v>#DIV/0!</v>
      </c>
      <c r="K7" s="72" t="e">
        <f>Y86</f>
        <v>#DIV/0!</v>
      </c>
      <c r="L7" s="72" t="e">
        <f>_xlfn.STDEV.S(Y76:Y85)</f>
        <v>#DIV/0!</v>
      </c>
      <c r="M7" s="72" t="e">
        <f>AA86</f>
        <v>#DIV/0!</v>
      </c>
      <c r="N7" s="72" t="e">
        <f>_xlfn.STDEV.S(AA76:AA85)</f>
        <v>#DIV/0!</v>
      </c>
    </row>
    <row r="8" spans="1:26" s="68" customFormat="1" x14ac:dyDescent="0.25">
      <c r="A8" s="158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spans="1:26" s="68" customFormat="1" x14ac:dyDescent="0.25">
      <c r="A9" s="158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s="68" customFormat="1" x14ac:dyDescent="0.25">
      <c r="A10" s="158"/>
      <c r="B10" s="70" t="s">
        <v>9</v>
      </c>
      <c r="C10" s="158">
        <f>D90</f>
        <v>2</v>
      </c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spans="1:26" s="68" customFormat="1" x14ac:dyDescent="0.25">
      <c r="A11" s="158"/>
      <c r="B11" s="70" t="s">
        <v>0</v>
      </c>
      <c r="C11" s="158" t="str">
        <f>D91</f>
        <v>Barcelona</v>
      </c>
      <c r="D11" s="158"/>
      <c r="E11" s="158"/>
      <c r="F11" s="158"/>
      <c r="G11" s="158" t="str">
        <f>M91</f>
        <v>Monza</v>
      </c>
      <c r="H11" s="158"/>
      <c r="I11" s="158"/>
      <c r="J11" s="158"/>
      <c r="K11" s="158" t="str">
        <f>V91</f>
        <v>Red Bull</v>
      </c>
      <c r="L11" s="158"/>
      <c r="M11" s="158"/>
      <c r="N11" s="158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s="68" customFormat="1" x14ac:dyDescent="0.25">
      <c r="A12" s="158"/>
      <c r="B12" s="70"/>
      <c r="C12" s="71" t="s">
        <v>140</v>
      </c>
      <c r="D12" s="71" t="s">
        <v>179</v>
      </c>
      <c r="E12" s="71" t="s">
        <v>121</v>
      </c>
      <c r="F12" s="71" t="s">
        <v>179</v>
      </c>
      <c r="G12" s="71" t="s">
        <v>140</v>
      </c>
      <c r="H12" s="71" t="s">
        <v>179</v>
      </c>
      <c r="I12" s="71" t="s">
        <v>121</v>
      </c>
      <c r="J12" s="71" t="s">
        <v>179</v>
      </c>
      <c r="K12" s="71" t="s">
        <v>140</v>
      </c>
      <c r="L12" s="71" t="s">
        <v>179</v>
      </c>
      <c r="M12" s="71" t="s">
        <v>121</v>
      </c>
      <c r="N12" s="71" t="s">
        <v>179</v>
      </c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spans="1:26" s="68" customFormat="1" x14ac:dyDescent="0.25">
      <c r="A13" s="158"/>
      <c r="B13" s="70">
        <f>B5</f>
        <v>2</v>
      </c>
      <c r="C13" s="72">
        <f>G95</f>
        <v>14</v>
      </c>
      <c r="D13" s="72" t="e">
        <f>_xlfn.STDEV.S(G93:G94)</f>
        <v>#DIV/0!</v>
      </c>
      <c r="E13" s="72">
        <f>I95</f>
        <v>15</v>
      </c>
      <c r="F13" s="72" t="e">
        <f>_xlfn.STDEV.S(I93:I94)</f>
        <v>#DIV/0!</v>
      </c>
      <c r="G13" s="72">
        <f>P95</f>
        <v>16</v>
      </c>
      <c r="H13" s="72" t="e">
        <f>_xlfn.STDEV.S(P93:P94)</f>
        <v>#DIV/0!</v>
      </c>
      <c r="I13" s="72">
        <f>R95</f>
        <v>10</v>
      </c>
      <c r="J13" s="72" t="e">
        <f>_xlfn.STDEV.S(R93:R94)</f>
        <v>#DIV/0!</v>
      </c>
      <c r="K13" s="72" t="e">
        <f>Y95</f>
        <v>#DIV/0!</v>
      </c>
      <c r="L13" s="72" t="e">
        <f>_xlfn.STDEV.S(Y93:Y94)</f>
        <v>#DIV/0!</v>
      </c>
      <c r="M13" s="72" t="e">
        <f>AA95</f>
        <v>#DIV/0!</v>
      </c>
      <c r="N13" s="72" t="e">
        <f>_xlfn.STDEV.S(AA93:AA94)</f>
        <v>#DIV/0!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spans="1:26" s="68" customFormat="1" x14ac:dyDescent="0.25">
      <c r="A14" s="158"/>
      <c r="B14" s="70">
        <f>B6</f>
        <v>3</v>
      </c>
      <c r="C14" s="72">
        <f>G104</f>
        <v>13.857142857142858</v>
      </c>
      <c r="D14" s="72">
        <f>_xlfn.STDEV.S(G96:G103)</f>
        <v>2.3401261667248803</v>
      </c>
      <c r="E14" s="72">
        <f>I104</f>
        <v>10.6</v>
      </c>
      <c r="F14" s="72">
        <f>_xlfn.STDEV.S(I96:I103)</f>
        <v>6.4652919500978463</v>
      </c>
      <c r="G14" s="72" t="e">
        <f>P104</f>
        <v>#DIV/0!</v>
      </c>
      <c r="H14" s="72" t="e">
        <f>_xlfn.STDEV.S(P96:P103)</f>
        <v>#DIV/0!</v>
      </c>
      <c r="I14" s="72" t="e">
        <f>R104</f>
        <v>#DIV/0!</v>
      </c>
      <c r="J14" s="72" t="e">
        <f>_xlfn.STDEV.S(R96:R103)</f>
        <v>#DIV/0!</v>
      </c>
      <c r="K14" s="72">
        <f>Y104</f>
        <v>10.5</v>
      </c>
      <c r="L14" s="72">
        <f>_xlfn.STDEV.S(Y96:Y103)</f>
        <v>3.5355339059327378</v>
      </c>
      <c r="M14" s="72">
        <f>AA104</f>
        <v>6</v>
      </c>
      <c r="N14" s="72">
        <f>_xlfn.STDEV.S(AA96:AA103)</f>
        <v>4.2426406871192848</v>
      </c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spans="1:26" s="68" customFormat="1" x14ac:dyDescent="0.25">
      <c r="A15" s="158"/>
      <c r="B15" s="70">
        <f>B7</f>
        <v>4</v>
      </c>
      <c r="C15" s="72" t="e">
        <f>G115</f>
        <v>#DIV/0!</v>
      </c>
      <c r="D15" s="72" t="e">
        <f>_xlfn.STDEV.S(G105:G114)</f>
        <v>#DIV/0!</v>
      </c>
      <c r="E15" s="72" t="e">
        <f>I115</f>
        <v>#DIV/0!</v>
      </c>
      <c r="F15" s="72" t="e">
        <f>_xlfn.STDEV.S(I105:I114)</f>
        <v>#DIV/0!</v>
      </c>
      <c r="G15" s="72" t="e">
        <f>P115</f>
        <v>#DIV/0!</v>
      </c>
      <c r="H15" s="72" t="e">
        <f>_xlfn.STDEV.S(P105:P114)</f>
        <v>#DIV/0!</v>
      </c>
      <c r="I15" s="72" t="e">
        <f>R115</f>
        <v>#DIV/0!</v>
      </c>
      <c r="J15" s="72" t="e">
        <f>_xlfn.STDEV.S(R105:R114)</f>
        <v>#DIV/0!</v>
      </c>
      <c r="K15" s="72" t="e">
        <f>Y115</f>
        <v>#DIV/0!</v>
      </c>
      <c r="L15" s="72" t="e">
        <f>_xlfn.STDEV.S(Y105:Y114)</f>
        <v>#DIV/0!</v>
      </c>
      <c r="M15" s="72" t="e">
        <f>AA115</f>
        <v>#DIV/0!</v>
      </c>
      <c r="N15" s="72" t="e">
        <f>_xlfn.STDEV.S(AA105:AA114)</f>
        <v>#DIV/0!</v>
      </c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spans="1:26" s="68" customFormat="1" x14ac:dyDescent="0.25">
      <c r="A16" s="158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spans="1:26" s="68" customFormat="1" x14ac:dyDescent="0.25">
      <c r="A17" s="158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spans="1:26" s="68" customFormat="1" x14ac:dyDescent="0.25">
      <c r="A18" s="158"/>
      <c r="B18" s="70" t="s">
        <v>9</v>
      </c>
      <c r="C18" s="158">
        <f>D119</f>
        <v>3</v>
      </c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spans="1:26" s="68" customFormat="1" x14ac:dyDescent="0.25">
      <c r="A19" s="158"/>
      <c r="B19" s="70" t="s">
        <v>0</v>
      </c>
      <c r="C19" s="158" t="str">
        <f>D120</f>
        <v>SPA</v>
      </c>
      <c r="D19" s="158"/>
      <c r="E19" s="158"/>
      <c r="F19" s="158"/>
      <c r="G19" s="158" t="str">
        <f>M120</f>
        <v>Silverstone</v>
      </c>
      <c r="H19" s="158"/>
      <c r="I19" s="158"/>
      <c r="J19" s="158"/>
      <c r="K19" s="158" t="str">
        <f>V120</f>
        <v>Coming Soon</v>
      </c>
      <c r="L19" s="158"/>
      <c r="M19" s="158"/>
      <c r="N19" s="158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spans="1:26" s="68" customFormat="1" x14ac:dyDescent="0.25">
      <c r="A20" s="158"/>
      <c r="B20" s="70"/>
      <c r="C20" s="71" t="s">
        <v>140</v>
      </c>
      <c r="D20" s="71" t="s">
        <v>179</v>
      </c>
      <c r="E20" s="71" t="s">
        <v>121</v>
      </c>
      <c r="F20" s="71" t="s">
        <v>179</v>
      </c>
      <c r="G20" s="71" t="s">
        <v>140</v>
      </c>
      <c r="H20" s="71" t="s">
        <v>179</v>
      </c>
      <c r="I20" s="71" t="s">
        <v>121</v>
      </c>
      <c r="J20" s="71" t="s">
        <v>179</v>
      </c>
      <c r="K20" s="71" t="s">
        <v>140</v>
      </c>
      <c r="L20" s="71" t="s">
        <v>179</v>
      </c>
      <c r="M20" s="71" t="s">
        <v>121</v>
      </c>
      <c r="N20" s="71" t="s">
        <v>179</v>
      </c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spans="1:26" s="68" customFormat="1" x14ac:dyDescent="0.25">
      <c r="A21" s="158"/>
      <c r="B21" s="70">
        <f>B13</f>
        <v>2</v>
      </c>
      <c r="C21" s="72">
        <f>G125</f>
        <v>14</v>
      </c>
      <c r="D21" s="72" t="e">
        <f>_xlfn.STDEV.S(G122:G124)</f>
        <v>#DIV/0!</v>
      </c>
      <c r="E21" s="72" t="e">
        <f>I125</f>
        <v>#DIV/0!</v>
      </c>
      <c r="F21" s="72" t="e">
        <f>_xlfn.STDEV.S(I122:I124)</f>
        <v>#DIV/0!</v>
      </c>
      <c r="G21" s="72">
        <f>P125</f>
        <v>20.5</v>
      </c>
      <c r="H21" s="72">
        <f>_xlfn.STDEV.S(P122:P124)</f>
        <v>2.1213203435596424</v>
      </c>
      <c r="I21" s="72">
        <f>R125</f>
        <v>14</v>
      </c>
      <c r="J21" s="72">
        <f>_xlfn.STDEV.S(R122:R124)</f>
        <v>2.8284271247461903</v>
      </c>
      <c r="K21" s="72" t="e">
        <f>Y125</f>
        <v>#DIV/0!</v>
      </c>
      <c r="L21" s="72" t="e">
        <f>_xlfn.STDEV.S(Y122:Y124)</f>
        <v>#DIV/0!</v>
      </c>
      <c r="M21" s="72" t="e">
        <f>AA125</f>
        <v>#DIV/0!</v>
      </c>
      <c r="N21" s="72" t="e">
        <f>_xlfn.STDEV.S(AA122:AA124)</f>
        <v>#DIV/0!</v>
      </c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spans="1:26" s="68" customFormat="1" x14ac:dyDescent="0.25">
      <c r="A22" s="158"/>
      <c r="B22" s="70">
        <f>B14</f>
        <v>3</v>
      </c>
      <c r="C22" s="72">
        <f>G129</f>
        <v>13</v>
      </c>
      <c r="D22" s="72">
        <f>_xlfn.STDEV.S(G126:G128)</f>
        <v>2.8284271247461903</v>
      </c>
      <c r="E22" s="72">
        <f>I129</f>
        <v>6.5</v>
      </c>
      <c r="F22" s="72">
        <f>_xlfn.STDEV.S(I126:I128)</f>
        <v>3.5355339059327378</v>
      </c>
      <c r="G22" s="72" t="e">
        <f>P129</f>
        <v>#DIV/0!</v>
      </c>
      <c r="H22" s="72" t="e">
        <f>_xlfn.STDEV.S(P126:P128)</f>
        <v>#DIV/0!</v>
      </c>
      <c r="I22" s="72" t="e">
        <f>R129</f>
        <v>#DIV/0!</v>
      </c>
      <c r="J22" s="72" t="e">
        <f>_xlfn.STDEV.S(R126:R128)</f>
        <v>#DIV/0!</v>
      </c>
      <c r="K22" s="72" t="e">
        <f>Y129</f>
        <v>#DIV/0!</v>
      </c>
      <c r="L22" s="72" t="e">
        <f>_xlfn.STDEV.S(Y126:Y128)</f>
        <v>#DIV/0!</v>
      </c>
      <c r="M22" s="72" t="e">
        <f>AA129</f>
        <v>#DIV/0!</v>
      </c>
      <c r="N22" s="72" t="e">
        <f>_xlfn.STDEV.S(AA126:AA128)</f>
        <v>#DIV/0!</v>
      </c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spans="1:26" s="68" customFormat="1" x14ac:dyDescent="0.25">
      <c r="A23" s="158"/>
      <c r="B23" s="70">
        <f>B15</f>
        <v>4</v>
      </c>
      <c r="C23" s="72" t="e">
        <f>G140</f>
        <v>#DIV/0!</v>
      </c>
      <c r="D23" s="72" t="e">
        <f>_xlfn.STDEV.S(G130:G139)</f>
        <v>#DIV/0!</v>
      </c>
      <c r="E23" s="72" t="e">
        <f>I140</f>
        <v>#DIV/0!</v>
      </c>
      <c r="F23" s="72" t="e">
        <f>_xlfn.STDEV.S(I130:I139)</f>
        <v>#DIV/0!</v>
      </c>
      <c r="G23" s="72" t="e">
        <f>P140</f>
        <v>#DIV/0!</v>
      </c>
      <c r="H23" s="72" t="e">
        <f>_xlfn.STDEV.S(P130:P139)</f>
        <v>#DIV/0!</v>
      </c>
      <c r="I23" s="72" t="e">
        <f>R140</f>
        <v>#DIV/0!</v>
      </c>
      <c r="J23" s="72" t="e">
        <f>_xlfn.STDEV.S(R130:R139)</f>
        <v>#DIV/0!</v>
      </c>
      <c r="K23" s="72" t="e">
        <f>Y140</f>
        <v>#DIV/0!</v>
      </c>
      <c r="L23" s="72" t="e">
        <f>_xlfn.STDEV.S(Y130:Y139)</f>
        <v>#DIV/0!</v>
      </c>
      <c r="M23" s="72" t="e">
        <f>AA140</f>
        <v>#DIV/0!</v>
      </c>
      <c r="N23" s="72" t="e">
        <f>_xlfn.STDEV.S(AA130:AA139)</f>
        <v>#DIV/0!</v>
      </c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spans="1:26" s="68" customFormat="1" x14ac:dyDescent="0.25">
      <c r="A24" s="158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spans="1:26" s="68" customFormat="1" x14ac:dyDescent="0.25">
      <c r="A25" s="158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spans="1:26" s="68" customFormat="1" x14ac:dyDescent="0.25">
      <c r="A26" s="158"/>
      <c r="B26" s="70" t="s">
        <v>9</v>
      </c>
      <c r="C26" s="158">
        <f>D144</f>
        <v>4</v>
      </c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spans="1:26" s="68" customFormat="1" x14ac:dyDescent="0.25">
      <c r="A27" s="158"/>
      <c r="B27" s="70" t="s">
        <v>0</v>
      </c>
      <c r="C27" s="158" t="str">
        <f>D145</f>
        <v>Melbourne</v>
      </c>
      <c r="D27" s="158"/>
      <c r="E27" s="158"/>
      <c r="F27" s="158"/>
      <c r="G27" s="158" t="str">
        <f>M145</f>
        <v>Bahrain</v>
      </c>
      <c r="H27" s="158"/>
      <c r="I27" s="158"/>
      <c r="J27" s="158"/>
      <c r="K27" s="158" t="str">
        <f>V145</f>
        <v>YAS Marina</v>
      </c>
      <c r="L27" s="158"/>
      <c r="M27" s="158"/>
      <c r="N27" s="158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spans="1:26" s="68" customFormat="1" x14ac:dyDescent="0.25">
      <c r="A28" s="158"/>
      <c r="B28" s="70"/>
      <c r="C28" s="71" t="s">
        <v>140</v>
      </c>
      <c r="D28" s="71" t="s">
        <v>179</v>
      </c>
      <c r="E28" s="71" t="s">
        <v>121</v>
      </c>
      <c r="F28" s="71" t="s">
        <v>179</v>
      </c>
      <c r="G28" s="71" t="s">
        <v>140</v>
      </c>
      <c r="H28" s="71" t="s">
        <v>179</v>
      </c>
      <c r="I28" s="71" t="s">
        <v>121</v>
      </c>
      <c r="J28" s="71" t="s">
        <v>179</v>
      </c>
      <c r="K28" s="71" t="s">
        <v>140</v>
      </c>
      <c r="L28" s="71" t="s">
        <v>179</v>
      </c>
      <c r="M28" s="71" t="s">
        <v>121</v>
      </c>
      <c r="N28" s="71" t="s">
        <v>179</v>
      </c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spans="1:26" s="68" customFormat="1" x14ac:dyDescent="0.25">
      <c r="A29" s="158"/>
      <c r="B29" s="70">
        <f>B21</f>
        <v>2</v>
      </c>
      <c r="C29" s="72">
        <f>G151</f>
        <v>13</v>
      </c>
      <c r="D29" s="72">
        <f>_xlfn.STDEV.S(G147:G150)</f>
        <v>4</v>
      </c>
      <c r="E29" s="72">
        <f>I151</f>
        <v>12</v>
      </c>
      <c r="F29" s="72">
        <f>_xlfn.STDEV.S(I147:I150)</f>
        <v>5.2915026221291814</v>
      </c>
      <c r="G29" s="72">
        <f>P151</f>
        <v>10</v>
      </c>
      <c r="H29" s="72" t="e">
        <f>_xlfn.STDEV.S(P147:P150)</f>
        <v>#DIV/0!</v>
      </c>
      <c r="I29" s="72">
        <f>R151</f>
        <v>6</v>
      </c>
      <c r="J29" s="72" t="e">
        <f>_xlfn.STDEV.S(R147:R150)</f>
        <v>#DIV/0!</v>
      </c>
      <c r="K29" s="72">
        <f>Y151</f>
        <v>7</v>
      </c>
      <c r="L29" s="72">
        <f>_xlfn.STDEV.S(Y147:Y150)</f>
        <v>0</v>
      </c>
      <c r="M29" s="72">
        <f>AA151</f>
        <v>2</v>
      </c>
      <c r="N29" s="72" t="e">
        <f>_xlfn.STDEV.S(AA147:AA150)</f>
        <v>#DIV/0!</v>
      </c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spans="1:26" s="68" customFormat="1" x14ac:dyDescent="0.25">
      <c r="A30" s="158"/>
      <c r="B30" s="70">
        <f>B22</f>
        <v>3</v>
      </c>
      <c r="C30" s="72">
        <f>G158</f>
        <v>8</v>
      </c>
      <c r="D30" s="72">
        <f>_xlfn.STDEV.S(G152:G157)</f>
        <v>4.2426406871192848</v>
      </c>
      <c r="E30" s="72">
        <f>I158</f>
        <v>4.5</v>
      </c>
      <c r="F30" s="72">
        <f>_xlfn.STDEV.S(I152:I157)</f>
        <v>3.5355339059327378</v>
      </c>
      <c r="G30" s="72">
        <f>P158</f>
        <v>11.2</v>
      </c>
      <c r="H30" s="72">
        <f>_xlfn.STDEV.S(P152:P157)</f>
        <v>6.5726706900619929</v>
      </c>
      <c r="I30" s="72">
        <f>R158</f>
        <v>6</v>
      </c>
      <c r="J30" s="72">
        <f>_xlfn.STDEV.S(R152:R157)</f>
        <v>5</v>
      </c>
      <c r="K30" s="72">
        <f>Y158</f>
        <v>7.5</v>
      </c>
      <c r="L30" s="72">
        <f>_xlfn.STDEV.S(Y152:Y157)</f>
        <v>0.70710678118654757</v>
      </c>
      <c r="M30" s="72">
        <f>AA158</f>
        <v>5.5</v>
      </c>
      <c r="N30" s="72">
        <f>_xlfn.STDEV.S(AA152:AA157)</f>
        <v>2.1213203435596424</v>
      </c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spans="1:26" s="68" customFormat="1" x14ac:dyDescent="0.25">
      <c r="A31" s="158"/>
      <c r="B31" s="70">
        <f>B23</f>
        <v>4</v>
      </c>
      <c r="C31" s="72" t="e">
        <f>G169</f>
        <v>#DIV/0!</v>
      </c>
      <c r="D31" s="72" t="e">
        <f>_xlfn.STDEV.S(G159:G168)</f>
        <v>#DIV/0!</v>
      </c>
      <c r="E31" s="72" t="e">
        <f>I169</f>
        <v>#DIV/0!</v>
      </c>
      <c r="F31" s="72" t="e">
        <f>_xlfn.STDEV.S(I159:I168)</f>
        <v>#DIV/0!</v>
      </c>
      <c r="G31" s="72" t="e">
        <f>P169</f>
        <v>#DIV/0!</v>
      </c>
      <c r="H31" s="72" t="e">
        <f>_xlfn.STDEV.S(P159:P168)</f>
        <v>#DIV/0!</v>
      </c>
      <c r="I31" s="72" t="e">
        <f>R169</f>
        <v>#DIV/0!</v>
      </c>
      <c r="J31" s="72" t="e">
        <f>_xlfn.STDEV.S(R159:R168)</f>
        <v>#DIV/0!</v>
      </c>
      <c r="K31" s="72" t="e">
        <f>Y169</f>
        <v>#DIV/0!</v>
      </c>
      <c r="L31" s="72" t="e">
        <f>_xlfn.STDEV.S(Y159:Y168)</f>
        <v>#DIV/0!</v>
      </c>
      <c r="M31" s="72" t="e">
        <f>AA169</f>
        <v>#DIV/0!</v>
      </c>
      <c r="N31" s="72" t="e">
        <f>_xlfn.STDEV.S(AA159:AA168)</f>
        <v>#DIV/0!</v>
      </c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spans="1:26" s="68" customFormat="1" x14ac:dyDescent="0.25">
      <c r="A32" s="158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spans="1:26" s="68" customFormat="1" x14ac:dyDescent="0.25">
      <c r="A33" s="158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spans="1:26" s="68" customFormat="1" x14ac:dyDescent="0.25">
      <c r="A34" s="158"/>
      <c r="B34" s="70" t="s">
        <v>9</v>
      </c>
      <c r="C34" s="158">
        <f>D173</f>
        <v>5</v>
      </c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69"/>
      <c r="T34" s="69"/>
      <c r="U34" s="69"/>
      <c r="V34" s="69"/>
      <c r="W34" s="69"/>
      <c r="X34" s="69"/>
      <c r="Y34" s="69"/>
      <c r="Z34" s="69"/>
    </row>
    <row r="35" spans="1:26" s="68" customFormat="1" x14ac:dyDescent="0.25">
      <c r="A35" s="158"/>
      <c r="B35" s="70" t="s">
        <v>0</v>
      </c>
      <c r="C35" s="158" t="str">
        <f>D174</f>
        <v>Gilles Villenueve</v>
      </c>
      <c r="D35" s="158"/>
      <c r="E35" s="158"/>
      <c r="F35" s="158"/>
      <c r="G35" s="158" t="str">
        <f>M174</f>
        <v>Americas</v>
      </c>
      <c r="H35" s="158"/>
      <c r="I35" s="158"/>
      <c r="J35" s="158"/>
      <c r="K35" s="158" t="str">
        <f>V174</f>
        <v>Mexico</v>
      </c>
      <c r="L35" s="158"/>
      <c r="M35" s="158"/>
      <c r="N35" s="158"/>
      <c r="O35" s="158" t="str">
        <f>AE174</f>
        <v>Brazil</v>
      </c>
      <c r="P35" s="158"/>
      <c r="Q35" s="158"/>
      <c r="R35" s="158"/>
      <c r="S35" s="69"/>
      <c r="T35" s="69"/>
      <c r="U35" s="69"/>
      <c r="V35" s="69"/>
      <c r="W35" s="69"/>
      <c r="X35" s="69"/>
      <c r="Y35" s="69"/>
      <c r="Z35" s="69"/>
    </row>
    <row r="36" spans="1:26" s="68" customFormat="1" x14ac:dyDescent="0.25">
      <c r="A36" s="158"/>
      <c r="B36" s="70"/>
      <c r="C36" s="71" t="s">
        <v>140</v>
      </c>
      <c r="D36" s="71" t="s">
        <v>179</v>
      </c>
      <c r="E36" s="71" t="s">
        <v>121</v>
      </c>
      <c r="F36" s="71" t="s">
        <v>179</v>
      </c>
      <c r="G36" s="71" t="s">
        <v>140</v>
      </c>
      <c r="H36" s="71" t="s">
        <v>179</v>
      </c>
      <c r="I36" s="71" t="s">
        <v>121</v>
      </c>
      <c r="J36" s="71" t="s">
        <v>179</v>
      </c>
      <c r="K36" s="71" t="s">
        <v>140</v>
      </c>
      <c r="L36" s="71" t="s">
        <v>179</v>
      </c>
      <c r="M36" s="71" t="s">
        <v>121</v>
      </c>
      <c r="N36" s="71" t="s">
        <v>179</v>
      </c>
      <c r="O36" s="71" t="s">
        <v>140</v>
      </c>
      <c r="P36" s="71" t="s">
        <v>179</v>
      </c>
      <c r="Q36" s="71" t="s">
        <v>121</v>
      </c>
      <c r="R36" s="71" t="s">
        <v>179</v>
      </c>
      <c r="S36" s="69"/>
      <c r="T36" s="69"/>
      <c r="U36" s="69"/>
      <c r="V36" s="69"/>
      <c r="W36" s="69"/>
      <c r="X36" s="69"/>
      <c r="Y36" s="69"/>
      <c r="Z36" s="69"/>
    </row>
    <row r="37" spans="1:26" s="68" customFormat="1" x14ac:dyDescent="0.25">
      <c r="A37" s="158"/>
      <c r="B37" s="70">
        <f>B29</f>
        <v>2</v>
      </c>
      <c r="C37" s="72">
        <f>G180</f>
        <v>16.5</v>
      </c>
      <c r="D37" s="72">
        <f>_xlfn.STDEV.S(G176:G179)</f>
        <v>3.5355339059327378</v>
      </c>
      <c r="E37" s="72">
        <f>I180</f>
        <v>12</v>
      </c>
      <c r="F37" s="72">
        <f>_xlfn.STDEV.S(I176:I179)</f>
        <v>2.8284271247461903</v>
      </c>
      <c r="G37" s="72">
        <f>P180</f>
        <v>11.666666666666666</v>
      </c>
      <c r="H37" s="72">
        <f>_xlfn.STDEV.S(P176:P179)</f>
        <v>6.110100926607787</v>
      </c>
      <c r="I37" s="72">
        <f>R180</f>
        <v>6.666666666666667</v>
      </c>
      <c r="J37" s="72">
        <f>_xlfn.STDEV.S(R176:R179)</f>
        <v>4.5092497528228934</v>
      </c>
      <c r="K37" s="72">
        <f>Y180</f>
        <v>14</v>
      </c>
      <c r="L37" s="72" t="e">
        <f>_xlfn.STDEV.S(Y176:Y179)</f>
        <v>#DIV/0!</v>
      </c>
      <c r="M37" s="72">
        <f>AA180</f>
        <v>10</v>
      </c>
      <c r="N37" s="72" t="e">
        <f>_xlfn.STDEV.S(AA176:AA179)</f>
        <v>#DIV/0!</v>
      </c>
      <c r="O37" s="72">
        <f>AH180</f>
        <v>15</v>
      </c>
      <c r="P37" s="72">
        <f>_xlfn.STDEV.S(AH176:AH179)</f>
        <v>0</v>
      </c>
      <c r="Q37" s="72">
        <f>AJ180</f>
        <v>13.5</v>
      </c>
      <c r="R37" s="72">
        <f>_xlfn.STDEV.S(AJ176:AJ179)</f>
        <v>2.1213203435596424</v>
      </c>
      <c r="S37" s="69"/>
      <c r="T37" s="69"/>
      <c r="U37" s="69"/>
      <c r="V37" s="69"/>
      <c r="W37" s="69"/>
      <c r="X37" s="69"/>
      <c r="Y37" s="69"/>
      <c r="Z37" s="69"/>
    </row>
    <row r="38" spans="1:26" s="68" customFormat="1" x14ac:dyDescent="0.25">
      <c r="A38" s="158"/>
      <c r="B38" s="70">
        <f>B30</f>
        <v>3</v>
      </c>
      <c r="C38" s="72">
        <f>G191</f>
        <v>14.285714285714286</v>
      </c>
      <c r="D38" s="72">
        <f>_xlfn.STDEV.S(G181:G190)</f>
        <v>3.1471831698777701</v>
      </c>
      <c r="E38" s="72">
        <f>I191</f>
        <v>10.833333333333334</v>
      </c>
      <c r="F38" s="72">
        <f>_xlfn.STDEV.S(I181:I190)</f>
        <v>3.4302575219167837</v>
      </c>
      <c r="G38" s="72">
        <f>P191</f>
        <v>11</v>
      </c>
      <c r="H38" s="72">
        <f>_xlfn.STDEV.S(P181:P190)</f>
        <v>3.7416573867739413</v>
      </c>
      <c r="I38" s="72">
        <f>R191</f>
        <v>7</v>
      </c>
      <c r="J38" s="72">
        <f>_xlfn.STDEV.S(R181:R190)</f>
        <v>3.6514837167011076</v>
      </c>
      <c r="K38" s="72">
        <f>Y191</f>
        <v>11.333333333333334</v>
      </c>
      <c r="L38" s="72">
        <f>_xlfn.STDEV.S(Y181:Y190)</f>
        <v>4.163331998932267</v>
      </c>
      <c r="M38" s="72">
        <f>AA191</f>
        <v>9</v>
      </c>
      <c r="N38" s="72">
        <f>_xlfn.STDEV.S(AA181:AA190)</f>
        <v>1</v>
      </c>
      <c r="O38" s="72">
        <f>AH191</f>
        <v>13.444444444444445</v>
      </c>
      <c r="P38" s="72">
        <f>_xlfn.STDEV.S(AH181:AH190)</f>
        <v>3.8441875315569312</v>
      </c>
      <c r="Q38" s="72">
        <f>AJ191</f>
        <v>10.555555555555555</v>
      </c>
      <c r="R38" s="72">
        <f>_xlfn.STDEV.S(AJ181:AJ190)</f>
        <v>4.1866188956934893</v>
      </c>
      <c r="S38" s="69"/>
      <c r="T38" s="69"/>
      <c r="U38" s="69"/>
      <c r="V38" s="69"/>
      <c r="W38" s="69"/>
      <c r="X38" s="69"/>
      <c r="Y38" s="69"/>
      <c r="Z38" s="69"/>
    </row>
    <row r="39" spans="1:26" s="68" customFormat="1" x14ac:dyDescent="0.25">
      <c r="A39" s="158"/>
      <c r="B39" s="70">
        <f>B31</f>
        <v>4</v>
      </c>
      <c r="C39" s="72" t="e">
        <f>G202</f>
        <v>#DIV/0!</v>
      </c>
      <c r="D39" s="72" t="e">
        <f>_xlfn.STDEV.S(G192:G201)</f>
        <v>#DIV/0!</v>
      </c>
      <c r="E39" s="72" t="e">
        <f>I202</f>
        <v>#DIV/0!</v>
      </c>
      <c r="F39" s="72" t="e">
        <f>_xlfn.STDEV.S(I192:I201)</f>
        <v>#DIV/0!</v>
      </c>
      <c r="G39" s="72">
        <f>P202</f>
        <v>13</v>
      </c>
      <c r="H39" s="72" t="e">
        <f>_xlfn.STDEV.S(P192:P201)</f>
        <v>#DIV/0!</v>
      </c>
      <c r="I39" s="72">
        <f>R202</f>
        <v>5</v>
      </c>
      <c r="J39" s="72" t="e">
        <f>_xlfn.STDEV.S(R192:R201)</f>
        <v>#DIV/0!</v>
      </c>
      <c r="K39" s="72">
        <f>Y202</f>
        <v>10</v>
      </c>
      <c r="L39" s="72">
        <f>_xlfn.STDEV.S(Y192:Y201)</f>
        <v>4.2426406871192848</v>
      </c>
      <c r="M39" s="72">
        <f>AA202</f>
        <v>4.5</v>
      </c>
      <c r="N39" s="72">
        <f>_xlfn.STDEV.S(AA192:AA201)</f>
        <v>3.5355339059327378</v>
      </c>
      <c r="O39" s="72" t="e">
        <f>AH202</f>
        <v>#DIV/0!</v>
      </c>
      <c r="P39" s="72" t="e">
        <f>_xlfn.STDEV.S(AH192:AH201)</f>
        <v>#DIV/0!</v>
      </c>
      <c r="Q39" s="72" t="e">
        <f>AJ202</f>
        <v>#DIV/0!</v>
      </c>
      <c r="R39" s="72" t="e">
        <f>_xlfn.STDEV.S(AJ192:AJ201)</f>
        <v>#DIV/0!</v>
      </c>
      <c r="S39" s="69"/>
      <c r="T39" s="69"/>
      <c r="U39" s="69"/>
      <c r="V39" s="69"/>
      <c r="W39" s="69"/>
      <c r="X39" s="69"/>
      <c r="Y39" s="69"/>
      <c r="Z39" s="69"/>
    </row>
    <row r="40" spans="1:26" s="68" customFormat="1" x14ac:dyDescent="0.25">
      <c r="A40" s="158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spans="1:26" s="68" customFormat="1" x14ac:dyDescent="0.25">
      <c r="A41" s="158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spans="1:26" s="68" customFormat="1" x14ac:dyDescent="0.25">
      <c r="A42" s="158"/>
      <c r="B42" s="70" t="s">
        <v>9</v>
      </c>
      <c r="C42" s="158">
        <f>D206</f>
        <v>6</v>
      </c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spans="1:26" s="68" customFormat="1" x14ac:dyDescent="0.25">
      <c r="A43" s="158"/>
      <c r="B43" s="70" t="s">
        <v>0</v>
      </c>
      <c r="C43" s="158" t="str">
        <f>D207</f>
        <v>Baku City</v>
      </c>
      <c r="D43" s="158"/>
      <c r="E43" s="158"/>
      <c r="F43" s="158"/>
      <c r="G43" s="158" t="str">
        <f>M207</f>
        <v>Shanghai</v>
      </c>
      <c r="H43" s="158"/>
      <c r="I43" s="158"/>
      <c r="J43" s="158"/>
      <c r="K43" s="158" t="str">
        <f>V207</f>
        <v>Suzuka</v>
      </c>
      <c r="L43" s="158"/>
      <c r="M43" s="158"/>
      <c r="N43" s="158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spans="1:26" s="68" customFormat="1" x14ac:dyDescent="0.25">
      <c r="A44" s="158"/>
      <c r="B44" s="70"/>
      <c r="C44" s="71" t="s">
        <v>140</v>
      </c>
      <c r="D44" s="71" t="s">
        <v>179</v>
      </c>
      <c r="E44" s="71" t="s">
        <v>121</v>
      </c>
      <c r="F44" s="71" t="s">
        <v>179</v>
      </c>
      <c r="G44" s="71" t="s">
        <v>140</v>
      </c>
      <c r="H44" s="71" t="s">
        <v>179</v>
      </c>
      <c r="I44" s="71" t="s">
        <v>121</v>
      </c>
      <c r="J44" s="71" t="s">
        <v>179</v>
      </c>
      <c r="K44" s="71" t="s">
        <v>140</v>
      </c>
      <c r="L44" s="71" t="s">
        <v>179</v>
      </c>
      <c r="M44" s="71" t="s">
        <v>121</v>
      </c>
      <c r="N44" s="71" t="s">
        <v>179</v>
      </c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spans="1:26" s="68" customFormat="1" x14ac:dyDescent="0.25">
      <c r="A45" s="158"/>
      <c r="B45" s="70">
        <f>B37</f>
        <v>2</v>
      </c>
      <c r="C45" s="72">
        <f>G213</f>
        <v>13.666666666666666</v>
      </c>
      <c r="D45" s="72">
        <f>_xlfn.STDEV.S(G209:G212)</f>
        <v>1.5275252316519468</v>
      </c>
      <c r="E45" s="72">
        <f>I213</f>
        <v>11.666666666666666</v>
      </c>
      <c r="F45" s="72">
        <f>_xlfn.STDEV.S(I209:I212)</f>
        <v>4.0414518843273814</v>
      </c>
      <c r="G45" s="72">
        <f>P213</f>
        <v>14</v>
      </c>
      <c r="H45" s="72" t="e">
        <f>_xlfn.STDEV.S(P209:P212)</f>
        <v>#DIV/0!</v>
      </c>
      <c r="I45" s="72">
        <f>R213</f>
        <v>8</v>
      </c>
      <c r="J45" s="72" t="e">
        <f>_xlfn.STDEV.S(R209:R212)</f>
        <v>#DIV/0!</v>
      </c>
      <c r="K45" s="72" t="e">
        <f>Y213</f>
        <v>#DIV/0!</v>
      </c>
      <c r="L45" s="72" t="e">
        <f>_xlfn.STDEV.S(Y209:Y212)</f>
        <v>#DIV/0!</v>
      </c>
      <c r="M45" s="72" t="e">
        <f>AA213</f>
        <v>#DIV/0!</v>
      </c>
      <c r="N45" s="72" t="e">
        <f>_xlfn.STDEV.S(AA209:AA212)</f>
        <v>#DIV/0!</v>
      </c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spans="1:26" s="68" customFormat="1" x14ac:dyDescent="0.25">
      <c r="A46" s="158"/>
      <c r="B46" s="70">
        <f>B38</f>
        <v>3</v>
      </c>
      <c r="C46" s="72">
        <f>G220</f>
        <v>16.75</v>
      </c>
      <c r="D46" s="72">
        <f>_xlfn.STDEV.S(G214:G219)</f>
        <v>1.5</v>
      </c>
      <c r="E46" s="72">
        <f>I220</f>
        <v>11.5</v>
      </c>
      <c r="F46" s="72">
        <f>_xlfn.STDEV.S(I214:I219)</f>
        <v>3.6968455021364721</v>
      </c>
      <c r="G46" s="72">
        <f>P220</f>
        <v>11.6</v>
      </c>
      <c r="H46" s="72">
        <f>_xlfn.STDEV.S(P214:P219)</f>
        <v>4.7222875812470395</v>
      </c>
      <c r="I46" s="72">
        <f>R220</f>
        <v>11.6</v>
      </c>
      <c r="J46" s="72">
        <f>_xlfn.STDEV.S(R214:R219)</f>
        <v>6.2289646009589754</v>
      </c>
      <c r="K46" s="72">
        <f>Y220</f>
        <v>14</v>
      </c>
      <c r="L46" s="72">
        <f>_xlfn.STDEV.S(Y214:Y219)</f>
        <v>6.7453687816160208</v>
      </c>
      <c r="M46" s="72">
        <f>AA220</f>
        <v>10.8</v>
      </c>
      <c r="N46" s="72">
        <f>_xlfn.STDEV.S(AA214:AA219)</f>
        <v>7.4296702484026831</v>
      </c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spans="1:26" s="68" customFormat="1" x14ac:dyDescent="0.25">
      <c r="A47" s="158"/>
      <c r="B47" s="70">
        <f>B39</f>
        <v>4</v>
      </c>
      <c r="C47" s="72">
        <f>G231</f>
        <v>14</v>
      </c>
      <c r="D47" s="72" t="e">
        <f>_xlfn.STDEV.S(G221:G230)</f>
        <v>#DIV/0!</v>
      </c>
      <c r="E47" s="72">
        <f>I231</f>
        <v>9</v>
      </c>
      <c r="F47" s="72" t="e">
        <f>_xlfn.STDEV.S(I221:I230)</f>
        <v>#DIV/0!</v>
      </c>
      <c r="G47" s="72">
        <f>P231</f>
        <v>14.333333333333334</v>
      </c>
      <c r="H47" s="72">
        <f>_xlfn.STDEV.S(P221:P230)</f>
        <v>4.1633319989322635</v>
      </c>
      <c r="I47" s="72">
        <f>R231</f>
        <v>8.3333333333333339</v>
      </c>
      <c r="J47" s="72">
        <f>_xlfn.STDEV.S(R221:R230)</f>
        <v>4.1633319989322652</v>
      </c>
      <c r="K47" s="72">
        <f>Y231</f>
        <v>13.75</v>
      </c>
      <c r="L47" s="72">
        <f>_xlfn.STDEV.S(Y221:Y230)</f>
        <v>5.5</v>
      </c>
      <c r="M47" s="72">
        <f>AA231</f>
        <v>12.75</v>
      </c>
      <c r="N47" s="72">
        <f>_xlfn.STDEV.S(AA221:AA230)</f>
        <v>5.315072906367325</v>
      </c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spans="1:26" s="68" customFormat="1" x14ac:dyDescent="0.25">
      <c r="A48" s="158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spans="1:30" s="68" customFormat="1" x14ac:dyDescent="0.25">
      <c r="A49" s="158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spans="1:30" s="68" customFormat="1" x14ac:dyDescent="0.25">
      <c r="A50" s="158"/>
      <c r="B50" s="70" t="s">
        <v>9</v>
      </c>
      <c r="C50" s="158">
        <f>D235</f>
        <v>7</v>
      </c>
      <c r="D50" s="158"/>
      <c r="E50" s="158"/>
      <c r="F50" s="158"/>
      <c r="G50" s="158"/>
      <c r="H50" s="158"/>
      <c r="I50" s="158"/>
      <c r="J50" s="158"/>
      <c r="K50" s="158"/>
      <c r="L50" s="158"/>
      <c r="M50" s="158"/>
      <c r="N50" s="158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spans="1:30" s="68" customFormat="1" x14ac:dyDescent="0.25">
      <c r="A51" s="158"/>
      <c r="B51" s="70" t="s">
        <v>0</v>
      </c>
      <c r="C51" s="158" t="str">
        <f>D236</f>
        <v>Marina Bay</v>
      </c>
      <c r="D51" s="158"/>
      <c r="E51" s="158"/>
      <c r="F51" s="158"/>
      <c r="G51" s="158" t="str">
        <f>M236</f>
        <v>Monaco</v>
      </c>
      <c r="H51" s="158"/>
      <c r="I51" s="158"/>
      <c r="J51" s="158"/>
      <c r="K51" s="158" t="str">
        <f>V236</f>
        <v>Hanoi</v>
      </c>
      <c r="L51" s="158"/>
      <c r="M51" s="158"/>
      <c r="N51" s="158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spans="1:30" s="68" customFormat="1" x14ac:dyDescent="0.25">
      <c r="A52" s="158"/>
      <c r="B52" s="70"/>
      <c r="C52" s="71" t="s">
        <v>140</v>
      </c>
      <c r="D52" s="71" t="s">
        <v>179</v>
      </c>
      <c r="E52" s="71" t="s">
        <v>121</v>
      </c>
      <c r="F52" s="71" t="s">
        <v>179</v>
      </c>
      <c r="G52" s="71" t="s">
        <v>140</v>
      </c>
      <c r="H52" s="71" t="s">
        <v>179</v>
      </c>
      <c r="I52" s="71" t="s">
        <v>121</v>
      </c>
      <c r="J52" s="71" t="s">
        <v>179</v>
      </c>
      <c r="K52" s="71" t="s">
        <v>140</v>
      </c>
      <c r="L52" s="71" t="s">
        <v>179</v>
      </c>
      <c r="M52" s="71" t="s">
        <v>121</v>
      </c>
      <c r="N52" s="71" t="s">
        <v>179</v>
      </c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spans="1:30" s="68" customFormat="1" x14ac:dyDescent="0.25">
      <c r="A53" s="158"/>
      <c r="B53" s="70">
        <f>B45</f>
        <v>2</v>
      </c>
      <c r="C53" s="72" t="e">
        <f>G243</f>
        <v>#DIV/0!</v>
      </c>
      <c r="D53" s="72" t="e">
        <f>_xlfn.STDEV.S(G238:G242)</f>
        <v>#DIV/0!</v>
      </c>
      <c r="E53" s="72" t="e">
        <f>I243</f>
        <v>#DIV/0!</v>
      </c>
      <c r="F53" s="72" t="e">
        <f>_xlfn.STDEV.S(I238:I242)</f>
        <v>#DIV/0!</v>
      </c>
      <c r="G53" s="72" t="e">
        <f>P243</f>
        <v>#DIV/0!</v>
      </c>
      <c r="H53" s="72" t="e">
        <f>_xlfn.STDEV.S(P238:P242)</f>
        <v>#DIV/0!</v>
      </c>
      <c r="I53" s="72" t="e">
        <f>R243</f>
        <v>#DIV/0!</v>
      </c>
      <c r="J53" s="72" t="e">
        <f>_xlfn.STDEV.S(R238:R242)</f>
        <v>#DIV/0!</v>
      </c>
      <c r="K53" s="72" t="e">
        <f>Y243</f>
        <v>#DIV/0!</v>
      </c>
      <c r="L53" s="72" t="e">
        <f>_xlfn.STDEV.S(Y238:Y242)</f>
        <v>#DIV/0!</v>
      </c>
      <c r="M53" s="72" t="e">
        <f>AA243</f>
        <v>#DIV/0!</v>
      </c>
      <c r="N53" s="72" t="e">
        <f>_xlfn.STDEV.S(AA238:AA242)</f>
        <v>#DIV/0!</v>
      </c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spans="1:30" s="68" customFormat="1" x14ac:dyDescent="0.25">
      <c r="A54" s="158"/>
      <c r="B54" s="70">
        <f>B46</f>
        <v>3</v>
      </c>
      <c r="C54" s="72">
        <f>G247</f>
        <v>18</v>
      </c>
      <c r="D54" s="72">
        <f>_xlfn.STDEV.S(G244:G246)</f>
        <v>5.6568542494923806</v>
      </c>
      <c r="E54" s="72">
        <f>I247</f>
        <v>12</v>
      </c>
      <c r="F54" s="72">
        <f>_xlfn.STDEV.S(I244:I246)</f>
        <v>0</v>
      </c>
      <c r="G54" s="72" t="e">
        <f>P247</f>
        <v>#DIV/0!</v>
      </c>
      <c r="H54" s="72" t="e">
        <f>_xlfn.STDEV.S(P244:P246)</f>
        <v>#DIV/0!</v>
      </c>
      <c r="I54" s="72" t="e">
        <f>R247</f>
        <v>#DIV/0!</v>
      </c>
      <c r="J54" s="72" t="e">
        <f>_xlfn.STDEV.S(R244:R246)</f>
        <v>#DIV/0!</v>
      </c>
      <c r="K54" s="72" t="e">
        <f>Y247</f>
        <v>#DIV/0!</v>
      </c>
      <c r="L54" s="72" t="e">
        <f>_xlfn.STDEV.S(Y244:Y246)</f>
        <v>#DIV/0!</v>
      </c>
      <c r="M54" s="72" t="e">
        <f>AA247</f>
        <v>#DIV/0!</v>
      </c>
      <c r="N54" s="72" t="e">
        <f>_xlfn.STDEV.S(AA244:AA246)</f>
        <v>#DIV/0!</v>
      </c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spans="1:30" s="68" customFormat="1" x14ac:dyDescent="0.25">
      <c r="A55" s="158"/>
      <c r="B55" s="70">
        <f>B47</f>
        <v>4</v>
      </c>
      <c r="C55" s="72" t="e">
        <f>G258</f>
        <v>#DIV/0!</v>
      </c>
      <c r="D55" s="72" t="e">
        <f>_xlfn.STDEV.S(G248:G257)</f>
        <v>#DIV/0!</v>
      </c>
      <c r="E55" s="72" t="e">
        <f>I258</f>
        <v>#DIV/0!</v>
      </c>
      <c r="F55" s="72" t="e">
        <f>_xlfn.STDEV.S(I248:I257)</f>
        <v>#DIV/0!</v>
      </c>
      <c r="G55" s="72" t="e">
        <f>P258</f>
        <v>#DIV/0!</v>
      </c>
      <c r="H55" s="72" t="e">
        <f>_xlfn.STDEV.S(P248:P257)</f>
        <v>#DIV/0!</v>
      </c>
      <c r="I55" s="72" t="e">
        <f>R258</f>
        <v>#DIV/0!</v>
      </c>
      <c r="J55" s="72" t="e">
        <f>_xlfn.STDEV.S(R248:R257)</f>
        <v>#DIV/0!</v>
      </c>
      <c r="K55" s="72" t="e">
        <f>Y258</f>
        <v>#DIV/0!</v>
      </c>
      <c r="L55" s="72" t="e">
        <f>_xlfn.STDEV.S(Y248:Y257)</f>
        <v>#DIV/0!</v>
      </c>
      <c r="M55" s="72" t="e">
        <f>AA258</f>
        <v>#DIV/0!</v>
      </c>
      <c r="N55" s="72" t="e">
        <f>_xlfn.STDEV.S(AA248:AA257)</f>
        <v>#DIV/0!</v>
      </c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spans="1:30" s="68" customFormat="1" x14ac:dyDescent="0.25"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spans="1:30" s="68" customFormat="1" x14ac:dyDescent="0.25"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spans="1:30" s="68" customFormat="1" x14ac:dyDescent="0.25"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spans="1:30" s="68" customFormat="1" x14ac:dyDescent="0.25"/>
    <row r="60" spans="1:30" s="68" customFormat="1" x14ac:dyDescent="0.25"/>
    <row r="61" spans="1:30" s="68" customFormat="1" x14ac:dyDescent="0.25"/>
    <row r="62" spans="1:30" s="68" customFormat="1" x14ac:dyDescent="0.25"/>
    <row r="63" spans="1:30" ht="15.75" thickBot="1" x14ac:dyDescent="0.3"/>
    <row r="64" spans="1:30" x14ac:dyDescent="0.25">
      <c r="B64" s="73" t="s">
        <v>0</v>
      </c>
      <c r="C64" s="74" t="s">
        <v>9</v>
      </c>
      <c r="D64" s="161">
        <v>1</v>
      </c>
      <c r="E64" s="161"/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61"/>
      <c r="Y64" s="161"/>
      <c r="Z64" s="161"/>
      <c r="AA64" s="161"/>
      <c r="AB64" s="161"/>
      <c r="AC64" s="161"/>
      <c r="AD64" s="162"/>
    </row>
    <row r="65" spans="2:30" x14ac:dyDescent="0.25">
      <c r="B65" s="163">
        <v>2</v>
      </c>
      <c r="C65" s="28"/>
      <c r="D65" s="165" t="s">
        <v>81</v>
      </c>
      <c r="E65" s="165"/>
      <c r="F65" s="165"/>
      <c r="G65" s="165"/>
      <c r="H65" s="165"/>
      <c r="I65" s="165"/>
      <c r="J65" s="165"/>
      <c r="K65" s="165"/>
      <c r="L65" s="165"/>
      <c r="M65" s="165" t="s">
        <v>83</v>
      </c>
      <c r="N65" s="165"/>
      <c r="O65" s="165"/>
      <c r="P65" s="165"/>
      <c r="Q65" s="165"/>
      <c r="R65" s="165"/>
      <c r="S65" s="165"/>
      <c r="T65" s="165"/>
      <c r="U65" s="165"/>
      <c r="V65" s="165" t="s">
        <v>82</v>
      </c>
      <c r="W65" s="165"/>
      <c r="X65" s="165"/>
      <c r="Y65" s="165"/>
      <c r="Z65" s="165"/>
      <c r="AA65" s="165"/>
      <c r="AB65" s="165"/>
      <c r="AC65" s="165"/>
      <c r="AD65" s="166"/>
    </row>
    <row r="66" spans="2:30" ht="15.75" thickBot="1" x14ac:dyDescent="0.3">
      <c r="B66" s="163"/>
      <c r="C66" s="62" t="s">
        <v>93</v>
      </c>
      <c r="D66" s="62" t="s">
        <v>90</v>
      </c>
      <c r="E66" s="62" t="s">
        <v>89</v>
      </c>
      <c r="F66" s="62" t="s">
        <v>91</v>
      </c>
      <c r="G66" s="62" t="s">
        <v>95</v>
      </c>
      <c r="H66" s="62" t="s">
        <v>96</v>
      </c>
      <c r="I66" s="62" t="s">
        <v>97</v>
      </c>
      <c r="J66" s="62" t="s">
        <v>102</v>
      </c>
      <c r="K66" s="62" t="s">
        <v>91</v>
      </c>
      <c r="L66" s="62" t="s">
        <v>103</v>
      </c>
      <c r="M66" s="62" t="s">
        <v>90</v>
      </c>
      <c r="N66" s="62" t="s">
        <v>89</v>
      </c>
      <c r="O66" s="62" t="s">
        <v>91</v>
      </c>
      <c r="P66" s="62" t="s">
        <v>95</v>
      </c>
      <c r="Q66" s="62" t="s">
        <v>96</v>
      </c>
      <c r="R66" s="62" t="s">
        <v>97</v>
      </c>
      <c r="S66" s="62" t="s">
        <v>102</v>
      </c>
      <c r="T66" s="62" t="s">
        <v>91</v>
      </c>
      <c r="U66" s="62" t="s">
        <v>103</v>
      </c>
      <c r="V66" s="62" t="s">
        <v>90</v>
      </c>
      <c r="W66" s="62" t="s">
        <v>89</v>
      </c>
      <c r="X66" s="62" t="s">
        <v>91</v>
      </c>
      <c r="Y66" s="62" t="s">
        <v>95</v>
      </c>
      <c r="Z66" s="62" t="s">
        <v>96</v>
      </c>
      <c r="AA66" s="62" t="s">
        <v>97</v>
      </c>
      <c r="AB66" s="62" t="s">
        <v>102</v>
      </c>
      <c r="AC66" s="62" t="s">
        <v>91</v>
      </c>
      <c r="AD66" s="62" t="s">
        <v>103</v>
      </c>
    </row>
    <row r="67" spans="2:30" s="107" customFormat="1" hidden="1" x14ac:dyDescent="0.25">
      <c r="B67" s="163"/>
      <c r="C67" s="105">
        <v>1</v>
      </c>
      <c r="D67" s="105"/>
      <c r="E67" s="105"/>
      <c r="F67" s="105"/>
      <c r="G67" s="105"/>
      <c r="H67" s="105"/>
      <c r="I67" s="105"/>
      <c r="J67" s="105"/>
      <c r="K67" s="105">
        <f>IF(J67="W",1,0)</f>
        <v>0</v>
      </c>
      <c r="L67" s="106">
        <f>IF(J67="L",1,0)</f>
        <v>0</v>
      </c>
      <c r="M67" s="105">
        <v>36.965000000000003</v>
      </c>
      <c r="N67" s="105">
        <v>39.67</v>
      </c>
      <c r="O67" s="105">
        <v>45.868000000000002</v>
      </c>
      <c r="P67" s="105">
        <v>8</v>
      </c>
      <c r="Q67" s="105" t="s">
        <v>139</v>
      </c>
      <c r="R67" s="105">
        <v>5</v>
      </c>
      <c r="S67" s="105" t="s">
        <v>91</v>
      </c>
      <c r="T67" s="105">
        <f>IF(S67="W",1,0)</f>
        <v>1</v>
      </c>
      <c r="U67" s="106">
        <f>IF(S67="L",1,0)</f>
        <v>0</v>
      </c>
      <c r="V67" s="105"/>
      <c r="W67" s="105"/>
      <c r="X67" s="105"/>
      <c r="Y67" s="105"/>
      <c r="Z67" s="105"/>
      <c r="AA67" s="105"/>
      <c r="AB67" s="105"/>
      <c r="AC67" s="105">
        <f>IF(AB67="W",1,0)</f>
        <v>0</v>
      </c>
      <c r="AD67" s="106">
        <f>IF(AB67="L",1,0)</f>
        <v>0</v>
      </c>
    </row>
    <row r="68" spans="2:30" s="107" customFormat="1" ht="15.75" hidden="1" thickBot="1" x14ac:dyDescent="0.3">
      <c r="B68" s="164"/>
      <c r="C68" s="108">
        <f>C67+1</f>
        <v>2</v>
      </c>
      <c r="D68" s="108"/>
      <c r="E68" s="108"/>
      <c r="F68" s="108"/>
      <c r="G68" s="108"/>
      <c r="H68" s="108"/>
      <c r="I68" s="108"/>
      <c r="J68" s="108"/>
      <c r="K68" s="105">
        <f>IF(J68="W",1,0)</f>
        <v>0</v>
      </c>
      <c r="L68" s="106">
        <f>IF(J68="L",1,0)</f>
        <v>0</v>
      </c>
      <c r="M68" s="108"/>
      <c r="N68" s="108"/>
      <c r="O68" s="108"/>
      <c r="P68" s="108"/>
      <c r="Q68" s="108"/>
      <c r="R68" s="108"/>
      <c r="S68" s="108"/>
      <c r="T68" s="105">
        <f>IF(S68="W",1,0)</f>
        <v>0</v>
      </c>
      <c r="U68" s="106">
        <f>IF(S68="L",1,0)</f>
        <v>0</v>
      </c>
      <c r="V68" s="108"/>
      <c r="W68" s="108"/>
      <c r="X68" s="108"/>
      <c r="Y68" s="108"/>
      <c r="Z68" s="108"/>
      <c r="AA68" s="108"/>
      <c r="AB68" s="108"/>
      <c r="AC68" s="105">
        <f>IF(AB68="W",1,0)</f>
        <v>0</v>
      </c>
      <c r="AD68" s="106">
        <f>IF(AB68="L",1,0)</f>
        <v>0</v>
      </c>
    </row>
    <row r="69" spans="2:30" ht="15.75" thickBot="1" x14ac:dyDescent="0.3">
      <c r="B69" s="159" t="s">
        <v>99</v>
      </c>
      <c r="C69" s="160"/>
      <c r="D69" s="59" t="e">
        <f>AVERAGE(D67:D68)</f>
        <v>#DIV/0!</v>
      </c>
      <c r="E69" s="59" t="e">
        <f>AVERAGE(E67:E68)</f>
        <v>#DIV/0!</v>
      </c>
      <c r="F69" s="59" t="e">
        <f>AVERAGE(F67:F68)</f>
        <v>#DIV/0!</v>
      </c>
      <c r="G69" s="59" t="e">
        <f>AVERAGE(G67:G68)</f>
        <v>#DIV/0!</v>
      </c>
      <c r="H69" s="59"/>
      <c r="I69" s="59" t="e">
        <f>AVERAGE(I67:I68)</f>
        <v>#DIV/0!</v>
      </c>
      <c r="J69" s="60" t="e">
        <f>K69/(K69+L69)</f>
        <v>#DIV/0!</v>
      </c>
      <c r="K69" s="61">
        <f>SUM(K67:K68)</f>
        <v>0</v>
      </c>
      <c r="L69" s="61">
        <f>SUM(L67:L68)</f>
        <v>0</v>
      </c>
      <c r="M69" s="59">
        <f>AVERAGE(M67:M68)</f>
        <v>36.965000000000003</v>
      </c>
      <c r="N69" s="59">
        <f>AVERAGE(N67:N68)</f>
        <v>39.67</v>
      </c>
      <c r="O69" s="59">
        <f>AVERAGE(O67:O68)</f>
        <v>45.868000000000002</v>
      </c>
      <c r="P69" s="59">
        <f>AVERAGE(P67:P68)</f>
        <v>8</v>
      </c>
      <c r="Q69" s="59"/>
      <c r="R69" s="59">
        <f>AVERAGE(R67:R68)</f>
        <v>5</v>
      </c>
      <c r="S69" s="60">
        <f>T69/(T69+U69)</f>
        <v>1</v>
      </c>
      <c r="T69" s="61">
        <f>SUM(T67:T68)</f>
        <v>1</v>
      </c>
      <c r="U69" s="61">
        <f>SUM(U67:U68)</f>
        <v>0</v>
      </c>
      <c r="V69" s="59" t="e">
        <f>AVERAGE(V67:V68)</f>
        <v>#DIV/0!</v>
      </c>
      <c r="W69" s="59" t="e">
        <f>AVERAGE(W67:W68)</f>
        <v>#DIV/0!</v>
      </c>
      <c r="X69" s="59" t="e">
        <f>AVERAGE(X67:X68)</f>
        <v>#DIV/0!</v>
      </c>
      <c r="Y69" s="59" t="e">
        <f>AVERAGE(Y67:Y68)</f>
        <v>#DIV/0!</v>
      </c>
      <c r="Z69" s="59"/>
      <c r="AA69" s="59" t="e">
        <f>AVERAGE(AA67:AA68)</f>
        <v>#DIV/0!</v>
      </c>
      <c r="AB69" s="60" t="e">
        <f>AC69/(AC69+AD69)</f>
        <v>#DIV/0!</v>
      </c>
      <c r="AC69" s="61">
        <f>SUM(AC67:AC68)</f>
        <v>0</v>
      </c>
      <c r="AD69" s="61">
        <f>SUM(AD67:AD68)</f>
        <v>0</v>
      </c>
    </row>
    <row r="70" spans="2:30" s="107" customFormat="1" hidden="1" x14ac:dyDescent="0.25">
      <c r="B70" s="175">
        <v>3</v>
      </c>
      <c r="C70" s="119">
        <v>1</v>
      </c>
      <c r="D70" s="119">
        <v>35.253</v>
      </c>
      <c r="E70" s="119">
        <v>38.104999999999997</v>
      </c>
      <c r="F70" s="119">
        <v>35.969000000000001</v>
      </c>
      <c r="G70" s="119">
        <v>16</v>
      </c>
      <c r="H70" s="119" t="s">
        <v>174</v>
      </c>
      <c r="I70" s="119">
        <v>12</v>
      </c>
      <c r="J70" s="119" t="s">
        <v>103</v>
      </c>
      <c r="K70" s="105">
        <f t="shared" ref="K70:K74" si="0">IF(J70="W",1,0)</f>
        <v>0</v>
      </c>
      <c r="L70" s="106">
        <f t="shared" ref="L70:L74" si="1">IF(J70="L",1,0)</f>
        <v>1</v>
      </c>
      <c r="M70" s="119">
        <v>37.728000000000002</v>
      </c>
      <c r="N70" s="119">
        <v>40.951999999999998</v>
      </c>
      <c r="O70" s="119">
        <v>47.34</v>
      </c>
      <c r="P70" s="119">
        <v>10</v>
      </c>
      <c r="Q70" s="119" t="s">
        <v>139</v>
      </c>
      <c r="R70" s="119">
        <v>3</v>
      </c>
      <c r="S70" s="119" t="s">
        <v>91</v>
      </c>
      <c r="T70" s="105">
        <f t="shared" ref="T70:T74" si="2">IF(S70="W",1,0)</f>
        <v>1</v>
      </c>
      <c r="U70" s="106">
        <f t="shared" ref="U70:U74" si="3">IF(S70="L",1,0)</f>
        <v>0</v>
      </c>
      <c r="V70" s="119">
        <v>40.015999999999998</v>
      </c>
      <c r="W70" s="119">
        <v>42.048999999999999</v>
      </c>
      <c r="X70" s="119">
        <v>48.566000000000003</v>
      </c>
      <c r="Y70" s="119">
        <v>19</v>
      </c>
      <c r="Z70" s="119" t="s">
        <v>124</v>
      </c>
      <c r="AA70" s="119">
        <v>7</v>
      </c>
      <c r="AB70" s="119" t="s">
        <v>91</v>
      </c>
      <c r="AC70" s="105">
        <f t="shared" ref="AC70:AC74" si="4">IF(AB70="W",1,0)</f>
        <v>1</v>
      </c>
      <c r="AD70" s="106">
        <f t="shared" ref="AD70:AD74" si="5">IF(AB70="L",1,0)</f>
        <v>0</v>
      </c>
    </row>
    <row r="71" spans="2:30" s="107" customFormat="1" hidden="1" x14ac:dyDescent="0.25">
      <c r="B71" s="175"/>
      <c r="C71" s="105">
        <f t="shared" ref="C71:C74" si="6">C70+1</f>
        <v>2</v>
      </c>
      <c r="D71" s="105">
        <v>35.180999999999997</v>
      </c>
      <c r="E71" s="105">
        <v>37.878999999999998</v>
      </c>
      <c r="F71" s="105">
        <v>35.756</v>
      </c>
      <c r="G71" s="105">
        <v>16</v>
      </c>
      <c r="H71" s="105" t="s">
        <v>123</v>
      </c>
      <c r="I71" s="105">
        <v>11</v>
      </c>
      <c r="J71" s="105" t="s">
        <v>91</v>
      </c>
      <c r="K71" s="105">
        <f t="shared" si="0"/>
        <v>1</v>
      </c>
      <c r="L71" s="106">
        <f t="shared" si="1"/>
        <v>0</v>
      </c>
      <c r="M71" s="105"/>
      <c r="N71" s="105"/>
      <c r="O71" s="105"/>
      <c r="P71" s="105"/>
      <c r="Q71" s="105"/>
      <c r="R71" s="105"/>
      <c r="S71" s="105"/>
      <c r="T71" s="105">
        <f t="shared" si="2"/>
        <v>0</v>
      </c>
      <c r="U71" s="106">
        <f t="shared" si="3"/>
        <v>0</v>
      </c>
      <c r="V71" s="105">
        <v>39.305</v>
      </c>
      <c r="W71" s="105">
        <v>41.601999999999997</v>
      </c>
      <c r="X71" s="105">
        <v>48.05</v>
      </c>
      <c r="Y71" s="105">
        <v>15</v>
      </c>
      <c r="Z71" s="105" t="s">
        <v>124</v>
      </c>
      <c r="AA71" s="105">
        <v>10</v>
      </c>
      <c r="AB71" s="105" t="s">
        <v>91</v>
      </c>
      <c r="AC71" s="105">
        <f t="shared" si="4"/>
        <v>1</v>
      </c>
      <c r="AD71" s="106">
        <f t="shared" si="5"/>
        <v>0</v>
      </c>
    </row>
    <row r="72" spans="2:30" s="107" customFormat="1" hidden="1" x14ac:dyDescent="0.25">
      <c r="B72" s="175"/>
      <c r="C72" s="105">
        <f t="shared" si="6"/>
        <v>3</v>
      </c>
      <c r="D72" s="105">
        <v>35.228999999999999</v>
      </c>
      <c r="E72" s="105">
        <v>37.770000000000003</v>
      </c>
      <c r="F72" s="105">
        <v>35.652999999999999</v>
      </c>
      <c r="G72" s="105">
        <v>17</v>
      </c>
      <c r="H72" s="105" t="s">
        <v>113</v>
      </c>
      <c r="I72" s="105">
        <v>10</v>
      </c>
      <c r="J72" s="105" t="s">
        <v>103</v>
      </c>
      <c r="K72" s="105">
        <f t="shared" si="0"/>
        <v>0</v>
      </c>
      <c r="L72" s="106">
        <f t="shared" si="1"/>
        <v>1</v>
      </c>
      <c r="M72" s="105"/>
      <c r="N72" s="105"/>
      <c r="O72" s="105"/>
      <c r="P72" s="105"/>
      <c r="Q72" s="105"/>
      <c r="R72" s="105"/>
      <c r="S72" s="105"/>
      <c r="T72" s="105">
        <f t="shared" si="2"/>
        <v>0</v>
      </c>
      <c r="U72" s="106">
        <f t="shared" si="3"/>
        <v>0</v>
      </c>
      <c r="V72" s="105"/>
      <c r="W72" s="105"/>
      <c r="X72" s="105"/>
      <c r="Y72" s="105"/>
      <c r="Z72" s="105"/>
      <c r="AA72" s="105"/>
      <c r="AB72" s="105"/>
      <c r="AC72" s="105">
        <f t="shared" si="4"/>
        <v>0</v>
      </c>
      <c r="AD72" s="106">
        <f t="shared" si="5"/>
        <v>0</v>
      </c>
    </row>
    <row r="73" spans="2:30" s="107" customFormat="1" hidden="1" x14ac:dyDescent="0.25">
      <c r="B73" s="175"/>
      <c r="C73" s="105">
        <f t="shared" si="6"/>
        <v>4</v>
      </c>
      <c r="D73" s="105">
        <v>35.118000000000002</v>
      </c>
      <c r="E73" s="105">
        <v>37.058</v>
      </c>
      <c r="F73" s="105">
        <v>35.683</v>
      </c>
      <c r="G73" s="105">
        <v>18</v>
      </c>
      <c r="H73" s="105"/>
      <c r="I73" s="105">
        <v>16</v>
      </c>
      <c r="J73" s="105" t="s">
        <v>91</v>
      </c>
      <c r="K73" s="105">
        <f t="shared" si="0"/>
        <v>1</v>
      </c>
      <c r="L73" s="106">
        <f t="shared" si="1"/>
        <v>0</v>
      </c>
      <c r="M73" s="105"/>
      <c r="N73" s="105"/>
      <c r="O73" s="105"/>
      <c r="P73" s="105"/>
      <c r="Q73" s="105"/>
      <c r="R73" s="105"/>
      <c r="S73" s="105"/>
      <c r="T73" s="105">
        <f t="shared" si="2"/>
        <v>0</v>
      </c>
      <c r="U73" s="106">
        <f t="shared" si="3"/>
        <v>0</v>
      </c>
      <c r="V73" s="105"/>
      <c r="W73" s="105"/>
      <c r="X73" s="105"/>
      <c r="Y73" s="105"/>
      <c r="Z73" s="105"/>
      <c r="AA73" s="105"/>
      <c r="AB73" s="105"/>
      <c r="AC73" s="105">
        <f t="shared" si="4"/>
        <v>0</v>
      </c>
      <c r="AD73" s="106">
        <f t="shared" si="5"/>
        <v>0</v>
      </c>
    </row>
    <row r="74" spans="2:30" s="107" customFormat="1" ht="15.75" hidden="1" thickBot="1" x14ac:dyDescent="0.3">
      <c r="B74" s="175"/>
      <c r="C74" s="105">
        <f t="shared" si="6"/>
        <v>5</v>
      </c>
      <c r="D74" s="108"/>
      <c r="E74" s="108"/>
      <c r="F74" s="108"/>
      <c r="G74" s="108"/>
      <c r="H74" s="108"/>
      <c r="I74" s="108"/>
      <c r="J74" s="108"/>
      <c r="K74" s="105">
        <f t="shared" si="0"/>
        <v>0</v>
      </c>
      <c r="L74" s="106">
        <f t="shared" si="1"/>
        <v>0</v>
      </c>
      <c r="M74" s="108"/>
      <c r="N74" s="108"/>
      <c r="O74" s="108"/>
      <c r="P74" s="108"/>
      <c r="Q74" s="108"/>
      <c r="R74" s="108"/>
      <c r="S74" s="108"/>
      <c r="T74" s="105">
        <f t="shared" si="2"/>
        <v>0</v>
      </c>
      <c r="U74" s="106">
        <f t="shared" si="3"/>
        <v>0</v>
      </c>
      <c r="V74" s="108"/>
      <c r="W74" s="108"/>
      <c r="X74" s="108"/>
      <c r="Y74" s="108"/>
      <c r="Z74" s="108"/>
      <c r="AA74" s="108"/>
      <c r="AB74" s="108"/>
      <c r="AC74" s="105">
        <f t="shared" si="4"/>
        <v>0</v>
      </c>
      <c r="AD74" s="106">
        <f t="shared" si="5"/>
        <v>0</v>
      </c>
    </row>
    <row r="75" spans="2:30" ht="15.75" thickBot="1" x14ac:dyDescent="0.3">
      <c r="B75" s="168" t="s">
        <v>99</v>
      </c>
      <c r="C75" s="169"/>
      <c r="D75" s="59">
        <f>AVERAGE(D70:D74)</f>
        <v>35.195250000000001</v>
      </c>
      <c r="E75" s="59">
        <f>AVERAGE(E70:E74)</f>
        <v>37.702999999999996</v>
      </c>
      <c r="F75" s="59">
        <f>AVERAGE(F70:F74)</f>
        <v>35.765249999999995</v>
      </c>
      <c r="G75" s="59">
        <f>AVERAGE(G70:G74)</f>
        <v>16.75</v>
      </c>
      <c r="H75" s="59"/>
      <c r="I75" s="59">
        <f>AVERAGE(I70:I74)</f>
        <v>12.25</v>
      </c>
      <c r="J75" s="60">
        <f>K75/(K75+L75)</f>
        <v>0.5</v>
      </c>
      <c r="K75" s="61">
        <f>SUM(K70:K74)</f>
        <v>2</v>
      </c>
      <c r="L75" s="61">
        <f>SUM(L70:L74)</f>
        <v>2</v>
      </c>
      <c r="M75" s="59">
        <f>AVERAGE(M70:M74)</f>
        <v>37.728000000000002</v>
      </c>
      <c r="N75" s="59">
        <f>AVERAGE(N70:N74)</f>
        <v>40.951999999999998</v>
      </c>
      <c r="O75" s="59">
        <f>AVERAGE(O70:O74)</f>
        <v>47.34</v>
      </c>
      <c r="P75" s="59">
        <f>AVERAGE(P70:P74)</f>
        <v>10</v>
      </c>
      <c r="Q75" s="59"/>
      <c r="R75" s="59">
        <f>AVERAGE(R70:R74)</f>
        <v>3</v>
      </c>
      <c r="S75" s="60">
        <f>T75/(T75+U75)</f>
        <v>1</v>
      </c>
      <c r="T75" s="61">
        <f>SUM(T70:T74)</f>
        <v>1</v>
      </c>
      <c r="U75" s="61">
        <f>SUM(U70:U74)</f>
        <v>0</v>
      </c>
      <c r="V75" s="59">
        <f>AVERAGE(V70:V74)</f>
        <v>39.660499999999999</v>
      </c>
      <c r="W75" s="59">
        <f>AVERAGE(W70:W74)</f>
        <v>41.825499999999998</v>
      </c>
      <c r="X75" s="59">
        <f>AVERAGE(X70:X74)</f>
        <v>48.308</v>
      </c>
      <c r="Y75" s="59">
        <f>AVERAGE(Y70:Y74)</f>
        <v>17</v>
      </c>
      <c r="Z75" s="59"/>
      <c r="AA75" s="59">
        <f>AVERAGE(AA70:AA74)</f>
        <v>8.5</v>
      </c>
      <c r="AB75" s="60">
        <f>AC75/(AC75+AD75)</f>
        <v>1</v>
      </c>
      <c r="AC75" s="61">
        <f>SUM(AC70:AC74)</f>
        <v>2</v>
      </c>
      <c r="AD75" s="61">
        <f>SUM(AD70:AD74)</f>
        <v>0</v>
      </c>
    </row>
    <row r="76" spans="2:30" x14ac:dyDescent="0.25">
      <c r="B76" s="167">
        <v>4</v>
      </c>
      <c r="C76" s="122">
        <v>1</v>
      </c>
      <c r="D76" s="122"/>
      <c r="E76" s="122"/>
      <c r="F76" s="122"/>
      <c r="G76" s="122"/>
      <c r="H76" s="122"/>
      <c r="I76" s="122"/>
      <c r="J76" s="122"/>
      <c r="K76" s="28">
        <f t="shared" ref="K76:K85" si="7">IF(J76="W",1,0)</f>
        <v>0</v>
      </c>
      <c r="L76" s="58">
        <f t="shared" ref="L76:L85" si="8">IF(J76="L",1,0)</f>
        <v>0</v>
      </c>
      <c r="M76" s="122"/>
      <c r="N76" s="122"/>
      <c r="O76" s="122"/>
      <c r="P76" s="122"/>
      <c r="Q76" s="122"/>
      <c r="R76" s="122"/>
      <c r="S76" s="122"/>
      <c r="T76" s="28">
        <f t="shared" ref="T76:T85" si="9">IF(S76="W",1,0)</f>
        <v>0</v>
      </c>
      <c r="U76" s="58">
        <f t="shared" ref="U76:U85" si="10">IF(S76="L",1,0)</f>
        <v>0</v>
      </c>
      <c r="V76" s="122"/>
      <c r="W76" s="122"/>
      <c r="X76" s="122"/>
      <c r="Y76" s="122"/>
      <c r="Z76" s="122"/>
      <c r="AA76" s="122"/>
      <c r="AB76" s="122"/>
      <c r="AC76" s="28">
        <f t="shared" ref="AC76:AC85" si="11">IF(AB76="W",1,0)</f>
        <v>0</v>
      </c>
      <c r="AD76" s="58">
        <f t="shared" ref="AD76:AD85" si="12">IF(AB76="L",1,0)</f>
        <v>0</v>
      </c>
    </row>
    <row r="77" spans="2:30" x14ac:dyDescent="0.25">
      <c r="B77" s="167"/>
      <c r="C77" s="28">
        <f t="shared" ref="C77:C85" si="13">C76+1</f>
        <v>2</v>
      </c>
      <c r="D77" s="28"/>
      <c r="E77" s="28"/>
      <c r="F77" s="28"/>
      <c r="G77" s="28"/>
      <c r="H77" s="28"/>
      <c r="I77" s="28"/>
      <c r="J77" s="28"/>
      <c r="K77" s="28">
        <f t="shared" si="7"/>
        <v>0</v>
      </c>
      <c r="L77" s="58">
        <f t="shared" si="8"/>
        <v>0</v>
      </c>
      <c r="M77" s="28"/>
      <c r="N77" s="28"/>
      <c r="O77" s="28"/>
      <c r="P77" s="28"/>
      <c r="Q77" s="28"/>
      <c r="R77" s="28"/>
      <c r="S77" s="28"/>
      <c r="T77" s="28">
        <f t="shared" si="9"/>
        <v>0</v>
      </c>
      <c r="U77" s="58">
        <f t="shared" si="10"/>
        <v>0</v>
      </c>
      <c r="V77" s="28"/>
      <c r="W77" s="28"/>
      <c r="X77" s="28"/>
      <c r="Y77" s="28"/>
      <c r="Z77" s="28"/>
      <c r="AA77" s="28"/>
      <c r="AB77" s="28"/>
      <c r="AC77" s="28">
        <f t="shared" si="11"/>
        <v>0</v>
      </c>
      <c r="AD77" s="58">
        <f t="shared" si="12"/>
        <v>0</v>
      </c>
    </row>
    <row r="78" spans="2:30" x14ac:dyDescent="0.25">
      <c r="B78" s="167"/>
      <c r="C78" s="28">
        <f t="shared" si="13"/>
        <v>3</v>
      </c>
      <c r="D78" s="28"/>
      <c r="E78" s="28"/>
      <c r="F78" s="28"/>
      <c r="G78" s="28"/>
      <c r="H78" s="28"/>
      <c r="I78" s="28"/>
      <c r="J78" s="28"/>
      <c r="K78" s="28">
        <f t="shared" si="7"/>
        <v>0</v>
      </c>
      <c r="L78" s="58">
        <f t="shared" si="8"/>
        <v>0</v>
      </c>
      <c r="M78" s="28"/>
      <c r="N78" s="28"/>
      <c r="O78" s="28"/>
      <c r="P78" s="28"/>
      <c r="Q78" s="28"/>
      <c r="R78" s="28"/>
      <c r="S78" s="28"/>
      <c r="T78" s="28">
        <f t="shared" si="9"/>
        <v>0</v>
      </c>
      <c r="U78" s="58">
        <f t="shared" si="10"/>
        <v>0</v>
      </c>
      <c r="V78" s="28"/>
      <c r="W78" s="28"/>
      <c r="X78" s="28"/>
      <c r="Y78" s="28"/>
      <c r="Z78" s="28"/>
      <c r="AA78" s="28"/>
      <c r="AB78" s="28"/>
      <c r="AC78" s="28">
        <f t="shared" si="11"/>
        <v>0</v>
      </c>
      <c r="AD78" s="58">
        <f t="shared" si="12"/>
        <v>0</v>
      </c>
    </row>
    <row r="79" spans="2:30" x14ac:dyDescent="0.25">
      <c r="B79" s="167"/>
      <c r="C79" s="28">
        <f t="shared" si="13"/>
        <v>4</v>
      </c>
      <c r="D79" s="28"/>
      <c r="E79" s="28"/>
      <c r="F79" s="28"/>
      <c r="G79" s="28"/>
      <c r="H79" s="28"/>
      <c r="I79" s="28"/>
      <c r="J79" s="28"/>
      <c r="K79" s="28">
        <f t="shared" si="7"/>
        <v>0</v>
      </c>
      <c r="L79" s="58">
        <f t="shared" si="8"/>
        <v>0</v>
      </c>
      <c r="M79" s="28"/>
      <c r="N79" s="28"/>
      <c r="O79" s="28"/>
      <c r="P79" s="28"/>
      <c r="Q79" s="28"/>
      <c r="R79" s="28"/>
      <c r="S79" s="28"/>
      <c r="T79" s="28">
        <f t="shared" si="9"/>
        <v>0</v>
      </c>
      <c r="U79" s="58">
        <f t="shared" si="10"/>
        <v>0</v>
      </c>
      <c r="V79" s="28"/>
      <c r="W79" s="28"/>
      <c r="X79" s="28"/>
      <c r="Y79" s="28"/>
      <c r="Z79" s="28"/>
      <c r="AA79" s="28"/>
      <c r="AB79" s="28"/>
      <c r="AC79" s="28">
        <f t="shared" si="11"/>
        <v>0</v>
      </c>
      <c r="AD79" s="58">
        <f t="shared" si="12"/>
        <v>0</v>
      </c>
    </row>
    <row r="80" spans="2:30" x14ac:dyDescent="0.25">
      <c r="B80" s="167"/>
      <c r="C80" s="28">
        <f t="shared" si="13"/>
        <v>5</v>
      </c>
      <c r="D80" s="28"/>
      <c r="E80" s="28"/>
      <c r="F80" s="28"/>
      <c r="G80" s="28"/>
      <c r="H80" s="28"/>
      <c r="I80" s="28"/>
      <c r="J80" s="28"/>
      <c r="K80" s="28">
        <f t="shared" si="7"/>
        <v>0</v>
      </c>
      <c r="L80" s="58">
        <f t="shared" si="8"/>
        <v>0</v>
      </c>
      <c r="M80" s="28"/>
      <c r="N80" s="28"/>
      <c r="O80" s="28"/>
      <c r="P80" s="28"/>
      <c r="Q80" s="28"/>
      <c r="R80" s="28"/>
      <c r="S80" s="28"/>
      <c r="T80" s="28">
        <f t="shared" si="9"/>
        <v>0</v>
      </c>
      <c r="U80" s="58">
        <f t="shared" si="10"/>
        <v>0</v>
      </c>
      <c r="V80" s="28"/>
      <c r="W80" s="28"/>
      <c r="X80" s="28"/>
      <c r="Y80" s="28"/>
      <c r="Z80" s="28"/>
      <c r="AA80" s="28"/>
      <c r="AB80" s="28"/>
      <c r="AC80" s="28">
        <f t="shared" si="11"/>
        <v>0</v>
      </c>
      <c r="AD80" s="58">
        <f t="shared" si="12"/>
        <v>0</v>
      </c>
    </row>
    <row r="81" spans="2:30" x14ac:dyDescent="0.25">
      <c r="B81" s="167"/>
      <c r="C81" s="28">
        <f t="shared" si="13"/>
        <v>6</v>
      </c>
      <c r="D81" s="28"/>
      <c r="E81" s="28"/>
      <c r="F81" s="28"/>
      <c r="G81" s="28"/>
      <c r="H81" s="28"/>
      <c r="I81" s="28"/>
      <c r="J81" s="28"/>
      <c r="K81" s="28">
        <f t="shared" si="7"/>
        <v>0</v>
      </c>
      <c r="L81" s="58">
        <f t="shared" si="8"/>
        <v>0</v>
      </c>
      <c r="M81" s="28"/>
      <c r="N81" s="28"/>
      <c r="O81" s="28"/>
      <c r="P81" s="28"/>
      <c r="Q81" s="28"/>
      <c r="R81" s="28"/>
      <c r="S81" s="28"/>
      <c r="T81" s="28">
        <f t="shared" si="9"/>
        <v>0</v>
      </c>
      <c r="U81" s="58">
        <f t="shared" si="10"/>
        <v>0</v>
      </c>
      <c r="V81" s="28"/>
      <c r="W81" s="28"/>
      <c r="X81" s="28"/>
      <c r="Y81" s="28"/>
      <c r="Z81" s="28"/>
      <c r="AA81" s="28"/>
      <c r="AB81" s="28"/>
      <c r="AC81" s="28">
        <f t="shared" si="11"/>
        <v>0</v>
      </c>
      <c r="AD81" s="58">
        <f t="shared" si="12"/>
        <v>0</v>
      </c>
    </row>
    <row r="82" spans="2:30" x14ac:dyDescent="0.25">
      <c r="B82" s="167"/>
      <c r="C82" s="28">
        <f t="shared" si="13"/>
        <v>7</v>
      </c>
      <c r="D82" s="28"/>
      <c r="E82" s="28"/>
      <c r="F82" s="28"/>
      <c r="G82" s="28"/>
      <c r="H82" s="28"/>
      <c r="I82" s="28"/>
      <c r="J82" s="28"/>
      <c r="K82" s="28">
        <f t="shared" si="7"/>
        <v>0</v>
      </c>
      <c r="L82" s="58">
        <f t="shared" si="8"/>
        <v>0</v>
      </c>
      <c r="M82" s="28"/>
      <c r="N82" s="28"/>
      <c r="O82" s="28"/>
      <c r="P82" s="28"/>
      <c r="Q82" s="28"/>
      <c r="R82" s="28"/>
      <c r="S82" s="28"/>
      <c r="T82" s="28">
        <f t="shared" si="9"/>
        <v>0</v>
      </c>
      <c r="U82" s="58">
        <f t="shared" si="10"/>
        <v>0</v>
      </c>
      <c r="V82" s="28"/>
      <c r="W82" s="28"/>
      <c r="X82" s="28"/>
      <c r="Y82" s="28"/>
      <c r="Z82" s="28"/>
      <c r="AA82" s="28"/>
      <c r="AB82" s="28"/>
      <c r="AC82" s="28">
        <f t="shared" si="11"/>
        <v>0</v>
      </c>
      <c r="AD82" s="58">
        <f t="shared" si="12"/>
        <v>0</v>
      </c>
    </row>
    <row r="83" spans="2:30" x14ac:dyDescent="0.25">
      <c r="B83" s="167"/>
      <c r="C83" s="28">
        <f t="shared" si="13"/>
        <v>8</v>
      </c>
      <c r="D83" s="28"/>
      <c r="E83" s="28"/>
      <c r="F83" s="28"/>
      <c r="G83" s="28"/>
      <c r="H83" s="28"/>
      <c r="I83" s="28"/>
      <c r="J83" s="28"/>
      <c r="K83" s="28">
        <f t="shared" si="7"/>
        <v>0</v>
      </c>
      <c r="L83" s="58">
        <f t="shared" si="8"/>
        <v>0</v>
      </c>
      <c r="M83" s="28"/>
      <c r="N83" s="28"/>
      <c r="O83" s="28"/>
      <c r="P83" s="28"/>
      <c r="Q83" s="28"/>
      <c r="R83" s="28"/>
      <c r="S83" s="28"/>
      <c r="T83" s="28">
        <f t="shared" si="9"/>
        <v>0</v>
      </c>
      <c r="U83" s="58">
        <f t="shared" si="10"/>
        <v>0</v>
      </c>
      <c r="V83" s="28"/>
      <c r="W83" s="28"/>
      <c r="X83" s="28"/>
      <c r="Y83" s="28"/>
      <c r="Z83" s="28"/>
      <c r="AA83" s="28"/>
      <c r="AB83" s="28"/>
      <c r="AC83" s="28">
        <f t="shared" si="11"/>
        <v>0</v>
      </c>
      <c r="AD83" s="58">
        <f t="shared" si="12"/>
        <v>0</v>
      </c>
    </row>
    <row r="84" spans="2:30" x14ac:dyDescent="0.25">
      <c r="B84" s="167"/>
      <c r="C84" s="28">
        <f t="shared" si="13"/>
        <v>9</v>
      </c>
      <c r="D84" s="28"/>
      <c r="E84" s="28"/>
      <c r="F84" s="28"/>
      <c r="G84" s="28"/>
      <c r="H84" s="28"/>
      <c r="I84" s="28"/>
      <c r="J84" s="28"/>
      <c r="K84" s="28">
        <f t="shared" si="7"/>
        <v>0</v>
      </c>
      <c r="L84" s="58">
        <f t="shared" si="8"/>
        <v>0</v>
      </c>
      <c r="M84" s="28"/>
      <c r="N84" s="28"/>
      <c r="O84" s="28"/>
      <c r="P84" s="28"/>
      <c r="Q84" s="28"/>
      <c r="R84" s="28"/>
      <c r="S84" s="28"/>
      <c r="T84" s="28">
        <f t="shared" si="9"/>
        <v>0</v>
      </c>
      <c r="U84" s="58">
        <f t="shared" si="10"/>
        <v>0</v>
      </c>
      <c r="V84" s="28"/>
      <c r="W84" s="28"/>
      <c r="X84" s="28"/>
      <c r="Y84" s="28"/>
      <c r="Z84" s="28"/>
      <c r="AA84" s="28"/>
      <c r="AB84" s="28"/>
      <c r="AC84" s="28">
        <f t="shared" si="11"/>
        <v>0</v>
      </c>
      <c r="AD84" s="58">
        <f t="shared" si="12"/>
        <v>0</v>
      </c>
    </row>
    <row r="85" spans="2:30" ht="15.75" thickBot="1" x14ac:dyDescent="0.3">
      <c r="B85" s="167"/>
      <c r="C85" s="121">
        <f t="shared" si="13"/>
        <v>10</v>
      </c>
      <c r="D85" s="121"/>
      <c r="E85" s="121"/>
      <c r="F85" s="121"/>
      <c r="G85" s="121"/>
      <c r="H85" s="121"/>
      <c r="I85" s="121"/>
      <c r="J85" s="121"/>
      <c r="K85" s="28">
        <f t="shared" si="7"/>
        <v>0</v>
      </c>
      <c r="L85" s="58">
        <f t="shared" si="8"/>
        <v>0</v>
      </c>
      <c r="M85" s="121"/>
      <c r="N85" s="121"/>
      <c r="O85" s="121"/>
      <c r="P85" s="121"/>
      <c r="Q85" s="121"/>
      <c r="R85" s="121"/>
      <c r="S85" s="121"/>
      <c r="T85" s="28">
        <f t="shared" si="9"/>
        <v>0</v>
      </c>
      <c r="U85" s="58">
        <f t="shared" si="10"/>
        <v>0</v>
      </c>
      <c r="V85" s="121"/>
      <c r="W85" s="121"/>
      <c r="X85" s="121"/>
      <c r="Y85" s="121"/>
      <c r="Z85" s="121"/>
      <c r="AA85" s="121"/>
      <c r="AB85" s="121"/>
      <c r="AC85" s="28">
        <f t="shared" si="11"/>
        <v>0</v>
      </c>
      <c r="AD85" s="58">
        <f t="shared" si="12"/>
        <v>0</v>
      </c>
    </row>
    <row r="86" spans="2:30" ht="15.75" thickBot="1" x14ac:dyDescent="0.3">
      <c r="B86" s="168" t="s">
        <v>99</v>
      </c>
      <c r="C86" s="169"/>
      <c r="D86" s="59" t="e">
        <f>AVERAGE(D76:D85)</f>
        <v>#DIV/0!</v>
      </c>
      <c r="E86" s="59" t="e">
        <f>AVERAGE(E76:E85)</f>
        <v>#DIV/0!</v>
      </c>
      <c r="F86" s="59" t="e">
        <f>AVERAGE(F76:F85)</f>
        <v>#DIV/0!</v>
      </c>
      <c r="G86" s="59" t="e">
        <f>AVERAGE(G76:G85)</f>
        <v>#DIV/0!</v>
      </c>
      <c r="H86" s="59"/>
      <c r="I86" s="59" t="e">
        <f>AVERAGE(I76:I85)</f>
        <v>#DIV/0!</v>
      </c>
      <c r="J86" s="60" t="e">
        <f>K86/(K86+L86)</f>
        <v>#DIV/0!</v>
      </c>
      <c r="K86" s="61">
        <f>SUM(K76:K85)</f>
        <v>0</v>
      </c>
      <c r="L86" s="61">
        <f>SUM(L76:L85)</f>
        <v>0</v>
      </c>
      <c r="M86" s="59" t="e">
        <f>AVERAGE(M76:M85)</f>
        <v>#DIV/0!</v>
      </c>
      <c r="N86" s="59" t="e">
        <f>AVERAGE(N76:N85)</f>
        <v>#DIV/0!</v>
      </c>
      <c r="O86" s="59" t="e">
        <f>AVERAGE(O76:O85)</f>
        <v>#DIV/0!</v>
      </c>
      <c r="P86" s="59" t="e">
        <f>AVERAGE(P76:P85)</f>
        <v>#DIV/0!</v>
      </c>
      <c r="Q86" s="59"/>
      <c r="R86" s="59" t="e">
        <f>AVERAGE(R76:R85)</f>
        <v>#DIV/0!</v>
      </c>
      <c r="S86" s="60" t="e">
        <f>T86/(T86+U86)</f>
        <v>#DIV/0!</v>
      </c>
      <c r="T86" s="61">
        <f>SUM(T76:T85)</f>
        <v>0</v>
      </c>
      <c r="U86" s="61">
        <f>SUM(U76:U85)</f>
        <v>0</v>
      </c>
      <c r="V86" s="59" t="e">
        <f>AVERAGE(V76:V85)</f>
        <v>#DIV/0!</v>
      </c>
      <c r="W86" s="59" t="e">
        <f>AVERAGE(W76:W85)</f>
        <v>#DIV/0!</v>
      </c>
      <c r="X86" s="59" t="e">
        <f>AVERAGE(X76:X85)</f>
        <v>#DIV/0!</v>
      </c>
      <c r="Y86" s="59" t="e">
        <f>AVERAGE(Y76:Y85)</f>
        <v>#DIV/0!</v>
      </c>
      <c r="Z86" s="59"/>
      <c r="AA86" s="59" t="e">
        <f>AVERAGE(AA76:AA85)</f>
        <v>#DIV/0!</v>
      </c>
      <c r="AB86" s="60" t="e">
        <f>AC86/(AC86+AD86)</f>
        <v>#DIV/0!</v>
      </c>
      <c r="AC86" s="61">
        <f>SUM(AC76:AC85)</f>
        <v>0</v>
      </c>
      <c r="AD86" s="61">
        <f>SUM(AD76:AD85)</f>
        <v>0</v>
      </c>
    </row>
    <row r="89" spans="2:30" ht="15.75" thickBot="1" x14ac:dyDescent="0.3"/>
    <row r="90" spans="2:30" x14ac:dyDescent="0.25">
      <c r="B90" s="73" t="s">
        <v>0</v>
      </c>
      <c r="C90" s="74" t="s">
        <v>9</v>
      </c>
      <c r="D90" s="161">
        <v>2</v>
      </c>
      <c r="E90" s="161"/>
      <c r="F90" s="161"/>
      <c r="G90" s="161"/>
      <c r="H90" s="161"/>
      <c r="I90" s="161"/>
      <c r="J90" s="161"/>
      <c r="K90" s="161"/>
      <c r="L90" s="161"/>
      <c r="M90" s="161"/>
      <c r="N90" s="161"/>
      <c r="O90" s="161"/>
      <c r="P90" s="161"/>
      <c r="Q90" s="161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2"/>
    </row>
    <row r="91" spans="2:30" x14ac:dyDescent="0.25">
      <c r="B91" s="163">
        <f>B65</f>
        <v>2</v>
      </c>
      <c r="C91" s="28"/>
      <c r="D91" s="165" t="s">
        <v>84</v>
      </c>
      <c r="E91" s="165"/>
      <c r="F91" s="165"/>
      <c r="G91" s="165"/>
      <c r="H91" s="165"/>
      <c r="I91" s="165"/>
      <c r="J91" s="165"/>
      <c r="K91" s="165"/>
      <c r="L91" s="165"/>
      <c r="M91" s="165" t="s">
        <v>86</v>
      </c>
      <c r="N91" s="165"/>
      <c r="O91" s="165"/>
      <c r="P91" s="165"/>
      <c r="Q91" s="165"/>
      <c r="R91" s="165"/>
      <c r="S91" s="165"/>
      <c r="T91" s="165"/>
      <c r="U91" s="165"/>
      <c r="V91" s="165" t="s">
        <v>85</v>
      </c>
      <c r="W91" s="165"/>
      <c r="X91" s="165"/>
      <c r="Y91" s="165"/>
      <c r="Z91" s="165"/>
      <c r="AA91" s="165"/>
      <c r="AB91" s="165"/>
      <c r="AC91" s="165"/>
      <c r="AD91" s="166"/>
    </row>
    <row r="92" spans="2:30" ht="15.75" thickBot="1" x14ac:dyDescent="0.3">
      <c r="B92" s="163"/>
      <c r="C92" s="62" t="s">
        <v>93</v>
      </c>
      <c r="D92" s="62" t="s">
        <v>90</v>
      </c>
      <c r="E92" s="62" t="s">
        <v>89</v>
      </c>
      <c r="F92" s="62" t="s">
        <v>91</v>
      </c>
      <c r="G92" s="62" t="s">
        <v>95</v>
      </c>
      <c r="H92" s="62" t="s">
        <v>96</v>
      </c>
      <c r="I92" s="62" t="s">
        <v>97</v>
      </c>
      <c r="J92" s="62" t="s">
        <v>102</v>
      </c>
      <c r="K92" s="62" t="s">
        <v>91</v>
      </c>
      <c r="L92" s="62" t="s">
        <v>103</v>
      </c>
      <c r="M92" s="62" t="s">
        <v>90</v>
      </c>
      <c r="N92" s="62" t="s">
        <v>89</v>
      </c>
      <c r="O92" s="62" t="s">
        <v>91</v>
      </c>
      <c r="P92" s="62" t="s">
        <v>95</v>
      </c>
      <c r="Q92" s="62" t="s">
        <v>96</v>
      </c>
      <c r="R92" s="62" t="s">
        <v>97</v>
      </c>
      <c r="S92" s="62" t="s">
        <v>102</v>
      </c>
      <c r="T92" s="62" t="s">
        <v>91</v>
      </c>
      <c r="U92" s="62" t="s">
        <v>103</v>
      </c>
      <c r="V92" s="62" t="s">
        <v>90</v>
      </c>
      <c r="W92" s="62" t="s">
        <v>89</v>
      </c>
      <c r="X92" s="62" t="s">
        <v>91</v>
      </c>
      <c r="Y92" s="62" t="s">
        <v>95</v>
      </c>
      <c r="Z92" s="62" t="s">
        <v>96</v>
      </c>
      <c r="AA92" s="62" t="s">
        <v>97</v>
      </c>
      <c r="AB92" s="62" t="s">
        <v>102</v>
      </c>
      <c r="AC92" s="62" t="s">
        <v>91</v>
      </c>
      <c r="AD92" s="62" t="s">
        <v>103</v>
      </c>
    </row>
    <row r="93" spans="2:30" s="107" customFormat="1" hidden="1" x14ac:dyDescent="0.25">
      <c r="B93" s="163"/>
      <c r="C93" s="105">
        <v>1</v>
      </c>
      <c r="D93" s="105">
        <v>30.152999999999999</v>
      </c>
      <c r="E93" s="105">
        <v>33.494</v>
      </c>
      <c r="F93" s="105">
        <v>41.094999999999999</v>
      </c>
      <c r="G93" s="105">
        <v>14</v>
      </c>
      <c r="H93" s="105" t="s">
        <v>113</v>
      </c>
      <c r="I93" s="105">
        <v>15</v>
      </c>
      <c r="J93" s="105" t="s">
        <v>91</v>
      </c>
      <c r="K93" s="105">
        <f>IF(J93="W",1,0)</f>
        <v>1</v>
      </c>
      <c r="L93" s="106">
        <f>IF(J93="L",1,0)</f>
        <v>0</v>
      </c>
      <c r="M93" s="105">
        <v>37.902000000000001</v>
      </c>
      <c r="N93" s="105">
        <v>40.1</v>
      </c>
      <c r="O93" s="105">
        <v>35.552</v>
      </c>
      <c r="P93" s="105">
        <v>16</v>
      </c>
      <c r="Q93" s="105" t="s">
        <v>123</v>
      </c>
      <c r="R93" s="105">
        <v>10</v>
      </c>
      <c r="S93" s="105" t="s">
        <v>91</v>
      </c>
      <c r="T93" s="105">
        <f>IF(S93="W",1,0)</f>
        <v>1</v>
      </c>
      <c r="U93" s="106">
        <f>IF(S93="L",1,0)</f>
        <v>0</v>
      </c>
      <c r="V93" s="105"/>
      <c r="W93" s="105"/>
      <c r="X93" s="105"/>
      <c r="Y93" s="105"/>
      <c r="Z93" s="105"/>
      <c r="AA93" s="105"/>
      <c r="AB93" s="105"/>
      <c r="AC93" s="105">
        <f>IF(AB93="W",1,0)</f>
        <v>0</v>
      </c>
      <c r="AD93" s="106">
        <f>IF(AB93="L",1,0)</f>
        <v>0</v>
      </c>
    </row>
    <row r="94" spans="2:30" s="107" customFormat="1" ht="15.75" hidden="1" thickBot="1" x14ac:dyDescent="0.3">
      <c r="B94" s="164"/>
      <c r="C94" s="108">
        <f>C93+1</f>
        <v>2</v>
      </c>
      <c r="D94" s="108"/>
      <c r="E94" s="108"/>
      <c r="F94" s="108"/>
      <c r="G94" s="108"/>
      <c r="H94" s="108"/>
      <c r="I94" s="108"/>
      <c r="J94" s="108"/>
      <c r="K94" s="105">
        <f>IF(J94="W",1,0)</f>
        <v>0</v>
      </c>
      <c r="L94" s="106">
        <f>IF(J94="L",1,0)</f>
        <v>0</v>
      </c>
      <c r="M94" s="108"/>
      <c r="N94" s="108"/>
      <c r="O94" s="108"/>
      <c r="P94" s="108"/>
      <c r="Q94" s="108"/>
      <c r="R94" s="108"/>
      <c r="S94" s="108"/>
      <c r="T94" s="105">
        <f>IF(S94="W",1,0)</f>
        <v>0</v>
      </c>
      <c r="U94" s="106">
        <f>IF(S94="L",1,0)</f>
        <v>0</v>
      </c>
      <c r="V94" s="108"/>
      <c r="W94" s="108"/>
      <c r="X94" s="108"/>
      <c r="Y94" s="108"/>
      <c r="Z94" s="108"/>
      <c r="AA94" s="108"/>
      <c r="AB94" s="108"/>
      <c r="AC94" s="105">
        <f>IF(AB94="W",1,0)</f>
        <v>0</v>
      </c>
      <c r="AD94" s="106">
        <f>IF(AB94="L",1,0)</f>
        <v>0</v>
      </c>
    </row>
    <row r="95" spans="2:30" ht="15.75" thickBot="1" x14ac:dyDescent="0.3">
      <c r="B95" s="159" t="s">
        <v>99</v>
      </c>
      <c r="C95" s="160"/>
      <c r="D95" s="59">
        <f>AVERAGE(D93:D94)</f>
        <v>30.152999999999999</v>
      </c>
      <c r="E95" s="59">
        <f>AVERAGE(E93:E94)</f>
        <v>33.494</v>
      </c>
      <c r="F95" s="59">
        <f>AVERAGE(F93:F94)</f>
        <v>41.094999999999999</v>
      </c>
      <c r="G95" s="59">
        <f>AVERAGE(G93:G94)</f>
        <v>14</v>
      </c>
      <c r="H95" s="59"/>
      <c r="I95" s="59">
        <f>AVERAGE(I93:I94)</f>
        <v>15</v>
      </c>
      <c r="J95" s="60">
        <f>K95/(K95+L95)</f>
        <v>1</v>
      </c>
      <c r="K95" s="61">
        <f>SUM(K93:K94)</f>
        <v>1</v>
      </c>
      <c r="L95" s="61">
        <f>SUM(L93:L94)</f>
        <v>0</v>
      </c>
      <c r="M95" s="59">
        <f>AVERAGE(M93:M94)</f>
        <v>37.902000000000001</v>
      </c>
      <c r="N95" s="59">
        <f>AVERAGE(N93:N94)</f>
        <v>40.1</v>
      </c>
      <c r="O95" s="59">
        <f>AVERAGE(O93:O94)</f>
        <v>35.552</v>
      </c>
      <c r="P95" s="59">
        <f>AVERAGE(P93:P94)</f>
        <v>16</v>
      </c>
      <c r="Q95" s="59"/>
      <c r="R95" s="59">
        <f>AVERAGE(R93:R94)</f>
        <v>10</v>
      </c>
      <c r="S95" s="60">
        <f>T95/(T95+U95)</f>
        <v>1</v>
      </c>
      <c r="T95" s="61">
        <f>SUM(T93:T94)</f>
        <v>1</v>
      </c>
      <c r="U95" s="61">
        <f>SUM(U93:U94)</f>
        <v>0</v>
      </c>
      <c r="V95" s="59" t="e">
        <f>AVERAGE(V93:V94)</f>
        <v>#DIV/0!</v>
      </c>
      <c r="W95" s="59" t="e">
        <f>AVERAGE(W93:W94)</f>
        <v>#DIV/0!</v>
      </c>
      <c r="X95" s="59" t="e">
        <f>AVERAGE(X93:X94)</f>
        <v>#DIV/0!</v>
      </c>
      <c r="Y95" s="59" t="e">
        <f>AVERAGE(Y93:Y94)</f>
        <v>#DIV/0!</v>
      </c>
      <c r="Z95" s="59"/>
      <c r="AA95" s="59" t="e">
        <f>AVERAGE(AA93:AA94)</f>
        <v>#DIV/0!</v>
      </c>
      <c r="AB95" s="60" t="e">
        <f>AC95/(AC95+AD95)</f>
        <v>#DIV/0!</v>
      </c>
      <c r="AC95" s="61">
        <f>SUM(AC93:AC94)</f>
        <v>0</v>
      </c>
      <c r="AD95" s="61">
        <f>SUM(AD93:AD94)</f>
        <v>0</v>
      </c>
    </row>
    <row r="96" spans="2:30" s="107" customFormat="1" hidden="1" x14ac:dyDescent="0.25">
      <c r="B96" s="175">
        <f>B70</f>
        <v>3</v>
      </c>
      <c r="C96" s="119">
        <v>1</v>
      </c>
      <c r="D96" s="119">
        <v>30.16</v>
      </c>
      <c r="E96" s="119">
        <v>32.654000000000003</v>
      </c>
      <c r="F96" s="119">
        <v>40.063000000000002</v>
      </c>
      <c r="G96" s="119">
        <v>17</v>
      </c>
      <c r="H96" s="119" t="s">
        <v>123</v>
      </c>
      <c r="I96" s="119">
        <v>22</v>
      </c>
      <c r="J96" s="119" t="s">
        <v>103</v>
      </c>
      <c r="K96" s="105">
        <f t="shared" ref="K96:K103" si="14">IF(J96="W",1,0)</f>
        <v>0</v>
      </c>
      <c r="L96" s="106">
        <f t="shared" ref="L96:L103" si="15">IF(J96="L",1,0)</f>
        <v>1</v>
      </c>
      <c r="M96" s="119"/>
      <c r="N96" s="119"/>
      <c r="O96" s="119"/>
      <c r="P96" s="119"/>
      <c r="Q96" s="119"/>
      <c r="R96" s="119"/>
      <c r="S96" s="119"/>
      <c r="T96" s="105">
        <f t="shared" ref="T96:T103" si="16">IF(S96="W",1,0)</f>
        <v>0</v>
      </c>
      <c r="U96" s="106">
        <f t="shared" ref="U96:U103" si="17">IF(S96="L",1,0)</f>
        <v>0</v>
      </c>
      <c r="V96" s="119">
        <v>29.41</v>
      </c>
      <c r="W96" s="119">
        <v>32.206000000000003</v>
      </c>
      <c r="X96" s="119">
        <v>37.14</v>
      </c>
      <c r="Y96" s="119">
        <v>8</v>
      </c>
      <c r="Z96" s="119" t="s">
        <v>128</v>
      </c>
      <c r="AA96" s="119">
        <v>3</v>
      </c>
      <c r="AB96" s="119" t="s">
        <v>91</v>
      </c>
      <c r="AC96" s="105">
        <f t="shared" ref="AC96:AC103" si="18">IF(AB96="W",1,0)</f>
        <v>1</v>
      </c>
      <c r="AD96" s="106">
        <f t="shared" ref="AD96:AD103" si="19">IF(AB96="L",1,0)</f>
        <v>0</v>
      </c>
    </row>
    <row r="97" spans="2:30" s="107" customFormat="1" hidden="1" x14ac:dyDescent="0.25">
      <c r="B97" s="175"/>
      <c r="C97" s="105">
        <f t="shared" ref="C97:C103" si="20">C96+1</f>
        <v>2</v>
      </c>
      <c r="D97" s="105">
        <v>30.06</v>
      </c>
      <c r="E97" s="105">
        <v>33.332999999999998</v>
      </c>
      <c r="F97" s="105">
        <v>40.896000000000001</v>
      </c>
      <c r="G97" s="105">
        <v>12</v>
      </c>
      <c r="H97" s="105" t="s">
        <v>113</v>
      </c>
      <c r="I97" s="105">
        <v>8</v>
      </c>
      <c r="J97" s="105" t="s">
        <v>103</v>
      </c>
      <c r="K97" s="105">
        <f t="shared" si="14"/>
        <v>0</v>
      </c>
      <c r="L97" s="106">
        <f t="shared" si="15"/>
        <v>1</v>
      </c>
      <c r="M97" s="105"/>
      <c r="N97" s="105"/>
      <c r="O97" s="105"/>
      <c r="P97" s="105"/>
      <c r="Q97" s="105"/>
      <c r="R97" s="105"/>
      <c r="S97" s="105"/>
      <c r="T97" s="105">
        <f t="shared" si="16"/>
        <v>0</v>
      </c>
      <c r="U97" s="106">
        <f t="shared" si="17"/>
        <v>0</v>
      </c>
      <c r="V97" s="105">
        <v>29.695</v>
      </c>
      <c r="W97" s="105">
        <v>32.271999999999998</v>
      </c>
      <c r="X97" s="105">
        <v>37.216000000000001</v>
      </c>
      <c r="Y97" s="105">
        <v>13</v>
      </c>
      <c r="Z97" s="105" t="s">
        <v>128</v>
      </c>
      <c r="AA97" s="105">
        <v>9</v>
      </c>
      <c r="AB97" s="105" t="s">
        <v>103</v>
      </c>
      <c r="AC97" s="105">
        <f t="shared" si="18"/>
        <v>0</v>
      </c>
      <c r="AD97" s="106">
        <f t="shared" si="19"/>
        <v>1</v>
      </c>
    </row>
    <row r="98" spans="2:30" s="107" customFormat="1" hidden="1" x14ac:dyDescent="0.25">
      <c r="B98" s="175"/>
      <c r="C98" s="105">
        <f t="shared" si="20"/>
        <v>3</v>
      </c>
      <c r="D98" s="105">
        <v>30.010999999999999</v>
      </c>
      <c r="E98" s="105">
        <v>33.19</v>
      </c>
      <c r="F98" s="105">
        <v>40.720999999999997</v>
      </c>
      <c r="G98" s="105">
        <v>14</v>
      </c>
      <c r="H98" s="105" t="s">
        <v>123</v>
      </c>
      <c r="I98" s="105">
        <v>9</v>
      </c>
      <c r="J98" s="105" t="s">
        <v>91</v>
      </c>
      <c r="K98" s="105">
        <f t="shared" si="14"/>
        <v>1</v>
      </c>
      <c r="L98" s="106">
        <f t="shared" si="15"/>
        <v>0</v>
      </c>
      <c r="M98" s="105"/>
      <c r="N98" s="105"/>
      <c r="O98" s="105"/>
      <c r="P98" s="105"/>
      <c r="Q98" s="105"/>
      <c r="R98" s="105"/>
      <c r="S98" s="105"/>
      <c r="T98" s="105">
        <f t="shared" si="16"/>
        <v>0</v>
      </c>
      <c r="U98" s="106">
        <f t="shared" si="17"/>
        <v>0</v>
      </c>
      <c r="V98" s="105"/>
      <c r="W98" s="105"/>
      <c r="X98" s="105"/>
      <c r="Y98" s="105"/>
      <c r="Z98" s="105"/>
      <c r="AA98" s="105"/>
      <c r="AB98" s="105"/>
      <c r="AC98" s="105">
        <f t="shared" si="18"/>
        <v>0</v>
      </c>
      <c r="AD98" s="106">
        <f t="shared" si="19"/>
        <v>0</v>
      </c>
    </row>
    <row r="99" spans="2:30" s="107" customFormat="1" hidden="1" x14ac:dyDescent="0.25">
      <c r="B99" s="175"/>
      <c r="C99" s="105">
        <f t="shared" si="20"/>
        <v>4</v>
      </c>
      <c r="D99" s="105">
        <v>29.864999999999998</v>
      </c>
      <c r="E99" s="105">
        <v>33.372999999999998</v>
      </c>
      <c r="F99" s="105">
        <v>40.945</v>
      </c>
      <c r="G99" s="105">
        <v>11</v>
      </c>
      <c r="H99" s="105" t="s">
        <v>113</v>
      </c>
      <c r="I99" s="105">
        <v>6</v>
      </c>
      <c r="J99" s="105" t="s">
        <v>91</v>
      </c>
      <c r="K99" s="105">
        <f t="shared" si="14"/>
        <v>1</v>
      </c>
      <c r="L99" s="106">
        <f t="shared" si="15"/>
        <v>0</v>
      </c>
      <c r="M99" s="105"/>
      <c r="N99" s="105"/>
      <c r="O99" s="105"/>
      <c r="P99" s="105"/>
      <c r="Q99" s="105"/>
      <c r="R99" s="105"/>
      <c r="S99" s="105"/>
      <c r="T99" s="105">
        <f t="shared" si="16"/>
        <v>0</v>
      </c>
      <c r="U99" s="106">
        <f t="shared" si="17"/>
        <v>0</v>
      </c>
      <c r="V99" s="105"/>
      <c r="W99" s="105"/>
      <c r="X99" s="105"/>
      <c r="Y99" s="105"/>
      <c r="Z99" s="105"/>
      <c r="AA99" s="105"/>
      <c r="AB99" s="105"/>
      <c r="AC99" s="105">
        <f t="shared" si="18"/>
        <v>0</v>
      </c>
      <c r="AD99" s="106">
        <f t="shared" si="19"/>
        <v>0</v>
      </c>
    </row>
    <row r="100" spans="2:30" s="107" customFormat="1" hidden="1" x14ac:dyDescent="0.25">
      <c r="B100" s="175"/>
      <c r="C100" s="105">
        <f t="shared" si="20"/>
        <v>5</v>
      </c>
      <c r="D100" s="105">
        <v>30.2</v>
      </c>
      <c r="E100" s="105">
        <v>33.198</v>
      </c>
      <c r="F100" s="105">
        <v>40.729999999999997</v>
      </c>
      <c r="G100" s="105">
        <v>17</v>
      </c>
      <c r="H100" s="105" t="s">
        <v>113</v>
      </c>
      <c r="I100" s="105">
        <v>8</v>
      </c>
      <c r="J100" s="105" t="s">
        <v>91</v>
      </c>
      <c r="K100" s="105">
        <f t="shared" si="14"/>
        <v>1</v>
      </c>
      <c r="L100" s="106">
        <f t="shared" si="15"/>
        <v>0</v>
      </c>
      <c r="M100" s="105"/>
      <c r="N100" s="105"/>
      <c r="O100" s="105"/>
      <c r="P100" s="105"/>
      <c r="Q100" s="105"/>
      <c r="R100" s="105"/>
      <c r="S100" s="105"/>
      <c r="T100" s="105">
        <f t="shared" si="16"/>
        <v>0</v>
      </c>
      <c r="U100" s="106">
        <f t="shared" si="17"/>
        <v>0</v>
      </c>
      <c r="V100" s="105"/>
      <c r="W100" s="105"/>
      <c r="X100" s="105"/>
      <c r="Y100" s="105"/>
      <c r="Z100" s="105"/>
      <c r="AA100" s="105"/>
      <c r="AB100" s="105"/>
      <c r="AC100" s="105">
        <f t="shared" si="18"/>
        <v>0</v>
      </c>
      <c r="AD100" s="106">
        <f t="shared" si="19"/>
        <v>0</v>
      </c>
    </row>
    <row r="101" spans="2:30" s="107" customFormat="1" hidden="1" x14ac:dyDescent="0.25">
      <c r="B101" s="175"/>
      <c r="C101" s="105">
        <f t="shared" si="20"/>
        <v>6</v>
      </c>
      <c r="D101" s="105">
        <v>30.053999999999998</v>
      </c>
      <c r="E101" s="105">
        <v>33.332000000000001</v>
      </c>
      <c r="F101" s="105">
        <v>40.895000000000003</v>
      </c>
      <c r="G101" s="105">
        <v>13</v>
      </c>
      <c r="H101" s="105" t="s">
        <v>113</v>
      </c>
      <c r="I101" s="105"/>
      <c r="J101" s="105" t="s">
        <v>103</v>
      </c>
      <c r="K101" s="105">
        <f t="shared" si="14"/>
        <v>0</v>
      </c>
      <c r="L101" s="106">
        <f t="shared" si="15"/>
        <v>1</v>
      </c>
      <c r="M101" s="105"/>
      <c r="N101" s="105"/>
      <c r="O101" s="105"/>
      <c r="P101" s="105"/>
      <c r="Q101" s="105"/>
      <c r="R101" s="105"/>
      <c r="S101" s="105"/>
      <c r="T101" s="105">
        <f t="shared" si="16"/>
        <v>0</v>
      </c>
      <c r="U101" s="106">
        <f t="shared" si="17"/>
        <v>0</v>
      </c>
      <c r="V101" s="105"/>
      <c r="W101" s="105"/>
      <c r="X101" s="105"/>
      <c r="Y101" s="105"/>
      <c r="Z101" s="105"/>
      <c r="AA101" s="105"/>
      <c r="AB101" s="105"/>
      <c r="AC101" s="105">
        <f t="shared" si="18"/>
        <v>0</v>
      </c>
      <c r="AD101" s="106">
        <f t="shared" si="19"/>
        <v>0</v>
      </c>
    </row>
    <row r="102" spans="2:30" s="107" customFormat="1" hidden="1" x14ac:dyDescent="0.25">
      <c r="B102" s="175"/>
      <c r="C102" s="105">
        <f t="shared" si="20"/>
        <v>7</v>
      </c>
      <c r="D102" s="105">
        <v>30.102</v>
      </c>
      <c r="E102" s="105">
        <v>33.618000000000002</v>
      </c>
      <c r="F102" s="105">
        <v>41.246000000000002</v>
      </c>
      <c r="G102" s="105">
        <v>13</v>
      </c>
      <c r="H102" s="105" t="s">
        <v>113</v>
      </c>
      <c r="I102" s="105"/>
      <c r="J102" s="105" t="s">
        <v>103</v>
      </c>
      <c r="K102" s="105">
        <f t="shared" si="14"/>
        <v>0</v>
      </c>
      <c r="L102" s="106">
        <f t="shared" si="15"/>
        <v>1</v>
      </c>
      <c r="M102" s="105"/>
      <c r="N102" s="105"/>
      <c r="O102" s="105"/>
      <c r="P102" s="105"/>
      <c r="Q102" s="105"/>
      <c r="R102" s="105"/>
      <c r="S102" s="105"/>
      <c r="T102" s="105">
        <f t="shared" si="16"/>
        <v>0</v>
      </c>
      <c r="U102" s="106">
        <f t="shared" si="17"/>
        <v>0</v>
      </c>
      <c r="V102" s="105"/>
      <c r="W102" s="105"/>
      <c r="X102" s="105"/>
      <c r="Y102" s="105"/>
      <c r="Z102" s="105"/>
      <c r="AA102" s="105"/>
      <c r="AB102" s="105"/>
      <c r="AC102" s="105">
        <f t="shared" si="18"/>
        <v>0</v>
      </c>
      <c r="AD102" s="106">
        <f t="shared" si="19"/>
        <v>0</v>
      </c>
    </row>
    <row r="103" spans="2:30" s="107" customFormat="1" ht="15.75" hidden="1" thickBot="1" x14ac:dyDescent="0.3">
      <c r="B103" s="175"/>
      <c r="C103" s="105">
        <f t="shared" si="20"/>
        <v>8</v>
      </c>
      <c r="D103" s="108"/>
      <c r="E103" s="108"/>
      <c r="F103" s="108"/>
      <c r="G103" s="108"/>
      <c r="H103" s="108"/>
      <c r="I103" s="108"/>
      <c r="J103" s="108"/>
      <c r="K103" s="105">
        <f t="shared" si="14"/>
        <v>0</v>
      </c>
      <c r="L103" s="106">
        <f t="shared" si="15"/>
        <v>0</v>
      </c>
      <c r="M103" s="108"/>
      <c r="N103" s="108"/>
      <c r="O103" s="108"/>
      <c r="P103" s="108"/>
      <c r="Q103" s="108"/>
      <c r="R103" s="108"/>
      <c r="S103" s="108"/>
      <c r="T103" s="105">
        <f t="shared" si="16"/>
        <v>0</v>
      </c>
      <c r="U103" s="106">
        <f t="shared" si="17"/>
        <v>0</v>
      </c>
      <c r="V103" s="108"/>
      <c r="W103" s="108"/>
      <c r="X103" s="108"/>
      <c r="Y103" s="108"/>
      <c r="Z103" s="108"/>
      <c r="AA103" s="108"/>
      <c r="AB103" s="108"/>
      <c r="AC103" s="105">
        <f t="shared" si="18"/>
        <v>0</v>
      </c>
      <c r="AD103" s="106">
        <f t="shared" si="19"/>
        <v>0</v>
      </c>
    </row>
    <row r="104" spans="2:30" ht="15.75" thickBot="1" x14ac:dyDescent="0.3">
      <c r="B104" s="168" t="s">
        <v>99</v>
      </c>
      <c r="C104" s="169"/>
      <c r="D104" s="59">
        <f>AVERAGE(D96:D103)</f>
        <v>30.06457142857143</v>
      </c>
      <c r="E104" s="59">
        <f>AVERAGE(E96:E103)</f>
        <v>33.242571428571424</v>
      </c>
      <c r="F104" s="59">
        <f>AVERAGE(F96:F103)</f>
        <v>40.785142857142851</v>
      </c>
      <c r="G104" s="59">
        <f>AVERAGE(G96:G103)</f>
        <v>13.857142857142858</v>
      </c>
      <c r="H104" s="59"/>
      <c r="I104" s="59">
        <f>AVERAGE(I96:I103)</f>
        <v>10.6</v>
      </c>
      <c r="J104" s="60">
        <f>K104/(K104+L104)</f>
        <v>0.42857142857142855</v>
      </c>
      <c r="K104" s="61">
        <f>SUM(K96:K103)</f>
        <v>3</v>
      </c>
      <c r="L104" s="61">
        <f>SUM(L96:L103)</f>
        <v>4</v>
      </c>
      <c r="M104" s="59" t="e">
        <f>AVERAGE(M96:M103)</f>
        <v>#DIV/0!</v>
      </c>
      <c r="N104" s="59" t="e">
        <f>AVERAGE(N96:N103)</f>
        <v>#DIV/0!</v>
      </c>
      <c r="O104" s="59" t="e">
        <f>AVERAGE(O96:O103)</f>
        <v>#DIV/0!</v>
      </c>
      <c r="P104" s="59" t="e">
        <f>AVERAGE(P96:P103)</f>
        <v>#DIV/0!</v>
      </c>
      <c r="Q104" s="59"/>
      <c r="R104" s="59" t="e">
        <f>AVERAGE(R96:R103)</f>
        <v>#DIV/0!</v>
      </c>
      <c r="S104" s="60" t="e">
        <f>T104/(T104+U104)</f>
        <v>#DIV/0!</v>
      </c>
      <c r="T104" s="61">
        <f>SUM(T96:T103)</f>
        <v>0</v>
      </c>
      <c r="U104" s="61">
        <f>SUM(U96:U103)</f>
        <v>0</v>
      </c>
      <c r="V104" s="59">
        <f>AVERAGE(V96:V103)</f>
        <v>29.552500000000002</v>
      </c>
      <c r="W104" s="59">
        <f>AVERAGE(W96:W103)</f>
        <v>32.239000000000004</v>
      </c>
      <c r="X104" s="59">
        <f>AVERAGE(X96:X103)</f>
        <v>37.177999999999997</v>
      </c>
      <c r="Y104" s="59">
        <f>AVERAGE(Y96:Y103)</f>
        <v>10.5</v>
      </c>
      <c r="Z104" s="59"/>
      <c r="AA104" s="59">
        <f>AVERAGE(AA96:AA103)</f>
        <v>6</v>
      </c>
      <c r="AB104" s="60">
        <f>AC104/(AC104+AD104)</f>
        <v>0.5</v>
      </c>
      <c r="AC104" s="61">
        <f>SUM(AC96:AC103)</f>
        <v>1</v>
      </c>
      <c r="AD104" s="61">
        <f>SUM(AD96:AD103)</f>
        <v>1</v>
      </c>
    </row>
    <row r="105" spans="2:30" x14ac:dyDescent="0.25">
      <c r="B105" s="167">
        <f>B76</f>
        <v>4</v>
      </c>
      <c r="C105" s="122">
        <v>1</v>
      </c>
      <c r="D105" s="122"/>
      <c r="E105" s="122"/>
      <c r="F105" s="122"/>
      <c r="G105" s="122"/>
      <c r="H105" s="122"/>
      <c r="I105" s="122"/>
      <c r="J105" s="122"/>
      <c r="K105" s="28">
        <f t="shared" ref="K105:K114" si="21">IF(J105="W",1,0)</f>
        <v>0</v>
      </c>
      <c r="L105" s="58">
        <f t="shared" ref="L105:L114" si="22">IF(J105="L",1,0)</f>
        <v>0</v>
      </c>
      <c r="M105" s="122"/>
      <c r="N105" s="122"/>
      <c r="O105" s="122"/>
      <c r="P105" s="122"/>
      <c r="Q105" s="122"/>
      <c r="R105" s="122"/>
      <c r="S105" s="122"/>
      <c r="T105" s="28">
        <f t="shared" ref="T105:T114" si="23">IF(S105="W",1,0)</f>
        <v>0</v>
      </c>
      <c r="U105" s="58">
        <f t="shared" ref="U105:U114" si="24">IF(S105="L",1,0)</f>
        <v>0</v>
      </c>
      <c r="V105" s="122"/>
      <c r="W105" s="122"/>
      <c r="X105" s="122"/>
      <c r="Y105" s="122"/>
      <c r="Z105" s="122"/>
      <c r="AA105" s="122"/>
      <c r="AB105" s="122"/>
      <c r="AC105" s="28">
        <f t="shared" ref="AC105:AC114" si="25">IF(AB105="W",1,0)</f>
        <v>0</v>
      </c>
      <c r="AD105" s="58">
        <f t="shared" ref="AD105:AD114" si="26">IF(AB105="L",1,0)</f>
        <v>0</v>
      </c>
    </row>
    <row r="106" spans="2:30" x14ac:dyDescent="0.25">
      <c r="B106" s="167"/>
      <c r="C106" s="28">
        <f t="shared" ref="C106:C114" si="27">C105+1</f>
        <v>2</v>
      </c>
      <c r="D106" s="28"/>
      <c r="E106" s="28"/>
      <c r="F106" s="28"/>
      <c r="G106" s="28"/>
      <c r="H106" s="28"/>
      <c r="I106" s="28"/>
      <c r="J106" s="28"/>
      <c r="K106" s="28">
        <f t="shared" si="21"/>
        <v>0</v>
      </c>
      <c r="L106" s="58">
        <f t="shared" si="22"/>
        <v>0</v>
      </c>
      <c r="M106" s="28"/>
      <c r="N106" s="28"/>
      <c r="O106" s="28"/>
      <c r="P106" s="28"/>
      <c r="Q106" s="28"/>
      <c r="R106" s="28"/>
      <c r="S106" s="28"/>
      <c r="T106" s="28">
        <f t="shared" si="23"/>
        <v>0</v>
      </c>
      <c r="U106" s="58">
        <f t="shared" si="24"/>
        <v>0</v>
      </c>
      <c r="V106" s="28"/>
      <c r="W106" s="28"/>
      <c r="X106" s="28"/>
      <c r="Y106" s="28"/>
      <c r="Z106" s="28"/>
      <c r="AA106" s="28"/>
      <c r="AB106" s="28"/>
      <c r="AC106" s="28">
        <f t="shared" si="25"/>
        <v>0</v>
      </c>
      <c r="AD106" s="58">
        <f t="shared" si="26"/>
        <v>0</v>
      </c>
    </row>
    <row r="107" spans="2:30" x14ac:dyDescent="0.25">
      <c r="B107" s="167"/>
      <c r="C107" s="28">
        <f t="shared" si="27"/>
        <v>3</v>
      </c>
      <c r="D107" s="28"/>
      <c r="E107" s="28"/>
      <c r="F107" s="28"/>
      <c r="G107" s="28"/>
      <c r="H107" s="28"/>
      <c r="I107" s="28"/>
      <c r="J107" s="28"/>
      <c r="K107" s="28">
        <f t="shared" si="21"/>
        <v>0</v>
      </c>
      <c r="L107" s="58">
        <f t="shared" si="22"/>
        <v>0</v>
      </c>
      <c r="M107" s="28"/>
      <c r="N107" s="28"/>
      <c r="O107" s="28"/>
      <c r="P107" s="28"/>
      <c r="Q107" s="28"/>
      <c r="R107" s="28"/>
      <c r="S107" s="28"/>
      <c r="T107" s="28">
        <f t="shared" si="23"/>
        <v>0</v>
      </c>
      <c r="U107" s="58">
        <f t="shared" si="24"/>
        <v>0</v>
      </c>
      <c r="V107" s="28"/>
      <c r="W107" s="28"/>
      <c r="X107" s="28"/>
      <c r="Y107" s="28"/>
      <c r="Z107" s="28"/>
      <c r="AA107" s="28"/>
      <c r="AB107" s="28"/>
      <c r="AC107" s="28">
        <f t="shared" si="25"/>
        <v>0</v>
      </c>
      <c r="AD107" s="58">
        <f t="shared" si="26"/>
        <v>0</v>
      </c>
    </row>
    <row r="108" spans="2:30" x14ac:dyDescent="0.25">
      <c r="B108" s="167"/>
      <c r="C108" s="28">
        <f t="shared" si="27"/>
        <v>4</v>
      </c>
      <c r="D108" s="28"/>
      <c r="E108" s="28"/>
      <c r="F108" s="28"/>
      <c r="G108" s="28"/>
      <c r="H108" s="28"/>
      <c r="I108" s="28"/>
      <c r="J108" s="28"/>
      <c r="K108" s="28">
        <f t="shared" si="21"/>
        <v>0</v>
      </c>
      <c r="L108" s="58">
        <f t="shared" si="22"/>
        <v>0</v>
      </c>
      <c r="M108" s="28"/>
      <c r="N108" s="28"/>
      <c r="O108" s="28"/>
      <c r="P108" s="28"/>
      <c r="Q108" s="28"/>
      <c r="R108" s="28"/>
      <c r="S108" s="28"/>
      <c r="T108" s="28">
        <f t="shared" si="23"/>
        <v>0</v>
      </c>
      <c r="U108" s="58">
        <f t="shared" si="24"/>
        <v>0</v>
      </c>
      <c r="V108" s="28"/>
      <c r="W108" s="28"/>
      <c r="X108" s="28"/>
      <c r="Y108" s="28"/>
      <c r="Z108" s="28"/>
      <c r="AA108" s="28"/>
      <c r="AB108" s="28"/>
      <c r="AC108" s="28">
        <f t="shared" si="25"/>
        <v>0</v>
      </c>
      <c r="AD108" s="58">
        <f t="shared" si="26"/>
        <v>0</v>
      </c>
    </row>
    <row r="109" spans="2:30" x14ac:dyDescent="0.25">
      <c r="B109" s="167"/>
      <c r="C109" s="28">
        <f t="shared" si="27"/>
        <v>5</v>
      </c>
      <c r="D109" s="28"/>
      <c r="E109" s="28"/>
      <c r="F109" s="28"/>
      <c r="G109" s="28"/>
      <c r="H109" s="28"/>
      <c r="I109" s="28"/>
      <c r="J109" s="28"/>
      <c r="K109" s="28">
        <f t="shared" si="21"/>
        <v>0</v>
      </c>
      <c r="L109" s="58">
        <f t="shared" si="22"/>
        <v>0</v>
      </c>
      <c r="M109" s="28"/>
      <c r="N109" s="28"/>
      <c r="O109" s="28"/>
      <c r="P109" s="28"/>
      <c r="Q109" s="28"/>
      <c r="R109" s="28"/>
      <c r="S109" s="28"/>
      <c r="T109" s="28">
        <f t="shared" si="23"/>
        <v>0</v>
      </c>
      <c r="U109" s="58">
        <f t="shared" si="24"/>
        <v>0</v>
      </c>
      <c r="V109" s="28"/>
      <c r="W109" s="28"/>
      <c r="X109" s="28"/>
      <c r="Y109" s="28"/>
      <c r="Z109" s="28"/>
      <c r="AA109" s="28"/>
      <c r="AB109" s="28"/>
      <c r="AC109" s="28">
        <f t="shared" si="25"/>
        <v>0</v>
      </c>
      <c r="AD109" s="58">
        <f t="shared" si="26"/>
        <v>0</v>
      </c>
    </row>
    <row r="110" spans="2:30" x14ac:dyDescent="0.25">
      <c r="B110" s="167"/>
      <c r="C110" s="28">
        <f t="shared" si="27"/>
        <v>6</v>
      </c>
      <c r="D110" s="28"/>
      <c r="E110" s="28"/>
      <c r="F110" s="28"/>
      <c r="G110" s="28"/>
      <c r="H110" s="28"/>
      <c r="I110" s="28"/>
      <c r="J110" s="28"/>
      <c r="K110" s="28">
        <f t="shared" si="21"/>
        <v>0</v>
      </c>
      <c r="L110" s="58">
        <f t="shared" si="22"/>
        <v>0</v>
      </c>
      <c r="M110" s="28"/>
      <c r="N110" s="28"/>
      <c r="O110" s="28"/>
      <c r="P110" s="28"/>
      <c r="Q110" s="28"/>
      <c r="R110" s="28"/>
      <c r="S110" s="28"/>
      <c r="T110" s="28">
        <f t="shared" si="23"/>
        <v>0</v>
      </c>
      <c r="U110" s="58">
        <f t="shared" si="24"/>
        <v>0</v>
      </c>
      <c r="V110" s="28"/>
      <c r="W110" s="28"/>
      <c r="X110" s="28"/>
      <c r="Y110" s="28"/>
      <c r="Z110" s="28"/>
      <c r="AA110" s="28"/>
      <c r="AB110" s="28"/>
      <c r="AC110" s="28">
        <f t="shared" si="25"/>
        <v>0</v>
      </c>
      <c r="AD110" s="58">
        <f t="shared" si="26"/>
        <v>0</v>
      </c>
    </row>
    <row r="111" spans="2:30" x14ac:dyDescent="0.25">
      <c r="B111" s="167"/>
      <c r="C111" s="28">
        <f t="shared" si="27"/>
        <v>7</v>
      </c>
      <c r="D111" s="28"/>
      <c r="E111" s="28"/>
      <c r="F111" s="28"/>
      <c r="G111" s="28"/>
      <c r="H111" s="28"/>
      <c r="I111" s="28"/>
      <c r="J111" s="28"/>
      <c r="K111" s="28">
        <f t="shared" si="21"/>
        <v>0</v>
      </c>
      <c r="L111" s="58">
        <f t="shared" si="22"/>
        <v>0</v>
      </c>
      <c r="M111" s="28"/>
      <c r="N111" s="28"/>
      <c r="O111" s="28"/>
      <c r="P111" s="28"/>
      <c r="Q111" s="28"/>
      <c r="R111" s="28"/>
      <c r="S111" s="28"/>
      <c r="T111" s="28">
        <f t="shared" si="23"/>
        <v>0</v>
      </c>
      <c r="U111" s="58">
        <f t="shared" si="24"/>
        <v>0</v>
      </c>
      <c r="V111" s="28"/>
      <c r="W111" s="28"/>
      <c r="X111" s="28"/>
      <c r="Y111" s="28"/>
      <c r="Z111" s="28"/>
      <c r="AA111" s="28"/>
      <c r="AB111" s="28"/>
      <c r="AC111" s="28">
        <f t="shared" si="25"/>
        <v>0</v>
      </c>
      <c r="AD111" s="58">
        <f t="shared" si="26"/>
        <v>0</v>
      </c>
    </row>
    <row r="112" spans="2:30" x14ac:dyDescent="0.25">
      <c r="B112" s="167"/>
      <c r="C112" s="28">
        <f t="shared" si="27"/>
        <v>8</v>
      </c>
      <c r="D112" s="28"/>
      <c r="E112" s="28"/>
      <c r="F112" s="28"/>
      <c r="G112" s="28"/>
      <c r="H112" s="28"/>
      <c r="I112" s="28"/>
      <c r="J112" s="28"/>
      <c r="K112" s="28">
        <f t="shared" si="21"/>
        <v>0</v>
      </c>
      <c r="L112" s="58">
        <f t="shared" si="22"/>
        <v>0</v>
      </c>
      <c r="M112" s="28"/>
      <c r="N112" s="28"/>
      <c r="O112" s="28"/>
      <c r="P112" s="28"/>
      <c r="Q112" s="28"/>
      <c r="R112" s="28"/>
      <c r="S112" s="28"/>
      <c r="T112" s="28">
        <f t="shared" si="23"/>
        <v>0</v>
      </c>
      <c r="U112" s="58">
        <f t="shared" si="24"/>
        <v>0</v>
      </c>
      <c r="V112" s="28"/>
      <c r="W112" s="28"/>
      <c r="X112" s="28"/>
      <c r="Y112" s="28"/>
      <c r="Z112" s="28"/>
      <c r="AA112" s="28"/>
      <c r="AB112" s="28"/>
      <c r="AC112" s="28">
        <f t="shared" si="25"/>
        <v>0</v>
      </c>
      <c r="AD112" s="58">
        <f t="shared" si="26"/>
        <v>0</v>
      </c>
    </row>
    <row r="113" spans="2:30" x14ac:dyDescent="0.25">
      <c r="B113" s="167"/>
      <c r="C113" s="28">
        <f t="shared" si="27"/>
        <v>9</v>
      </c>
      <c r="D113" s="28"/>
      <c r="E113" s="28"/>
      <c r="F113" s="28"/>
      <c r="G113" s="28"/>
      <c r="H113" s="28"/>
      <c r="I113" s="28"/>
      <c r="J113" s="28"/>
      <c r="K113" s="28">
        <f t="shared" si="21"/>
        <v>0</v>
      </c>
      <c r="L113" s="58">
        <f t="shared" si="22"/>
        <v>0</v>
      </c>
      <c r="M113" s="28"/>
      <c r="N113" s="28"/>
      <c r="O113" s="28"/>
      <c r="P113" s="28"/>
      <c r="Q113" s="28"/>
      <c r="R113" s="28"/>
      <c r="S113" s="28"/>
      <c r="T113" s="28">
        <f t="shared" si="23"/>
        <v>0</v>
      </c>
      <c r="U113" s="58">
        <f t="shared" si="24"/>
        <v>0</v>
      </c>
      <c r="V113" s="28"/>
      <c r="W113" s="28"/>
      <c r="X113" s="28"/>
      <c r="Y113" s="28"/>
      <c r="Z113" s="28"/>
      <c r="AA113" s="28"/>
      <c r="AB113" s="28"/>
      <c r="AC113" s="28">
        <f t="shared" si="25"/>
        <v>0</v>
      </c>
      <c r="AD113" s="58">
        <f t="shared" si="26"/>
        <v>0</v>
      </c>
    </row>
    <row r="114" spans="2:30" ht="15.75" thickBot="1" x14ac:dyDescent="0.3">
      <c r="B114" s="167"/>
      <c r="C114" s="121">
        <f t="shared" si="27"/>
        <v>10</v>
      </c>
      <c r="D114" s="121"/>
      <c r="E114" s="121"/>
      <c r="F114" s="121"/>
      <c r="G114" s="121"/>
      <c r="H114" s="121"/>
      <c r="I114" s="121"/>
      <c r="J114" s="121"/>
      <c r="K114" s="28">
        <f t="shared" si="21"/>
        <v>0</v>
      </c>
      <c r="L114" s="58">
        <f t="shared" si="22"/>
        <v>0</v>
      </c>
      <c r="M114" s="121"/>
      <c r="N114" s="121"/>
      <c r="O114" s="121"/>
      <c r="P114" s="121"/>
      <c r="Q114" s="121"/>
      <c r="R114" s="121"/>
      <c r="S114" s="121"/>
      <c r="T114" s="28">
        <f t="shared" si="23"/>
        <v>0</v>
      </c>
      <c r="U114" s="58">
        <f t="shared" si="24"/>
        <v>0</v>
      </c>
      <c r="V114" s="121"/>
      <c r="W114" s="121"/>
      <c r="X114" s="121"/>
      <c r="Y114" s="121"/>
      <c r="Z114" s="121"/>
      <c r="AA114" s="121"/>
      <c r="AB114" s="121"/>
      <c r="AC114" s="28">
        <f t="shared" si="25"/>
        <v>0</v>
      </c>
      <c r="AD114" s="58">
        <f t="shared" si="26"/>
        <v>0</v>
      </c>
    </row>
    <row r="115" spans="2:30" ht="15.75" thickBot="1" x14ac:dyDescent="0.3">
      <c r="B115" s="168" t="s">
        <v>99</v>
      </c>
      <c r="C115" s="169"/>
      <c r="D115" s="59" t="e">
        <f>AVERAGE(D105:D114)</f>
        <v>#DIV/0!</v>
      </c>
      <c r="E115" s="59" t="e">
        <f>AVERAGE(E105:E114)</f>
        <v>#DIV/0!</v>
      </c>
      <c r="F115" s="59" t="e">
        <f>AVERAGE(F105:F114)</f>
        <v>#DIV/0!</v>
      </c>
      <c r="G115" s="59" t="e">
        <f>AVERAGE(G105:G114)</f>
        <v>#DIV/0!</v>
      </c>
      <c r="H115" s="59"/>
      <c r="I115" s="59" t="e">
        <f>AVERAGE(I105:I114)</f>
        <v>#DIV/0!</v>
      </c>
      <c r="J115" s="60" t="e">
        <f>K115/(K115+L115)</f>
        <v>#DIV/0!</v>
      </c>
      <c r="K115" s="61">
        <f>SUM(K105:K114)</f>
        <v>0</v>
      </c>
      <c r="L115" s="61">
        <f>SUM(L105:L114)</f>
        <v>0</v>
      </c>
      <c r="M115" s="59" t="e">
        <f>AVERAGE(M105:M114)</f>
        <v>#DIV/0!</v>
      </c>
      <c r="N115" s="59" t="e">
        <f>AVERAGE(N105:N114)</f>
        <v>#DIV/0!</v>
      </c>
      <c r="O115" s="59" t="e">
        <f>AVERAGE(O105:O114)</f>
        <v>#DIV/0!</v>
      </c>
      <c r="P115" s="59" t="e">
        <f>AVERAGE(P105:P114)</f>
        <v>#DIV/0!</v>
      </c>
      <c r="Q115" s="59"/>
      <c r="R115" s="59" t="e">
        <f>AVERAGE(R105:R114)</f>
        <v>#DIV/0!</v>
      </c>
      <c r="S115" s="60" t="e">
        <f>T115/(T115+U115)</f>
        <v>#DIV/0!</v>
      </c>
      <c r="T115" s="61">
        <f>SUM(T105:T114)</f>
        <v>0</v>
      </c>
      <c r="U115" s="61">
        <f>SUM(U105:U114)</f>
        <v>0</v>
      </c>
      <c r="V115" s="59" t="e">
        <f>AVERAGE(V105:V114)</f>
        <v>#DIV/0!</v>
      </c>
      <c r="W115" s="59" t="e">
        <f>AVERAGE(W105:W114)</f>
        <v>#DIV/0!</v>
      </c>
      <c r="X115" s="59" t="e">
        <f>AVERAGE(X105:X114)</f>
        <v>#DIV/0!</v>
      </c>
      <c r="Y115" s="59" t="e">
        <f>AVERAGE(Y105:Y114)</f>
        <v>#DIV/0!</v>
      </c>
      <c r="Z115" s="59"/>
      <c r="AA115" s="59" t="e">
        <f>AVERAGE(AA105:AA114)</f>
        <v>#DIV/0!</v>
      </c>
      <c r="AB115" s="60" t="e">
        <f>AC115/(AC115+AD115)</f>
        <v>#DIV/0!</v>
      </c>
      <c r="AC115" s="61">
        <f>SUM(AC105:AC114)</f>
        <v>0</v>
      </c>
      <c r="AD115" s="61">
        <f>SUM(AD105:AD114)</f>
        <v>0</v>
      </c>
    </row>
    <row r="118" spans="2:30" ht="15.75" thickBot="1" x14ac:dyDescent="0.3"/>
    <row r="119" spans="2:30" x14ac:dyDescent="0.25">
      <c r="B119" s="73" t="s">
        <v>0</v>
      </c>
      <c r="C119" s="74" t="s">
        <v>9</v>
      </c>
      <c r="D119" s="161">
        <v>3</v>
      </c>
      <c r="E119" s="161"/>
      <c r="F119" s="161"/>
      <c r="G119" s="161"/>
      <c r="H119" s="161"/>
      <c r="I119" s="161"/>
      <c r="J119" s="161"/>
      <c r="K119" s="161"/>
      <c r="L119" s="161"/>
      <c r="M119" s="161"/>
      <c r="N119" s="161"/>
      <c r="O119" s="161"/>
      <c r="P119" s="161"/>
      <c r="Q119" s="161"/>
      <c r="R119" s="161"/>
      <c r="S119" s="161"/>
      <c r="T119" s="161"/>
      <c r="U119" s="161"/>
      <c r="V119" s="161"/>
      <c r="W119" s="161"/>
      <c r="X119" s="161"/>
      <c r="Y119" s="161"/>
      <c r="Z119" s="161"/>
      <c r="AA119" s="161"/>
      <c r="AB119" s="161"/>
      <c r="AC119" s="161"/>
      <c r="AD119" s="162"/>
    </row>
    <row r="120" spans="2:30" x14ac:dyDescent="0.25">
      <c r="B120" s="163">
        <f>B91</f>
        <v>2</v>
      </c>
      <c r="C120" s="28"/>
      <c r="D120" s="165" t="s">
        <v>108</v>
      </c>
      <c r="E120" s="165"/>
      <c r="F120" s="165"/>
      <c r="G120" s="165"/>
      <c r="H120" s="165"/>
      <c r="I120" s="165"/>
      <c r="J120" s="165"/>
      <c r="K120" s="165"/>
      <c r="L120" s="165"/>
      <c r="M120" s="165" t="s">
        <v>87</v>
      </c>
      <c r="N120" s="165"/>
      <c r="O120" s="165"/>
      <c r="P120" s="165"/>
      <c r="Q120" s="165"/>
      <c r="R120" s="165"/>
      <c r="S120" s="165"/>
      <c r="T120" s="165"/>
      <c r="U120" s="165"/>
      <c r="V120" s="165" t="s">
        <v>88</v>
      </c>
      <c r="W120" s="165"/>
      <c r="X120" s="165"/>
      <c r="Y120" s="165"/>
      <c r="Z120" s="165"/>
      <c r="AA120" s="165"/>
      <c r="AB120" s="165"/>
      <c r="AC120" s="165"/>
      <c r="AD120" s="166"/>
    </row>
    <row r="121" spans="2:30" ht="15.75" thickBot="1" x14ac:dyDescent="0.3">
      <c r="B121" s="163"/>
      <c r="C121" s="62" t="s">
        <v>93</v>
      </c>
      <c r="D121" s="62" t="s">
        <v>90</v>
      </c>
      <c r="E121" s="62" t="s">
        <v>89</v>
      </c>
      <c r="F121" s="62" t="s">
        <v>91</v>
      </c>
      <c r="G121" s="62" t="s">
        <v>95</v>
      </c>
      <c r="H121" s="62" t="s">
        <v>96</v>
      </c>
      <c r="I121" s="62" t="s">
        <v>97</v>
      </c>
      <c r="J121" s="62" t="s">
        <v>102</v>
      </c>
      <c r="K121" s="62" t="s">
        <v>91</v>
      </c>
      <c r="L121" s="62" t="s">
        <v>103</v>
      </c>
      <c r="M121" s="62" t="s">
        <v>90</v>
      </c>
      <c r="N121" s="62" t="s">
        <v>89</v>
      </c>
      <c r="O121" s="62" t="s">
        <v>91</v>
      </c>
      <c r="P121" s="62" t="s">
        <v>95</v>
      </c>
      <c r="Q121" s="62" t="s">
        <v>96</v>
      </c>
      <c r="R121" s="62" t="s">
        <v>97</v>
      </c>
      <c r="S121" s="62" t="s">
        <v>102</v>
      </c>
      <c r="T121" s="62" t="s">
        <v>91</v>
      </c>
      <c r="U121" s="62" t="s">
        <v>103</v>
      </c>
      <c r="V121" s="62" t="s">
        <v>90</v>
      </c>
      <c r="W121" s="62" t="s">
        <v>89</v>
      </c>
      <c r="X121" s="62" t="s">
        <v>91</v>
      </c>
      <c r="Y121" s="62" t="s">
        <v>95</v>
      </c>
      <c r="Z121" s="62" t="s">
        <v>96</v>
      </c>
      <c r="AA121" s="62" t="s">
        <v>97</v>
      </c>
      <c r="AB121" s="62" t="s">
        <v>102</v>
      </c>
      <c r="AC121" s="62" t="s">
        <v>91</v>
      </c>
      <c r="AD121" s="62" t="s">
        <v>103</v>
      </c>
    </row>
    <row r="122" spans="2:30" s="107" customFormat="1" hidden="1" x14ac:dyDescent="0.25">
      <c r="B122" s="163"/>
      <c r="C122" s="105">
        <v>1</v>
      </c>
      <c r="D122" s="105">
        <v>42.109000000000002</v>
      </c>
      <c r="E122" s="105">
        <v>46.087000000000003</v>
      </c>
      <c r="F122" s="105">
        <v>54.656999999999996</v>
      </c>
      <c r="G122" s="105">
        <v>14</v>
      </c>
      <c r="H122" s="105" t="s">
        <v>130</v>
      </c>
      <c r="I122" s="105"/>
      <c r="J122" s="105" t="s">
        <v>103</v>
      </c>
      <c r="K122" s="105">
        <f>IF(J122="W",1,0)</f>
        <v>0</v>
      </c>
      <c r="L122" s="106">
        <f>IF(J122="L",1,0)</f>
        <v>1</v>
      </c>
      <c r="M122" s="105">
        <v>36.015999999999998</v>
      </c>
      <c r="N122" s="105">
        <v>38.567</v>
      </c>
      <c r="O122" s="105">
        <v>46.161999999999999</v>
      </c>
      <c r="P122" s="105">
        <v>22</v>
      </c>
      <c r="Q122" s="105" t="s">
        <v>149</v>
      </c>
      <c r="R122" s="105">
        <v>12</v>
      </c>
      <c r="S122" s="105" t="s">
        <v>91</v>
      </c>
      <c r="T122" s="105">
        <f>IF(S122="W",1,0)</f>
        <v>1</v>
      </c>
      <c r="U122" s="106">
        <f>IF(S122="L",1,0)</f>
        <v>0</v>
      </c>
      <c r="V122" s="105"/>
      <c r="W122" s="105"/>
      <c r="X122" s="105"/>
      <c r="Y122" s="105"/>
      <c r="Z122" s="105"/>
      <c r="AA122" s="105"/>
      <c r="AB122" s="105"/>
      <c r="AC122" s="105">
        <f>IF(AB122="W",1,0)</f>
        <v>0</v>
      </c>
      <c r="AD122" s="106">
        <f>IF(AB122="L",1,0)</f>
        <v>0</v>
      </c>
    </row>
    <row r="123" spans="2:30" s="107" customFormat="1" hidden="1" x14ac:dyDescent="0.25">
      <c r="B123" s="163"/>
      <c r="C123" s="105">
        <f>C122+1</f>
        <v>2</v>
      </c>
      <c r="D123" s="105"/>
      <c r="E123" s="105"/>
      <c r="F123" s="105"/>
      <c r="G123" s="105"/>
      <c r="H123" s="105"/>
      <c r="I123" s="105"/>
      <c r="J123" s="105"/>
      <c r="K123" s="105">
        <f>IF(J123="W",1,0)</f>
        <v>0</v>
      </c>
      <c r="L123" s="106">
        <f>IF(J123="L",1,0)</f>
        <v>0</v>
      </c>
      <c r="M123" s="105">
        <v>41.231999999999999</v>
      </c>
      <c r="N123" s="105">
        <v>42.948999999999998</v>
      </c>
      <c r="O123" s="105">
        <v>39.683</v>
      </c>
      <c r="P123" s="105">
        <v>19</v>
      </c>
      <c r="Q123" s="105" t="s">
        <v>149</v>
      </c>
      <c r="R123" s="105">
        <v>16</v>
      </c>
      <c r="S123" s="105" t="s">
        <v>91</v>
      </c>
      <c r="T123" s="105">
        <f>IF(S123="W",1,0)</f>
        <v>1</v>
      </c>
      <c r="U123" s="106">
        <f>IF(S123="L",1,0)</f>
        <v>0</v>
      </c>
      <c r="V123" s="105"/>
      <c r="W123" s="105"/>
      <c r="X123" s="105"/>
      <c r="Y123" s="105"/>
      <c r="Z123" s="105"/>
      <c r="AA123" s="105"/>
      <c r="AB123" s="105"/>
      <c r="AC123" s="105">
        <f>IF(AB123="W",1,0)</f>
        <v>0</v>
      </c>
      <c r="AD123" s="106">
        <f>IF(AB123="L",1,0)</f>
        <v>0</v>
      </c>
    </row>
    <row r="124" spans="2:30" s="107" customFormat="1" ht="15.75" hidden="1" thickBot="1" x14ac:dyDescent="0.3">
      <c r="B124" s="164"/>
      <c r="C124" s="105">
        <f>C123+1</f>
        <v>3</v>
      </c>
      <c r="D124" s="108"/>
      <c r="E124" s="108"/>
      <c r="F124" s="108"/>
      <c r="G124" s="108"/>
      <c r="H124" s="108"/>
      <c r="I124" s="108"/>
      <c r="J124" s="108"/>
      <c r="K124" s="105">
        <f>IF(J124="W",1,0)</f>
        <v>0</v>
      </c>
      <c r="L124" s="106">
        <f>IF(J124="L",1,0)</f>
        <v>0</v>
      </c>
      <c r="M124" s="108"/>
      <c r="N124" s="108"/>
      <c r="O124" s="108"/>
      <c r="P124" s="108"/>
      <c r="Q124" s="108"/>
      <c r="R124" s="108"/>
      <c r="S124" s="108"/>
      <c r="T124" s="105">
        <f>IF(S124="W",1,0)</f>
        <v>0</v>
      </c>
      <c r="U124" s="106">
        <f>IF(S124="L",1,0)</f>
        <v>0</v>
      </c>
      <c r="V124" s="108"/>
      <c r="W124" s="108"/>
      <c r="X124" s="108"/>
      <c r="Y124" s="108"/>
      <c r="Z124" s="108"/>
      <c r="AA124" s="108"/>
      <c r="AB124" s="108"/>
      <c r="AC124" s="105">
        <f>IF(AB124="W",1,0)</f>
        <v>0</v>
      </c>
      <c r="AD124" s="106">
        <f>IF(AB124="L",1,0)</f>
        <v>0</v>
      </c>
    </row>
    <row r="125" spans="2:30" ht="15.75" thickBot="1" x14ac:dyDescent="0.3">
      <c r="B125" s="159" t="s">
        <v>99</v>
      </c>
      <c r="C125" s="160"/>
      <c r="D125" s="59">
        <f>AVERAGE(D122:D124)</f>
        <v>42.109000000000002</v>
      </c>
      <c r="E125" s="59">
        <f>AVERAGE(E122:E124)</f>
        <v>46.087000000000003</v>
      </c>
      <c r="F125" s="59">
        <f>AVERAGE(F122:F124)</f>
        <v>54.656999999999996</v>
      </c>
      <c r="G125" s="59">
        <f>AVERAGE(G122:G124)</f>
        <v>14</v>
      </c>
      <c r="H125" s="59"/>
      <c r="I125" s="59" t="e">
        <f>AVERAGE(I122:I124)</f>
        <v>#DIV/0!</v>
      </c>
      <c r="J125" s="60">
        <f>K125/(K125+L125)</f>
        <v>0</v>
      </c>
      <c r="K125" s="61">
        <f>SUM(K122:K124)</f>
        <v>0</v>
      </c>
      <c r="L125" s="61">
        <f>SUM(L122:L124)</f>
        <v>1</v>
      </c>
      <c r="M125" s="59">
        <f>AVERAGE(M122:M124)</f>
        <v>38.623999999999995</v>
      </c>
      <c r="N125" s="59">
        <f>AVERAGE(N122:N124)</f>
        <v>40.757999999999996</v>
      </c>
      <c r="O125" s="59">
        <f>AVERAGE(O122:O124)</f>
        <v>42.922499999999999</v>
      </c>
      <c r="P125" s="59">
        <f>AVERAGE(P122:P124)</f>
        <v>20.5</v>
      </c>
      <c r="Q125" s="59"/>
      <c r="R125" s="59">
        <f>AVERAGE(R122:R124)</f>
        <v>14</v>
      </c>
      <c r="S125" s="60">
        <f>T125/(T125+U125)</f>
        <v>1</v>
      </c>
      <c r="T125" s="61">
        <f>SUM(T122:T124)</f>
        <v>2</v>
      </c>
      <c r="U125" s="61">
        <f>SUM(U122:U124)</f>
        <v>0</v>
      </c>
      <c r="V125" s="59" t="e">
        <f>AVERAGE(V122:V124)</f>
        <v>#DIV/0!</v>
      </c>
      <c r="W125" s="59" t="e">
        <f>AVERAGE(W122:W124)</f>
        <v>#DIV/0!</v>
      </c>
      <c r="X125" s="59" t="e">
        <f>AVERAGE(X122:X124)</f>
        <v>#DIV/0!</v>
      </c>
      <c r="Y125" s="59" t="e">
        <f>AVERAGE(Y122:Y124)</f>
        <v>#DIV/0!</v>
      </c>
      <c r="Z125" s="59"/>
      <c r="AA125" s="59" t="e">
        <f>AVERAGE(AA122:AA124)</f>
        <v>#DIV/0!</v>
      </c>
      <c r="AB125" s="60" t="e">
        <f>AC125/(AC125+AD125)</f>
        <v>#DIV/0!</v>
      </c>
      <c r="AC125" s="61">
        <f>SUM(AC122:AC124)</f>
        <v>0</v>
      </c>
      <c r="AD125" s="61">
        <f>SUM(AD122:AD124)</f>
        <v>0</v>
      </c>
    </row>
    <row r="126" spans="2:30" s="107" customFormat="1" hidden="1" x14ac:dyDescent="0.25">
      <c r="B126" s="175">
        <f>B96</f>
        <v>3</v>
      </c>
      <c r="C126" s="119">
        <v>1</v>
      </c>
      <c r="D126" s="119">
        <v>48.636000000000003</v>
      </c>
      <c r="E126" s="119">
        <v>52.680999999999997</v>
      </c>
      <c r="F126" s="119">
        <v>48.228999999999999</v>
      </c>
      <c r="G126" s="119">
        <v>15</v>
      </c>
      <c r="H126" s="119" t="s">
        <v>196</v>
      </c>
      <c r="I126" s="119">
        <v>9</v>
      </c>
      <c r="J126" s="119" t="s">
        <v>91</v>
      </c>
      <c r="K126" s="105">
        <f t="shared" ref="K126:K128" si="28">IF(J126="W",1,0)</f>
        <v>1</v>
      </c>
      <c r="L126" s="106">
        <f t="shared" ref="L126:L128" si="29">IF(J126="L",1,0)</f>
        <v>0</v>
      </c>
      <c r="M126" s="119"/>
      <c r="N126" s="119"/>
      <c r="O126" s="119"/>
      <c r="P126" s="119"/>
      <c r="Q126" s="119"/>
      <c r="R126" s="119"/>
      <c r="S126" s="119"/>
      <c r="T126" s="105">
        <f t="shared" ref="T126:T128" si="30">IF(S126="W",1,0)</f>
        <v>0</v>
      </c>
      <c r="U126" s="106">
        <f t="shared" ref="U126:U128" si="31">IF(S126="L",1,0)</f>
        <v>0</v>
      </c>
      <c r="V126" s="119"/>
      <c r="W126" s="119"/>
      <c r="X126" s="119"/>
      <c r="Y126" s="119"/>
      <c r="Z126" s="119"/>
      <c r="AA126" s="119"/>
      <c r="AB126" s="119"/>
      <c r="AC126" s="105">
        <f t="shared" ref="AC126:AC128" si="32">IF(AB126="W",1,0)</f>
        <v>0</v>
      </c>
      <c r="AD126" s="106">
        <f t="shared" ref="AD126:AD128" si="33">IF(AB126="L",1,0)</f>
        <v>0</v>
      </c>
    </row>
    <row r="127" spans="2:30" s="107" customFormat="1" hidden="1" x14ac:dyDescent="0.25">
      <c r="B127" s="175"/>
      <c r="C127" s="105">
        <f t="shared" ref="C127:C128" si="34">C126+1</f>
        <v>2</v>
      </c>
      <c r="D127" s="105">
        <v>42.143999999999998</v>
      </c>
      <c r="E127" s="105">
        <v>46.98</v>
      </c>
      <c r="F127" s="105">
        <v>55.716000000000001</v>
      </c>
      <c r="G127" s="105">
        <v>11</v>
      </c>
      <c r="H127" s="105" t="s">
        <v>130</v>
      </c>
      <c r="I127" s="105">
        <v>4</v>
      </c>
      <c r="J127" s="105" t="s">
        <v>91</v>
      </c>
      <c r="K127" s="105">
        <f t="shared" si="28"/>
        <v>1</v>
      </c>
      <c r="L127" s="106">
        <f t="shared" si="29"/>
        <v>0</v>
      </c>
      <c r="M127" s="105"/>
      <c r="N127" s="105"/>
      <c r="O127" s="105"/>
      <c r="P127" s="105"/>
      <c r="Q127" s="105"/>
      <c r="R127" s="105"/>
      <c r="S127" s="105"/>
      <c r="T127" s="105">
        <f t="shared" si="30"/>
        <v>0</v>
      </c>
      <c r="U127" s="106">
        <f t="shared" si="31"/>
        <v>0</v>
      </c>
      <c r="V127" s="105"/>
      <c r="W127" s="105"/>
      <c r="X127" s="105"/>
      <c r="Y127" s="105"/>
      <c r="Z127" s="105"/>
      <c r="AA127" s="105"/>
      <c r="AB127" s="105"/>
      <c r="AC127" s="105">
        <f t="shared" si="32"/>
        <v>0</v>
      </c>
      <c r="AD127" s="106">
        <f t="shared" si="33"/>
        <v>0</v>
      </c>
    </row>
    <row r="128" spans="2:30" s="107" customFormat="1" ht="15.75" hidden="1" thickBot="1" x14ac:dyDescent="0.3">
      <c r="B128" s="175"/>
      <c r="C128" s="105">
        <f t="shared" si="34"/>
        <v>3</v>
      </c>
      <c r="D128" s="108"/>
      <c r="E128" s="108"/>
      <c r="F128" s="108"/>
      <c r="G128" s="108"/>
      <c r="H128" s="108"/>
      <c r="I128" s="108"/>
      <c r="J128" s="108"/>
      <c r="K128" s="105">
        <f t="shared" si="28"/>
        <v>0</v>
      </c>
      <c r="L128" s="106">
        <f t="shared" si="29"/>
        <v>0</v>
      </c>
      <c r="M128" s="108"/>
      <c r="N128" s="108"/>
      <c r="O128" s="108"/>
      <c r="P128" s="108"/>
      <c r="Q128" s="108"/>
      <c r="R128" s="108"/>
      <c r="S128" s="108"/>
      <c r="T128" s="105">
        <f t="shared" si="30"/>
        <v>0</v>
      </c>
      <c r="U128" s="106">
        <f t="shared" si="31"/>
        <v>0</v>
      </c>
      <c r="V128" s="108"/>
      <c r="W128" s="108"/>
      <c r="X128" s="108"/>
      <c r="Y128" s="108"/>
      <c r="Z128" s="108"/>
      <c r="AA128" s="108"/>
      <c r="AB128" s="108"/>
      <c r="AC128" s="105">
        <f t="shared" si="32"/>
        <v>0</v>
      </c>
      <c r="AD128" s="106">
        <f t="shared" si="33"/>
        <v>0</v>
      </c>
    </row>
    <row r="129" spans="2:30" ht="15.75" thickBot="1" x14ac:dyDescent="0.3">
      <c r="B129" s="168" t="s">
        <v>99</v>
      </c>
      <c r="C129" s="169"/>
      <c r="D129" s="59">
        <f>AVERAGE(D126:D128)</f>
        <v>45.39</v>
      </c>
      <c r="E129" s="59">
        <f>AVERAGE(E126:E128)</f>
        <v>49.830500000000001</v>
      </c>
      <c r="F129" s="59">
        <f>AVERAGE(F126:F128)</f>
        <v>51.972499999999997</v>
      </c>
      <c r="G129" s="59">
        <f>AVERAGE(G126:G128)</f>
        <v>13</v>
      </c>
      <c r="H129" s="59"/>
      <c r="I129" s="59">
        <f>AVERAGE(I126:I128)</f>
        <v>6.5</v>
      </c>
      <c r="J129" s="60">
        <f>K129/(K129+L129)</f>
        <v>1</v>
      </c>
      <c r="K129" s="61">
        <f>SUM(K126:K128)</f>
        <v>2</v>
      </c>
      <c r="L129" s="61">
        <f>SUM(L126:L128)</f>
        <v>0</v>
      </c>
      <c r="M129" s="59" t="e">
        <f>AVERAGE(M126:M128)</f>
        <v>#DIV/0!</v>
      </c>
      <c r="N129" s="59" t="e">
        <f>AVERAGE(N126:N128)</f>
        <v>#DIV/0!</v>
      </c>
      <c r="O129" s="59" t="e">
        <f>AVERAGE(O126:O128)</f>
        <v>#DIV/0!</v>
      </c>
      <c r="P129" s="59" t="e">
        <f>AVERAGE(P126:P128)</f>
        <v>#DIV/0!</v>
      </c>
      <c r="Q129" s="59"/>
      <c r="R129" s="59" t="e">
        <f>AVERAGE(R126:R128)</f>
        <v>#DIV/0!</v>
      </c>
      <c r="S129" s="60" t="e">
        <f>T129/(T129+U129)</f>
        <v>#DIV/0!</v>
      </c>
      <c r="T129" s="61">
        <f>SUM(T126:T128)</f>
        <v>0</v>
      </c>
      <c r="U129" s="61">
        <f>SUM(U126:U128)</f>
        <v>0</v>
      </c>
      <c r="V129" s="59" t="e">
        <f>AVERAGE(V126:V128)</f>
        <v>#DIV/0!</v>
      </c>
      <c r="W129" s="59" t="e">
        <f>AVERAGE(W126:W128)</f>
        <v>#DIV/0!</v>
      </c>
      <c r="X129" s="59" t="e">
        <f>AVERAGE(X126:X128)</f>
        <v>#DIV/0!</v>
      </c>
      <c r="Y129" s="59" t="e">
        <f>AVERAGE(Y126:Y128)</f>
        <v>#DIV/0!</v>
      </c>
      <c r="Z129" s="59"/>
      <c r="AA129" s="59" t="e">
        <f>AVERAGE(AA126:AA128)</f>
        <v>#DIV/0!</v>
      </c>
      <c r="AB129" s="60" t="e">
        <f>AC129/(AC129+AD129)</f>
        <v>#DIV/0!</v>
      </c>
      <c r="AC129" s="61">
        <f>SUM(AC126:AC128)</f>
        <v>0</v>
      </c>
      <c r="AD129" s="61">
        <f>SUM(AD126:AD128)</f>
        <v>0</v>
      </c>
    </row>
    <row r="130" spans="2:30" x14ac:dyDescent="0.25">
      <c r="B130" s="167">
        <f>B105</f>
        <v>4</v>
      </c>
      <c r="C130" s="122">
        <v>1</v>
      </c>
      <c r="D130" s="122"/>
      <c r="E130" s="122"/>
      <c r="F130" s="122"/>
      <c r="G130" s="122"/>
      <c r="H130" s="122"/>
      <c r="I130" s="122"/>
      <c r="J130" s="122"/>
      <c r="K130" s="28">
        <f t="shared" ref="K130:K139" si="35">IF(J130="W",1,0)</f>
        <v>0</v>
      </c>
      <c r="L130" s="58">
        <f t="shared" ref="L130:L139" si="36">IF(J130="L",1,0)</f>
        <v>0</v>
      </c>
      <c r="M130" s="122"/>
      <c r="N130" s="122"/>
      <c r="O130" s="122"/>
      <c r="P130" s="122"/>
      <c r="Q130" s="122"/>
      <c r="R130" s="122"/>
      <c r="S130" s="122"/>
      <c r="T130" s="28">
        <f t="shared" ref="T130:T139" si="37">IF(S130="W",1,0)</f>
        <v>0</v>
      </c>
      <c r="U130" s="58">
        <f t="shared" ref="U130:U139" si="38">IF(S130="L",1,0)</f>
        <v>0</v>
      </c>
      <c r="V130" s="122"/>
      <c r="W130" s="122"/>
      <c r="X130" s="122"/>
      <c r="Y130" s="122"/>
      <c r="Z130" s="122"/>
      <c r="AA130" s="122"/>
      <c r="AB130" s="122"/>
      <c r="AC130" s="28">
        <f t="shared" ref="AC130:AC139" si="39">IF(AB130="W",1,0)</f>
        <v>0</v>
      </c>
      <c r="AD130" s="58">
        <f t="shared" ref="AD130:AD139" si="40">IF(AB130="L",1,0)</f>
        <v>0</v>
      </c>
    </row>
    <row r="131" spans="2:30" x14ac:dyDescent="0.25">
      <c r="B131" s="167"/>
      <c r="C131" s="28">
        <f t="shared" ref="C131:C139" si="41">C130+1</f>
        <v>2</v>
      </c>
      <c r="D131" s="28"/>
      <c r="E131" s="28"/>
      <c r="F131" s="28"/>
      <c r="G131" s="28"/>
      <c r="H131" s="28"/>
      <c r="I131" s="28"/>
      <c r="J131" s="28"/>
      <c r="K131" s="28">
        <f t="shared" si="35"/>
        <v>0</v>
      </c>
      <c r="L131" s="58">
        <f t="shared" si="36"/>
        <v>0</v>
      </c>
      <c r="M131" s="28"/>
      <c r="N131" s="28"/>
      <c r="O131" s="28"/>
      <c r="P131" s="28"/>
      <c r="Q131" s="28"/>
      <c r="R131" s="28"/>
      <c r="S131" s="28"/>
      <c r="T131" s="28">
        <f t="shared" si="37"/>
        <v>0</v>
      </c>
      <c r="U131" s="58">
        <f t="shared" si="38"/>
        <v>0</v>
      </c>
      <c r="V131" s="28"/>
      <c r="W131" s="28"/>
      <c r="X131" s="28"/>
      <c r="Y131" s="28"/>
      <c r="Z131" s="28"/>
      <c r="AA131" s="28"/>
      <c r="AB131" s="28"/>
      <c r="AC131" s="28">
        <f t="shared" si="39"/>
        <v>0</v>
      </c>
      <c r="AD131" s="58">
        <f t="shared" si="40"/>
        <v>0</v>
      </c>
    </row>
    <row r="132" spans="2:30" x14ac:dyDescent="0.25">
      <c r="B132" s="167"/>
      <c r="C132" s="28">
        <f t="shared" si="41"/>
        <v>3</v>
      </c>
      <c r="D132" s="28"/>
      <c r="E132" s="28"/>
      <c r="F132" s="28"/>
      <c r="G132" s="28"/>
      <c r="H132" s="28"/>
      <c r="I132" s="28"/>
      <c r="J132" s="28"/>
      <c r="K132" s="28">
        <f t="shared" si="35"/>
        <v>0</v>
      </c>
      <c r="L132" s="58">
        <f t="shared" si="36"/>
        <v>0</v>
      </c>
      <c r="M132" s="28"/>
      <c r="N132" s="28"/>
      <c r="O132" s="28"/>
      <c r="P132" s="28"/>
      <c r="Q132" s="28"/>
      <c r="R132" s="28"/>
      <c r="S132" s="28"/>
      <c r="T132" s="28">
        <f t="shared" si="37"/>
        <v>0</v>
      </c>
      <c r="U132" s="58">
        <f t="shared" si="38"/>
        <v>0</v>
      </c>
      <c r="V132" s="28"/>
      <c r="W132" s="28"/>
      <c r="X132" s="28"/>
      <c r="Y132" s="28"/>
      <c r="Z132" s="28"/>
      <c r="AA132" s="28"/>
      <c r="AB132" s="28"/>
      <c r="AC132" s="28">
        <f t="shared" si="39"/>
        <v>0</v>
      </c>
      <c r="AD132" s="58">
        <f t="shared" si="40"/>
        <v>0</v>
      </c>
    </row>
    <row r="133" spans="2:30" x14ac:dyDescent="0.25">
      <c r="B133" s="167"/>
      <c r="C133" s="28">
        <f t="shared" si="41"/>
        <v>4</v>
      </c>
      <c r="D133" s="28"/>
      <c r="E133" s="28"/>
      <c r="F133" s="28"/>
      <c r="G133" s="28"/>
      <c r="H133" s="28"/>
      <c r="I133" s="28"/>
      <c r="J133" s="28"/>
      <c r="K133" s="28">
        <f t="shared" si="35"/>
        <v>0</v>
      </c>
      <c r="L133" s="58">
        <f t="shared" si="36"/>
        <v>0</v>
      </c>
      <c r="M133" s="28"/>
      <c r="N133" s="28"/>
      <c r="O133" s="28"/>
      <c r="P133" s="28"/>
      <c r="Q133" s="28"/>
      <c r="R133" s="28"/>
      <c r="S133" s="28"/>
      <c r="T133" s="28">
        <f t="shared" si="37"/>
        <v>0</v>
      </c>
      <c r="U133" s="58">
        <f t="shared" si="38"/>
        <v>0</v>
      </c>
      <c r="V133" s="28"/>
      <c r="W133" s="28"/>
      <c r="X133" s="28"/>
      <c r="Y133" s="28"/>
      <c r="Z133" s="28"/>
      <c r="AA133" s="28"/>
      <c r="AB133" s="28"/>
      <c r="AC133" s="28">
        <f t="shared" si="39"/>
        <v>0</v>
      </c>
      <c r="AD133" s="58">
        <f t="shared" si="40"/>
        <v>0</v>
      </c>
    </row>
    <row r="134" spans="2:30" x14ac:dyDescent="0.25">
      <c r="B134" s="167"/>
      <c r="C134" s="28">
        <f t="shared" si="41"/>
        <v>5</v>
      </c>
      <c r="D134" s="28"/>
      <c r="E134" s="28"/>
      <c r="F134" s="28"/>
      <c r="G134" s="28"/>
      <c r="H134" s="28"/>
      <c r="I134" s="28"/>
      <c r="J134" s="28"/>
      <c r="K134" s="28">
        <f t="shared" si="35"/>
        <v>0</v>
      </c>
      <c r="L134" s="58">
        <f t="shared" si="36"/>
        <v>0</v>
      </c>
      <c r="M134" s="28"/>
      <c r="N134" s="28"/>
      <c r="O134" s="28"/>
      <c r="P134" s="28"/>
      <c r="Q134" s="28"/>
      <c r="R134" s="28"/>
      <c r="S134" s="28"/>
      <c r="T134" s="28">
        <f t="shared" si="37"/>
        <v>0</v>
      </c>
      <c r="U134" s="58">
        <f t="shared" si="38"/>
        <v>0</v>
      </c>
      <c r="V134" s="28"/>
      <c r="W134" s="28"/>
      <c r="X134" s="28"/>
      <c r="Y134" s="28"/>
      <c r="Z134" s="28"/>
      <c r="AA134" s="28"/>
      <c r="AB134" s="28"/>
      <c r="AC134" s="28">
        <f t="shared" si="39"/>
        <v>0</v>
      </c>
      <c r="AD134" s="58">
        <f t="shared" si="40"/>
        <v>0</v>
      </c>
    </row>
    <row r="135" spans="2:30" x14ac:dyDescent="0.25">
      <c r="B135" s="167"/>
      <c r="C135" s="28">
        <f t="shared" si="41"/>
        <v>6</v>
      </c>
      <c r="D135" s="28"/>
      <c r="E135" s="28"/>
      <c r="F135" s="28"/>
      <c r="G135" s="28"/>
      <c r="H135" s="28"/>
      <c r="I135" s="28"/>
      <c r="J135" s="28"/>
      <c r="K135" s="28">
        <f t="shared" si="35"/>
        <v>0</v>
      </c>
      <c r="L135" s="58">
        <f t="shared" si="36"/>
        <v>0</v>
      </c>
      <c r="M135" s="28"/>
      <c r="N135" s="28"/>
      <c r="O135" s="28"/>
      <c r="P135" s="28"/>
      <c r="Q135" s="28"/>
      <c r="R135" s="28"/>
      <c r="S135" s="28"/>
      <c r="T135" s="28">
        <f t="shared" si="37"/>
        <v>0</v>
      </c>
      <c r="U135" s="58">
        <f t="shared" si="38"/>
        <v>0</v>
      </c>
      <c r="V135" s="28"/>
      <c r="W135" s="28"/>
      <c r="X135" s="28"/>
      <c r="Y135" s="28"/>
      <c r="Z135" s="28"/>
      <c r="AA135" s="28"/>
      <c r="AB135" s="28"/>
      <c r="AC135" s="28">
        <f t="shared" si="39"/>
        <v>0</v>
      </c>
      <c r="AD135" s="58">
        <f t="shared" si="40"/>
        <v>0</v>
      </c>
    </row>
    <row r="136" spans="2:30" x14ac:dyDescent="0.25">
      <c r="B136" s="167"/>
      <c r="C136" s="28">
        <f t="shared" si="41"/>
        <v>7</v>
      </c>
      <c r="D136" s="28"/>
      <c r="E136" s="28"/>
      <c r="F136" s="28"/>
      <c r="G136" s="28"/>
      <c r="H136" s="28"/>
      <c r="I136" s="28"/>
      <c r="J136" s="28"/>
      <c r="K136" s="28">
        <f t="shared" si="35"/>
        <v>0</v>
      </c>
      <c r="L136" s="58">
        <f t="shared" si="36"/>
        <v>0</v>
      </c>
      <c r="M136" s="28"/>
      <c r="N136" s="28"/>
      <c r="O136" s="28"/>
      <c r="P136" s="28"/>
      <c r="Q136" s="28"/>
      <c r="R136" s="28"/>
      <c r="S136" s="28"/>
      <c r="T136" s="28">
        <f t="shared" si="37"/>
        <v>0</v>
      </c>
      <c r="U136" s="58">
        <f t="shared" si="38"/>
        <v>0</v>
      </c>
      <c r="V136" s="28"/>
      <c r="W136" s="28"/>
      <c r="X136" s="28"/>
      <c r="Y136" s="28"/>
      <c r="Z136" s="28"/>
      <c r="AA136" s="28"/>
      <c r="AB136" s="28"/>
      <c r="AC136" s="28">
        <f t="shared" si="39"/>
        <v>0</v>
      </c>
      <c r="AD136" s="58">
        <f t="shared" si="40"/>
        <v>0</v>
      </c>
    </row>
    <row r="137" spans="2:30" x14ac:dyDescent="0.25">
      <c r="B137" s="167"/>
      <c r="C137" s="28">
        <f t="shared" si="41"/>
        <v>8</v>
      </c>
      <c r="D137" s="28"/>
      <c r="E137" s="28"/>
      <c r="F137" s="28"/>
      <c r="G137" s="28"/>
      <c r="H137" s="28"/>
      <c r="I137" s="28"/>
      <c r="J137" s="28"/>
      <c r="K137" s="28">
        <f t="shared" si="35"/>
        <v>0</v>
      </c>
      <c r="L137" s="58">
        <f t="shared" si="36"/>
        <v>0</v>
      </c>
      <c r="M137" s="28"/>
      <c r="N137" s="28"/>
      <c r="O137" s="28"/>
      <c r="P137" s="28"/>
      <c r="Q137" s="28"/>
      <c r="R137" s="28"/>
      <c r="S137" s="28"/>
      <c r="T137" s="28">
        <f t="shared" si="37"/>
        <v>0</v>
      </c>
      <c r="U137" s="58">
        <f t="shared" si="38"/>
        <v>0</v>
      </c>
      <c r="V137" s="28"/>
      <c r="W137" s="28"/>
      <c r="X137" s="28"/>
      <c r="Y137" s="28"/>
      <c r="Z137" s="28"/>
      <c r="AA137" s="28"/>
      <c r="AB137" s="28"/>
      <c r="AC137" s="28">
        <f t="shared" si="39"/>
        <v>0</v>
      </c>
      <c r="AD137" s="58">
        <f t="shared" si="40"/>
        <v>0</v>
      </c>
    </row>
    <row r="138" spans="2:30" x14ac:dyDescent="0.25">
      <c r="B138" s="167"/>
      <c r="C138" s="28">
        <f t="shared" si="41"/>
        <v>9</v>
      </c>
      <c r="D138" s="28"/>
      <c r="E138" s="28"/>
      <c r="F138" s="28"/>
      <c r="G138" s="28"/>
      <c r="H138" s="28"/>
      <c r="I138" s="28"/>
      <c r="J138" s="28"/>
      <c r="K138" s="28">
        <f t="shared" si="35"/>
        <v>0</v>
      </c>
      <c r="L138" s="58">
        <f t="shared" si="36"/>
        <v>0</v>
      </c>
      <c r="M138" s="28"/>
      <c r="N138" s="28"/>
      <c r="O138" s="28"/>
      <c r="P138" s="28"/>
      <c r="Q138" s="28"/>
      <c r="R138" s="28"/>
      <c r="S138" s="28"/>
      <c r="T138" s="28">
        <f t="shared" si="37"/>
        <v>0</v>
      </c>
      <c r="U138" s="58">
        <f t="shared" si="38"/>
        <v>0</v>
      </c>
      <c r="V138" s="28"/>
      <c r="W138" s="28"/>
      <c r="X138" s="28"/>
      <c r="Y138" s="28"/>
      <c r="Z138" s="28"/>
      <c r="AA138" s="28"/>
      <c r="AB138" s="28"/>
      <c r="AC138" s="28">
        <f t="shared" si="39"/>
        <v>0</v>
      </c>
      <c r="AD138" s="58">
        <f t="shared" si="40"/>
        <v>0</v>
      </c>
    </row>
    <row r="139" spans="2:30" ht="15.75" thickBot="1" x14ac:dyDescent="0.3">
      <c r="B139" s="167"/>
      <c r="C139" s="121">
        <f t="shared" si="41"/>
        <v>10</v>
      </c>
      <c r="D139" s="121"/>
      <c r="E139" s="121"/>
      <c r="F139" s="121"/>
      <c r="G139" s="121"/>
      <c r="H139" s="121"/>
      <c r="I139" s="121"/>
      <c r="J139" s="121"/>
      <c r="K139" s="28">
        <f t="shared" si="35"/>
        <v>0</v>
      </c>
      <c r="L139" s="58">
        <f t="shared" si="36"/>
        <v>0</v>
      </c>
      <c r="M139" s="121"/>
      <c r="N139" s="121"/>
      <c r="O139" s="121"/>
      <c r="P139" s="121"/>
      <c r="Q139" s="121"/>
      <c r="R139" s="121"/>
      <c r="S139" s="121"/>
      <c r="T139" s="28">
        <f t="shared" si="37"/>
        <v>0</v>
      </c>
      <c r="U139" s="58">
        <f t="shared" si="38"/>
        <v>0</v>
      </c>
      <c r="V139" s="121"/>
      <c r="W139" s="121"/>
      <c r="X139" s="121"/>
      <c r="Y139" s="121"/>
      <c r="Z139" s="121"/>
      <c r="AA139" s="121"/>
      <c r="AB139" s="121"/>
      <c r="AC139" s="28">
        <f t="shared" si="39"/>
        <v>0</v>
      </c>
      <c r="AD139" s="58">
        <f t="shared" si="40"/>
        <v>0</v>
      </c>
    </row>
    <row r="140" spans="2:30" ht="15.75" thickBot="1" x14ac:dyDescent="0.3">
      <c r="B140" s="168" t="s">
        <v>99</v>
      </c>
      <c r="C140" s="169"/>
      <c r="D140" s="59" t="e">
        <f>AVERAGE(D130:D139)</f>
        <v>#DIV/0!</v>
      </c>
      <c r="E140" s="59" t="e">
        <f>AVERAGE(E130:E139)</f>
        <v>#DIV/0!</v>
      </c>
      <c r="F140" s="59" t="e">
        <f>AVERAGE(F130:F139)</f>
        <v>#DIV/0!</v>
      </c>
      <c r="G140" s="59" t="e">
        <f>AVERAGE(G130:G139)</f>
        <v>#DIV/0!</v>
      </c>
      <c r="H140" s="59"/>
      <c r="I140" s="59" t="e">
        <f>AVERAGE(I130:I139)</f>
        <v>#DIV/0!</v>
      </c>
      <c r="J140" s="60" t="e">
        <f>K140/(K140+L140)</f>
        <v>#DIV/0!</v>
      </c>
      <c r="K140" s="61">
        <f>SUM(K130:K139)</f>
        <v>0</v>
      </c>
      <c r="L140" s="61">
        <f>SUM(L130:L139)</f>
        <v>0</v>
      </c>
      <c r="M140" s="59" t="e">
        <f>AVERAGE(M130:M139)</f>
        <v>#DIV/0!</v>
      </c>
      <c r="N140" s="59" t="e">
        <f>AVERAGE(N130:N139)</f>
        <v>#DIV/0!</v>
      </c>
      <c r="O140" s="59" t="e">
        <f>AVERAGE(O130:O139)</f>
        <v>#DIV/0!</v>
      </c>
      <c r="P140" s="59" t="e">
        <f>AVERAGE(P130:P139)</f>
        <v>#DIV/0!</v>
      </c>
      <c r="Q140" s="59"/>
      <c r="R140" s="59" t="e">
        <f>AVERAGE(R130:R139)</f>
        <v>#DIV/0!</v>
      </c>
      <c r="S140" s="60" t="e">
        <f>T140/(T140+U140)</f>
        <v>#DIV/0!</v>
      </c>
      <c r="T140" s="61">
        <f>SUM(T130:T139)</f>
        <v>0</v>
      </c>
      <c r="U140" s="61">
        <f>SUM(U130:U139)</f>
        <v>0</v>
      </c>
      <c r="V140" s="59" t="e">
        <f>AVERAGE(V130:V139)</f>
        <v>#DIV/0!</v>
      </c>
      <c r="W140" s="59" t="e">
        <f>AVERAGE(W130:W139)</f>
        <v>#DIV/0!</v>
      </c>
      <c r="X140" s="59" t="e">
        <f>AVERAGE(X130:X139)</f>
        <v>#DIV/0!</v>
      </c>
      <c r="Y140" s="59" t="e">
        <f>AVERAGE(Y130:Y139)</f>
        <v>#DIV/0!</v>
      </c>
      <c r="Z140" s="59"/>
      <c r="AA140" s="59" t="e">
        <f>AVERAGE(AA130:AA139)</f>
        <v>#DIV/0!</v>
      </c>
      <c r="AB140" s="60" t="e">
        <f>AC140/(AC140+AD140)</f>
        <v>#DIV/0!</v>
      </c>
      <c r="AC140" s="61">
        <f>SUM(AC130:AC139)</f>
        <v>0</v>
      </c>
      <c r="AD140" s="61">
        <f>SUM(AD130:AD139)</f>
        <v>0</v>
      </c>
    </row>
    <row r="143" spans="2:30" ht="15.75" thickBot="1" x14ac:dyDescent="0.3"/>
    <row r="144" spans="2:30" x14ac:dyDescent="0.25">
      <c r="B144" s="73" t="s">
        <v>0</v>
      </c>
      <c r="C144" s="74" t="s">
        <v>9</v>
      </c>
      <c r="D144" s="161">
        <v>4</v>
      </c>
      <c r="E144" s="161"/>
      <c r="F144" s="161"/>
      <c r="G144" s="161"/>
      <c r="H144" s="161"/>
      <c r="I144" s="161"/>
      <c r="J144" s="161"/>
      <c r="K144" s="161"/>
      <c r="L144" s="161"/>
      <c r="M144" s="161"/>
      <c r="N144" s="161"/>
      <c r="O144" s="161"/>
      <c r="P144" s="161"/>
      <c r="Q144" s="161"/>
      <c r="R144" s="161"/>
      <c r="S144" s="161"/>
      <c r="T144" s="161"/>
      <c r="U144" s="161"/>
      <c r="V144" s="161"/>
      <c r="W144" s="161"/>
      <c r="X144" s="161"/>
      <c r="Y144" s="161"/>
      <c r="Z144" s="161"/>
      <c r="AA144" s="161"/>
      <c r="AB144" s="161"/>
      <c r="AC144" s="161"/>
      <c r="AD144" s="162"/>
    </row>
    <row r="145" spans="2:30" x14ac:dyDescent="0.25">
      <c r="B145" s="163">
        <f>B120</f>
        <v>2</v>
      </c>
      <c r="C145" s="28"/>
      <c r="D145" s="165" t="s">
        <v>79</v>
      </c>
      <c r="E145" s="165"/>
      <c r="F145" s="165"/>
      <c r="G145" s="165"/>
      <c r="H145" s="165"/>
      <c r="I145" s="165"/>
      <c r="J145" s="165"/>
      <c r="K145" s="165"/>
      <c r="L145" s="165"/>
      <c r="M145" s="165" t="s">
        <v>80</v>
      </c>
      <c r="N145" s="165"/>
      <c r="O145" s="165"/>
      <c r="P145" s="165"/>
      <c r="Q145" s="165"/>
      <c r="R145" s="165"/>
      <c r="S145" s="165"/>
      <c r="T145" s="165"/>
      <c r="U145" s="165"/>
      <c r="V145" s="165" t="s">
        <v>94</v>
      </c>
      <c r="W145" s="165"/>
      <c r="X145" s="165"/>
      <c r="Y145" s="165"/>
      <c r="Z145" s="165"/>
      <c r="AA145" s="165"/>
      <c r="AB145" s="165"/>
      <c r="AC145" s="165"/>
      <c r="AD145" s="166"/>
    </row>
    <row r="146" spans="2:30" ht="15.75" thickBot="1" x14ac:dyDescent="0.3">
      <c r="B146" s="163"/>
      <c r="C146" s="62" t="s">
        <v>93</v>
      </c>
      <c r="D146" s="62" t="s">
        <v>90</v>
      </c>
      <c r="E146" s="62" t="s">
        <v>89</v>
      </c>
      <c r="F146" s="62" t="s">
        <v>91</v>
      </c>
      <c r="G146" s="62" t="s">
        <v>95</v>
      </c>
      <c r="H146" s="62" t="s">
        <v>96</v>
      </c>
      <c r="I146" s="62" t="s">
        <v>97</v>
      </c>
      <c r="J146" s="62" t="s">
        <v>102</v>
      </c>
      <c r="K146" s="62" t="s">
        <v>91</v>
      </c>
      <c r="L146" s="62" t="s">
        <v>103</v>
      </c>
      <c r="M146" s="62" t="s">
        <v>90</v>
      </c>
      <c r="N146" s="62" t="s">
        <v>89</v>
      </c>
      <c r="O146" s="62" t="s">
        <v>91</v>
      </c>
      <c r="P146" s="62" t="s">
        <v>95</v>
      </c>
      <c r="Q146" s="62" t="s">
        <v>96</v>
      </c>
      <c r="R146" s="62" t="s">
        <v>97</v>
      </c>
      <c r="S146" s="62" t="s">
        <v>102</v>
      </c>
      <c r="T146" s="62" t="s">
        <v>91</v>
      </c>
      <c r="U146" s="62" t="s">
        <v>103</v>
      </c>
      <c r="V146" s="62" t="s">
        <v>90</v>
      </c>
      <c r="W146" s="62" t="s">
        <v>89</v>
      </c>
      <c r="X146" s="62" t="s">
        <v>91</v>
      </c>
      <c r="Y146" s="62" t="s">
        <v>95</v>
      </c>
      <c r="Z146" s="62" t="s">
        <v>96</v>
      </c>
      <c r="AA146" s="62" t="s">
        <v>97</v>
      </c>
      <c r="AB146" s="62" t="s">
        <v>102</v>
      </c>
      <c r="AC146" s="62" t="s">
        <v>91</v>
      </c>
      <c r="AD146" s="62" t="s">
        <v>103</v>
      </c>
    </row>
    <row r="147" spans="2:30" s="107" customFormat="1" hidden="1" x14ac:dyDescent="0.25">
      <c r="B147" s="163"/>
      <c r="C147" s="105">
        <v>1</v>
      </c>
      <c r="D147" s="105">
        <v>33.372999999999998</v>
      </c>
      <c r="E147" s="105">
        <v>34.795999999999999</v>
      </c>
      <c r="F147" s="105">
        <v>41.765999999999998</v>
      </c>
      <c r="G147" s="105">
        <v>13</v>
      </c>
      <c r="H147" s="105" t="s">
        <v>113</v>
      </c>
      <c r="I147" s="105">
        <v>10</v>
      </c>
      <c r="J147" s="105" t="s">
        <v>91</v>
      </c>
      <c r="K147" s="105">
        <f>IF(J147="W",1,0)</f>
        <v>1</v>
      </c>
      <c r="L147" s="106">
        <f>IF(J147="L",1,0)</f>
        <v>0</v>
      </c>
      <c r="M147" s="105">
        <v>34.750999999999998</v>
      </c>
      <c r="N147" s="105">
        <v>38.530999999999999</v>
      </c>
      <c r="O147" s="105">
        <v>45.052</v>
      </c>
      <c r="P147" s="105">
        <v>10</v>
      </c>
      <c r="Q147" s="105" t="s">
        <v>113</v>
      </c>
      <c r="R147" s="105">
        <v>6</v>
      </c>
      <c r="S147" s="105" t="s">
        <v>91</v>
      </c>
      <c r="T147" s="105">
        <f>IF(S147="W",1,0)</f>
        <v>1</v>
      </c>
      <c r="U147" s="106">
        <f>IF(S147="L",1,0)</f>
        <v>0</v>
      </c>
      <c r="V147" s="105">
        <v>32.393999999999998</v>
      </c>
      <c r="W147" s="105">
        <v>36.063000000000002</v>
      </c>
      <c r="X147" s="105">
        <v>43.911000000000001</v>
      </c>
      <c r="Y147" s="105">
        <v>7</v>
      </c>
      <c r="Z147" s="105" t="s">
        <v>113</v>
      </c>
      <c r="AA147" s="105">
        <v>2</v>
      </c>
      <c r="AB147" s="105" t="s">
        <v>91</v>
      </c>
      <c r="AC147" s="105">
        <f>IF(AB147="W",1,0)</f>
        <v>1</v>
      </c>
      <c r="AD147" s="106">
        <f>IF(AB147="L",1,0)</f>
        <v>0</v>
      </c>
    </row>
    <row r="148" spans="2:30" s="107" customFormat="1" hidden="1" x14ac:dyDescent="0.25">
      <c r="B148" s="163"/>
      <c r="C148" s="105">
        <f>C147+1</f>
        <v>2</v>
      </c>
      <c r="D148" s="105">
        <v>33.345999999999997</v>
      </c>
      <c r="E148" s="105">
        <v>35.442999999999998</v>
      </c>
      <c r="F148" s="105">
        <v>42.542000000000002</v>
      </c>
      <c r="G148" s="105">
        <v>9</v>
      </c>
      <c r="H148" s="105" t="s">
        <v>113</v>
      </c>
      <c r="I148" s="105">
        <v>8</v>
      </c>
      <c r="J148" s="105" t="s">
        <v>91</v>
      </c>
      <c r="K148" s="105">
        <f>IF(J148="W",1,0)</f>
        <v>1</v>
      </c>
      <c r="L148" s="106">
        <f>IF(J148="L",1,0)</f>
        <v>0</v>
      </c>
      <c r="M148" s="105"/>
      <c r="N148" s="105"/>
      <c r="O148" s="105"/>
      <c r="P148" s="105"/>
      <c r="Q148" s="105"/>
      <c r="R148" s="105"/>
      <c r="S148" s="105"/>
      <c r="T148" s="105">
        <f>IF(S148="W",1,0)</f>
        <v>0</v>
      </c>
      <c r="U148" s="106">
        <f>IF(S148="L",1,0)</f>
        <v>0</v>
      </c>
      <c r="V148" s="105">
        <v>32.299999999999997</v>
      </c>
      <c r="W148" s="105">
        <v>36.104999999999997</v>
      </c>
      <c r="X148" s="105">
        <v>43.960999999999999</v>
      </c>
      <c r="Y148" s="105">
        <v>7</v>
      </c>
      <c r="Z148" s="105" t="s">
        <v>113</v>
      </c>
      <c r="AA148" s="105"/>
      <c r="AB148" s="105" t="s">
        <v>103</v>
      </c>
      <c r="AC148" s="105">
        <f>IF(AB148="W",1,0)</f>
        <v>0</v>
      </c>
      <c r="AD148" s="106">
        <f>IF(AB148="L",1,0)</f>
        <v>1</v>
      </c>
    </row>
    <row r="149" spans="2:30" s="107" customFormat="1" hidden="1" x14ac:dyDescent="0.25">
      <c r="B149" s="163"/>
      <c r="C149" s="105">
        <f>C148+1</f>
        <v>3</v>
      </c>
      <c r="D149" s="105">
        <v>38.844999999999999</v>
      </c>
      <c r="E149" s="105">
        <v>38.954000000000001</v>
      </c>
      <c r="F149" s="105">
        <v>36.093000000000004</v>
      </c>
      <c r="G149" s="105">
        <v>17</v>
      </c>
      <c r="H149" s="105" t="s">
        <v>141</v>
      </c>
      <c r="I149" s="105">
        <v>18</v>
      </c>
      <c r="J149" s="105" t="s">
        <v>91</v>
      </c>
      <c r="K149" s="105">
        <f>IF(J149="W",1,0)</f>
        <v>1</v>
      </c>
      <c r="L149" s="106">
        <f>IF(J149="L",1,0)</f>
        <v>0</v>
      </c>
      <c r="M149" s="105"/>
      <c r="N149" s="105"/>
      <c r="O149" s="105"/>
      <c r="P149" s="105"/>
      <c r="Q149" s="105"/>
      <c r="R149" s="105"/>
      <c r="S149" s="105"/>
      <c r="T149" s="105">
        <f>IF(S149="W",1,0)</f>
        <v>0</v>
      </c>
      <c r="U149" s="106">
        <f>IF(S149="L",1,0)</f>
        <v>0</v>
      </c>
      <c r="V149" s="105"/>
      <c r="W149" s="105"/>
      <c r="X149" s="105"/>
      <c r="Y149" s="105"/>
      <c r="Z149" s="105"/>
      <c r="AA149" s="105"/>
      <c r="AB149" s="105"/>
      <c r="AC149" s="105">
        <f>IF(AB149="W",1,0)</f>
        <v>0</v>
      </c>
      <c r="AD149" s="106">
        <f>IF(AB149="L",1,0)</f>
        <v>0</v>
      </c>
    </row>
    <row r="150" spans="2:30" s="107" customFormat="1" ht="15.75" hidden="1" thickBot="1" x14ac:dyDescent="0.3">
      <c r="B150" s="164"/>
      <c r="C150" s="105">
        <f>C149+1</f>
        <v>4</v>
      </c>
      <c r="D150" s="108"/>
      <c r="E150" s="108"/>
      <c r="F150" s="108"/>
      <c r="G150" s="108"/>
      <c r="H150" s="108"/>
      <c r="I150" s="108"/>
      <c r="J150" s="108"/>
      <c r="K150" s="105">
        <f>IF(J150="W",1,0)</f>
        <v>0</v>
      </c>
      <c r="L150" s="106">
        <f>IF(J150="L",1,0)</f>
        <v>0</v>
      </c>
      <c r="M150" s="108"/>
      <c r="N150" s="108"/>
      <c r="O150" s="108"/>
      <c r="P150" s="108"/>
      <c r="Q150" s="108"/>
      <c r="R150" s="108"/>
      <c r="S150" s="108"/>
      <c r="T150" s="105">
        <f>IF(S150="W",1,0)</f>
        <v>0</v>
      </c>
      <c r="U150" s="106">
        <f>IF(S150="L",1,0)</f>
        <v>0</v>
      </c>
      <c r="V150" s="108"/>
      <c r="W150" s="108"/>
      <c r="X150" s="108"/>
      <c r="Y150" s="108"/>
      <c r="Z150" s="108"/>
      <c r="AA150" s="108"/>
      <c r="AB150" s="108"/>
      <c r="AC150" s="105">
        <f>IF(AB150="W",1,0)</f>
        <v>0</v>
      </c>
      <c r="AD150" s="106">
        <f>IF(AB150="L",1,0)</f>
        <v>0</v>
      </c>
    </row>
    <row r="151" spans="2:30" ht="15.75" thickBot="1" x14ac:dyDescent="0.3">
      <c r="B151" s="159" t="s">
        <v>99</v>
      </c>
      <c r="C151" s="160"/>
      <c r="D151" s="59">
        <f>AVERAGE(D147:D150)</f>
        <v>35.187999999999995</v>
      </c>
      <c r="E151" s="59">
        <f>AVERAGE(E147:E150)</f>
        <v>36.397666666666673</v>
      </c>
      <c r="F151" s="59">
        <f>AVERAGE(F147:F150)</f>
        <v>40.133666666666663</v>
      </c>
      <c r="G151" s="59">
        <f>AVERAGE(G147:G150)</f>
        <v>13</v>
      </c>
      <c r="H151" s="59"/>
      <c r="I151" s="59">
        <f>AVERAGE(I147:I150)</f>
        <v>12</v>
      </c>
      <c r="J151" s="60">
        <f>K151/(K151+L151)</f>
        <v>1</v>
      </c>
      <c r="K151" s="61">
        <f>SUM(K147:K150)</f>
        <v>3</v>
      </c>
      <c r="L151" s="61">
        <f>SUM(L147:L150)</f>
        <v>0</v>
      </c>
      <c r="M151" s="59">
        <f>AVERAGE(M147:M150)</f>
        <v>34.750999999999998</v>
      </c>
      <c r="N151" s="59">
        <f>AVERAGE(N147:N150)</f>
        <v>38.530999999999999</v>
      </c>
      <c r="O151" s="59">
        <f>AVERAGE(O147:O150)</f>
        <v>45.052</v>
      </c>
      <c r="P151" s="59">
        <f>AVERAGE(P147:P150)</f>
        <v>10</v>
      </c>
      <c r="Q151" s="59"/>
      <c r="R151" s="59">
        <f>AVERAGE(R147:R150)</f>
        <v>6</v>
      </c>
      <c r="S151" s="60">
        <f>T151/(T151+U151)</f>
        <v>1</v>
      </c>
      <c r="T151" s="61">
        <f>SUM(T147:T150)</f>
        <v>1</v>
      </c>
      <c r="U151" s="61">
        <f>SUM(U147:U150)</f>
        <v>0</v>
      </c>
      <c r="V151" s="59">
        <f>AVERAGE(V147:V150)</f>
        <v>32.346999999999994</v>
      </c>
      <c r="W151" s="59">
        <f>AVERAGE(W147:W150)</f>
        <v>36.084000000000003</v>
      </c>
      <c r="X151" s="59">
        <f>AVERAGE(X147:X150)</f>
        <v>43.936</v>
      </c>
      <c r="Y151" s="59">
        <f>AVERAGE(Y147:Y150)</f>
        <v>7</v>
      </c>
      <c r="Z151" s="59"/>
      <c r="AA151" s="59">
        <f>AVERAGE(AA147:AA150)</f>
        <v>2</v>
      </c>
      <c r="AB151" s="60">
        <f>AC151/(AC151+AD151)</f>
        <v>0.5</v>
      </c>
      <c r="AC151" s="61">
        <f>SUM(AC147:AC150)</f>
        <v>1</v>
      </c>
      <c r="AD151" s="61">
        <f>SUM(AD147:AD150)</f>
        <v>1</v>
      </c>
    </row>
    <row r="152" spans="2:30" s="107" customFormat="1" hidden="1" x14ac:dyDescent="0.25">
      <c r="B152" s="175">
        <f>B126</f>
        <v>3</v>
      </c>
      <c r="C152" s="119">
        <v>1</v>
      </c>
      <c r="D152" s="119">
        <v>33.276000000000003</v>
      </c>
      <c r="E152" s="119">
        <v>35.457999999999998</v>
      </c>
      <c r="F152" s="119">
        <v>42.588000000000001</v>
      </c>
      <c r="G152" s="119">
        <v>5</v>
      </c>
      <c r="H152" s="119" t="s">
        <v>113</v>
      </c>
      <c r="I152" s="119">
        <v>2</v>
      </c>
      <c r="J152" s="119" t="s">
        <v>91</v>
      </c>
      <c r="K152" s="105">
        <f t="shared" ref="K152:K157" si="42">IF(J152="W",1,0)</f>
        <v>1</v>
      </c>
      <c r="L152" s="106">
        <f t="shared" ref="L152:L157" si="43">IF(J152="L",1,0)</f>
        <v>0</v>
      </c>
      <c r="M152" s="119">
        <v>34.881</v>
      </c>
      <c r="N152" s="119">
        <v>38.177999999999997</v>
      </c>
      <c r="O152" s="119">
        <v>44.664000000000001</v>
      </c>
      <c r="P152" s="119">
        <v>11</v>
      </c>
      <c r="Q152" s="119" t="s">
        <v>113</v>
      </c>
      <c r="R152" s="119">
        <v>5</v>
      </c>
      <c r="S152" s="119" t="s">
        <v>91</v>
      </c>
      <c r="T152" s="105">
        <f t="shared" ref="T152:T157" si="44">IF(S152="W",1,0)</f>
        <v>1</v>
      </c>
      <c r="U152" s="106">
        <f t="shared" ref="U152:U157" si="45">IF(S152="L",1,0)</f>
        <v>0</v>
      </c>
      <c r="V152" s="119">
        <v>31.72</v>
      </c>
      <c r="W152" s="119">
        <v>34.889000000000003</v>
      </c>
      <c r="X152" s="119">
        <v>42.470999999999997</v>
      </c>
      <c r="Y152" s="119">
        <v>7</v>
      </c>
      <c r="Z152" s="119" t="s">
        <v>113</v>
      </c>
      <c r="AA152" s="119">
        <v>4</v>
      </c>
      <c r="AB152" s="119" t="s">
        <v>91</v>
      </c>
      <c r="AC152" s="105">
        <f t="shared" ref="AC152:AC157" si="46">IF(AB152="W",1,0)</f>
        <v>1</v>
      </c>
      <c r="AD152" s="106">
        <f t="shared" ref="AD152:AD157" si="47">IF(AB152="L",1,0)</f>
        <v>0</v>
      </c>
    </row>
    <row r="153" spans="2:30" s="107" customFormat="1" hidden="1" x14ac:dyDescent="0.25">
      <c r="B153" s="175"/>
      <c r="C153" s="105">
        <f t="shared" ref="C153:C157" si="48">C152+1</f>
        <v>2</v>
      </c>
      <c r="D153" s="105">
        <v>33.485999999999997</v>
      </c>
      <c r="E153" s="105">
        <v>36.246000000000002</v>
      </c>
      <c r="F153" s="105">
        <v>43.536999999999999</v>
      </c>
      <c r="G153" s="105">
        <v>11</v>
      </c>
      <c r="H153" s="105" t="s">
        <v>113</v>
      </c>
      <c r="I153" s="105">
        <v>7</v>
      </c>
      <c r="J153" s="105" t="s">
        <v>91</v>
      </c>
      <c r="K153" s="105">
        <f t="shared" si="42"/>
        <v>1</v>
      </c>
      <c r="L153" s="106">
        <f t="shared" si="43"/>
        <v>0</v>
      </c>
      <c r="M153" s="105">
        <v>34.677</v>
      </c>
      <c r="N153" s="105">
        <v>38.08</v>
      </c>
      <c r="O153" s="105">
        <v>44.536999999999999</v>
      </c>
      <c r="P153" s="105">
        <v>11</v>
      </c>
      <c r="Q153" s="105" t="s">
        <v>113</v>
      </c>
      <c r="R153" s="105">
        <v>3</v>
      </c>
      <c r="S153" s="105" t="s">
        <v>91</v>
      </c>
      <c r="T153" s="105">
        <f t="shared" si="44"/>
        <v>1</v>
      </c>
      <c r="U153" s="106">
        <f t="shared" si="45"/>
        <v>0</v>
      </c>
      <c r="V153" s="105">
        <v>32.53</v>
      </c>
      <c r="W153" s="105">
        <v>36.35</v>
      </c>
      <c r="X153" s="105">
        <v>44.231999999999999</v>
      </c>
      <c r="Y153" s="105">
        <v>8</v>
      </c>
      <c r="Z153" s="105" t="s">
        <v>113</v>
      </c>
      <c r="AA153" s="105">
        <v>7</v>
      </c>
      <c r="AB153" s="105" t="s">
        <v>91</v>
      </c>
      <c r="AC153" s="105">
        <f t="shared" si="46"/>
        <v>1</v>
      </c>
      <c r="AD153" s="106">
        <f t="shared" si="47"/>
        <v>0</v>
      </c>
    </row>
    <row r="154" spans="2:30" s="107" customFormat="1" hidden="1" x14ac:dyDescent="0.25">
      <c r="B154" s="175"/>
      <c r="C154" s="105">
        <f t="shared" si="48"/>
        <v>3</v>
      </c>
      <c r="D154" s="105"/>
      <c r="E154" s="105"/>
      <c r="F154" s="105"/>
      <c r="G154" s="105"/>
      <c r="H154" s="105"/>
      <c r="I154" s="105"/>
      <c r="J154" s="105"/>
      <c r="K154" s="105">
        <f t="shared" si="42"/>
        <v>0</v>
      </c>
      <c r="L154" s="106">
        <f t="shared" si="43"/>
        <v>0</v>
      </c>
      <c r="M154" s="105">
        <v>34.469000000000001</v>
      </c>
      <c r="N154" s="105">
        <v>37.829000000000001</v>
      </c>
      <c r="O154" s="105">
        <v>44.271999999999998</v>
      </c>
      <c r="P154" s="105">
        <v>5</v>
      </c>
      <c r="Q154" s="105" t="s">
        <v>113</v>
      </c>
      <c r="R154" s="105">
        <v>1</v>
      </c>
      <c r="S154" s="105" t="s">
        <v>91</v>
      </c>
      <c r="T154" s="105">
        <f t="shared" si="44"/>
        <v>1</v>
      </c>
      <c r="U154" s="106">
        <f t="shared" si="45"/>
        <v>0</v>
      </c>
      <c r="V154" s="105"/>
      <c r="W154" s="105"/>
      <c r="X154" s="105"/>
      <c r="Y154" s="105"/>
      <c r="Z154" s="105"/>
      <c r="AA154" s="105"/>
      <c r="AB154" s="105"/>
      <c r="AC154" s="105">
        <f t="shared" si="46"/>
        <v>0</v>
      </c>
      <c r="AD154" s="106">
        <f t="shared" si="47"/>
        <v>0</v>
      </c>
    </row>
    <row r="155" spans="2:30" s="107" customFormat="1" hidden="1" x14ac:dyDescent="0.25">
      <c r="B155" s="175"/>
      <c r="C155" s="105">
        <f t="shared" si="48"/>
        <v>4</v>
      </c>
      <c r="D155" s="105"/>
      <c r="E155" s="105"/>
      <c r="F155" s="105"/>
      <c r="G155" s="105"/>
      <c r="H155" s="105"/>
      <c r="I155" s="105"/>
      <c r="J155" s="105"/>
      <c r="K155" s="105">
        <f t="shared" si="42"/>
        <v>0</v>
      </c>
      <c r="L155" s="106">
        <f t="shared" si="43"/>
        <v>0</v>
      </c>
      <c r="M155" s="105">
        <v>30.914999999999999</v>
      </c>
      <c r="N155" s="105">
        <v>34.130000000000003</v>
      </c>
      <c r="O155" s="105">
        <v>39.914000000000001</v>
      </c>
      <c r="P155" s="105">
        <v>7</v>
      </c>
      <c r="Q155" s="105" t="s">
        <v>113</v>
      </c>
      <c r="R155" s="105">
        <v>7</v>
      </c>
      <c r="S155" s="105" t="s">
        <v>103</v>
      </c>
      <c r="T155" s="105">
        <f t="shared" si="44"/>
        <v>0</v>
      </c>
      <c r="U155" s="106">
        <f t="shared" si="45"/>
        <v>1</v>
      </c>
      <c r="V155" s="105"/>
      <c r="W155" s="105"/>
      <c r="X155" s="105"/>
      <c r="Y155" s="105"/>
      <c r="Z155" s="105"/>
      <c r="AA155" s="105"/>
      <c r="AB155" s="105"/>
      <c r="AC155" s="105">
        <f t="shared" si="46"/>
        <v>0</v>
      </c>
      <c r="AD155" s="106">
        <f t="shared" si="47"/>
        <v>0</v>
      </c>
    </row>
    <row r="156" spans="2:30" s="107" customFormat="1" hidden="1" x14ac:dyDescent="0.25">
      <c r="B156" s="175"/>
      <c r="C156" s="105">
        <f t="shared" si="48"/>
        <v>5</v>
      </c>
      <c r="D156" s="105"/>
      <c r="E156" s="105"/>
      <c r="F156" s="105"/>
      <c r="G156" s="105"/>
      <c r="H156" s="105"/>
      <c r="I156" s="105"/>
      <c r="J156" s="105"/>
      <c r="K156" s="105">
        <f t="shared" si="42"/>
        <v>0</v>
      </c>
      <c r="L156" s="106">
        <f t="shared" si="43"/>
        <v>0</v>
      </c>
      <c r="M156" s="105">
        <v>32.113999999999997</v>
      </c>
      <c r="N156" s="105">
        <v>34.244999999999997</v>
      </c>
      <c r="O156" s="105">
        <v>40.045000000000002</v>
      </c>
      <c r="P156" s="105">
        <v>22</v>
      </c>
      <c r="Q156" s="105" t="s">
        <v>154</v>
      </c>
      <c r="R156" s="105">
        <v>14</v>
      </c>
      <c r="S156" s="105" t="s">
        <v>91</v>
      </c>
      <c r="T156" s="105">
        <f t="shared" si="44"/>
        <v>1</v>
      </c>
      <c r="U156" s="106">
        <f t="shared" si="45"/>
        <v>0</v>
      </c>
      <c r="V156" s="105"/>
      <c r="W156" s="105"/>
      <c r="X156" s="105"/>
      <c r="Y156" s="105"/>
      <c r="Z156" s="105"/>
      <c r="AA156" s="105"/>
      <c r="AB156" s="105"/>
      <c r="AC156" s="105">
        <f t="shared" si="46"/>
        <v>0</v>
      </c>
      <c r="AD156" s="106">
        <f t="shared" si="47"/>
        <v>0</v>
      </c>
    </row>
    <row r="157" spans="2:30" s="107" customFormat="1" ht="15.75" hidden="1" thickBot="1" x14ac:dyDescent="0.3">
      <c r="B157" s="175"/>
      <c r="C157" s="105">
        <f t="shared" si="48"/>
        <v>6</v>
      </c>
      <c r="D157" s="108"/>
      <c r="E157" s="108"/>
      <c r="F157" s="108"/>
      <c r="G157" s="108"/>
      <c r="H157" s="108"/>
      <c r="I157" s="108"/>
      <c r="J157" s="108"/>
      <c r="K157" s="105">
        <f t="shared" si="42"/>
        <v>0</v>
      </c>
      <c r="L157" s="106">
        <f t="shared" si="43"/>
        <v>0</v>
      </c>
      <c r="M157" s="108"/>
      <c r="N157" s="108"/>
      <c r="O157" s="108"/>
      <c r="P157" s="108"/>
      <c r="Q157" s="108"/>
      <c r="R157" s="108"/>
      <c r="S157" s="108"/>
      <c r="T157" s="105">
        <f t="shared" si="44"/>
        <v>0</v>
      </c>
      <c r="U157" s="106">
        <f t="shared" si="45"/>
        <v>0</v>
      </c>
      <c r="V157" s="108"/>
      <c r="W157" s="108"/>
      <c r="X157" s="108"/>
      <c r="Y157" s="108"/>
      <c r="Z157" s="108"/>
      <c r="AA157" s="108"/>
      <c r="AB157" s="108"/>
      <c r="AC157" s="105">
        <f t="shared" si="46"/>
        <v>0</v>
      </c>
      <c r="AD157" s="106">
        <f t="shared" si="47"/>
        <v>0</v>
      </c>
    </row>
    <row r="158" spans="2:30" ht="15.75" thickBot="1" x14ac:dyDescent="0.3">
      <c r="B158" s="168" t="s">
        <v>99</v>
      </c>
      <c r="C158" s="169"/>
      <c r="D158" s="59">
        <f>AVERAGE(D152:D157)</f>
        <v>33.381</v>
      </c>
      <c r="E158" s="59">
        <f>AVERAGE(E152:E157)</f>
        <v>35.852000000000004</v>
      </c>
      <c r="F158" s="59">
        <f>AVERAGE(F152:F157)</f>
        <v>43.0625</v>
      </c>
      <c r="G158" s="59">
        <f>AVERAGE(G152:G157)</f>
        <v>8</v>
      </c>
      <c r="H158" s="59"/>
      <c r="I158" s="59">
        <f>AVERAGE(I152:I157)</f>
        <v>4.5</v>
      </c>
      <c r="J158" s="60">
        <f>K158/(K158+L158)</f>
        <v>1</v>
      </c>
      <c r="K158" s="61">
        <f>SUM(K152:K157)</f>
        <v>2</v>
      </c>
      <c r="L158" s="61">
        <f>SUM(L152:L157)</f>
        <v>0</v>
      </c>
      <c r="M158" s="59">
        <f>AVERAGE(M152:M157)</f>
        <v>33.411199999999994</v>
      </c>
      <c r="N158" s="59">
        <f>AVERAGE(N152:N157)</f>
        <v>36.492399999999996</v>
      </c>
      <c r="O158" s="59">
        <f>AVERAGE(O152:O157)</f>
        <v>42.686400000000006</v>
      </c>
      <c r="P158" s="59">
        <f>AVERAGE(P152:P157)</f>
        <v>11.2</v>
      </c>
      <c r="Q158" s="59"/>
      <c r="R158" s="59">
        <f>AVERAGE(R152:R157)</f>
        <v>6</v>
      </c>
      <c r="S158" s="60">
        <f>T158/(T158+U158)</f>
        <v>0.8</v>
      </c>
      <c r="T158" s="61">
        <f>SUM(T152:T157)</f>
        <v>4</v>
      </c>
      <c r="U158" s="61">
        <f>SUM(U152:U157)</f>
        <v>1</v>
      </c>
      <c r="V158" s="59">
        <f>AVERAGE(V152:V157)</f>
        <v>32.125</v>
      </c>
      <c r="W158" s="59">
        <f>AVERAGE(W152:W157)</f>
        <v>35.619500000000002</v>
      </c>
      <c r="X158" s="59">
        <f>AVERAGE(X152:X157)</f>
        <v>43.351500000000001</v>
      </c>
      <c r="Y158" s="59">
        <f>AVERAGE(Y152:Y157)</f>
        <v>7.5</v>
      </c>
      <c r="Z158" s="59"/>
      <c r="AA158" s="59">
        <f>AVERAGE(AA152:AA157)</f>
        <v>5.5</v>
      </c>
      <c r="AB158" s="60">
        <f>AC158/(AC158+AD158)</f>
        <v>1</v>
      </c>
      <c r="AC158" s="61">
        <f>SUM(AC152:AC157)</f>
        <v>2</v>
      </c>
      <c r="AD158" s="61">
        <f>SUM(AD152:AD157)</f>
        <v>0</v>
      </c>
    </row>
    <row r="159" spans="2:30" x14ac:dyDescent="0.25">
      <c r="B159" s="167">
        <f>B130</f>
        <v>4</v>
      </c>
      <c r="C159" s="122">
        <v>1</v>
      </c>
      <c r="D159" s="122"/>
      <c r="E159" s="122"/>
      <c r="F159" s="122"/>
      <c r="G159" s="122"/>
      <c r="H159" s="122"/>
      <c r="I159" s="122"/>
      <c r="J159" s="122"/>
      <c r="K159" s="28">
        <f t="shared" ref="K159:K168" si="49">IF(J159="W",1,0)</f>
        <v>0</v>
      </c>
      <c r="L159" s="58">
        <f t="shared" ref="L159:L168" si="50">IF(J159="L",1,0)</f>
        <v>0</v>
      </c>
      <c r="M159" s="122"/>
      <c r="N159" s="122"/>
      <c r="O159" s="122"/>
      <c r="P159" s="122"/>
      <c r="Q159" s="122"/>
      <c r="R159" s="122"/>
      <c r="S159" s="122"/>
      <c r="T159" s="28">
        <f t="shared" ref="T159:T168" si="51">IF(S159="W",1,0)</f>
        <v>0</v>
      </c>
      <c r="U159" s="58">
        <f t="shared" ref="U159:U168" si="52">IF(S159="L",1,0)</f>
        <v>0</v>
      </c>
      <c r="V159" s="122"/>
      <c r="W159" s="122"/>
      <c r="X159" s="122"/>
      <c r="Y159" s="122"/>
      <c r="Z159" s="122"/>
      <c r="AA159" s="122"/>
      <c r="AB159" s="122"/>
      <c r="AC159" s="28">
        <f t="shared" ref="AC159:AC168" si="53">IF(AB159="W",1,0)</f>
        <v>0</v>
      </c>
      <c r="AD159" s="58">
        <f t="shared" ref="AD159:AD168" si="54">IF(AB159="L",1,0)</f>
        <v>0</v>
      </c>
    </row>
    <row r="160" spans="2:30" x14ac:dyDescent="0.25">
      <c r="B160" s="167"/>
      <c r="C160" s="28">
        <f t="shared" ref="C160:C168" si="55">C159+1</f>
        <v>2</v>
      </c>
      <c r="D160" s="28"/>
      <c r="E160" s="28"/>
      <c r="F160" s="28"/>
      <c r="G160" s="28"/>
      <c r="H160" s="28"/>
      <c r="I160" s="28"/>
      <c r="J160" s="28"/>
      <c r="K160" s="28">
        <f t="shared" si="49"/>
        <v>0</v>
      </c>
      <c r="L160" s="58">
        <f t="shared" si="50"/>
        <v>0</v>
      </c>
      <c r="M160" s="28"/>
      <c r="N160" s="28"/>
      <c r="O160" s="28"/>
      <c r="P160" s="28"/>
      <c r="Q160" s="28"/>
      <c r="R160" s="28"/>
      <c r="S160" s="28"/>
      <c r="T160" s="28">
        <f t="shared" si="51"/>
        <v>0</v>
      </c>
      <c r="U160" s="58">
        <f t="shared" si="52"/>
        <v>0</v>
      </c>
      <c r="V160" s="28"/>
      <c r="W160" s="28"/>
      <c r="X160" s="28"/>
      <c r="Y160" s="28"/>
      <c r="Z160" s="28"/>
      <c r="AA160" s="28"/>
      <c r="AB160" s="28"/>
      <c r="AC160" s="28">
        <f t="shared" si="53"/>
        <v>0</v>
      </c>
      <c r="AD160" s="58">
        <f t="shared" si="54"/>
        <v>0</v>
      </c>
    </row>
    <row r="161" spans="2:39" x14ac:dyDescent="0.25">
      <c r="B161" s="167"/>
      <c r="C161" s="28">
        <f t="shared" si="55"/>
        <v>3</v>
      </c>
      <c r="D161" s="28"/>
      <c r="E161" s="28"/>
      <c r="F161" s="28"/>
      <c r="G161" s="28"/>
      <c r="H161" s="28"/>
      <c r="I161" s="28"/>
      <c r="J161" s="28"/>
      <c r="K161" s="28">
        <f t="shared" si="49"/>
        <v>0</v>
      </c>
      <c r="L161" s="58">
        <f t="shared" si="50"/>
        <v>0</v>
      </c>
      <c r="M161" s="28"/>
      <c r="N161" s="28"/>
      <c r="O161" s="28"/>
      <c r="P161" s="28"/>
      <c r="Q161" s="28"/>
      <c r="R161" s="28"/>
      <c r="S161" s="28"/>
      <c r="T161" s="28">
        <f t="shared" si="51"/>
        <v>0</v>
      </c>
      <c r="U161" s="58">
        <f t="shared" si="52"/>
        <v>0</v>
      </c>
      <c r="V161" s="28"/>
      <c r="W161" s="28"/>
      <c r="X161" s="28"/>
      <c r="Y161" s="28"/>
      <c r="Z161" s="28"/>
      <c r="AA161" s="28"/>
      <c r="AB161" s="28"/>
      <c r="AC161" s="28">
        <f t="shared" si="53"/>
        <v>0</v>
      </c>
      <c r="AD161" s="58">
        <f t="shared" si="54"/>
        <v>0</v>
      </c>
    </row>
    <row r="162" spans="2:39" x14ac:dyDescent="0.25">
      <c r="B162" s="167"/>
      <c r="C162" s="28">
        <f t="shared" si="55"/>
        <v>4</v>
      </c>
      <c r="D162" s="28"/>
      <c r="E162" s="28"/>
      <c r="F162" s="28"/>
      <c r="G162" s="28"/>
      <c r="H162" s="28"/>
      <c r="I162" s="28"/>
      <c r="J162" s="28"/>
      <c r="K162" s="28">
        <f t="shared" si="49"/>
        <v>0</v>
      </c>
      <c r="L162" s="58">
        <f t="shared" si="50"/>
        <v>0</v>
      </c>
      <c r="M162" s="28"/>
      <c r="N162" s="28"/>
      <c r="O162" s="28"/>
      <c r="P162" s="28"/>
      <c r="Q162" s="28"/>
      <c r="R162" s="28"/>
      <c r="S162" s="28"/>
      <c r="T162" s="28">
        <f t="shared" si="51"/>
        <v>0</v>
      </c>
      <c r="U162" s="58">
        <f t="shared" si="52"/>
        <v>0</v>
      </c>
      <c r="V162" s="28"/>
      <c r="W162" s="28"/>
      <c r="X162" s="28"/>
      <c r="Y162" s="28"/>
      <c r="Z162" s="28"/>
      <c r="AA162" s="28"/>
      <c r="AB162" s="28"/>
      <c r="AC162" s="28">
        <f t="shared" si="53"/>
        <v>0</v>
      </c>
      <c r="AD162" s="58">
        <f t="shared" si="54"/>
        <v>0</v>
      </c>
    </row>
    <row r="163" spans="2:39" x14ac:dyDescent="0.25">
      <c r="B163" s="167"/>
      <c r="C163" s="28">
        <f t="shared" si="55"/>
        <v>5</v>
      </c>
      <c r="D163" s="28"/>
      <c r="E163" s="28"/>
      <c r="F163" s="28"/>
      <c r="G163" s="28"/>
      <c r="H163" s="28"/>
      <c r="I163" s="28"/>
      <c r="J163" s="28"/>
      <c r="K163" s="28">
        <f t="shared" si="49"/>
        <v>0</v>
      </c>
      <c r="L163" s="58">
        <f t="shared" si="50"/>
        <v>0</v>
      </c>
      <c r="M163" s="28"/>
      <c r="N163" s="28"/>
      <c r="O163" s="28"/>
      <c r="P163" s="28"/>
      <c r="Q163" s="28"/>
      <c r="R163" s="28"/>
      <c r="S163" s="28"/>
      <c r="T163" s="28">
        <f t="shared" si="51"/>
        <v>0</v>
      </c>
      <c r="U163" s="58">
        <f t="shared" si="52"/>
        <v>0</v>
      </c>
      <c r="V163" s="28"/>
      <c r="W163" s="28"/>
      <c r="X163" s="28"/>
      <c r="Y163" s="28"/>
      <c r="Z163" s="28"/>
      <c r="AA163" s="28"/>
      <c r="AB163" s="28"/>
      <c r="AC163" s="28">
        <f t="shared" si="53"/>
        <v>0</v>
      </c>
      <c r="AD163" s="58">
        <f t="shared" si="54"/>
        <v>0</v>
      </c>
    </row>
    <row r="164" spans="2:39" x14ac:dyDescent="0.25">
      <c r="B164" s="167"/>
      <c r="C164" s="28">
        <f t="shared" si="55"/>
        <v>6</v>
      </c>
      <c r="D164" s="28"/>
      <c r="E164" s="28"/>
      <c r="F164" s="28"/>
      <c r="G164" s="28"/>
      <c r="H164" s="28"/>
      <c r="I164" s="28"/>
      <c r="J164" s="28"/>
      <c r="K164" s="28">
        <f t="shared" si="49"/>
        <v>0</v>
      </c>
      <c r="L164" s="58">
        <f t="shared" si="50"/>
        <v>0</v>
      </c>
      <c r="M164" s="28"/>
      <c r="N164" s="28"/>
      <c r="O164" s="28"/>
      <c r="P164" s="28"/>
      <c r="Q164" s="28"/>
      <c r="R164" s="28"/>
      <c r="S164" s="28"/>
      <c r="T164" s="28">
        <f t="shared" si="51"/>
        <v>0</v>
      </c>
      <c r="U164" s="58">
        <f t="shared" si="52"/>
        <v>0</v>
      </c>
      <c r="V164" s="28"/>
      <c r="W164" s="28"/>
      <c r="X164" s="28"/>
      <c r="Y164" s="28"/>
      <c r="Z164" s="28"/>
      <c r="AA164" s="28"/>
      <c r="AB164" s="28"/>
      <c r="AC164" s="28">
        <f t="shared" si="53"/>
        <v>0</v>
      </c>
      <c r="AD164" s="58">
        <f t="shared" si="54"/>
        <v>0</v>
      </c>
    </row>
    <row r="165" spans="2:39" x14ac:dyDescent="0.25">
      <c r="B165" s="167"/>
      <c r="C165" s="28">
        <f t="shared" si="55"/>
        <v>7</v>
      </c>
      <c r="D165" s="28"/>
      <c r="E165" s="28"/>
      <c r="F165" s="28"/>
      <c r="G165" s="28"/>
      <c r="H165" s="28"/>
      <c r="I165" s="28"/>
      <c r="J165" s="28"/>
      <c r="K165" s="28">
        <f t="shared" si="49"/>
        <v>0</v>
      </c>
      <c r="L165" s="58">
        <f t="shared" si="50"/>
        <v>0</v>
      </c>
      <c r="M165" s="28"/>
      <c r="N165" s="28"/>
      <c r="O165" s="28"/>
      <c r="P165" s="28"/>
      <c r="Q165" s="28"/>
      <c r="R165" s="28"/>
      <c r="S165" s="28"/>
      <c r="T165" s="28">
        <f t="shared" si="51"/>
        <v>0</v>
      </c>
      <c r="U165" s="58">
        <f t="shared" si="52"/>
        <v>0</v>
      </c>
      <c r="V165" s="28"/>
      <c r="W165" s="28"/>
      <c r="X165" s="28"/>
      <c r="Y165" s="28"/>
      <c r="Z165" s="28"/>
      <c r="AA165" s="28"/>
      <c r="AB165" s="28"/>
      <c r="AC165" s="28">
        <f t="shared" si="53"/>
        <v>0</v>
      </c>
      <c r="AD165" s="58">
        <f t="shared" si="54"/>
        <v>0</v>
      </c>
    </row>
    <row r="166" spans="2:39" x14ac:dyDescent="0.25">
      <c r="B166" s="167"/>
      <c r="C166" s="28">
        <f t="shared" si="55"/>
        <v>8</v>
      </c>
      <c r="D166" s="28"/>
      <c r="E166" s="28"/>
      <c r="F166" s="28"/>
      <c r="G166" s="28"/>
      <c r="H166" s="28"/>
      <c r="I166" s="28"/>
      <c r="J166" s="28"/>
      <c r="K166" s="28">
        <f t="shared" si="49"/>
        <v>0</v>
      </c>
      <c r="L166" s="58">
        <f t="shared" si="50"/>
        <v>0</v>
      </c>
      <c r="M166" s="28"/>
      <c r="N166" s="28"/>
      <c r="O166" s="28"/>
      <c r="P166" s="28"/>
      <c r="Q166" s="28"/>
      <c r="R166" s="28"/>
      <c r="S166" s="28"/>
      <c r="T166" s="28">
        <f t="shared" si="51"/>
        <v>0</v>
      </c>
      <c r="U166" s="58">
        <f t="shared" si="52"/>
        <v>0</v>
      </c>
      <c r="V166" s="28"/>
      <c r="W166" s="28"/>
      <c r="X166" s="28"/>
      <c r="Y166" s="28"/>
      <c r="Z166" s="28"/>
      <c r="AA166" s="28"/>
      <c r="AB166" s="28"/>
      <c r="AC166" s="28">
        <f t="shared" si="53"/>
        <v>0</v>
      </c>
      <c r="AD166" s="58">
        <f t="shared" si="54"/>
        <v>0</v>
      </c>
    </row>
    <row r="167" spans="2:39" x14ac:dyDescent="0.25">
      <c r="B167" s="167"/>
      <c r="C167" s="28">
        <f t="shared" si="55"/>
        <v>9</v>
      </c>
      <c r="D167" s="28"/>
      <c r="E167" s="28"/>
      <c r="F167" s="28"/>
      <c r="G167" s="28"/>
      <c r="H167" s="28"/>
      <c r="I167" s="28"/>
      <c r="J167" s="28"/>
      <c r="K167" s="28">
        <f t="shared" si="49"/>
        <v>0</v>
      </c>
      <c r="L167" s="58">
        <f t="shared" si="50"/>
        <v>0</v>
      </c>
      <c r="M167" s="28"/>
      <c r="N167" s="28"/>
      <c r="O167" s="28"/>
      <c r="P167" s="28"/>
      <c r="Q167" s="28"/>
      <c r="R167" s="28"/>
      <c r="S167" s="28"/>
      <c r="T167" s="28">
        <f t="shared" si="51"/>
        <v>0</v>
      </c>
      <c r="U167" s="58">
        <f t="shared" si="52"/>
        <v>0</v>
      </c>
      <c r="V167" s="28"/>
      <c r="W167" s="28"/>
      <c r="X167" s="28"/>
      <c r="Y167" s="28"/>
      <c r="Z167" s="28"/>
      <c r="AA167" s="28"/>
      <c r="AB167" s="28"/>
      <c r="AC167" s="28">
        <f t="shared" si="53"/>
        <v>0</v>
      </c>
      <c r="AD167" s="58">
        <f t="shared" si="54"/>
        <v>0</v>
      </c>
    </row>
    <row r="168" spans="2:39" ht="15.75" thickBot="1" x14ac:dyDescent="0.3">
      <c r="B168" s="167"/>
      <c r="C168" s="121">
        <f t="shared" si="55"/>
        <v>10</v>
      </c>
      <c r="D168" s="121"/>
      <c r="E168" s="121"/>
      <c r="F168" s="121"/>
      <c r="G168" s="121"/>
      <c r="H168" s="121"/>
      <c r="I168" s="121"/>
      <c r="J168" s="121"/>
      <c r="K168" s="28">
        <f t="shared" si="49"/>
        <v>0</v>
      </c>
      <c r="L168" s="58">
        <f t="shared" si="50"/>
        <v>0</v>
      </c>
      <c r="M168" s="121"/>
      <c r="N168" s="121"/>
      <c r="O168" s="121"/>
      <c r="P168" s="121"/>
      <c r="Q168" s="121"/>
      <c r="R168" s="121"/>
      <c r="S168" s="121"/>
      <c r="T168" s="28">
        <f t="shared" si="51"/>
        <v>0</v>
      </c>
      <c r="U168" s="58">
        <f t="shared" si="52"/>
        <v>0</v>
      </c>
      <c r="V168" s="121"/>
      <c r="W168" s="121"/>
      <c r="X168" s="121"/>
      <c r="Y168" s="121"/>
      <c r="Z168" s="121"/>
      <c r="AA168" s="121"/>
      <c r="AB168" s="121"/>
      <c r="AC168" s="28">
        <f t="shared" si="53"/>
        <v>0</v>
      </c>
      <c r="AD168" s="58">
        <f t="shared" si="54"/>
        <v>0</v>
      </c>
    </row>
    <row r="169" spans="2:39" ht="15.75" thickBot="1" x14ac:dyDescent="0.3">
      <c r="B169" s="168" t="s">
        <v>99</v>
      </c>
      <c r="C169" s="169"/>
      <c r="D169" s="59" t="e">
        <f>AVERAGE(D159:D168)</f>
        <v>#DIV/0!</v>
      </c>
      <c r="E169" s="59" t="e">
        <f>AVERAGE(E159:E168)</f>
        <v>#DIV/0!</v>
      </c>
      <c r="F169" s="59" t="e">
        <f>AVERAGE(F159:F168)</f>
        <v>#DIV/0!</v>
      </c>
      <c r="G169" s="59" t="e">
        <f>AVERAGE(G159:G168)</f>
        <v>#DIV/0!</v>
      </c>
      <c r="H169" s="59"/>
      <c r="I169" s="59" t="e">
        <f>AVERAGE(I159:I168)</f>
        <v>#DIV/0!</v>
      </c>
      <c r="J169" s="60" t="e">
        <f>K169/(K169+L169)</f>
        <v>#DIV/0!</v>
      </c>
      <c r="K169" s="61">
        <f>SUM(K159:K168)</f>
        <v>0</v>
      </c>
      <c r="L169" s="61">
        <f>SUM(L159:L168)</f>
        <v>0</v>
      </c>
      <c r="M169" s="59" t="e">
        <f>AVERAGE(M159:M168)</f>
        <v>#DIV/0!</v>
      </c>
      <c r="N169" s="59" t="e">
        <f>AVERAGE(N159:N168)</f>
        <v>#DIV/0!</v>
      </c>
      <c r="O169" s="59" t="e">
        <f>AVERAGE(O159:O168)</f>
        <v>#DIV/0!</v>
      </c>
      <c r="P169" s="59" t="e">
        <f>AVERAGE(P159:P168)</f>
        <v>#DIV/0!</v>
      </c>
      <c r="Q169" s="59"/>
      <c r="R169" s="59" t="e">
        <f>AVERAGE(R159:R168)</f>
        <v>#DIV/0!</v>
      </c>
      <c r="S169" s="60" t="e">
        <f>T169/(T169+U169)</f>
        <v>#DIV/0!</v>
      </c>
      <c r="T169" s="61">
        <f>SUM(T159:T168)</f>
        <v>0</v>
      </c>
      <c r="U169" s="61">
        <f>SUM(U159:U168)</f>
        <v>0</v>
      </c>
      <c r="V169" s="59" t="e">
        <f>AVERAGE(V159:V168)</f>
        <v>#DIV/0!</v>
      </c>
      <c r="W169" s="59" t="e">
        <f>AVERAGE(W159:W168)</f>
        <v>#DIV/0!</v>
      </c>
      <c r="X169" s="59" t="e">
        <f>AVERAGE(X159:X168)</f>
        <v>#DIV/0!</v>
      </c>
      <c r="Y169" s="59" t="e">
        <f>AVERAGE(Y159:Y168)</f>
        <v>#DIV/0!</v>
      </c>
      <c r="Z169" s="59"/>
      <c r="AA169" s="59" t="e">
        <f>AVERAGE(AA159:AA168)</f>
        <v>#DIV/0!</v>
      </c>
      <c r="AB169" s="60" t="e">
        <f>AC169/(AC169+AD169)</f>
        <v>#DIV/0!</v>
      </c>
      <c r="AC169" s="61">
        <f>SUM(AC159:AC168)</f>
        <v>0</v>
      </c>
      <c r="AD169" s="61">
        <f>SUM(AD159:AD168)</f>
        <v>0</v>
      </c>
    </row>
    <row r="172" spans="2:39" ht="15.75" thickBot="1" x14ac:dyDescent="0.3"/>
    <row r="173" spans="2:39" x14ac:dyDescent="0.25">
      <c r="B173" s="73" t="s">
        <v>0</v>
      </c>
      <c r="C173" s="74" t="s">
        <v>9</v>
      </c>
      <c r="D173" s="161">
        <v>5</v>
      </c>
      <c r="E173" s="161"/>
      <c r="F173" s="161"/>
      <c r="G173" s="161"/>
      <c r="H173" s="161"/>
      <c r="I173" s="161"/>
      <c r="J173" s="161"/>
      <c r="K173" s="161"/>
      <c r="L173" s="161"/>
      <c r="M173" s="161"/>
      <c r="N173" s="161"/>
      <c r="O173" s="161"/>
      <c r="P173" s="161"/>
      <c r="Q173" s="161"/>
      <c r="R173" s="161"/>
      <c r="S173" s="161"/>
      <c r="T173" s="161"/>
      <c r="U173" s="161"/>
      <c r="V173" s="161"/>
      <c r="W173" s="161"/>
      <c r="X173" s="161"/>
      <c r="Y173" s="161"/>
      <c r="Z173" s="161"/>
      <c r="AA173" s="161"/>
      <c r="AB173" s="161"/>
      <c r="AC173" s="161"/>
      <c r="AD173" s="161"/>
      <c r="AE173" s="161"/>
      <c r="AF173" s="161"/>
      <c r="AG173" s="161"/>
      <c r="AH173" s="161"/>
      <c r="AI173" s="161"/>
      <c r="AJ173" s="161"/>
      <c r="AK173" s="161"/>
      <c r="AL173" s="161"/>
      <c r="AM173" s="162"/>
    </row>
    <row r="174" spans="2:39" x14ac:dyDescent="0.25">
      <c r="B174" s="163">
        <f>B145</f>
        <v>2</v>
      </c>
      <c r="C174" s="28"/>
      <c r="D174" s="165" t="s">
        <v>107</v>
      </c>
      <c r="E174" s="165"/>
      <c r="F174" s="165"/>
      <c r="G174" s="165"/>
      <c r="H174" s="165"/>
      <c r="I174" s="165"/>
      <c r="J174" s="165"/>
      <c r="K174" s="165"/>
      <c r="L174" s="165"/>
      <c r="M174" s="165" t="s">
        <v>104</v>
      </c>
      <c r="N174" s="165"/>
      <c r="O174" s="165"/>
      <c r="P174" s="165"/>
      <c r="Q174" s="165"/>
      <c r="R174" s="165"/>
      <c r="S174" s="165"/>
      <c r="T174" s="165"/>
      <c r="U174" s="165"/>
      <c r="V174" s="165" t="s">
        <v>106</v>
      </c>
      <c r="W174" s="165"/>
      <c r="X174" s="165"/>
      <c r="Y174" s="165"/>
      <c r="Z174" s="165"/>
      <c r="AA174" s="165"/>
      <c r="AB174" s="165"/>
      <c r="AC174" s="165"/>
      <c r="AD174" s="166"/>
      <c r="AE174" s="165" t="s">
        <v>105</v>
      </c>
      <c r="AF174" s="165"/>
      <c r="AG174" s="165"/>
      <c r="AH174" s="165"/>
      <c r="AI174" s="165"/>
      <c r="AJ174" s="165"/>
      <c r="AK174" s="165"/>
      <c r="AL174" s="165"/>
      <c r="AM174" s="166"/>
    </row>
    <row r="175" spans="2:39" ht="15.75" thickBot="1" x14ac:dyDescent="0.3">
      <c r="B175" s="163"/>
      <c r="C175" s="62" t="s">
        <v>93</v>
      </c>
      <c r="D175" s="62" t="s">
        <v>90</v>
      </c>
      <c r="E175" s="62" t="s">
        <v>89</v>
      </c>
      <c r="F175" s="62" t="s">
        <v>91</v>
      </c>
      <c r="G175" s="62" t="s">
        <v>95</v>
      </c>
      <c r="H175" s="62" t="s">
        <v>96</v>
      </c>
      <c r="I175" s="62" t="s">
        <v>97</v>
      </c>
      <c r="J175" s="62" t="s">
        <v>102</v>
      </c>
      <c r="K175" s="62" t="s">
        <v>91</v>
      </c>
      <c r="L175" s="62" t="s">
        <v>103</v>
      </c>
      <c r="M175" s="62" t="s">
        <v>90</v>
      </c>
      <c r="N175" s="62" t="s">
        <v>89</v>
      </c>
      <c r="O175" s="62" t="s">
        <v>91</v>
      </c>
      <c r="P175" s="62" t="s">
        <v>95</v>
      </c>
      <c r="Q175" s="62" t="s">
        <v>96</v>
      </c>
      <c r="R175" s="62" t="s">
        <v>97</v>
      </c>
      <c r="S175" s="62" t="s">
        <v>102</v>
      </c>
      <c r="T175" s="62" t="s">
        <v>91</v>
      </c>
      <c r="U175" s="62" t="s">
        <v>103</v>
      </c>
      <c r="V175" s="62" t="s">
        <v>90</v>
      </c>
      <c r="W175" s="62" t="s">
        <v>89</v>
      </c>
      <c r="X175" s="62" t="s">
        <v>91</v>
      </c>
      <c r="Y175" s="62" t="s">
        <v>95</v>
      </c>
      <c r="Z175" s="62" t="s">
        <v>96</v>
      </c>
      <c r="AA175" s="62" t="s">
        <v>97</v>
      </c>
      <c r="AB175" s="62" t="s">
        <v>102</v>
      </c>
      <c r="AC175" s="62" t="s">
        <v>91</v>
      </c>
      <c r="AD175" s="62" t="s">
        <v>103</v>
      </c>
      <c r="AE175" s="62" t="s">
        <v>90</v>
      </c>
      <c r="AF175" s="62" t="s">
        <v>89</v>
      </c>
      <c r="AG175" s="62" t="s">
        <v>91</v>
      </c>
      <c r="AH175" s="62" t="s">
        <v>95</v>
      </c>
      <c r="AI175" s="62" t="s">
        <v>96</v>
      </c>
      <c r="AJ175" s="62" t="s">
        <v>97</v>
      </c>
      <c r="AK175" s="62" t="s">
        <v>102</v>
      </c>
      <c r="AL175" s="62" t="s">
        <v>91</v>
      </c>
      <c r="AM175" s="62" t="s">
        <v>103</v>
      </c>
    </row>
    <row r="176" spans="2:39" s="107" customFormat="1" hidden="1" x14ac:dyDescent="0.25">
      <c r="B176" s="163"/>
      <c r="C176" s="105">
        <v>1</v>
      </c>
      <c r="D176" s="105">
        <v>29.78</v>
      </c>
      <c r="E176" s="105">
        <v>31.645</v>
      </c>
      <c r="F176" s="105">
        <v>36.896000000000001</v>
      </c>
      <c r="G176" s="105">
        <v>19</v>
      </c>
      <c r="H176" s="105" t="s">
        <v>113</v>
      </c>
      <c r="I176" s="105">
        <v>10</v>
      </c>
      <c r="J176" s="105" t="s">
        <v>91</v>
      </c>
      <c r="K176" s="105">
        <f>IF(J176="W",1,0)</f>
        <v>1</v>
      </c>
      <c r="L176" s="106">
        <f>IF(J176="L",1,0)</f>
        <v>0</v>
      </c>
      <c r="M176" s="105">
        <v>37.963000000000001</v>
      </c>
      <c r="N176" s="105">
        <v>41.387</v>
      </c>
      <c r="O176" s="105">
        <v>48.847000000000001</v>
      </c>
      <c r="P176" s="105">
        <v>5</v>
      </c>
      <c r="Q176" s="105" t="s">
        <v>113</v>
      </c>
      <c r="R176" s="105">
        <v>2</v>
      </c>
      <c r="S176" s="105" t="s">
        <v>91</v>
      </c>
      <c r="T176" s="105">
        <f>IF(S176="W",1,0)</f>
        <v>1</v>
      </c>
      <c r="U176" s="106">
        <f>IF(S176="L",1,0)</f>
        <v>0</v>
      </c>
      <c r="V176" s="105">
        <v>36.664000000000001</v>
      </c>
      <c r="W176" s="105">
        <v>39.868000000000002</v>
      </c>
      <c r="X176" s="105">
        <v>40.536000000000001</v>
      </c>
      <c r="Y176" s="105">
        <v>14</v>
      </c>
      <c r="Z176" s="105" t="s">
        <v>113</v>
      </c>
      <c r="AA176" s="105">
        <v>10</v>
      </c>
      <c r="AB176" s="105" t="s">
        <v>91</v>
      </c>
      <c r="AC176" s="105">
        <f>IF(AB176="W",1,0)</f>
        <v>1</v>
      </c>
      <c r="AD176" s="106">
        <f>IF(AB176="L",1,0)</f>
        <v>0</v>
      </c>
      <c r="AE176" s="105">
        <v>28.382999999999999</v>
      </c>
      <c r="AF176" s="105">
        <v>31.981000000000002</v>
      </c>
      <c r="AG176" s="105">
        <v>39.472000000000001</v>
      </c>
      <c r="AH176" s="105">
        <v>15</v>
      </c>
      <c r="AI176" s="105" t="s">
        <v>113</v>
      </c>
      <c r="AJ176" s="105">
        <v>12</v>
      </c>
      <c r="AK176" s="105" t="s">
        <v>91</v>
      </c>
      <c r="AL176" s="105">
        <f>IF(AK176="W",1,0)</f>
        <v>1</v>
      </c>
      <c r="AM176" s="106">
        <f>IF(AK176="L",1,0)</f>
        <v>0</v>
      </c>
    </row>
    <row r="177" spans="2:39" s="107" customFormat="1" hidden="1" x14ac:dyDescent="0.25">
      <c r="B177" s="163"/>
      <c r="C177" s="105">
        <f>C176+1</f>
        <v>2</v>
      </c>
      <c r="D177" s="105">
        <v>29.408999999999999</v>
      </c>
      <c r="E177" s="105">
        <v>31.713999999999999</v>
      </c>
      <c r="F177" s="105">
        <v>36.966000000000001</v>
      </c>
      <c r="G177" s="105">
        <v>14</v>
      </c>
      <c r="H177" s="105" t="s">
        <v>113</v>
      </c>
      <c r="I177" s="105">
        <v>14</v>
      </c>
      <c r="J177" s="105" t="s">
        <v>91</v>
      </c>
      <c r="K177" s="105">
        <f>IF(J177="W",1,0)</f>
        <v>1</v>
      </c>
      <c r="L177" s="106">
        <f>IF(J177="L",1,0)</f>
        <v>0</v>
      </c>
      <c r="M177" s="105">
        <v>38.064999999999998</v>
      </c>
      <c r="N177" s="105">
        <v>40.04</v>
      </c>
      <c r="O177" s="105">
        <v>47.256999999999998</v>
      </c>
      <c r="P177" s="105">
        <v>13</v>
      </c>
      <c r="Q177" s="105" t="s">
        <v>113</v>
      </c>
      <c r="R177" s="105">
        <v>7</v>
      </c>
      <c r="S177" s="105" t="s">
        <v>91</v>
      </c>
      <c r="T177" s="105">
        <f>IF(S177="W",1,0)</f>
        <v>1</v>
      </c>
      <c r="U177" s="106">
        <f>IF(S177="L",1,0)</f>
        <v>0</v>
      </c>
      <c r="V177" s="105"/>
      <c r="W177" s="105"/>
      <c r="X177" s="105"/>
      <c r="Y177" s="105"/>
      <c r="Z177" s="105"/>
      <c r="AA177" s="105"/>
      <c r="AB177" s="105"/>
      <c r="AC177" s="105">
        <f>IF(AB177="W",1,0)</f>
        <v>0</v>
      </c>
      <c r="AD177" s="106">
        <f>IF(AB177="L",1,0)</f>
        <v>0</v>
      </c>
      <c r="AE177" s="105">
        <v>28.45</v>
      </c>
      <c r="AF177" s="105">
        <v>31.257999999999999</v>
      </c>
      <c r="AG177" s="105">
        <v>38.579000000000001</v>
      </c>
      <c r="AH177" s="105">
        <v>15</v>
      </c>
      <c r="AI177" s="105" t="s">
        <v>113</v>
      </c>
      <c r="AJ177" s="105">
        <v>15</v>
      </c>
      <c r="AK177" s="105" t="s">
        <v>103</v>
      </c>
      <c r="AL177" s="105">
        <f>IF(AK177="W",1,0)</f>
        <v>0</v>
      </c>
      <c r="AM177" s="106">
        <f>IF(AK177="L",1,0)</f>
        <v>1</v>
      </c>
    </row>
    <row r="178" spans="2:39" s="107" customFormat="1" hidden="1" x14ac:dyDescent="0.25">
      <c r="B178" s="163"/>
      <c r="C178" s="105">
        <f>C177+1</f>
        <v>3</v>
      </c>
      <c r="D178" s="105"/>
      <c r="E178" s="105"/>
      <c r="F178" s="105"/>
      <c r="G178" s="105"/>
      <c r="H178" s="105"/>
      <c r="I178" s="105"/>
      <c r="J178" s="105"/>
      <c r="K178" s="105">
        <f>IF(J178="W",1,0)</f>
        <v>0</v>
      </c>
      <c r="L178" s="106">
        <f>IF(J178="L",1,0)</f>
        <v>0</v>
      </c>
      <c r="M178" s="105">
        <v>38.537999999999997</v>
      </c>
      <c r="N178" s="105">
        <v>40.637</v>
      </c>
      <c r="O178" s="105">
        <v>47.960999999999999</v>
      </c>
      <c r="P178" s="105">
        <v>17</v>
      </c>
      <c r="Q178" s="105" t="s">
        <v>115</v>
      </c>
      <c r="R178" s="105">
        <v>11</v>
      </c>
      <c r="S178" s="105" t="s">
        <v>91</v>
      </c>
      <c r="T178" s="105">
        <f>IF(S178="W",1,0)</f>
        <v>1</v>
      </c>
      <c r="U178" s="106">
        <f>IF(S178="L",1,0)</f>
        <v>0</v>
      </c>
      <c r="V178" s="105"/>
      <c r="W178" s="105"/>
      <c r="X178" s="105"/>
      <c r="Y178" s="105"/>
      <c r="Z178" s="105"/>
      <c r="AA178" s="105"/>
      <c r="AB178" s="105"/>
      <c r="AC178" s="105">
        <f>IF(AB178="W",1,0)</f>
        <v>0</v>
      </c>
      <c r="AD178" s="106">
        <f>IF(AB178="L",1,0)</f>
        <v>0</v>
      </c>
      <c r="AE178" s="105"/>
      <c r="AF178" s="105"/>
      <c r="AG178" s="105"/>
      <c r="AH178" s="105"/>
      <c r="AI178" s="105"/>
      <c r="AJ178" s="105"/>
      <c r="AK178" s="105"/>
      <c r="AL178" s="105">
        <f>IF(AK178="W",1,0)</f>
        <v>0</v>
      </c>
      <c r="AM178" s="106">
        <f>IF(AK178="L",1,0)</f>
        <v>0</v>
      </c>
    </row>
    <row r="179" spans="2:39" s="107" customFormat="1" ht="15.75" hidden="1" thickBot="1" x14ac:dyDescent="0.3">
      <c r="B179" s="164"/>
      <c r="C179" s="105">
        <f>C178+1</f>
        <v>4</v>
      </c>
      <c r="D179" s="108"/>
      <c r="E179" s="108"/>
      <c r="F179" s="108"/>
      <c r="G179" s="108"/>
      <c r="H179" s="108"/>
      <c r="I179" s="108"/>
      <c r="J179" s="108"/>
      <c r="K179" s="105">
        <f>IF(J179="W",1,0)</f>
        <v>0</v>
      </c>
      <c r="L179" s="106">
        <f>IF(J179="L",1,0)</f>
        <v>0</v>
      </c>
      <c r="M179" s="108"/>
      <c r="N179" s="108"/>
      <c r="O179" s="108"/>
      <c r="P179" s="108"/>
      <c r="Q179" s="108"/>
      <c r="R179" s="108"/>
      <c r="S179" s="108"/>
      <c r="T179" s="105">
        <f>IF(S179="W",1,0)</f>
        <v>0</v>
      </c>
      <c r="U179" s="106">
        <f>IF(S179="L",1,0)</f>
        <v>0</v>
      </c>
      <c r="V179" s="108"/>
      <c r="W179" s="108"/>
      <c r="X179" s="108"/>
      <c r="Y179" s="108"/>
      <c r="Z179" s="108"/>
      <c r="AA179" s="108"/>
      <c r="AB179" s="108"/>
      <c r="AC179" s="105">
        <f>IF(AB179="W",1,0)</f>
        <v>0</v>
      </c>
      <c r="AD179" s="106">
        <f>IF(AB179="L",1,0)</f>
        <v>0</v>
      </c>
      <c r="AE179" s="108"/>
      <c r="AF179" s="108"/>
      <c r="AG179" s="108"/>
      <c r="AH179" s="108"/>
      <c r="AI179" s="108"/>
      <c r="AJ179" s="108"/>
      <c r="AK179" s="108"/>
      <c r="AL179" s="105">
        <f>IF(AK179="W",1,0)</f>
        <v>0</v>
      </c>
      <c r="AM179" s="106">
        <f>IF(AK179="L",1,0)</f>
        <v>0</v>
      </c>
    </row>
    <row r="180" spans="2:39" ht="15.75" thickBot="1" x14ac:dyDescent="0.3">
      <c r="B180" s="159" t="s">
        <v>99</v>
      </c>
      <c r="C180" s="160"/>
      <c r="D180" s="59">
        <f>AVERAGE(D176:D179)</f>
        <v>29.5945</v>
      </c>
      <c r="E180" s="59">
        <f>AVERAGE(E176:E179)</f>
        <v>31.679499999999997</v>
      </c>
      <c r="F180" s="59">
        <f>AVERAGE(F176:F179)</f>
        <v>36.930999999999997</v>
      </c>
      <c r="G180" s="59">
        <f>AVERAGE(G176:G179)</f>
        <v>16.5</v>
      </c>
      <c r="H180" s="59"/>
      <c r="I180" s="59">
        <f>AVERAGE(I176:I179)</f>
        <v>12</v>
      </c>
      <c r="J180" s="60">
        <f>K180/(K180+L180)</f>
        <v>1</v>
      </c>
      <c r="K180" s="61">
        <f>SUM(K176:K179)</f>
        <v>2</v>
      </c>
      <c r="L180" s="61">
        <f>SUM(L176:L179)</f>
        <v>0</v>
      </c>
      <c r="M180" s="59">
        <f>AVERAGE(M176:M179)</f>
        <v>38.188666666666663</v>
      </c>
      <c r="N180" s="59">
        <f>AVERAGE(N176:N179)</f>
        <v>40.687999999999995</v>
      </c>
      <c r="O180" s="59">
        <f>AVERAGE(O176:O179)</f>
        <v>48.021666666666668</v>
      </c>
      <c r="P180" s="59">
        <f>AVERAGE(P176:P179)</f>
        <v>11.666666666666666</v>
      </c>
      <c r="Q180" s="59"/>
      <c r="R180" s="59">
        <f>AVERAGE(R176:R179)</f>
        <v>6.666666666666667</v>
      </c>
      <c r="S180" s="60">
        <f>T180/(T180+U180)</f>
        <v>1</v>
      </c>
      <c r="T180" s="61">
        <f>SUM(T176:T179)</f>
        <v>3</v>
      </c>
      <c r="U180" s="61">
        <f>SUM(U176:U179)</f>
        <v>0</v>
      </c>
      <c r="V180" s="59">
        <f>AVERAGE(V176:V179)</f>
        <v>36.664000000000001</v>
      </c>
      <c r="W180" s="59">
        <f>AVERAGE(W176:W179)</f>
        <v>39.868000000000002</v>
      </c>
      <c r="X180" s="59">
        <f>AVERAGE(X176:X179)</f>
        <v>40.536000000000001</v>
      </c>
      <c r="Y180" s="59">
        <f>AVERAGE(Y176:Y179)</f>
        <v>14</v>
      </c>
      <c r="Z180" s="59"/>
      <c r="AA180" s="59">
        <f>AVERAGE(AA176:AA179)</f>
        <v>10</v>
      </c>
      <c r="AB180" s="60">
        <f>AC180/(AC180+AD180)</f>
        <v>1</v>
      </c>
      <c r="AC180" s="61">
        <f>SUM(AC176:AC179)</f>
        <v>1</v>
      </c>
      <c r="AD180" s="61">
        <f>SUM(AD176:AD179)</f>
        <v>0</v>
      </c>
      <c r="AE180" s="59">
        <f>AVERAGE(AE176:AE179)</f>
        <v>28.416499999999999</v>
      </c>
      <c r="AF180" s="59">
        <f>AVERAGE(AF176:AF179)</f>
        <v>31.619500000000002</v>
      </c>
      <c r="AG180" s="59">
        <f>AVERAGE(AG176:AG179)</f>
        <v>39.025500000000001</v>
      </c>
      <c r="AH180" s="59">
        <f>AVERAGE(AH176:AH179)</f>
        <v>15</v>
      </c>
      <c r="AI180" s="59"/>
      <c r="AJ180" s="59">
        <f>AVERAGE(AJ176:AJ179)</f>
        <v>13.5</v>
      </c>
      <c r="AK180" s="60">
        <f>AL180/(AL180+AM180)</f>
        <v>0.5</v>
      </c>
      <c r="AL180" s="61">
        <f>SUM(AL176:AL179)</f>
        <v>1</v>
      </c>
      <c r="AM180" s="61">
        <f>SUM(AM176:AM179)</f>
        <v>1</v>
      </c>
    </row>
    <row r="181" spans="2:39" s="107" customFormat="1" hidden="1" x14ac:dyDescent="0.25">
      <c r="B181" s="175">
        <f>B152</f>
        <v>3</v>
      </c>
      <c r="C181" s="119">
        <v>1</v>
      </c>
      <c r="D181" s="119">
        <v>29.184999999999999</v>
      </c>
      <c r="E181" s="119">
        <v>31.667999999999999</v>
      </c>
      <c r="F181" s="119">
        <v>36.911999999999999</v>
      </c>
      <c r="G181" s="119">
        <v>10</v>
      </c>
      <c r="H181" s="119" t="s">
        <v>113</v>
      </c>
      <c r="I181" s="119">
        <v>10</v>
      </c>
      <c r="J181" s="119" t="s">
        <v>91</v>
      </c>
      <c r="K181" s="105">
        <f t="shared" ref="K181:K190" si="56">IF(J181="W",1,0)</f>
        <v>1</v>
      </c>
      <c r="L181" s="106">
        <f t="shared" ref="L181:L190" si="57">IF(J181="L",1,0)</f>
        <v>0</v>
      </c>
      <c r="M181" s="119">
        <v>38.267000000000003</v>
      </c>
      <c r="N181" s="119">
        <v>41.817999999999998</v>
      </c>
      <c r="O181" s="119">
        <v>49.354999999999997</v>
      </c>
      <c r="P181" s="119">
        <v>12</v>
      </c>
      <c r="Q181" s="119" t="s">
        <v>113</v>
      </c>
      <c r="R181" s="119">
        <v>5</v>
      </c>
      <c r="S181" s="119" t="s">
        <v>103</v>
      </c>
      <c r="T181" s="105">
        <f t="shared" ref="T181:T190" si="58">IF(S181="W",1,0)</f>
        <v>0</v>
      </c>
      <c r="U181" s="106">
        <f t="shared" ref="U181:U190" si="59">IF(S181="L",1,0)</f>
        <v>1</v>
      </c>
      <c r="V181" s="119">
        <v>36.688000000000002</v>
      </c>
      <c r="W181" s="119">
        <v>40.793999999999997</v>
      </c>
      <c r="X181" s="119">
        <v>41.476999999999997</v>
      </c>
      <c r="Y181" s="119">
        <v>16</v>
      </c>
      <c r="Z181" s="119" t="s">
        <v>113</v>
      </c>
      <c r="AA181" s="119">
        <v>9</v>
      </c>
      <c r="AB181" s="119" t="s">
        <v>103</v>
      </c>
      <c r="AC181" s="105">
        <f t="shared" ref="AC181:AC190" si="60">IF(AB181="W",1,0)</f>
        <v>0</v>
      </c>
      <c r="AD181" s="106">
        <f t="shared" ref="AD181:AD190" si="61">IF(AB181="L",1,0)</f>
        <v>1</v>
      </c>
      <c r="AE181" s="119">
        <v>28.071000000000002</v>
      </c>
      <c r="AF181" s="119">
        <v>31.747</v>
      </c>
      <c r="AG181" s="119">
        <v>39.183</v>
      </c>
      <c r="AH181" s="119">
        <v>6</v>
      </c>
      <c r="AI181" s="119" t="s">
        <v>113</v>
      </c>
      <c r="AJ181" s="119">
        <v>4</v>
      </c>
      <c r="AK181" s="119" t="s">
        <v>91</v>
      </c>
      <c r="AL181" s="105">
        <f t="shared" ref="AL181:AL190" si="62">IF(AK181="W",1,0)</f>
        <v>1</v>
      </c>
      <c r="AM181" s="106">
        <f t="shared" ref="AM181:AM190" si="63">IF(AK181="L",1,0)</f>
        <v>0</v>
      </c>
    </row>
    <row r="182" spans="2:39" s="107" customFormat="1" hidden="1" x14ac:dyDescent="0.25">
      <c r="B182" s="175"/>
      <c r="C182" s="105">
        <f t="shared" ref="C182:C190" si="64">C181+1</f>
        <v>2</v>
      </c>
      <c r="D182" s="105">
        <v>29.388999999999999</v>
      </c>
      <c r="E182" s="105">
        <v>31.596</v>
      </c>
      <c r="F182" s="105">
        <v>36.828000000000003</v>
      </c>
      <c r="G182" s="105">
        <v>14</v>
      </c>
      <c r="H182" s="105" t="s">
        <v>113</v>
      </c>
      <c r="I182" s="105">
        <v>9</v>
      </c>
      <c r="J182" s="105" t="s">
        <v>91</v>
      </c>
      <c r="K182" s="105">
        <f t="shared" si="56"/>
        <v>1</v>
      </c>
      <c r="L182" s="106">
        <f t="shared" si="57"/>
        <v>0</v>
      </c>
      <c r="M182" s="105">
        <v>37.790999999999997</v>
      </c>
      <c r="N182" s="105">
        <v>41.36</v>
      </c>
      <c r="O182" s="105">
        <v>48.713999999999999</v>
      </c>
      <c r="P182" s="105">
        <v>6</v>
      </c>
      <c r="Q182" s="105" t="s">
        <v>113</v>
      </c>
      <c r="R182" s="105">
        <v>3</v>
      </c>
      <c r="S182" s="105" t="s">
        <v>103</v>
      </c>
      <c r="T182" s="105">
        <f t="shared" si="58"/>
        <v>0</v>
      </c>
      <c r="U182" s="106">
        <f t="shared" si="59"/>
        <v>1</v>
      </c>
      <c r="V182" s="105">
        <v>36.134</v>
      </c>
      <c r="W182" s="105">
        <v>39.722000000000001</v>
      </c>
      <c r="X182" s="105">
        <v>40.387</v>
      </c>
      <c r="Y182" s="105">
        <v>10</v>
      </c>
      <c r="Z182" s="105" t="s">
        <v>113</v>
      </c>
      <c r="AA182" s="105">
        <v>8</v>
      </c>
      <c r="AB182" s="105" t="s">
        <v>91</v>
      </c>
      <c r="AC182" s="105">
        <f t="shared" si="60"/>
        <v>1</v>
      </c>
      <c r="AD182" s="106">
        <f t="shared" si="61"/>
        <v>0</v>
      </c>
      <c r="AE182" s="105">
        <v>28.331</v>
      </c>
      <c r="AF182" s="105">
        <v>31.245999999999999</v>
      </c>
      <c r="AG182" s="105">
        <v>38.564</v>
      </c>
      <c r="AH182" s="105">
        <v>16</v>
      </c>
      <c r="AI182" s="105" t="s">
        <v>113</v>
      </c>
      <c r="AJ182" s="105">
        <v>14</v>
      </c>
      <c r="AK182" s="105" t="s">
        <v>103</v>
      </c>
      <c r="AL182" s="105">
        <f t="shared" si="62"/>
        <v>0</v>
      </c>
      <c r="AM182" s="106">
        <f t="shared" si="63"/>
        <v>1</v>
      </c>
    </row>
    <row r="183" spans="2:39" s="107" customFormat="1" hidden="1" x14ac:dyDescent="0.25">
      <c r="B183" s="175"/>
      <c r="C183" s="105">
        <f t="shared" si="64"/>
        <v>3</v>
      </c>
      <c r="D183" s="105">
        <v>29.460999999999999</v>
      </c>
      <c r="E183" s="105">
        <v>32.552999999999997</v>
      </c>
      <c r="F183" s="105">
        <v>37.942999999999998</v>
      </c>
      <c r="G183" s="105">
        <v>14</v>
      </c>
      <c r="H183" s="105" t="s">
        <v>113</v>
      </c>
      <c r="I183" s="105">
        <v>14</v>
      </c>
      <c r="J183" s="105" t="s">
        <v>91</v>
      </c>
      <c r="K183" s="105">
        <f t="shared" si="56"/>
        <v>1</v>
      </c>
      <c r="L183" s="106">
        <f t="shared" si="57"/>
        <v>0</v>
      </c>
      <c r="M183" s="105">
        <v>38.347999999999999</v>
      </c>
      <c r="N183" s="105">
        <v>41.558</v>
      </c>
      <c r="O183" s="105">
        <v>49.046999999999997</v>
      </c>
      <c r="P183" s="105">
        <v>15</v>
      </c>
      <c r="Q183" s="105" t="s">
        <v>113</v>
      </c>
      <c r="R183" s="105">
        <v>11</v>
      </c>
      <c r="S183" s="105" t="s">
        <v>91</v>
      </c>
      <c r="T183" s="105">
        <f t="shared" si="58"/>
        <v>1</v>
      </c>
      <c r="U183" s="106">
        <f t="shared" si="59"/>
        <v>0</v>
      </c>
      <c r="V183" s="105">
        <v>36.170999999999999</v>
      </c>
      <c r="W183" s="105">
        <v>39.831000000000003</v>
      </c>
      <c r="X183" s="105">
        <v>40.497</v>
      </c>
      <c r="Y183" s="105">
        <v>8</v>
      </c>
      <c r="Z183" s="105" t="s">
        <v>113</v>
      </c>
      <c r="AA183" s="105">
        <v>10</v>
      </c>
      <c r="AB183" s="105" t="s">
        <v>91</v>
      </c>
      <c r="AC183" s="105">
        <f t="shared" si="60"/>
        <v>1</v>
      </c>
      <c r="AD183" s="106">
        <f t="shared" si="61"/>
        <v>0</v>
      </c>
      <c r="AE183" s="105">
        <v>28.297000000000001</v>
      </c>
      <c r="AF183" s="105">
        <v>32.112000000000002</v>
      </c>
      <c r="AG183" s="105">
        <v>39.634</v>
      </c>
      <c r="AH183" s="105">
        <v>9</v>
      </c>
      <c r="AI183" s="105" t="s">
        <v>113</v>
      </c>
      <c r="AJ183" s="105">
        <v>13</v>
      </c>
      <c r="AK183" s="105" t="s">
        <v>91</v>
      </c>
      <c r="AL183" s="105">
        <f t="shared" si="62"/>
        <v>1</v>
      </c>
      <c r="AM183" s="106">
        <f t="shared" si="63"/>
        <v>0</v>
      </c>
    </row>
    <row r="184" spans="2:39" s="107" customFormat="1" hidden="1" x14ac:dyDescent="0.25">
      <c r="B184" s="175"/>
      <c r="C184" s="105">
        <f t="shared" si="64"/>
        <v>4</v>
      </c>
      <c r="D184" s="105">
        <v>29.675000000000001</v>
      </c>
      <c r="E184" s="105">
        <v>31.934999999999999</v>
      </c>
      <c r="F184" s="105">
        <v>37.222000000000001</v>
      </c>
      <c r="G184" s="105">
        <v>17</v>
      </c>
      <c r="H184" s="105" t="s">
        <v>113</v>
      </c>
      <c r="I184" s="105">
        <v>16</v>
      </c>
      <c r="J184" s="105" t="s">
        <v>91</v>
      </c>
      <c r="K184" s="105">
        <f t="shared" si="56"/>
        <v>1</v>
      </c>
      <c r="L184" s="106">
        <f t="shared" si="57"/>
        <v>0</v>
      </c>
      <c r="M184" s="105">
        <v>37.902000000000001</v>
      </c>
      <c r="N184" s="105">
        <v>40.704000000000001</v>
      </c>
      <c r="O184" s="105">
        <v>48.04</v>
      </c>
      <c r="P184" s="105">
        <v>11</v>
      </c>
      <c r="Q184" s="105" t="s">
        <v>113</v>
      </c>
      <c r="R184" s="105">
        <v>9</v>
      </c>
      <c r="S184" s="105" t="s">
        <v>91</v>
      </c>
      <c r="T184" s="105">
        <f t="shared" si="58"/>
        <v>1</v>
      </c>
      <c r="U184" s="106">
        <f t="shared" si="59"/>
        <v>0</v>
      </c>
      <c r="V184" s="105"/>
      <c r="W184" s="105"/>
      <c r="X184" s="105"/>
      <c r="Y184" s="105"/>
      <c r="Z184" s="105"/>
      <c r="AA184" s="105"/>
      <c r="AB184" s="105"/>
      <c r="AC184" s="105">
        <f t="shared" si="60"/>
        <v>0</v>
      </c>
      <c r="AD184" s="106">
        <f t="shared" si="61"/>
        <v>0</v>
      </c>
      <c r="AE184" s="105">
        <v>28.474</v>
      </c>
      <c r="AF184" s="105">
        <v>31.76</v>
      </c>
      <c r="AG184" s="105">
        <v>19.199000000000002</v>
      </c>
      <c r="AH184" s="105">
        <v>15</v>
      </c>
      <c r="AI184" s="105" t="s">
        <v>113</v>
      </c>
      <c r="AJ184" s="105">
        <v>7</v>
      </c>
      <c r="AK184" s="105" t="s">
        <v>91</v>
      </c>
      <c r="AL184" s="105">
        <f t="shared" si="62"/>
        <v>1</v>
      </c>
      <c r="AM184" s="106">
        <f t="shared" si="63"/>
        <v>0</v>
      </c>
    </row>
    <row r="185" spans="2:39" s="107" customFormat="1" hidden="1" x14ac:dyDescent="0.25">
      <c r="B185" s="175"/>
      <c r="C185" s="105">
        <f t="shared" si="64"/>
        <v>5</v>
      </c>
      <c r="D185" s="105">
        <v>29.699000000000002</v>
      </c>
      <c r="E185" s="105">
        <v>31.805</v>
      </c>
      <c r="F185" s="105">
        <v>37.070999999999998</v>
      </c>
      <c r="G185" s="105">
        <v>19</v>
      </c>
      <c r="H185" s="105" t="s">
        <v>113</v>
      </c>
      <c r="I185" s="105"/>
      <c r="J185" s="105" t="s">
        <v>103</v>
      </c>
      <c r="K185" s="105">
        <f t="shared" si="56"/>
        <v>0</v>
      </c>
      <c r="L185" s="106">
        <f t="shared" si="57"/>
        <v>1</v>
      </c>
      <c r="M185" s="105"/>
      <c r="N185" s="105"/>
      <c r="O185" s="105"/>
      <c r="P185" s="105"/>
      <c r="Q185" s="105"/>
      <c r="R185" s="105"/>
      <c r="S185" s="105"/>
      <c r="T185" s="105">
        <f t="shared" si="58"/>
        <v>0</v>
      </c>
      <c r="U185" s="106">
        <f t="shared" si="59"/>
        <v>0</v>
      </c>
      <c r="V185" s="105"/>
      <c r="W185" s="105"/>
      <c r="X185" s="105"/>
      <c r="Y185" s="105"/>
      <c r="Z185" s="105"/>
      <c r="AA185" s="105"/>
      <c r="AB185" s="105"/>
      <c r="AC185" s="105">
        <f t="shared" si="60"/>
        <v>0</v>
      </c>
      <c r="AD185" s="106">
        <f t="shared" si="61"/>
        <v>0</v>
      </c>
      <c r="AE185" s="105">
        <v>28.599</v>
      </c>
      <c r="AF185" s="105">
        <v>31.497</v>
      </c>
      <c r="AG185" s="105">
        <v>38.874000000000002</v>
      </c>
      <c r="AH185" s="105">
        <v>17</v>
      </c>
      <c r="AI185" s="105" t="s">
        <v>113</v>
      </c>
      <c r="AJ185" s="105">
        <v>12</v>
      </c>
      <c r="AK185" s="105" t="s">
        <v>103</v>
      </c>
      <c r="AL185" s="105">
        <f t="shared" si="62"/>
        <v>0</v>
      </c>
      <c r="AM185" s="106">
        <f t="shared" si="63"/>
        <v>1</v>
      </c>
    </row>
    <row r="186" spans="2:39" s="107" customFormat="1" hidden="1" x14ac:dyDescent="0.25">
      <c r="B186" s="175"/>
      <c r="C186" s="105">
        <f t="shared" si="64"/>
        <v>6</v>
      </c>
      <c r="D186" s="105">
        <v>29.367999999999999</v>
      </c>
      <c r="E186" s="105">
        <v>31.699000000000002</v>
      </c>
      <c r="F186" s="105">
        <v>37.598999999999997</v>
      </c>
      <c r="G186" s="105">
        <v>11</v>
      </c>
      <c r="H186" s="105" t="s">
        <v>113</v>
      </c>
      <c r="I186" s="105">
        <v>7</v>
      </c>
      <c r="J186" s="105" t="s">
        <v>103</v>
      </c>
      <c r="K186" s="105">
        <f t="shared" si="56"/>
        <v>0</v>
      </c>
      <c r="L186" s="106">
        <f t="shared" si="57"/>
        <v>1</v>
      </c>
      <c r="M186" s="105"/>
      <c r="N186" s="105"/>
      <c r="O186" s="105"/>
      <c r="P186" s="105"/>
      <c r="Q186" s="105"/>
      <c r="R186" s="105"/>
      <c r="S186" s="105"/>
      <c r="T186" s="105">
        <f t="shared" si="58"/>
        <v>0</v>
      </c>
      <c r="U186" s="106">
        <f t="shared" si="59"/>
        <v>0</v>
      </c>
      <c r="V186" s="105"/>
      <c r="W186" s="105"/>
      <c r="X186" s="105"/>
      <c r="Y186" s="105"/>
      <c r="Z186" s="105"/>
      <c r="AA186" s="105"/>
      <c r="AB186" s="105"/>
      <c r="AC186" s="105">
        <f t="shared" si="60"/>
        <v>0</v>
      </c>
      <c r="AD186" s="106">
        <f t="shared" si="61"/>
        <v>0</v>
      </c>
      <c r="AE186" s="105">
        <v>28.265000000000001</v>
      </c>
      <c r="AF186" s="105">
        <v>31.988</v>
      </c>
      <c r="AG186" s="105">
        <v>39.479999999999997</v>
      </c>
      <c r="AH186" s="105">
        <v>13</v>
      </c>
      <c r="AI186" s="105" t="s">
        <v>113</v>
      </c>
      <c r="AJ186" s="105">
        <v>10</v>
      </c>
      <c r="AK186" s="105" t="s">
        <v>103</v>
      </c>
      <c r="AL186" s="105">
        <f t="shared" si="62"/>
        <v>0</v>
      </c>
      <c r="AM186" s="106">
        <f t="shared" si="63"/>
        <v>1</v>
      </c>
    </row>
    <row r="187" spans="2:39" s="107" customFormat="1" hidden="1" x14ac:dyDescent="0.25">
      <c r="B187" s="175"/>
      <c r="C187" s="105">
        <f t="shared" si="64"/>
        <v>7</v>
      </c>
      <c r="D187" s="105">
        <v>29.391999999999999</v>
      </c>
      <c r="E187" s="105">
        <v>32.746000000000002</v>
      </c>
      <c r="F187" s="105">
        <v>38.167999999999999</v>
      </c>
      <c r="G187" s="105">
        <v>15</v>
      </c>
      <c r="H187" s="105" t="s">
        <v>113</v>
      </c>
      <c r="I187" s="105">
        <v>9</v>
      </c>
      <c r="J187" s="105" t="s">
        <v>103</v>
      </c>
      <c r="K187" s="105">
        <f t="shared" si="56"/>
        <v>0</v>
      </c>
      <c r="L187" s="106">
        <f t="shared" si="57"/>
        <v>1</v>
      </c>
      <c r="M187" s="105"/>
      <c r="N187" s="105"/>
      <c r="O187" s="105"/>
      <c r="P187" s="105"/>
      <c r="Q187" s="105"/>
      <c r="R187" s="105"/>
      <c r="S187" s="105"/>
      <c r="T187" s="105">
        <f t="shared" si="58"/>
        <v>0</v>
      </c>
      <c r="U187" s="106">
        <f t="shared" si="59"/>
        <v>0</v>
      </c>
      <c r="V187" s="105"/>
      <c r="W187" s="105"/>
      <c r="X187" s="105"/>
      <c r="Y187" s="105"/>
      <c r="Z187" s="105"/>
      <c r="AA187" s="105"/>
      <c r="AB187" s="105"/>
      <c r="AC187" s="105">
        <f t="shared" si="60"/>
        <v>0</v>
      </c>
      <c r="AD187" s="106">
        <f t="shared" si="61"/>
        <v>0</v>
      </c>
      <c r="AE187" s="105">
        <v>28.454000000000001</v>
      </c>
      <c r="AF187" s="105">
        <v>32.438000000000002</v>
      </c>
      <c r="AG187" s="105">
        <v>40.036000000000001</v>
      </c>
      <c r="AH187" s="105">
        <v>14</v>
      </c>
      <c r="AI187" s="105" t="s">
        <v>113</v>
      </c>
      <c r="AJ187" s="105">
        <v>9</v>
      </c>
      <c r="AK187" s="105" t="s">
        <v>103</v>
      </c>
      <c r="AL187" s="105">
        <f t="shared" si="62"/>
        <v>0</v>
      </c>
      <c r="AM187" s="106">
        <f t="shared" si="63"/>
        <v>1</v>
      </c>
    </row>
    <row r="188" spans="2:39" s="107" customFormat="1" hidden="1" x14ac:dyDescent="0.25">
      <c r="B188" s="175"/>
      <c r="C188" s="105">
        <f t="shared" si="64"/>
        <v>8</v>
      </c>
      <c r="D188" s="105"/>
      <c r="E188" s="105"/>
      <c r="F188" s="105"/>
      <c r="G188" s="105"/>
      <c r="H188" s="105"/>
      <c r="I188" s="105"/>
      <c r="J188" s="105"/>
      <c r="K188" s="105">
        <f t="shared" si="56"/>
        <v>0</v>
      </c>
      <c r="L188" s="106">
        <f t="shared" ref="L188:L189" si="65">IF(J188="L",1,0)</f>
        <v>0</v>
      </c>
      <c r="M188" s="105"/>
      <c r="N188" s="105"/>
      <c r="O188" s="105"/>
      <c r="P188" s="105"/>
      <c r="Q188" s="105"/>
      <c r="R188" s="105"/>
      <c r="S188" s="105"/>
      <c r="T188" s="105">
        <f t="shared" si="58"/>
        <v>0</v>
      </c>
      <c r="U188" s="106">
        <f t="shared" si="59"/>
        <v>0</v>
      </c>
      <c r="V188" s="105"/>
      <c r="W188" s="105"/>
      <c r="X188" s="105"/>
      <c r="Y188" s="105"/>
      <c r="Z188" s="105"/>
      <c r="AA188" s="105"/>
      <c r="AB188" s="105"/>
      <c r="AC188" s="105">
        <f t="shared" si="60"/>
        <v>0</v>
      </c>
      <c r="AD188" s="106">
        <f t="shared" si="61"/>
        <v>0</v>
      </c>
      <c r="AE188" s="105">
        <v>28.283999999999999</v>
      </c>
      <c r="AF188" s="105">
        <v>31.494</v>
      </c>
      <c r="AG188" s="105">
        <v>38.869999999999997</v>
      </c>
      <c r="AH188" s="105">
        <v>13</v>
      </c>
      <c r="AI188" s="105" t="s">
        <v>113</v>
      </c>
      <c r="AJ188" s="105">
        <v>8</v>
      </c>
      <c r="AK188" s="105" t="s">
        <v>91</v>
      </c>
      <c r="AL188" s="105">
        <f t="shared" si="62"/>
        <v>1</v>
      </c>
      <c r="AM188" s="106">
        <f t="shared" si="63"/>
        <v>0</v>
      </c>
    </row>
    <row r="189" spans="2:39" s="107" customFormat="1" hidden="1" x14ac:dyDescent="0.25">
      <c r="B189" s="175"/>
      <c r="C189" s="105">
        <f t="shared" si="64"/>
        <v>9</v>
      </c>
      <c r="D189" s="105"/>
      <c r="E189" s="105"/>
      <c r="F189" s="105"/>
      <c r="G189" s="105"/>
      <c r="H189" s="105"/>
      <c r="I189" s="105"/>
      <c r="J189" s="105"/>
      <c r="K189" s="105">
        <f t="shared" si="56"/>
        <v>0</v>
      </c>
      <c r="L189" s="106">
        <f t="shared" si="65"/>
        <v>0</v>
      </c>
      <c r="M189" s="105"/>
      <c r="N189" s="105"/>
      <c r="O189" s="105"/>
      <c r="P189" s="105"/>
      <c r="Q189" s="105"/>
      <c r="R189" s="105"/>
      <c r="S189" s="105"/>
      <c r="T189" s="105">
        <f t="shared" si="58"/>
        <v>0</v>
      </c>
      <c r="U189" s="106">
        <f t="shared" si="59"/>
        <v>0</v>
      </c>
      <c r="V189" s="105"/>
      <c r="W189" s="105"/>
      <c r="X189" s="105"/>
      <c r="Y189" s="105"/>
      <c r="Z189" s="105"/>
      <c r="AA189" s="105"/>
      <c r="AB189" s="105"/>
      <c r="AC189" s="105">
        <f t="shared" si="60"/>
        <v>0</v>
      </c>
      <c r="AD189" s="106">
        <f t="shared" si="61"/>
        <v>0</v>
      </c>
      <c r="AE189" s="105">
        <v>28.481000000000002</v>
      </c>
      <c r="AF189" s="105">
        <v>31.855</v>
      </c>
      <c r="AG189" s="105">
        <v>39.299999999999997</v>
      </c>
      <c r="AH189" s="105">
        <v>18</v>
      </c>
      <c r="AI189" s="105" t="s">
        <v>113</v>
      </c>
      <c r="AJ189" s="105">
        <v>18</v>
      </c>
      <c r="AK189" s="105" t="s">
        <v>103</v>
      </c>
      <c r="AL189" s="105">
        <f t="shared" si="62"/>
        <v>0</v>
      </c>
      <c r="AM189" s="106">
        <f t="shared" si="63"/>
        <v>1</v>
      </c>
    </row>
    <row r="190" spans="2:39" s="107" customFormat="1" ht="15.75" hidden="1" thickBot="1" x14ac:dyDescent="0.3">
      <c r="B190" s="175"/>
      <c r="C190" s="105">
        <f t="shared" si="64"/>
        <v>10</v>
      </c>
      <c r="D190" s="108"/>
      <c r="E190" s="108"/>
      <c r="F190" s="108"/>
      <c r="G190" s="108"/>
      <c r="H190" s="108"/>
      <c r="I190" s="108"/>
      <c r="J190" s="108"/>
      <c r="K190" s="105">
        <f t="shared" si="56"/>
        <v>0</v>
      </c>
      <c r="L190" s="106">
        <f t="shared" si="57"/>
        <v>0</v>
      </c>
      <c r="M190" s="108"/>
      <c r="N190" s="108"/>
      <c r="O190" s="108"/>
      <c r="P190" s="108"/>
      <c r="Q190" s="108"/>
      <c r="R190" s="108"/>
      <c r="S190" s="108"/>
      <c r="T190" s="105">
        <f t="shared" si="58"/>
        <v>0</v>
      </c>
      <c r="U190" s="106">
        <f t="shared" si="59"/>
        <v>0</v>
      </c>
      <c r="V190" s="108"/>
      <c r="W190" s="108"/>
      <c r="X190" s="108"/>
      <c r="Y190" s="108"/>
      <c r="Z190" s="108"/>
      <c r="AA190" s="108"/>
      <c r="AB190" s="108"/>
      <c r="AC190" s="105">
        <f t="shared" si="60"/>
        <v>0</v>
      </c>
      <c r="AD190" s="106">
        <f t="shared" si="61"/>
        <v>0</v>
      </c>
      <c r="AE190" s="108"/>
      <c r="AF190" s="108"/>
      <c r="AG190" s="108"/>
      <c r="AH190" s="108"/>
      <c r="AI190" s="108"/>
      <c r="AJ190" s="108"/>
      <c r="AK190" s="108"/>
      <c r="AL190" s="105">
        <f t="shared" si="62"/>
        <v>0</v>
      </c>
      <c r="AM190" s="106">
        <f t="shared" si="63"/>
        <v>0</v>
      </c>
    </row>
    <row r="191" spans="2:39" ht="15.75" thickBot="1" x14ac:dyDescent="0.3">
      <c r="B191" s="168" t="s">
        <v>99</v>
      </c>
      <c r="C191" s="169"/>
      <c r="D191" s="59">
        <f>AVERAGE(D181:D190)</f>
        <v>29.452714285714283</v>
      </c>
      <c r="E191" s="59">
        <f>AVERAGE(E181:E190)</f>
        <v>32.000285714285717</v>
      </c>
      <c r="F191" s="59">
        <f>AVERAGE(F181:F190)</f>
        <v>37.391857142857141</v>
      </c>
      <c r="G191" s="59">
        <f>AVERAGE(G181:G190)</f>
        <v>14.285714285714286</v>
      </c>
      <c r="H191" s="59"/>
      <c r="I191" s="59">
        <f>AVERAGE(I181:I190)</f>
        <v>10.833333333333334</v>
      </c>
      <c r="J191" s="60">
        <f>K191/(K191+L191)</f>
        <v>0.5714285714285714</v>
      </c>
      <c r="K191" s="61">
        <f>SUM(K181:K190)</f>
        <v>4</v>
      </c>
      <c r="L191" s="61">
        <f>SUM(L181:L190)</f>
        <v>3</v>
      </c>
      <c r="M191" s="59">
        <f>AVERAGE(M181:M190)</f>
        <v>38.076999999999998</v>
      </c>
      <c r="N191" s="59">
        <f>AVERAGE(N181:N190)</f>
        <v>41.36</v>
      </c>
      <c r="O191" s="59">
        <f>AVERAGE(O181:O190)</f>
        <v>48.788999999999994</v>
      </c>
      <c r="P191" s="59">
        <f>AVERAGE(P181:P190)</f>
        <v>11</v>
      </c>
      <c r="Q191" s="59"/>
      <c r="R191" s="59">
        <f>AVERAGE(R181:R190)</f>
        <v>7</v>
      </c>
      <c r="S191" s="60">
        <f>T191/(T191+U191)</f>
        <v>0.5</v>
      </c>
      <c r="T191" s="61">
        <f>SUM(T181:T190)</f>
        <v>2</v>
      </c>
      <c r="U191" s="61">
        <f>SUM(U181:U190)</f>
        <v>2</v>
      </c>
      <c r="V191" s="59">
        <f>AVERAGE(V181:V190)</f>
        <v>36.330999999999996</v>
      </c>
      <c r="W191" s="59">
        <f>AVERAGE(W181:W190)</f>
        <v>40.115666666666662</v>
      </c>
      <c r="X191" s="59">
        <f>AVERAGE(X181:X190)</f>
        <v>40.786999999999999</v>
      </c>
      <c r="Y191" s="59">
        <f>AVERAGE(Y181:Y190)</f>
        <v>11.333333333333334</v>
      </c>
      <c r="Z191" s="59"/>
      <c r="AA191" s="59">
        <f>AVERAGE(AA181:AA190)</f>
        <v>9</v>
      </c>
      <c r="AB191" s="60">
        <f>AC191/(AC191+AD191)</f>
        <v>0.66666666666666663</v>
      </c>
      <c r="AC191" s="61">
        <f>SUM(AC181:AC190)</f>
        <v>2</v>
      </c>
      <c r="AD191" s="61">
        <f>SUM(AD181:AD190)</f>
        <v>1</v>
      </c>
      <c r="AE191" s="59">
        <f>AVERAGE(AE181:AE190)</f>
        <v>28.361777777777775</v>
      </c>
      <c r="AF191" s="59">
        <f>AVERAGE(AF181:AF190)</f>
        <v>31.792999999999999</v>
      </c>
      <c r="AG191" s="59">
        <f>AVERAGE(AG181:AG190)</f>
        <v>37.015555555555551</v>
      </c>
      <c r="AH191" s="59">
        <f>AVERAGE(AH181:AH190)</f>
        <v>13.444444444444445</v>
      </c>
      <c r="AI191" s="59"/>
      <c r="AJ191" s="59">
        <f>AVERAGE(AJ181:AJ190)</f>
        <v>10.555555555555555</v>
      </c>
      <c r="AK191" s="60">
        <f>AL191/(AL191+AM191)</f>
        <v>0.44444444444444442</v>
      </c>
      <c r="AL191" s="61">
        <f>SUM(AL181:AL190)</f>
        <v>4</v>
      </c>
      <c r="AM191" s="61">
        <f>SUM(AM181:AM190)</f>
        <v>5</v>
      </c>
    </row>
    <row r="192" spans="2:39" x14ac:dyDescent="0.25">
      <c r="B192" s="167">
        <f>B159</f>
        <v>4</v>
      </c>
      <c r="C192" s="122">
        <v>1</v>
      </c>
      <c r="D192" s="122"/>
      <c r="E192" s="122"/>
      <c r="F192" s="122"/>
      <c r="G192" s="122"/>
      <c r="H192" s="122"/>
      <c r="I192" s="122"/>
      <c r="J192" s="122"/>
      <c r="K192" s="28">
        <f t="shared" ref="K192:K201" si="66">IF(J192="W",1,0)</f>
        <v>0</v>
      </c>
      <c r="L192" s="58">
        <f t="shared" ref="L192:L201" si="67">IF(J192="L",1,0)</f>
        <v>0</v>
      </c>
      <c r="M192" s="122">
        <v>38.154000000000003</v>
      </c>
      <c r="N192" s="122">
        <v>40.909999999999997</v>
      </c>
      <c r="O192" s="122">
        <v>48.280999999999999</v>
      </c>
      <c r="P192" s="122">
        <v>13</v>
      </c>
      <c r="Q192" s="122" t="s">
        <v>113</v>
      </c>
      <c r="R192" s="122">
        <v>5</v>
      </c>
      <c r="S192" s="122" t="s">
        <v>91</v>
      </c>
      <c r="T192" s="28">
        <f t="shared" ref="T192:T201" si="68">IF(S192="W",1,0)</f>
        <v>1</v>
      </c>
      <c r="U192" s="58">
        <f t="shared" ref="U192:U201" si="69">IF(S192="L",1,0)</f>
        <v>0</v>
      </c>
      <c r="V192" s="122">
        <v>29.599</v>
      </c>
      <c r="W192" s="122">
        <v>31.472999999999999</v>
      </c>
      <c r="X192" s="122">
        <v>36.630000000000003</v>
      </c>
      <c r="Y192" s="122">
        <v>13</v>
      </c>
      <c r="Z192" s="122" t="s">
        <v>113</v>
      </c>
      <c r="AA192" s="122">
        <v>7</v>
      </c>
      <c r="AB192" s="122" t="s">
        <v>91</v>
      </c>
      <c r="AC192" s="28">
        <f t="shared" ref="AC192:AC201" si="70">IF(AB192="W",1,0)</f>
        <v>1</v>
      </c>
      <c r="AD192" s="58">
        <f t="shared" ref="AD192:AD201" si="71">IF(AB192="L",1,0)</f>
        <v>0</v>
      </c>
      <c r="AE192" s="122"/>
      <c r="AF192" s="122"/>
      <c r="AG192" s="122"/>
      <c r="AH192" s="122"/>
      <c r="AI192" s="122"/>
      <c r="AJ192" s="122"/>
      <c r="AK192" s="122"/>
      <c r="AL192" s="28">
        <f t="shared" ref="AL192:AL201" si="72">IF(AK192="W",1,0)</f>
        <v>0</v>
      </c>
      <c r="AM192" s="58">
        <f t="shared" ref="AM192:AM201" si="73">IF(AK192="L",1,0)</f>
        <v>0</v>
      </c>
    </row>
    <row r="193" spans="2:39" x14ac:dyDescent="0.25">
      <c r="B193" s="167"/>
      <c r="C193" s="28">
        <f t="shared" ref="C193:C201" si="74">C192+1</f>
        <v>2</v>
      </c>
      <c r="D193" s="28"/>
      <c r="E193" s="28"/>
      <c r="F193" s="28"/>
      <c r="G193" s="28"/>
      <c r="H193" s="28"/>
      <c r="I193" s="28"/>
      <c r="J193" s="28"/>
      <c r="K193" s="28">
        <f t="shared" si="66"/>
        <v>0</v>
      </c>
      <c r="L193" s="58">
        <f t="shared" si="67"/>
        <v>0</v>
      </c>
      <c r="M193" s="28"/>
      <c r="N193" s="28"/>
      <c r="O193" s="28"/>
      <c r="P193" s="28"/>
      <c r="Q193" s="28"/>
      <c r="R193" s="28"/>
      <c r="S193" s="28"/>
      <c r="T193" s="28">
        <f t="shared" si="68"/>
        <v>0</v>
      </c>
      <c r="U193" s="58">
        <f t="shared" si="69"/>
        <v>0</v>
      </c>
      <c r="V193" s="28">
        <v>29.292000000000002</v>
      </c>
      <c r="W193" s="28">
        <v>32.473999999999997</v>
      </c>
      <c r="X193" s="28">
        <v>37.793999999999997</v>
      </c>
      <c r="Y193" s="28">
        <v>7</v>
      </c>
      <c r="Z193" s="28" t="s">
        <v>113</v>
      </c>
      <c r="AA193" s="28">
        <v>2</v>
      </c>
      <c r="AB193" s="28" t="s">
        <v>103</v>
      </c>
      <c r="AC193" s="28">
        <f t="shared" si="70"/>
        <v>0</v>
      </c>
      <c r="AD193" s="58">
        <f t="shared" si="71"/>
        <v>1</v>
      </c>
      <c r="AE193" s="28"/>
      <c r="AF193" s="28"/>
      <c r="AG193" s="28"/>
      <c r="AH193" s="28"/>
      <c r="AI193" s="28"/>
      <c r="AJ193" s="28"/>
      <c r="AK193" s="28"/>
      <c r="AL193" s="28">
        <f t="shared" si="72"/>
        <v>0</v>
      </c>
      <c r="AM193" s="58">
        <f t="shared" si="73"/>
        <v>0</v>
      </c>
    </row>
    <row r="194" spans="2:39" x14ac:dyDescent="0.25">
      <c r="B194" s="167"/>
      <c r="C194" s="28">
        <f t="shared" si="74"/>
        <v>3</v>
      </c>
      <c r="D194" s="28"/>
      <c r="E194" s="28"/>
      <c r="F194" s="28"/>
      <c r="G194" s="28"/>
      <c r="H194" s="28"/>
      <c r="I194" s="28"/>
      <c r="J194" s="28"/>
      <c r="K194" s="28">
        <f t="shared" si="66"/>
        <v>0</v>
      </c>
      <c r="L194" s="58">
        <f t="shared" si="67"/>
        <v>0</v>
      </c>
      <c r="M194" s="28"/>
      <c r="N194" s="28"/>
      <c r="O194" s="28"/>
      <c r="P194" s="28"/>
      <c r="Q194" s="28"/>
      <c r="R194" s="28"/>
      <c r="S194" s="28"/>
      <c r="T194" s="28">
        <f t="shared" si="68"/>
        <v>0</v>
      </c>
      <c r="U194" s="58">
        <f t="shared" si="69"/>
        <v>0</v>
      </c>
      <c r="V194" s="28"/>
      <c r="W194" s="28"/>
      <c r="X194" s="28"/>
      <c r="Y194" s="28"/>
      <c r="Z194" s="28"/>
      <c r="AA194" s="28"/>
      <c r="AB194" s="28"/>
      <c r="AC194" s="28">
        <f t="shared" si="70"/>
        <v>0</v>
      </c>
      <c r="AD194" s="58">
        <f t="shared" si="71"/>
        <v>0</v>
      </c>
      <c r="AE194" s="28"/>
      <c r="AF194" s="28"/>
      <c r="AG194" s="28"/>
      <c r="AH194" s="28"/>
      <c r="AI194" s="28"/>
      <c r="AJ194" s="28"/>
      <c r="AK194" s="28"/>
      <c r="AL194" s="28">
        <f t="shared" si="72"/>
        <v>0</v>
      </c>
      <c r="AM194" s="58">
        <f t="shared" si="73"/>
        <v>0</v>
      </c>
    </row>
    <row r="195" spans="2:39" x14ac:dyDescent="0.25">
      <c r="B195" s="167"/>
      <c r="C195" s="28">
        <f t="shared" si="74"/>
        <v>4</v>
      </c>
      <c r="D195" s="28"/>
      <c r="E195" s="28"/>
      <c r="F195" s="28"/>
      <c r="G195" s="28"/>
      <c r="H195" s="28"/>
      <c r="I195" s="28"/>
      <c r="J195" s="28"/>
      <c r="K195" s="28">
        <f t="shared" si="66"/>
        <v>0</v>
      </c>
      <c r="L195" s="58">
        <f t="shared" si="67"/>
        <v>0</v>
      </c>
      <c r="M195" s="28"/>
      <c r="N195" s="28"/>
      <c r="O195" s="28"/>
      <c r="P195" s="28"/>
      <c r="Q195" s="28"/>
      <c r="R195" s="28"/>
      <c r="S195" s="28"/>
      <c r="T195" s="28">
        <f t="shared" si="68"/>
        <v>0</v>
      </c>
      <c r="U195" s="58">
        <f t="shared" si="69"/>
        <v>0</v>
      </c>
      <c r="V195" s="28"/>
      <c r="W195" s="28"/>
      <c r="X195" s="28"/>
      <c r="Y195" s="28"/>
      <c r="Z195" s="28"/>
      <c r="AA195" s="28"/>
      <c r="AB195" s="28"/>
      <c r="AC195" s="28">
        <f t="shared" si="70"/>
        <v>0</v>
      </c>
      <c r="AD195" s="58">
        <f t="shared" si="71"/>
        <v>0</v>
      </c>
      <c r="AE195" s="28"/>
      <c r="AF195" s="28"/>
      <c r="AG195" s="28"/>
      <c r="AH195" s="28"/>
      <c r="AI195" s="28"/>
      <c r="AJ195" s="28"/>
      <c r="AK195" s="28"/>
      <c r="AL195" s="28">
        <f t="shared" si="72"/>
        <v>0</v>
      </c>
      <c r="AM195" s="58">
        <f t="shared" si="73"/>
        <v>0</v>
      </c>
    </row>
    <row r="196" spans="2:39" x14ac:dyDescent="0.25">
      <c r="B196" s="167"/>
      <c r="C196" s="28">
        <f t="shared" si="74"/>
        <v>5</v>
      </c>
      <c r="D196" s="28"/>
      <c r="E196" s="28"/>
      <c r="F196" s="28"/>
      <c r="G196" s="28"/>
      <c r="H196" s="28"/>
      <c r="I196" s="28"/>
      <c r="J196" s="28"/>
      <c r="K196" s="28">
        <f t="shared" si="66"/>
        <v>0</v>
      </c>
      <c r="L196" s="58">
        <f t="shared" si="67"/>
        <v>0</v>
      </c>
      <c r="M196" s="28"/>
      <c r="N196" s="28"/>
      <c r="O196" s="28"/>
      <c r="P196" s="28"/>
      <c r="Q196" s="28"/>
      <c r="R196" s="28"/>
      <c r="S196" s="28"/>
      <c r="T196" s="28">
        <f t="shared" si="68"/>
        <v>0</v>
      </c>
      <c r="U196" s="58">
        <f t="shared" si="69"/>
        <v>0</v>
      </c>
      <c r="V196" s="28"/>
      <c r="W196" s="28"/>
      <c r="X196" s="28"/>
      <c r="Y196" s="28"/>
      <c r="Z196" s="28"/>
      <c r="AA196" s="28"/>
      <c r="AB196" s="28"/>
      <c r="AC196" s="28">
        <f t="shared" si="70"/>
        <v>0</v>
      </c>
      <c r="AD196" s="58">
        <f t="shared" si="71"/>
        <v>0</v>
      </c>
      <c r="AE196" s="28"/>
      <c r="AF196" s="28"/>
      <c r="AG196" s="28"/>
      <c r="AH196" s="28"/>
      <c r="AI196" s="28"/>
      <c r="AJ196" s="28"/>
      <c r="AK196" s="28"/>
      <c r="AL196" s="28">
        <f t="shared" si="72"/>
        <v>0</v>
      </c>
      <c r="AM196" s="58">
        <f t="shared" si="73"/>
        <v>0</v>
      </c>
    </row>
    <row r="197" spans="2:39" x14ac:dyDescent="0.25">
      <c r="B197" s="167"/>
      <c r="C197" s="28">
        <f t="shared" si="74"/>
        <v>6</v>
      </c>
      <c r="D197" s="28"/>
      <c r="E197" s="28"/>
      <c r="F197" s="28"/>
      <c r="G197" s="28"/>
      <c r="H197" s="28"/>
      <c r="I197" s="28"/>
      <c r="J197" s="28"/>
      <c r="K197" s="28">
        <f t="shared" si="66"/>
        <v>0</v>
      </c>
      <c r="L197" s="58">
        <f t="shared" si="67"/>
        <v>0</v>
      </c>
      <c r="M197" s="28"/>
      <c r="N197" s="28"/>
      <c r="O197" s="28"/>
      <c r="P197" s="28"/>
      <c r="Q197" s="28"/>
      <c r="R197" s="28"/>
      <c r="S197" s="28"/>
      <c r="T197" s="28">
        <f t="shared" si="68"/>
        <v>0</v>
      </c>
      <c r="U197" s="58">
        <f t="shared" si="69"/>
        <v>0</v>
      </c>
      <c r="V197" s="28"/>
      <c r="W197" s="28"/>
      <c r="X197" s="28"/>
      <c r="Y197" s="28"/>
      <c r="Z197" s="28"/>
      <c r="AA197" s="28"/>
      <c r="AB197" s="28"/>
      <c r="AC197" s="28">
        <f t="shared" si="70"/>
        <v>0</v>
      </c>
      <c r="AD197" s="58">
        <f t="shared" si="71"/>
        <v>0</v>
      </c>
      <c r="AE197" s="28"/>
      <c r="AF197" s="28"/>
      <c r="AG197" s="28"/>
      <c r="AH197" s="28"/>
      <c r="AI197" s="28"/>
      <c r="AJ197" s="28"/>
      <c r="AK197" s="28"/>
      <c r="AL197" s="28">
        <f t="shared" si="72"/>
        <v>0</v>
      </c>
      <c r="AM197" s="58">
        <f t="shared" si="73"/>
        <v>0</v>
      </c>
    </row>
    <row r="198" spans="2:39" x14ac:dyDescent="0.25">
      <c r="B198" s="167"/>
      <c r="C198" s="28">
        <f t="shared" si="74"/>
        <v>7</v>
      </c>
      <c r="D198" s="28"/>
      <c r="E198" s="28"/>
      <c r="F198" s="28"/>
      <c r="G198" s="28"/>
      <c r="H198" s="28"/>
      <c r="I198" s="28"/>
      <c r="J198" s="28"/>
      <c r="K198" s="28">
        <f t="shared" si="66"/>
        <v>0</v>
      </c>
      <c r="L198" s="58">
        <f t="shared" si="67"/>
        <v>0</v>
      </c>
      <c r="M198" s="28"/>
      <c r="N198" s="28"/>
      <c r="O198" s="28"/>
      <c r="P198" s="28"/>
      <c r="Q198" s="28"/>
      <c r="R198" s="28"/>
      <c r="S198" s="28"/>
      <c r="T198" s="28">
        <f t="shared" si="68"/>
        <v>0</v>
      </c>
      <c r="U198" s="58">
        <f t="shared" si="69"/>
        <v>0</v>
      </c>
      <c r="V198" s="28"/>
      <c r="W198" s="28"/>
      <c r="X198" s="28"/>
      <c r="Y198" s="28"/>
      <c r="Z198" s="28"/>
      <c r="AA198" s="28"/>
      <c r="AB198" s="28"/>
      <c r="AC198" s="28">
        <f t="shared" si="70"/>
        <v>0</v>
      </c>
      <c r="AD198" s="58">
        <f t="shared" si="71"/>
        <v>0</v>
      </c>
      <c r="AE198" s="28"/>
      <c r="AF198" s="28"/>
      <c r="AG198" s="28"/>
      <c r="AH198" s="28"/>
      <c r="AI198" s="28"/>
      <c r="AJ198" s="28"/>
      <c r="AK198" s="28"/>
      <c r="AL198" s="28">
        <f t="shared" si="72"/>
        <v>0</v>
      </c>
      <c r="AM198" s="58">
        <f t="shared" si="73"/>
        <v>0</v>
      </c>
    </row>
    <row r="199" spans="2:39" x14ac:dyDescent="0.25">
      <c r="B199" s="167"/>
      <c r="C199" s="28">
        <f t="shared" si="74"/>
        <v>8</v>
      </c>
      <c r="D199" s="28"/>
      <c r="E199" s="28"/>
      <c r="F199" s="28"/>
      <c r="G199" s="28"/>
      <c r="H199" s="28"/>
      <c r="I199" s="28"/>
      <c r="J199" s="28"/>
      <c r="K199" s="28">
        <f t="shared" si="66"/>
        <v>0</v>
      </c>
      <c r="L199" s="58">
        <f t="shared" si="67"/>
        <v>0</v>
      </c>
      <c r="M199" s="28"/>
      <c r="N199" s="28"/>
      <c r="O199" s="28"/>
      <c r="P199" s="28"/>
      <c r="Q199" s="28"/>
      <c r="R199" s="28"/>
      <c r="S199" s="28"/>
      <c r="T199" s="28">
        <f t="shared" si="68"/>
        <v>0</v>
      </c>
      <c r="U199" s="58">
        <f t="shared" si="69"/>
        <v>0</v>
      </c>
      <c r="V199" s="28"/>
      <c r="W199" s="28"/>
      <c r="X199" s="28"/>
      <c r="Y199" s="28"/>
      <c r="Z199" s="28"/>
      <c r="AA199" s="28"/>
      <c r="AB199" s="28"/>
      <c r="AC199" s="28">
        <f t="shared" si="70"/>
        <v>0</v>
      </c>
      <c r="AD199" s="58">
        <f t="shared" si="71"/>
        <v>0</v>
      </c>
      <c r="AE199" s="28"/>
      <c r="AF199" s="28"/>
      <c r="AG199" s="28"/>
      <c r="AH199" s="28"/>
      <c r="AI199" s="28"/>
      <c r="AJ199" s="28"/>
      <c r="AK199" s="28"/>
      <c r="AL199" s="28">
        <f t="shared" si="72"/>
        <v>0</v>
      </c>
      <c r="AM199" s="58">
        <f t="shared" si="73"/>
        <v>0</v>
      </c>
    </row>
    <row r="200" spans="2:39" x14ac:dyDescent="0.25">
      <c r="B200" s="167"/>
      <c r="C200" s="28">
        <f t="shared" si="74"/>
        <v>9</v>
      </c>
      <c r="D200" s="28"/>
      <c r="E200" s="28"/>
      <c r="F200" s="28"/>
      <c r="G200" s="28"/>
      <c r="H200" s="28"/>
      <c r="I200" s="28"/>
      <c r="J200" s="28"/>
      <c r="K200" s="28">
        <f t="shared" si="66"/>
        <v>0</v>
      </c>
      <c r="L200" s="58">
        <f t="shared" si="67"/>
        <v>0</v>
      </c>
      <c r="M200" s="28"/>
      <c r="N200" s="28"/>
      <c r="O200" s="28"/>
      <c r="P200" s="28"/>
      <c r="Q200" s="28"/>
      <c r="R200" s="28"/>
      <c r="S200" s="28"/>
      <c r="T200" s="28">
        <f t="shared" si="68"/>
        <v>0</v>
      </c>
      <c r="U200" s="58">
        <f t="shared" si="69"/>
        <v>0</v>
      </c>
      <c r="V200" s="28"/>
      <c r="W200" s="28"/>
      <c r="X200" s="28"/>
      <c r="Y200" s="28"/>
      <c r="Z200" s="28"/>
      <c r="AA200" s="28"/>
      <c r="AB200" s="28"/>
      <c r="AC200" s="28">
        <f t="shared" si="70"/>
        <v>0</v>
      </c>
      <c r="AD200" s="58">
        <f t="shared" si="71"/>
        <v>0</v>
      </c>
      <c r="AE200" s="28"/>
      <c r="AF200" s="28"/>
      <c r="AG200" s="28"/>
      <c r="AH200" s="28"/>
      <c r="AI200" s="28"/>
      <c r="AJ200" s="28"/>
      <c r="AK200" s="28"/>
      <c r="AL200" s="28">
        <f t="shared" si="72"/>
        <v>0</v>
      </c>
      <c r="AM200" s="58">
        <f t="shared" si="73"/>
        <v>0</v>
      </c>
    </row>
    <row r="201" spans="2:39" ht="15.75" thickBot="1" x14ac:dyDescent="0.3">
      <c r="B201" s="167"/>
      <c r="C201" s="28">
        <f t="shared" si="74"/>
        <v>10</v>
      </c>
      <c r="D201" s="121"/>
      <c r="E201" s="121"/>
      <c r="F201" s="121"/>
      <c r="G201" s="121"/>
      <c r="H201" s="121"/>
      <c r="I201" s="121"/>
      <c r="J201" s="121"/>
      <c r="K201" s="28">
        <f t="shared" si="66"/>
        <v>0</v>
      </c>
      <c r="L201" s="58">
        <f t="shared" si="67"/>
        <v>0</v>
      </c>
      <c r="M201" s="121"/>
      <c r="N201" s="121"/>
      <c r="O201" s="121"/>
      <c r="P201" s="121"/>
      <c r="Q201" s="121"/>
      <c r="R201" s="121"/>
      <c r="S201" s="121"/>
      <c r="T201" s="28">
        <f t="shared" si="68"/>
        <v>0</v>
      </c>
      <c r="U201" s="58">
        <f t="shared" si="69"/>
        <v>0</v>
      </c>
      <c r="V201" s="121"/>
      <c r="W201" s="121"/>
      <c r="X201" s="121"/>
      <c r="Y201" s="121"/>
      <c r="Z201" s="121"/>
      <c r="AA201" s="121"/>
      <c r="AB201" s="121"/>
      <c r="AC201" s="28">
        <f t="shared" si="70"/>
        <v>0</v>
      </c>
      <c r="AD201" s="58">
        <f t="shared" si="71"/>
        <v>0</v>
      </c>
      <c r="AE201" s="121"/>
      <c r="AF201" s="121"/>
      <c r="AG201" s="121"/>
      <c r="AH201" s="121"/>
      <c r="AI201" s="121"/>
      <c r="AJ201" s="121"/>
      <c r="AK201" s="121"/>
      <c r="AL201" s="28">
        <f t="shared" si="72"/>
        <v>0</v>
      </c>
      <c r="AM201" s="58">
        <f t="shared" si="73"/>
        <v>0</v>
      </c>
    </row>
    <row r="202" spans="2:39" ht="15.75" thickBot="1" x14ac:dyDescent="0.3">
      <c r="B202" s="168" t="s">
        <v>99</v>
      </c>
      <c r="C202" s="169"/>
      <c r="D202" s="59" t="e">
        <f>AVERAGE(D192:D201)</f>
        <v>#DIV/0!</v>
      </c>
      <c r="E202" s="59" t="e">
        <f>AVERAGE(E192:E201)</f>
        <v>#DIV/0!</v>
      </c>
      <c r="F202" s="59" t="e">
        <f>AVERAGE(F192:F201)</f>
        <v>#DIV/0!</v>
      </c>
      <c r="G202" s="59" t="e">
        <f>AVERAGE(G192:G201)</f>
        <v>#DIV/0!</v>
      </c>
      <c r="H202" s="59"/>
      <c r="I202" s="59" t="e">
        <f>AVERAGE(I192:I201)</f>
        <v>#DIV/0!</v>
      </c>
      <c r="J202" s="60" t="e">
        <f>K202/(K202+L202)</f>
        <v>#DIV/0!</v>
      </c>
      <c r="K202" s="61">
        <f>SUM(K192:K201)</f>
        <v>0</v>
      </c>
      <c r="L202" s="61">
        <f>SUM(L192:L201)</f>
        <v>0</v>
      </c>
      <c r="M202" s="59">
        <f>AVERAGE(M192:M201)</f>
        <v>38.154000000000003</v>
      </c>
      <c r="N202" s="59">
        <f>AVERAGE(N192:N201)</f>
        <v>40.909999999999997</v>
      </c>
      <c r="O202" s="59">
        <f>AVERAGE(O192:O201)</f>
        <v>48.280999999999999</v>
      </c>
      <c r="P202" s="59">
        <f>AVERAGE(P192:P201)</f>
        <v>13</v>
      </c>
      <c r="Q202" s="59"/>
      <c r="R202" s="59">
        <f>AVERAGE(R192:R201)</f>
        <v>5</v>
      </c>
      <c r="S202" s="60">
        <f>T202/(T202+U202)</f>
        <v>1</v>
      </c>
      <c r="T202" s="61">
        <f>SUM(T192:T201)</f>
        <v>1</v>
      </c>
      <c r="U202" s="61">
        <f>SUM(U192:U201)</f>
        <v>0</v>
      </c>
      <c r="V202" s="59">
        <f>AVERAGE(V192:V201)</f>
        <v>29.445500000000003</v>
      </c>
      <c r="W202" s="59">
        <f>AVERAGE(W192:W201)</f>
        <v>31.973499999999998</v>
      </c>
      <c r="X202" s="59">
        <f>AVERAGE(X192:X201)</f>
        <v>37.212000000000003</v>
      </c>
      <c r="Y202" s="59">
        <f>AVERAGE(Y192:Y201)</f>
        <v>10</v>
      </c>
      <c r="Z202" s="59"/>
      <c r="AA202" s="59">
        <f>AVERAGE(AA192:AA201)</f>
        <v>4.5</v>
      </c>
      <c r="AB202" s="60">
        <f>AC202/(AC202+AD202)</f>
        <v>0.5</v>
      </c>
      <c r="AC202" s="61">
        <f>SUM(AC192:AC201)</f>
        <v>1</v>
      </c>
      <c r="AD202" s="61">
        <f>SUM(AD192:AD201)</f>
        <v>1</v>
      </c>
      <c r="AE202" s="59" t="e">
        <f>AVERAGE(AE192:AE201)</f>
        <v>#DIV/0!</v>
      </c>
      <c r="AF202" s="59" t="e">
        <f>AVERAGE(AF192:AF201)</f>
        <v>#DIV/0!</v>
      </c>
      <c r="AG202" s="59" t="e">
        <f>AVERAGE(AG192:AG201)</f>
        <v>#DIV/0!</v>
      </c>
      <c r="AH202" s="59" t="e">
        <f>AVERAGE(AH192:AH201)</f>
        <v>#DIV/0!</v>
      </c>
      <c r="AI202" s="59"/>
      <c r="AJ202" s="59" t="e">
        <f>AVERAGE(AJ192:AJ201)</f>
        <v>#DIV/0!</v>
      </c>
      <c r="AK202" s="60" t="e">
        <f>AL202/(AL202+AM202)</f>
        <v>#DIV/0!</v>
      </c>
      <c r="AL202" s="61">
        <f>SUM(AL192:AL201)</f>
        <v>0</v>
      </c>
      <c r="AM202" s="61">
        <f>SUM(AM192:AM201)</f>
        <v>0</v>
      </c>
    </row>
    <row r="205" spans="2:39" ht="15.75" thickBot="1" x14ac:dyDescent="0.3"/>
    <row r="206" spans="2:39" x14ac:dyDescent="0.25">
      <c r="B206" s="73" t="s">
        <v>0</v>
      </c>
      <c r="C206" s="74" t="s">
        <v>9</v>
      </c>
      <c r="D206" s="170">
        <v>6</v>
      </c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  <c r="AA206" s="171"/>
      <c r="AB206" s="171"/>
      <c r="AC206" s="171"/>
      <c r="AD206" s="172"/>
    </row>
    <row r="207" spans="2:39" x14ac:dyDescent="0.25">
      <c r="B207" s="163">
        <f>B174</f>
        <v>2</v>
      </c>
      <c r="C207" s="28"/>
      <c r="D207" s="165" t="s">
        <v>177</v>
      </c>
      <c r="E207" s="165"/>
      <c r="F207" s="165"/>
      <c r="G207" s="165"/>
      <c r="H207" s="165"/>
      <c r="I207" s="165"/>
      <c r="J207" s="165"/>
      <c r="K207" s="165"/>
      <c r="L207" s="165"/>
      <c r="M207" s="165" t="s">
        <v>109</v>
      </c>
      <c r="N207" s="165"/>
      <c r="O207" s="165"/>
      <c r="P207" s="165"/>
      <c r="Q207" s="165"/>
      <c r="R207" s="165"/>
      <c r="S207" s="165"/>
      <c r="T207" s="165"/>
      <c r="U207" s="165"/>
      <c r="V207" s="165" t="s">
        <v>110</v>
      </c>
      <c r="W207" s="165"/>
      <c r="X207" s="165"/>
      <c r="Y207" s="165"/>
      <c r="Z207" s="165"/>
      <c r="AA207" s="165"/>
      <c r="AB207" s="165"/>
      <c r="AC207" s="165"/>
      <c r="AD207" s="166"/>
    </row>
    <row r="208" spans="2:39" ht="15.75" thickBot="1" x14ac:dyDescent="0.3">
      <c r="B208" s="163"/>
      <c r="C208" s="62" t="s">
        <v>93</v>
      </c>
      <c r="D208" s="62" t="s">
        <v>90</v>
      </c>
      <c r="E208" s="62" t="s">
        <v>89</v>
      </c>
      <c r="F208" s="62" t="s">
        <v>91</v>
      </c>
      <c r="G208" s="62" t="s">
        <v>95</v>
      </c>
      <c r="H208" s="62" t="s">
        <v>96</v>
      </c>
      <c r="I208" s="62" t="s">
        <v>97</v>
      </c>
      <c r="J208" s="62" t="s">
        <v>102</v>
      </c>
      <c r="K208" s="62" t="s">
        <v>91</v>
      </c>
      <c r="L208" s="62" t="s">
        <v>103</v>
      </c>
      <c r="M208" s="62" t="s">
        <v>90</v>
      </c>
      <c r="N208" s="62" t="s">
        <v>89</v>
      </c>
      <c r="O208" s="62" t="s">
        <v>91</v>
      </c>
      <c r="P208" s="62" t="s">
        <v>95</v>
      </c>
      <c r="Q208" s="62" t="s">
        <v>96</v>
      </c>
      <c r="R208" s="62" t="s">
        <v>97</v>
      </c>
      <c r="S208" s="62" t="s">
        <v>102</v>
      </c>
      <c r="T208" s="62" t="s">
        <v>91</v>
      </c>
      <c r="U208" s="62" t="s">
        <v>103</v>
      </c>
      <c r="V208" s="62" t="s">
        <v>90</v>
      </c>
      <c r="W208" s="62" t="s">
        <v>89</v>
      </c>
      <c r="X208" s="62" t="s">
        <v>91</v>
      </c>
      <c r="Y208" s="62" t="s">
        <v>95</v>
      </c>
      <c r="Z208" s="62" t="s">
        <v>96</v>
      </c>
      <c r="AA208" s="62" t="s">
        <v>97</v>
      </c>
      <c r="AB208" s="62" t="s">
        <v>102</v>
      </c>
      <c r="AC208" s="62" t="s">
        <v>91</v>
      </c>
      <c r="AD208" s="62" t="s">
        <v>103</v>
      </c>
    </row>
    <row r="209" spans="2:30" s="107" customFormat="1" hidden="1" x14ac:dyDescent="0.25">
      <c r="B209" s="163"/>
      <c r="C209" s="105">
        <v>1</v>
      </c>
      <c r="D209" s="105">
        <v>36.433</v>
      </c>
      <c r="E209" s="105">
        <v>39.942999999999998</v>
      </c>
      <c r="F209" s="105">
        <v>45.76</v>
      </c>
      <c r="G209" s="105">
        <v>12</v>
      </c>
      <c r="H209" s="105" t="s">
        <v>149</v>
      </c>
      <c r="I209" s="105">
        <v>8</v>
      </c>
      <c r="J209" s="105" t="s">
        <v>91</v>
      </c>
      <c r="K209" s="105">
        <f>IF(J209="W",1,0)</f>
        <v>1</v>
      </c>
      <c r="L209" s="106">
        <f>IF(J209="L",1,0)</f>
        <v>0</v>
      </c>
      <c r="M209" s="105">
        <v>42.097999999999999</v>
      </c>
      <c r="N209" s="105">
        <v>43.143000000000001</v>
      </c>
      <c r="O209" s="105">
        <v>39.283000000000001</v>
      </c>
      <c r="P209" s="105">
        <v>14</v>
      </c>
      <c r="Q209" s="105" t="s">
        <v>113</v>
      </c>
      <c r="R209" s="105">
        <v>8</v>
      </c>
      <c r="S209" s="105" t="s">
        <v>91</v>
      </c>
      <c r="T209" s="105">
        <f>IF(S209="W",1,0)</f>
        <v>1</v>
      </c>
      <c r="U209" s="106">
        <f>IF(S209="L",1,0)</f>
        <v>0</v>
      </c>
      <c r="V209" s="105"/>
      <c r="W209" s="105"/>
      <c r="X209" s="105"/>
      <c r="Y209" s="105"/>
      <c r="Z209" s="105"/>
      <c r="AA209" s="105"/>
      <c r="AB209" s="105"/>
      <c r="AC209" s="105">
        <f>IF(AB209="W",1,0)</f>
        <v>0</v>
      </c>
      <c r="AD209" s="106">
        <f>IF(AB209="L",1,0)</f>
        <v>0</v>
      </c>
    </row>
    <row r="210" spans="2:30" s="107" customFormat="1" hidden="1" x14ac:dyDescent="0.25">
      <c r="B210" s="163"/>
      <c r="C210" s="105">
        <f>C209+1</f>
        <v>2</v>
      </c>
      <c r="D210" s="105">
        <v>36.936</v>
      </c>
      <c r="E210" s="105">
        <v>40.207000000000001</v>
      </c>
      <c r="F210" s="105">
        <v>46.064</v>
      </c>
      <c r="G210" s="105">
        <v>15</v>
      </c>
      <c r="H210" s="105" t="s">
        <v>154</v>
      </c>
      <c r="I210" s="105">
        <v>11</v>
      </c>
      <c r="J210" s="105" t="s">
        <v>91</v>
      </c>
      <c r="K210" s="105">
        <f>IF(J210="W",1,0)</f>
        <v>1</v>
      </c>
      <c r="L210" s="106">
        <f>IF(J210="L",1,0)</f>
        <v>0</v>
      </c>
      <c r="M210" s="105"/>
      <c r="N210" s="105"/>
      <c r="O210" s="105"/>
      <c r="P210" s="105"/>
      <c r="Q210" s="105"/>
      <c r="R210" s="105"/>
      <c r="S210" s="105"/>
      <c r="T210" s="105">
        <f>IF(S210="W",1,0)</f>
        <v>0</v>
      </c>
      <c r="U210" s="106">
        <f>IF(S210="L",1,0)</f>
        <v>0</v>
      </c>
      <c r="V210" s="105"/>
      <c r="W210" s="105"/>
      <c r="X210" s="105"/>
      <c r="Y210" s="105"/>
      <c r="Z210" s="105"/>
      <c r="AA210" s="105"/>
      <c r="AB210" s="105"/>
      <c r="AC210" s="105">
        <f>IF(AB210="W",1,0)</f>
        <v>0</v>
      </c>
      <c r="AD210" s="106">
        <f>IF(AB210="L",1,0)</f>
        <v>0</v>
      </c>
    </row>
    <row r="211" spans="2:30" s="107" customFormat="1" hidden="1" x14ac:dyDescent="0.25">
      <c r="B211" s="163"/>
      <c r="C211" s="105">
        <f>C210+1</f>
        <v>3</v>
      </c>
      <c r="D211" s="105">
        <v>36.904000000000003</v>
      </c>
      <c r="E211" s="105">
        <v>39.904000000000003</v>
      </c>
      <c r="F211" s="105">
        <v>45.716000000000001</v>
      </c>
      <c r="G211" s="105">
        <v>14</v>
      </c>
      <c r="H211" s="105" t="s">
        <v>149</v>
      </c>
      <c r="I211" s="105">
        <v>16</v>
      </c>
      <c r="J211" s="105" t="s">
        <v>91</v>
      </c>
      <c r="K211" s="105">
        <f>IF(J211="W",1,0)</f>
        <v>1</v>
      </c>
      <c r="L211" s="106">
        <f>IF(J211="L",1,0)</f>
        <v>0</v>
      </c>
      <c r="M211" s="105"/>
      <c r="N211" s="105"/>
      <c r="O211" s="105"/>
      <c r="P211" s="105"/>
      <c r="Q211" s="105"/>
      <c r="R211" s="105"/>
      <c r="S211" s="105"/>
      <c r="T211" s="105">
        <f>IF(S211="W",1,0)</f>
        <v>0</v>
      </c>
      <c r="U211" s="106">
        <f>IF(S211="L",1,0)</f>
        <v>0</v>
      </c>
      <c r="V211" s="105"/>
      <c r="W211" s="105"/>
      <c r="X211" s="105"/>
      <c r="Y211" s="105"/>
      <c r="Z211" s="105"/>
      <c r="AA211" s="105"/>
      <c r="AB211" s="105"/>
      <c r="AC211" s="105">
        <f>IF(AB211="W",1,0)</f>
        <v>0</v>
      </c>
      <c r="AD211" s="106">
        <f>IF(AB211="L",1,0)</f>
        <v>0</v>
      </c>
    </row>
    <row r="212" spans="2:30" s="107" customFormat="1" ht="15.75" hidden="1" thickBot="1" x14ac:dyDescent="0.3">
      <c r="B212" s="164"/>
      <c r="C212" s="105">
        <f>C211+1</f>
        <v>4</v>
      </c>
      <c r="D212" s="108"/>
      <c r="E212" s="108"/>
      <c r="F212" s="108"/>
      <c r="G212" s="108"/>
      <c r="H212" s="108"/>
      <c r="I212" s="108"/>
      <c r="J212" s="108"/>
      <c r="K212" s="105">
        <f>IF(J212="W",1,0)</f>
        <v>0</v>
      </c>
      <c r="L212" s="106">
        <f>IF(J212="L",1,0)</f>
        <v>0</v>
      </c>
      <c r="M212" s="108"/>
      <c r="N212" s="108"/>
      <c r="O212" s="108"/>
      <c r="P212" s="108"/>
      <c r="Q212" s="108"/>
      <c r="R212" s="108"/>
      <c r="S212" s="108"/>
      <c r="T212" s="105">
        <f>IF(S212="W",1,0)</f>
        <v>0</v>
      </c>
      <c r="U212" s="106">
        <f>IF(S212="L",1,0)</f>
        <v>0</v>
      </c>
      <c r="V212" s="108"/>
      <c r="W212" s="108"/>
      <c r="X212" s="108"/>
      <c r="Y212" s="108"/>
      <c r="Z212" s="108"/>
      <c r="AA212" s="108"/>
      <c r="AB212" s="108"/>
      <c r="AC212" s="105">
        <f>IF(AB212="W",1,0)</f>
        <v>0</v>
      </c>
      <c r="AD212" s="106">
        <f>IF(AB212="L",1,0)</f>
        <v>0</v>
      </c>
    </row>
    <row r="213" spans="2:30" ht="15.75" thickBot="1" x14ac:dyDescent="0.3">
      <c r="B213" s="159" t="s">
        <v>99</v>
      </c>
      <c r="C213" s="160"/>
      <c r="D213" s="59">
        <f>AVERAGE(D209:D212)</f>
        <v>36.757666666666665</v>
      </c>
      <c r="E213" s="59">
        <f>AVERAGE(E209:E212)</f>
        <v>40.018000000000001</v>
      </c>
      <c r="F213" s="59">
        <f>AVERAGE(F209:F212)</f>
        <v>45.846666666666664</v>
      </c>
      <c r="G213" s="59">
        <f>AVERAGE(G209:G212)</f>
        <v>13.666666666666666</v>
      </c>
      <c r="H213" s="59"/>
      <c r="I213" s="59">
        <f>AVERAGE(I209:I212)</f>
        <v>11.666666666666666</v>
      </c>
      <c r="J213" s="60">
        <f>K213/(K213+L213)</f>
        <v>1</v>
      </c>
      <c r="K213" s="61">
        <f>SUM(K209:K212)</f>
        <v>3</v>
      </c>
      <c r="L213" s="61">
        <f>SUM(L209:L212)</f>
        <v>0</v>
      </c>
      <c r="M213" s="59">
        <f>AVERAGE(M209:M212)</f>
        <v>42.097999999999999</v>
      </c>
      <c r="N213" s="59">
        <f>AVERAGE(N209:N212)</f>
        <v>43.143000000000001</v>
      </c>
      <c r="O213" s="59">
        <f>AVERAGE(O209:O212)</f>
        <v>39.283000000000001</v>
      </c>
      <c r="P213" s="59">
        <f>AVERAGE(P209:P212)</f>
        <v>14</v>
      </c>
      <c r="Q213" s="59"/>
      <c r="R213" s="59">
        <f>AVERAGE(R209:R212)</f>
        <v>8</v>
      </c>
      <c r="S213" s="60">
        <f>T213/(T213+U213)</f>
        <v>1</v>
      </c>
      <c r="T213" s="61">
        <f>SUM(T209:T212)</f>
        <v>1</v>
      </c>
      <c r="U213" s="61">
        <f>SUM(U209:U212)</f>
        <v>0</v>
      </c>
      <c r="V213" s="59" t="e">
        <f>AVERAGE(V209:V212)</f>
        <v>#DIV/0!</v>
      </c>
      <c r="W213" s="59" t="e">
        <f>AVERAGE(W209:W212)</f>
        <v>#DIV/0!</v>
      </c>
      <c r="X213" s="59" t="e">
        <f>AVERAGE(X209:X212)</f>
        <v>#DIV/0!</v>
      </c>
      <c r="Y213" s="59" t="e">
        <f>AVERAGE(Y209:Y212)</f>
        <v>#DIV/0!</v>
      </c>
      <c r="Z213" s="59"/>
      <c r="AA213" s="59" t="e">
        <f>AVERAGE(AA209:AA212)</f>
        <v>#DIV/0!</v>
      </c>
      <c r="AB213" s="60" t="e">
        <f>AC213/(AC213+AD213)</f>
        <v>#DIV/0!</v>
      </c>
      <c r="AC213" s="61">
        <f>SUM(AC209:AC212)</f>
        <v>0</v>
      </c>
      <c r="AD213" s="61">
        <f>SUM(AD209:AD212)</f>
        <v>0</v>
      </c>
    </row>
    <row r="214" spans="2:30" s="107" customFormat="1" hidden="1" x14ac:dyDescent="0.25">
      <c r="B214" s="175">
        <f>B181</f>
        <v>3</v>
      </c>
      <c r="C214" s="119">
        <v>1</v>
      </c>
      <c r="D214" s="119">
        <v>36.877000000000002</v>
      </c>
      <c r="E214" s="119">
        <v>39.831000000000003</v>
      </c>
      <c r="F214" s="119">
        <v>45.633000000000003</v>
      </c>
      <c r="G214" s="119">
        <v>18</v>
      </c>
      <c r="H214" s="119" t="s">
        <v>115</v>
      </c>
      <c r="I214" s="119">
        <v>11</v>
      </c>
      <c r="J214" s="119" t="s">
        <v>91</v>
      </c>
      <c r="K214" s="105">
        <f t="shared" ref="K214:K219" si="75">IF(J214="W",1,0)</f>
        <v>1</v>
      </c>
      <c r="L214" s="106">
        <f t="shared" ref="L214:L219" si="76">IF(J214="L",1,0)</f>
        <v>0</v>
      </c>
      <c r="M214" s="119">
        <v>42.832999999999998</v>
      </c>
      <c r="N214" s="119">
        <v>43.832999999999998</v>
      </c>
      <c r="O214" s="119">
        <v>39.911000000000001</v>
      </c>
      <c r="P214" s="119">
        <v>16</v>
      </c>
      <c r="Q214" s="119" t="s">
        <v>115</v>
      </c>
      <c r="R214" s="119">
        <v>4</v>
      </c>
      <c r="S214" s="119" t="s">
        <v>91</v>
      </c>
      <c r="T214" s="105">
        <f t="shared" ref="T214:T219" si="77">IF(S214="W",1,0)</f>
        <v>1</v>
      </c>
      <c r="U214" s="106">
        <f t="shared" ref="U214:U219" si="78">IF(S214="L",1,0)</f>
        <v>0</v>
      </c>
      <c r="V214" s="119">
        <v>38.378</v>
      </c>
      <c r="W214" s="119">
        <v>41.000999999999998</v>
      </c>
      <c r="X214" s="119">
        <v>48.372</v>
      </c>
      <c r="Y214" s="119">
        <v>19</v>
      </c>
      <c r="Z214" s="119" t="s">
        <v>147</v>
      </c>
      <c r="AA214" s="119">
        <v>21</v>
      </c>
      <c r="AB214" s="119" t="s">
        <v>91</v>
      </c>
      <c r="AC214" s="105">
        <f t="shared" ref="AC214:AC219" si="79">IF(AB214="W",1,0)</f>
        <v>1</v>
      </c>
      <c r="AD214" s="106">
        <f t="shared" ref="AD214:AD219" si="80">IF(AB214="L",1,0)</f>
        <v>0</v>
      </c>
    </row>
    <row r="215" spans="2:30" s="107" customFormat="1" hidden="1" x14ac:dyDescent="0.25">
      <c r="B215" s="175"/>
      <c r="C215" s="105">
        <f t="shared" ref="C215:C219" si="81">C214+1</f>
        <v>2</v>
      </c>
      <c r="D215" s="105">
        <v>36.844999999999999</v>
      </c>
      <c r="E215" s="105">
        <v>41.070999999999998</v>
      </c>
      <c r="F215" s="105">
        <v>47.054000000000002</v>
      </c>
      <c r="G215" s="105">
        <v>16</v>
      </c>
      <c r="H215" s="105" t="s">
        <v>124</v>
      </c>
      <c r="I215" s="105">
        <v>12</v>
      </c>
      <c r="J215" s="105" t="s">
        <v>103</v>
      </c>
      <c r="K215" s="105">
        <f t="shared" si="75"/>
        <v>0</v>
      </c>
      <c r="L215" s="106">
        <f t="shared" si="76"/>
        <v>1</v>
      </c>
      <c r="M215" s="190">
        <v>41.908000000000001</v>
      </c>
      <c r="N215" s="190">
        <v>43.844999999999999</v>
      </c>
      <c r="O215" s="190">
        <v>39.921999999999997</v>
      </c>
      <c r="P215" s="190">
        <v>12</v>
      </c>
      <c r="Q215" s="190" t="s">
        <v>185</v>
      </c>
      <c r="R215" s="190">
        <v>21</v>
      </c>
      <c r="S215" s="190" t="s">
        <v>103</v>
      </c>
      <c r="T215" s="105">
        <f t="shared" si="77"/>
        <v>0</v>
      </c>
      <c r="U215" s="106">
        <f t="shared" si="78"/>
        <v>1</v>
      </c>
      <c r="V215" s="105">
        <v>44.212000000000003</v>
      </c>
      <c r="W215" s="105">
        <v>46.826999999999998</v>
      </c>
      <c r="X215" s="105">
        <v>42.645000000000003</v>
      </c>
      <c r="Y215" s="105">
        <v>19</v>
      </c>
      <c r="Z215" s="105" t="s">
        <v>147</v>
      </c>
      <c r="AA215" s="105">
        <v>13</v>
      </c>
      <c r="AB215" s="105" t="s">
        <v>103</v>
      </c>
      <c r="AC215" s="105">
        <f t="shared" si="79"/>
        <v>0</v>
      </c>
      <c r="AD215" s="106">
        <f t="shared" si="80"/>
        <v>1</v>
      </c>
    </row>
    <row r="216" spans="2:30" s="107" customFormat="1" hidden="1" x14ac:dyDescent="0.25">
      <c r="B216" s="175"/>
      <c r="C216" s="105">
        <f t="shared" si="81"/>
        <v>3</v>
      </c>
      <c r="D216" s="105">
        <v>36.646999999999998</v>
      </c>
      <c r="E216" s="105">
        <v>40.534999999999997</v>
      </c>
      <c r="F216" s="105">
        <v>46.44</v>
      </c>
      <c r="G216" s="105">
        <v>15</v>
      </c>
      <c r="H216" s="105" t="s">
        <v>124</v>
      </c>
      <c r="I216" s="105">
        <v>16</v>
      </c>
      <c r="J216" s="105" t="s">
        <v>91</v>
      </c>
      <c r="K216" s="105">
        <f t="shared" si="75"/>
        <v>1</v>
      </c>
      <c r="L216" s="106">
        <f t="shared" si="76"/>
        <v>0</v>
      </c>
      <c r="M216" s="105">
        <v>36.398000000000003</v>
      </c>
      <c r="N216" s="105">
        <v>39.063000000000002</v>
      </c>
      <c r="O216" s="105">
        <v>46.076999999999998</v>
      </c>
      <c r="P216" s="105">
        <v>9</v>
      </c>
      <c r="Q216" s="105" t="s">
        <v>141</v>
      </c>
      <c r="R216" s="105">
        <v>9</v>
      </c>
      <c r="S216" s="105" t="s">
        <v>91</v>
      </c>
      <c r="T216" s="105">
        <f t="shared" si="77"/>
        <v>1</v>
      </c>
      <c r="U216" s="106">
        <f t="shared" si="78"/>
        <v>0</v>
      </c>
      <c r="V216" s="105">
        <v>37.765999999999998</v>
      </c>
      <c r="W216" s="105">
        <v>41.978999999999999</v>
      </c>
      <c r="X216" s="105">
        <v>49.526000000000003</v>
      </c>
      <c r="Y216" s="105">
        <v>4</v>
      </c>
      <c r="Z216" s="105" t="s">
        <v>184</v>
      </c>
      <c r="AA216" s="105">
        <v>1</v>
      </c>
      <c r="AB216" s="105" t="s">
        <v>91</v>
      </c>
      <c r="AC216" s="105">
        <f t="shared" si="79"/>
        <v>1</v>
      </c>
      <c r="AD216" s="106">
        <f t="shared" si="80"/>
        <v>0</v>
      </c>
    </row>
    <row r="217" spans="2:30" s="107" customFormat="1" hidden="1" x14ac:dyDescent="0.25">
      <c r="B217" s="175"/>
      <c r="C217" s="105">
        <f t="shared" si="81"/>
        <v>4</v>
      </c>
      <c r="D217" s="105">
        <v>36.737000000000002</v>
      </c>
      <c r="E217" s="105">
        <v>39.750999999999998</v>
      </c>
      <c r="F217" s="105">
        <v>45.540999999999997</v>
      </c>
      <c r="G217" s="105">
        <v>18</v>
      </c>
      <c r="H217" s="105" t="s">
        <v>124</v>
      </c>
      <c r="I217" s="105">
        <v>7</v>
      </c>
      <c r="J217" s="105" t="s">
        <v>91</v>
      </c>
      <c r="K217" s="105">
        <f t="shared" si="75"/>
        <v>1</v>
      </c>
      <c r="L217" s="106">
        <f t="shared" si="76"/>
        <v>0</v>
      </c>
      <c r="M217" s="105">
        <v>36.255000000000003</v>
      </c>
      <c r="N217" s="105">
        <v>39.935000000000002</v>
      </c>
      <c r="O217" s="105">
        <v>47.104999999999997</v>
      </c>
      <c r="P217" s="105">
        <v>5</v>
      </c>
      <c r="Q217" s="105" t="s">
        <v>141</v>
      </c>
      <c r="R217" s="105">
        <v>11</v>
      </c>
      <c r="S217" s="105" t="s">
        <v>103</v>
      </c>
      <c r="T217" s="105">
        <f t="shared" si="77"/>
        <v>0</v>
      </c>
      <c r="U217" s="106">
        <f t="shared" si="78"/>
        <v>1</v>
      </c>
      <c r="V217" s="105">
        <v>44.045999999999999</v>
      </c>
      <c r="W217" s="105">
        <v>46.683</v>
      </c>
      <c r="X217" s="105">
        <v>42.509</v>
      </c>
      <c r="Y217" s="105">
        <v>18</v>
      </c>
      <c r="Z217" s="105" t="s">
        <v>199</v>
      </c>
      <c r="AA217" s="105">
        <v>12</v>
      </c>
      <c r="AB217" s="105" t="s">
        <v>103</v>
      </c>
      <c r="AC217" s="105">
        <f t="shared" si="79"/>
        <v>0</v>
      </c>
      <c r="AD217" s="106">
        <f t="shared" si="80"/>
        <v>1</v>
      </c>
    </row>
    <row r="218" spans="2:30" s="107" customFormat="1" hidden="1" x14ac:dyDescent="0.25">
      <c r="B218" s="175"/>
      <c r="C218" s="105">
        <f t="shared" si="81"/>
        <v>5</v>
      </c>
      <c r="D218" s="105"/>
      <c r="E218" s="105"/>
      <c r="F218" s="105"/>
      <c r="G218" s="105"/>
      <c r="H218" s="105"/>
      <c r="I218" s="105"/>
      <c r="J218" s="105"/>
      <c r="K218" s="105">
        <f t="shared" si="75"/>
        <v>0</v>
      </c>
      <c r="L218" s="106">
        <f t="shared" si="76"/>
        <v>0</v>
      </c>
      <c r="M218" s="105">
        <v>36.789000000000001</v>
      </c>
      <c r="N218" s="105">
        <v>38.765999999999998</v>
      </c>
      <c r="O218" s="105">
        <v>45.726999999999997</v>
      </c>
      <c r="P218" s="105">
        <v>16</v>
      </c>
      <c r="Q218" s="105" t="s">
        <v>152</v>
      </c>
      <c r="R218" s="105">
        <v>13</v>
      </c>
      <c r="S218" s="105" t="s">
        <v>103</v>
      </c>
      <c r="T218" s="105">
        <f t="shared" si="77"/>
        <v>0</v>
      </c>
      <c r="U218" s="106">
        <f t="shared" si="78"/>
        <v>1</v>
      </c>
      <c r="V218" s="105">
        <v>37.829000000000001</v>
      </c>
      <c r="W218" s="105">
        <v>41.204000000000001</v>
      </c>
      <c r="X218" s="105">
        <v>48.604999999999997</v>
      </c>
      <c r="Y218" s="105">
        <v>10</v>
      </c>
      <c r="Z218" s="105" t="s">
        <v>200</v>
      </c>
      <c r="AA218" s="105">
        <v>7</v>
      </c>
      <c r="AB218" s="105" t="s">
        <v>91</v>
      </c>
      <c r="AC218" s="105">
        <f t="shared" si="79"/>
        <v>1</v>
      </c>
      <c r="AD218" s="106">
        <f t="shared" si="80"/>
        <v>0</v>
      </c>
    </row>
    <row r="219" spans="2:30" s="107" customFormat="1" ht="15.75" hidden="1" thickBot="1" x14ac:dyDescent="0.3">
      <c r="B219" s="175"/>
      <c r="C219" s="105">
        <f t="shared" si="81"/>
        <v>6</v>
      </c>
      <c r="D219" s="108"/>
      <c r="E219" s="108"/>
      <c r="F219" s="108"/>
      <c r="G219" s="108"/>
      <c r="H219" s="108"/>
      <c r="I219" s="108"/>
      <c r="J219" s="108"/>
      <c r="K219" s="105">
        <f t="shared" si="75"/>
        <v>0</v>
      </c>
      <c r="L219" s="106">
        <f t="shared" si="76"/>
        <v>0</v>
      </c>
      <c r="M219" s="108"/>
      <c r="N219" s="108"/>
      <c r="O219" s="108"/>
      <c r="P219" s="108"/>
      <c r="Q219" s="108"/>
      <c r="R219" s="108"/>
      <c r="S219" s="108"/>
      <c r="T219" s="105">
        <f t="shared" si="77"/>
        <v>0</v>
      </c>
      <c r="U219" s="106">
        <f t="shared" si="78"/>
        <v>0</v>
      </c>
      <c r="V219" s="108"/>
      <c r="W219" s="108"/>
      <c r="X219" s="108"/>
      <c r="Y219" s="108"/>
      <c r="Z219" s="108"/>
      <c r="AA219" s="108"/>
      <c r="AB219" s="108"/>
      <c r="AC219" s="105">
        <f t="shared" si="79"/>
        <v>0</v>
      </c>
      <c r="AD219" s="106">
        <f t="shared" si="80"/>
        <v>0</v>
      </c>
    </row>
    <row r="220" spans="2:30" ht="15.75" thickBot="1" x14ac:dyDescent="0.3">
      <c r="B220" s="168" t="s">
        <v>99</v>
      </c>
      <c r="C220" s="169"/>
      <c r="D220" s="59">
        <f>AVERAGE(D214:D219)</f>
        <v>36.776499999999999</v>
      </c>
      <c r="E220" s="59">
        <f>AVERAGE(E214:E219)</f>
        <v>40.296999999999997</v>
      </c>
      <c r="F220" s="59">
        <f>AVERAGE(F214:F219)</f>
        <v>46.167000000000002</v>
      </c>
      <c r="G220" s="59">
        <f>AVERAGE(G214:G219)</f>
        <v>16.75</v>
      </c>
      <c r="H220" s="59"/>
      <c r="I220" s="59">
        <f>AVERAGE(I214:I219)</f>
        <v>11.5</v>
      </c>
      <c r="J220" s="60">
        <f>K220/(K220+L220)</f>
        <v>0.75</v>
      </c>
      <c r="K220" s="61">
        <f>SUM(K214:K219)</f>
        <v>3</v>
      </c>
      <c r="L220" s="61">
        <f>SUM(L214:L219)</f>
        <v>1</v>
      </c>
      <c r="M220" s="59">
        <f>AVERAGE(M214:M219)</f>
        <v>38.836599999999997</v>
      </c>
      <c r="N220" s="59">
        <f>AVERAGE(N214:N219)</f>
        <v>41.088399999999993</v>
      </c>
      <c r="O220" s="59">
        <f>AVERAGE(O214:O219)</f>
        <v>43.748399999999997</v>
      </c>
      <c r="P220" s="59">
        <f>AVERAGE(P214:P219)</f>
        <v>11.6</v>
      </c>
      <c r="Q220" s="59"/>
      <c r="R220" s="59">
        <f>AVERAGE(R214:R219)</f>
        <v>11.6</v>
      </c>
      <c r="S220" s="60">
        <f>T220/(T220+U220)</f>
        <v>0.4</v>
      </c>
      <c r="T220" s="61">
        <f>SUM(T214:T219)</f>
        <v>2</v>
      </c>
      <c r="U220" s="61">
        <f>SUM(U214:U219)</f>
        <v>3</v>
      </c>
      <c r="V220" s="59">
        <f>AVERAGE(V214:V219)</f>
        <v>40.446199999999997</v>
      </c>
      <c r="W220" s="59">
        <f>AVERAGE(W214:W219)</f>
        <v>43.538800000000002</v>
      </c>
      <c r="X220" s="59">
        <f>AVERAGE(X214:X219)</f>
        <v>46.331400000000002</v>
      </c>
      <c r="Y220" s="59">
        <f>AVERAGE(Y214:Y219)</f>
        <v>14</v>
      </c>
      <c r="Z220" s="59"/>
      <c r="AA220" s="59">
        <f>AVERAGE(AA214:AA219)</f>
        <v>10.8</v>
      </c>
      <c r="AB220" s="60">
        <f>AC220/(AC220+AD220)</f>
        <v>0.6</v>
      </c>
      <c r="AC220" s="61">
        <f>SUM(AC214:AC219)</f>
        <v>3</v>
      </c>
      <c r="AD220" s="61">
        <f>SUM(AD214:AD219)</f>
        <v>2</v>
      </c>
    </row>
    <row r="221" spans="2:30" x14ac:dyDescent="0.25">
      <c r="B221" s="167">
        <f>B192</f>
        <v>4</v>
      </c>
      <c r="C221" s="122">
        <v>1</v>
      </c>
      <c r="D221" s="122">
        <v>36.622999999999998</v>
      </c>
      <c r="E221" s="122">
        <v>39.243000000000002</v>
      </c>
      <c r="F221" s="122">
        <v>45.011000000000003</v>
      </c>
      <c r="G221" s="122">
        <v>14</v>
      </c>
      <c r="H221" s="122" t="s">
        <v>124</v>
      </c>
      <c r="I221" s="122">
        <v>9</v>
      </c>
      <c r="J221" s="122" t="s">
        <v>103</v>
      </c>
      <c r="K221" s="28">
        <f t="shared" ref="K221:K230" si="82">IF(J221="W",1,0)</f>
        <v>0</v>
      </c>
      <c r="L221" s="58">
        <f t="shared" ref="L221:L230" si="83">IF(J221="L",1,0)</f>
        <v>1</v>
      </c>
      <c r="M221" s="188">
        <v>36.722000000000001</v>
      </c>
      <c r="N221" s="188">
        <v>39.043999999999997</v>
      </c>
      <c r="O221" s="188">
        <v>46.024999999999999</v>
      </c>
      <c r="P221" s="188">
        <v>13</v>
      </c>
      <c r="Q221" s="188" t="s">
        <v>201</v>
      </c>
      <c r="R221" s="188">
        <v>5</v>
      </c>
      <c r="S221" s="188" t="s">
        <v>91</v>
      </c>
      <c r="T221" s="28">
        <f t="shared" ref="T221:T230" si="84">IF(S221="W",1,0)</f>
        <v>1</v>
      </c>
      <c r="U221" s="58">
        <f t="shared" ref="U221:U230" si="85">IF(S221="L",1,0)</f>
        <v>0</v>
      </c>
      <c r="V221" s="122">
        <v>38.197000000000003</v>
      </c>
      <c r="W221" s="122">
        <v>41.689</v>
      </c>
      <c r="X221" s="122">
        <v>49.180999999999997</v>
      </c>
      <c r="Y221" s="122">
        <v>15</v>
      </c>
      <c r="Z221" s="122" t="s">
        <v>214</v>
      </c>
      <c r="AA221" s="122">
        <v>17</v>
      </c>
      <c r="AB221" s="122" t="s">
        <v>103</v>
      </c>
      <c r="AC221" s="28">
        <f t="shared" ref="AC221:AC230" si="86">IF(AB221="W",1,0)</f>
        <v>0</v>
      </c>
      <c r="AD221" s="58">
        <f t="shared" ref="AD221:AD230" si="87">IF(AB221="L",1,0)</f>
        <v>1</v>
      </c>
    </row>
    <row r="222" spans="2:30" x14ac:dyDescent="0.25">
      <c r="B222" s="167"/>
      <c r="C222" s="28">
        <f t="shared" ref="C222:C230" si="88">C221+1</f>
        <v>2</v>
      </c>
      <c r="D222" s="28"/>
      <c r="E222" s="28"/>
      <c r="F222" s="28"/>
      <c r="G222" s="28"/>
      <c r="H222" s="28"/>
      <c r="I222" s="28"/>
      <c r="J222" s="28"/>
      <c r="K222" s="28">
        <f t="shared" si="82"/>
        <v>0</v>
      </c>
      <c r="L222" s="58">
        <f t="shared" si="83"/>
        <v>0</v>
      </c>
      <c r="M222" s="189">
        <v>42.02</v>
      </c>
      <c r="N222" s="189">
        <v>43.183</v>
      </c>
      <c r="O222" s="189">
        <v>39.320999999999998</v>
      </c>
      <c r="P222" s="189">
        <v>11</v>
      </c>
      <c r="Q222" s="189" t="s">
        <v>141</v>
      </c>
      <c r="R222" s="189">
        <v>7</v>
      </c>
      <c r="S222" s="189" t="s">
        <v>91</v>
      </c>
      <c r="T222" s="28">
        <f t="shared" si="84"/>
        <v>1</v>
      </c>
      <c r="U222" s="58">
        <f t="shared" si="85"/>
        <v>0</v>
      </c>
      <c r="V222" s="28">
        <v>44.048999999999999</v>
      </c>
      <c r="W222" s="28">
        <v>46.183999999999997</v>
      </c>
      <c r="X222" s="28">
        <v>42.061</v>
      </c>
      <c r="Y222" s="28">
        <v>19</v>
      </c>
      <c r="Z222" s="28" t="s">
        <v>148</v>
      </c>
      <c r="AA222" s="28">
        <v>15</v>
      </c>
      <c r="AB222" s="28" t="s">
        <v>103</v>
      </c>
      <c r="AC222" s="28">
        <f t="shared" si="86"/>
        <v>0</v>
      </c>
      <c r="AD222" s="58">
        <f t="shared" si="87"/>
        <v>1</v>
      </c>
    </row>
    <row r="223" spans="2:30" x14ac:dyDescent="0.25">
      <c r="B223" s="167"/>
      <c r="C223" s="28">
        <f t="shared" si="88"/>
        <v>3</v>
      </c>
      <c r="D223" s="28"/>
      <c r="E223" s="28"/>
      <c r="F223" s="28"/>
      <c r="G223" s="28"/>
      <c r="H223" s="28"/>
      <c r="I223" s="28"/>
      <c r="J223" s="28"/>
      <c r="K223" s="28">
        <f t="shared" si="82"/>
        <v>0</v>
      </c>
      <c r="L223" s="58">
        <f t="shared" si="83"/>
        <v>0</v>
      </c>
      <c r="M223" s="189">
        <v>42.512999999999998</v>
      </c>
      <c r="N223" s="189">
        <v>43.585000000000001</v>
      </c>
      <c r="O223" s="189">
        <v>39.686999999999998</v>
      </c>
      <c r="P223" s="189">
        <v>19</v>
      </c>
      <c r="Q223" s="189" t="s">
        <v>190</v>
      </c>
      <c r="R223" s="189">
        <v>13</v>
      </c>
      <c r="S223" s="189" t="s">
        <v>91</v>
      </c>
      <c r="T223" s="28">
        <f t="shared" si="84"/>
        <v>1</v>
      </c>
      <c r="U223" s="58">
        <f t="shared" si="85"/>
        <v>0</v>
      </c>
      <c r="V223" s="28">
        <v>38.253</v>
      </c>
      <c r="W223" s="28">
        <v>42.195999999999998</v>
      </c>
      <c r="X223" s="28">
        <v>49.783000000000001</v>
      </c>
      <c r="Y223" s="28">
        <v>15</v>
      </c>
      <c r="Z223" s="28" t="s">
        <v>186</v>
      </c>
      <c r="AA223" s="28">
        <v>14</v>
      </c>
      <c r="AB223" s="28" t="s">
        <v>103</v>
      </c>
      <c r="AC223" s="28">
        <f t="shared" si="86"/>
        <v>0</v>
      </c>
      <c r="AD223" s="58">
        <f t="shared" si="87"/>
        <v>1</v>
      </c>
    </row>
    <row r="224" spans="2:30" x14ac:dyDescent="0.25">
      <c r="B224" s="167"/>
      <c r="C224" s="28">
        <f t="shared" si="88"/>
        <v>4</v>
      </c>
      <c r="D224" s="28"/>
      <c r="E224" s="28"/>
      <c r="F224" s="28"/>
      <c r="G224" s="28"/>
      <c r="H224" s="28"/>
      <c r="I224" s="28"/>
      <c r="J224" s="28"/>
      <c r="K224" s="28">
        <f t="shared" si="82"/>
        <v>0</v>
      </c>
      <c r="L224" s="58">
        <f t="shared" si="83"/>
        <v>0</v>
      </c>
      <c r="M224" s="189"/>
      <c r="N224" s="189"/>
      <c r="O224" s="189"/>
      <c r="P224" s="189"/>
      <c r="Q224" s="189"/>
      <c r="R224" s="189"/>
      <c r="S224" s="189"/>
      <c r="T224" s="28">
        <f t="shared" si="84"/>
        <v>0</v>
      </c>
      <c r="U224" s="58">
        <f t="shared" si="85"/>
        <v>0</v>
      </c>
      <c r="V224" s="28">
        <v>37.579000000000001</v>
      </c>
      <c r="W224" s="28">
        <v>41.094999999999999</v>
      </c>
      <c r="X224" s="28">
        <v>48.484000000000002</v>
      </c>
      <c r="Y224" s="28">
        <v>6</v>
      </c>
      <c r="Z224" s="28" t="s">
        <v>187</v>
      </c>
      <c r="AA224" s="28">
        <v>5</v>
      </c>
      <c r="AB224" s="28" t="s">
        <v>91</v>
      </c>
      <c r="AC224" s="28">
        <f t="shared" si="86"/>
        <v>1</v>
      </c>
      <c r="AD224" s="58">
        <f t="shared" si="87"/>
        <v>0</v>
      </c>
    </row>
    <row r="225" spans="2:30" x14ac:dyDescent="0.25">
      <c r="B225" s="167"/>
      <c r="C225" s="28">
        <f t="shared" si="88"/>
        <v>5</v>
      </c>
      <c r="D225" s="28"/>
      <c r="E225" s="28"/>
      <c r="F225" s="28"/>
      <c r="G225" s="28"/>
      <c r="H225" s="28"/>
      <c r="I225" s="28"/>
      <c r="J225" s="28"/>
      <c r="K225" s="28">
        <f t="shared" si="82"/>
        <v>0</v>
      </c>
      <c r="L225" s="58">
        <f t="shared" si="83"/>
        <v>0</v>
      </c>
      <c r="M225" s="189"/>
      <c r="N225" s="189"/>
      <c r="O225" s="189"/>
      <c r="P225" s="189"/>
      <c r="Q225" s="189"/>
      <c r="R225" s="189"/>
      <c r="S225" s="189"/>
      <c r="T225" s="28">
        <f t="shared" si="84"/>
        <v>0</v>
      </c>
      <c r="U225" s="58">
        <f t="shared" si="85"/>
        <v>0</v>
      </c>
      <c r="V225" s="28"/>
      <c r="W225" s="28"/>
      <c r="X225" s="28"/>
      <c r="Y225" s="28"/>
      <c r="Z225" s="28"/>
      <c r="AA225" s="28"/>
      <c r="AB225" s="28"/>
      <c r="AC225" s="28">
        <f t="shared" si="86"/>
        <v>0</v>
      </c>
      <c r="AD225" s="58">
        <f t="shared" si="87"/>
        <v>0</v>
      </c>
    </row>
    <row r="226" spans="2:30" x14ac:dyDescent="0.25">
      <c r="B226" s="167"/>
      <c r="C226" s="28">
        <f t="shared" si="88"/>
        <v>6</v>
      </c>
      <c r="D226" s="28"/>
      <c r="E226" s="28"/>
      <c r="F226" s="28"/>
      <c r="G226" s="28"/>
      <c r="H226" s="28"/>
      <c r="I226" s="28"/>
      <c r="J226" s="28"/>
      <c r="K226" s="28">
        <f t="shared" si="82"/>
        <v>0</v>
      </c>
      <c r="L226" s="58">
        <f t="shared" si="83"/>
        <v>0</v>
      </c>
      <c r="M226" s="28"/>
      <c r="N226" s="28"/>
      <c r="O226" s="28"/>
      <c r="P226" s="28"/>
      <c r="Q226" s="28"/>
      <c r="R226" s="28"/>
      <c r="S226" s="28"/>
      <c r="T226" s="28">
        <f t="shared" si="84"/>
        <v>0</v>
      </c>
      <c r="U226" s="58">
        <f t="shared" si="85"/>
        <v>0</v>
      </c>
      <c r="V226" s="28"/>
      <c r="W226" s="28"/>
      <c r="X226" s="28"/>
      <c r="Y226" s="28"/>
      <c r="Z226" s="28"/>
      <c r="AA226" s="28"/>
      <c r="AB226" s="28"/>
      <c r="AC226" s="28">
        <f t="shared" si="86"/>
        <v>0</v>
      </c>
      <c r="AD226" s="58">
        <f t="shared" si="87"/>
        <v>0</v>
      </c>
    </row>
    <row r="227" spans="2:30" x14ac:dyDescent="0.25">
      <c r="B227" s="167"/>
      <c r="C227" s="28">
        <f t="shared" si="88"/>
        <v>7</v>
      </c>
      <c r="D227" s="28"/>
      <c r="E227" s="28"/>
      <c r="F227" s="28"/>
      <c r="G227" s="28"/>
      <c r="H227" s="28"/>
      <c r="I227" s="28"/>
      <c r="J227" s="28"/>
      <c r="K227" s="28">
        <f t="shared" si="82"/>
        <v>0</v>
      </c>
      <c r="L227" s="58">
        <f t="shared" si="83"/>
        <v>0</v>
      </c>
      <c r="M227" s="28"/>
      <c r="N227" s="28"/>
      <c r="O227" s="28"/>
      <c r="P227" s="28"/>
      <c r="Q227" s="28"/>
      <c r="R227" s="28"/>
      <c r="S227" s="28"/>
      <c r="T227" s="28">
        <f t="shared" si="84"/>
        <v>0</v>
      </c>
      <c r="U227" s="58">
        <f t="shared" si="85"/>
        <v>0</v>
      </c>
      <c r="V227" s="28"/>
      <c r="W227" s="28"/>
      <c r="X227" s="28"/>
      <c r="Y227" s="28"/>
      <c r="Z227" s="28"/>
      <c r="AA227" s="28"/>
      <c r="AB227" s="28"/>
      <c r="AC227" s="28">
        <f t="shared" si="86"/>
        <v>0</v>
      </c>
      <c r="AD227" s="58">
        <f t="shared" si="87"/>
        <v>0</v>
      </c>
    </row>
    <row r="228" spans="2:30" x14ac:dyDescent="0.25">
      <c r="B228" s="167"/>
      <c r="C228" s="28">
        <f t="shared" si="88"/>
        <v>8</v>
      </c>
      <c r="D228" s="28"/>
      <c r="E228" s="28"/>
      <c r="F228" s="28"/>
      <c r="G228" s="28"/>
      <c r="H228" s="28"/>
      <c r="I228" s="28"/>
      <c r="J228" s="28"/>
      <c r="K228" s="28">
        <f t="shared" si="82"/>
        <v>0</v>
      </c>
      <c r="L228" s="58">
        <f t="shared" si="83"/>
        <v>0</v>
      </c>
      <c r="M228" s="28"/>
      <c r="N228" s="28"/>
      <c r="O228" s="28"/>
      <c r="P228" s="28"/>
      <c r="Q228" s="28"/>
      <c r="R228" s="28"/>
      <c r="S228" s="28"/>
      <c r="T228" s="28">
        <f t="shared" si="84"/>
        <v>0</v>
      </c>
      <c r="U228" s="58">
        <f t="shared" si="85"/>
        <v>0</v>
      </c>
      <c r="V228" s="28"/>
      <c r="W228" s="28"/>
      <c r="X228" s="28"/>
      <c r="Y228" s="28"/>
      <c r="Z228" s="28"/>
      <c r="AA228" s="28"/>
      <c r="AB228" s="28"/>
      <c r="AC228" s="28">
        <f t="shared" si="86"/>
        <v>0</v>
      </c>
      <c r="AD228" s="58">
        <f t="shared" si="87"/>
        <v>0</v>
      </c>
    </row>
    <row r="229" spans="2:30" x14ac:dyDescent="0.25">
      <c r="B229" s="167"/>
      <c r="C229" s="28">
        <f t="shared" si="88"/>
        <v>9</v>
      </c>
      <c r="D229" s="28"/>
      <c r="E229" s="28"/>
      <c r="F229" s="28"/>
      <c r="G229" s="28"/>
      <c r="H229" s="28"/>
      <c r="I229" s="28"/>
      <c r="J229" s="28"/>
      <c r="K229" s="28">
        <f t="shared" si="82"/>
        <v>0</v>
      </c>
      <c r="L229" s="58">
        <f t="shared" si="83"/>
        <v>0</v>
      </c>
      <c r="M229" s="28"/>
      <c r="N229" s="28"/>
      <c r="O229" s="28"/>
      <c r="P229" s="28"/>
      <c r="Q229" s="28"/>
      <c r="R229" s="28"/>
      <c r="S229" s="28"/>
      <c r="T229" s="28">
        <f t="shared" si="84"/>
        <v>0</v>
      </c>
      <c r="U229" s="58">
        <f t="shared" si="85"/>
        <v>0</v>
      </c>
      <c r="V229" s="28"/>
      <c r="W229" s="28"/>
      <c r="X229" s="28"/>
      <c r="Y229" s="28"/>
      <c r="Z229" s="28"/>
      <c r="AA229" s="28"/>
      <c r="AB229" s="28"/>
      <c r="AC229" s="28">
        <f t="shared" si="86"/>
        <v>0</v>
      </c>
      <c r="AD229" s="58">
        <f t="shared" si="87"/>
        <v>0</v>
      </c>
    </row>
    <row r="230" spans="2:30" ht="15.75" thickBot="1" x14ac:dyDescent="0.3">
      <c r="B230" s="167"/>
      <c r="C230" s="121">
        <f t="shared" si="88"/>
        <v>10</v>
      </c>
      <c r="D230" s="121"/>
      <c r="E230" s="121"/>
      <c r="F230" s="121"/>
      <c r="G230" s="121"/>
      <c r="H230" s="121"/>
      <c r="I230" s="121"/>
      <c r="J230" s="121"/>
      <c r="K230" s="28">
        <f t="shared" si="82"/>
        <v>0</v>
      </c>
      <c r="L230" s="58">
        <f t="shared" si="83"/>
        <v>0</v>
      </c>
      <c r="M230" s="121"/>
      <c r="N230" s="121"/>
      <c r="O230" s="121"/>
      <c r="P230" s="121"/>
      <c r="Q230" s="121"/>
      <c r="R230" s="121"/>
      <c r="S230" s="121"/>
      <c r="T230" s="28">
        <f t="shared" si="84"/>
        <v>0</v>
      </c>
      <c r="U230" s="58">
        <f t="shared" si="85"/>
        <v>0</v>
      </c>
      <c r="V230" s="121"/>
      <c r="W230" s="121"/>
      <c r="X230" s="121"/>
      <c r="Y230" s="121"/>
      <c r="Z230" s="121"/>
      <c r="AA230" s="121"/>
      <c r="AB230" s="121"/>
      <c r="AC230" s="28">
        <f t="shared" si="86"/>
        <v>0</v>
      </c>
      <c r="AD230" s="58">
        <f t="shared" si="87"/>
        <v>0</v>
      </c>
    </row>
    <row r="231" spans="2:30" ht="15.75" thickBot="1" x14ac:dyDescent="0.3">
      <c r="B231" s="168" t="s">
        <v>99</v>
      </c>
      <c r="C231" s="169"/>
      <c r="D231" s="59">
        <f>AVERAGE(D221:D230)</f>
        <v>36.622999999999998</v>
      </c>
      <c r="E231" s="59">
        <f>AVERAGE(E221:E230)</f>
        <v>39.243000000000002</v>
      </c>
      <c r="F231" s="59">
        <f>AVERAGE(F221:F230)</f>
        <v>45.011000000000003</v>
      </c>
      <c r="G231" s="59">
        <f>AVERAGE(G221:G230)</f>
        <v>14</v>
      </c>
      <c r="H231" s="59"/>
      <c r="I231" s="59">
        <f>AVERAGE(I221:I230)</f>
        <v>9</v>
      </c>
      <c r="J231" s="60">
        <f>K231/(K231+L231)</f>
        <v>0</v>
      </c>
      <c r="K231" s="61">
        <f>SUM(K221:K230)</f>
        <v>0</v>
      </c>
      <c r="L231" s="61">
        <f>SUM(L221:L230)</f>
        <v>1</v>
      </c>
      <c r="M231" s="59">
        <f>AVERAGE(M221:M230)</f>
        <v>40.418333333333329</v>
      </c>
      <c r="N231" s="59">
        <f>AVERAGE(N221:N230)</f>
        <v>41.937333333333335</v>
      </c>
      <c r="O231" s="59">
        <f>AVERAGE(O221:O230)</f>
        <v>41.677666666666667</v>
      </c>
      <c r="P231" s="59">
        <f>AVERAGE(P221:P230)</f>
        <v>14.333333333333334</v>
      </c>
      <c r="Q231" s="59"/>
      <c r="R231" s="59">
        <f>AVERAGE(R221:R230)</f>
        <v>8.3333333333333339</v>
      </c>
      <c r="S231" s="60">
        <f>T231/(T231+U231)</f>
        <v>1</v>
      </c>
      <c r="T231" s="61">
        <f>SUM(T221:T230)</f>
        <v>3</v>
      </c>
      <c r="U231" s="61">
        <f>SUM(U221:U230)</f>
        <v>0</v>
      </c>
      <c r="V231" s="59">
        <f>AVERAGE(V221:V230)</f>
        <v>39.519500000000001</v>
      </c>
      <c r="W231" s="59">
        <f>AVERAGE(W221:W230)</f>
        <v>42.790999999999997</v>
      </c>
      <c r="X231" s="59">
        <f>AVERAGE(X221:X230)</f>
        <v>47.377249999999997</v>
      </c>
      <c r="Y231" s="59">
        <f>AVERAGE(Y221:Y230)</f>
        <v>13.75</v>
      </c>
      <c r="Z231" s="59"/>
      <c r="AA231" s="59">
        <f>AVERAGE(AA221:AA230)</f>
        <v>12.75</v>
      </c>
      <c r="AB231" s="60">
        <f>AC231/(AC231+AD231)</f>
        <v>0.25</v>
      </c>
      <c r="AC231" s="61">
        <f>SUM(AC221:AC230)</f>
        <v>1</v>
      </c>
      <c r="AD231" s="61">
        <f>SUM(AD221:AD230)</f>
        <v>3</v>
      </c>
    </row>
    <row r="234" spans="2:30" ht="15.75" thickBot="1" x14ac:dyDescent="0.3"/>
    <row r="235" spans="2:30" x14ac:dyDescent="0.25">
      <c r="B235" s="73" t="s">
        <v>0</v>
      </c>
      <c r="C235" s="74" t="s">
        <v>9</v>
      </c>
      <c r="D235" s="170">
        <v>7</v>
      </c>
      <c r="E235" s="171"/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  <c r="AA235" s="171"/>
      <c r="AB235" s="171"/>
      <c r="AC235" s="171"/>
      <c r="AD235" s="172"/>
    </row>
    <row r="236" spans="2:30" x14ac:dyDescent="0.25">
      <c r="B236" s="163">
        <f>B207</f>
        <v>2</v>
      </c>
      <c r="C236" s="28"/>
      <c r="D236" s="165" t="s">
        <v>142</v>
      </c>
      <c r="E236" s="165"/>
      <c r="F236" s="165"/>
      <c r="G236" s="165"/>
      <c r="H236" s="165"/>
      <c r="I236" s="165"/>
      <c r="J236" s="165"/>
      <c r="K236" s="165"/>
      <c r="L236" s="165"/>
      <c r="M236" s="165" t="s">
        <v>143</v>
      </c>
      <c r="N236" s="165"/>
      <c r="O236" s="165"/>
      <c r="P236" s="165"/>
      <c r="Q236" s="165"/>
      <c r="R236" s="165"/>
      <c r="S236" s="165"/>
      <c r="T236" s="165"/>
      <c r="U236" s="165"/>
      <c r="V236" s="165" t="s">
        <v>144</v>
      </c>
      <c r="W236" s="165"/>
      <c r="X236" s="165"/>
      <c r="Y236" s="165"/>
      <c r="Z236" s="165"/>
      <c r="AA236" s="165"/>
      <c r="AB236" s="165"/>
      <c r="AC236" s="165"/>
      <c r="AD236" s="166"/>
    </row>
    <row r="237" spans="2:30" ht="15.75" thickBot="1" x14ac:dyDescent="0.3">
      <c r="B237" s="163"/>
      <c r="C237" s="62" t="s">
        <v>93</v>
      </c>
      <c r="D237" s="62" t="s">
        <v>90</v>
      </c>
      <c r="E237" s="62" t="s">
        <v>89</v>
      </c>
      <c r="F237" s="62" t="s">
        <v>91</v>
      </c>
      <c r="G237" s="62" t="s">
        <v>95</v>
      </c>
      <c r="H237" s="62" t="s">
        <v>96</v>
      </c>
      <c r="I237" s="62" t="s">
        <v>97</v>
      </c>
      <c r="J237" s="62" t="s">
        <v>102</v>
      </c>
      <c r="K237" s="62" t="s">
        <v>91</v>
      </c>
      <c r="L237" s="62" t="s">
        <v>103</v>
      </c>
      <c r="M237" s="62" t="s">
        <v>90</v>
      </c>
      <c r="N237" s="62" t="s">
        <v>89</v>
      </c>
      <c r="O237" s="62" t="s">
        <v>91</v>
      </c>
      <c r="P237" s="62" t="s">
        <v>95</v>
      </c>
      <c r="Q237" s="62" t="s">
        <v>96</v>
      </c>
      <c r="R237" s="62" t="s">
        <v>97</v>
      </c>
      <c r="S237" s="62" t="s">
        <v>102</v>
      </c>
      <c r="T237" s="62" t="s">
        <v>91</v>
      </c>
      <c r="U237" s="62" t="s">
        <v>103</v>
      </c>
      <c r="V237" s="62" t="s">
        <v>90</v>
      </c>
      <c r="W237" s="62" t="s">
        <v>89</v>
      </c>
      <c r="X237" s="62" t="s">
        <v>91</v>
      </c>
      <c r="Y237" s="62" t="s">
        <v>95</v>
      </c>
      <c r="Z237" s="62" t="s">
        <v>96</v>
      </c>
      <c r="AA237" s="62" t="s">
        <v>97</v>
      </c>
      <c r="AB237" s="62" t="s">
        <v>102</v>
      </c>
      <c r="AC237" s="62" t="s">
        <v>91</v>
      </c>
      <c r="AD237" s="62" t="s">
        <v>103</v>
      </c>
    </row>
    <row r="238" spans="2:30" s="107" customFormat="1" hidden="1" x14ac:dyDescent="0.25">
      <c r="B238" s="163"/>
      <c r="C238" s="105">
        <v>1</v>
      </c>
      <c r="D238" s="105"/>
      <c r="E238" s="105"/>
      <c r="F238" s="105"/>
      <c r="G238" s="105"/>
      <c r="H238" s="105"/>
      <c r="I238" s="105"/>
      <c r="J238" s="105"/>
      <c r="K238" s="105">
        <f>IF(J238="W",1,0)</f>
        <v>0</v>
      </c>
      <c r="L238" s="106">
        <f>IF(J238="L",1,0)</f>
        <v>0</v>
      </c>
      <c r="M238" s="105"/>
      <c r="N238" s="105"/>
      <c r="O238" s="105"/>
      <c r="P238" s="105"/>
      <c r="Q238" s="105"/>
      <c r="R238" s="105"/>
      <c r="S238" s="105"/>
      <c r="T238" s="105">
        <f>IF(S238="W",1,0)</f>
        <v>0</v>
      </c>
      <c r="U238" s="106">
        <f>IF(S238="L",1,0)</f>
        <v>0</v>
      </c>
      <c r="V238" s="105"/>
      <c r="W238" s="105"/>
      <c r="X238" s="105"/>
      <c r="Y238" s="105"/>
      <c r="Z238" s="105"/>
      <c r="AA238" s="105"/>
      <c r="AB238" s="105"/>
      <c r="AC238" s="105">
        <f>IF(AB238="W",1,0)</f>
        <v>0</v>
      </c>
      <c r="AD238" s="106">
        <f>IF(AB238="L",1,0)</f>
        <v>0</v>
      </c>
    </row>
    <row r="239" spans="2:30" s="107" customFormat="1" hidden="1" x14ac:dyDescent="0.25">
      <c r="B239" s="163"/>
      <c r="C239" s="105">
        <f>C238+1</f>
        <v>2</v>
      </c>
      <c r="D239" s="105"/>
      <c r="E239" s="105"/>
      <c r="F239" s="105"/>
      <c r="G239" s="105"/>
      <c r="H239" s="105"/>
      <c r="I239" s="105"/>
      <c r="J239" s="105"/>
      <c r="K239" s="105">
        <f>IF(J239="W",1,0)</f>
        <v>0</v>
      </c>
      <c r="L239" s="106">
        <f>IF(J239="L",1,0)</f>
        <v>0</v>
      </c>
      <c r="M239" s="105"/>
      <c r="N239" s="105"/>
      <c r="O239" s="105"/>
      <c r="P239" s="105"/>
      <c r="Q239" s="105"/>
      <c r="R239" s="105"/>
      <c r="S239" s="105"/>
      <c r="T239" s="105">
        <f>IF(S239="W",1,0)</f>
        <v>0</v>
      </c>
      <c r="U239" s="106">
        <f>IF(S239="L",1,0)</f>
        <v>0</v>
      </c>
      <c r="V239" s="105"/>
      <c r="W239" s="105"/>
      <c r="X239" s="105"/>
      <c r="Y239" s="105"/>
      <c r="Z239" s="105"/>
      <c r="AA239" s="105"/>
      <c r="AB239" s="105"/>
      <c r="AC239" s="105">
        <f>IF(AB239="W",1,0)</f>
        <v>0</v>
      </c>
      <c r="AD239" s="106">
        <f>IF(AB239="L",1,0)</f>
        <v>0</v>
      </c>
    </row>
    <row r="240" spans="2:30" s="107" customFormat="1" hidden="1" x14ac:dyDescent="0.25">
      <c r="B240" s="163"/>
      <c r="C240" s="105">
        <f>C239+1</f>
        <v>3</v>
      </c>
      <c r="D240" s="105"/>
      <c r="E240" s="105"/>
      <c r="F240" s="105"/>
      <c r="G240" s="105"/>
      <c r="H240" s="105"/>
      <c r="I240" s="105"/>
      <c r="J240" s="105"/>
      <c r="K240" s="105">
        <f>IF(J240="W",1,0)</f>
        <v>0</v>
      </c>
      <c r="L240" s="106">
        <f>IF(J240="L",1,0)</f>
        <v>0</v>
      </c>
      <c r="M240" s="105"/>
      <c r="N240" s="105"/>
      <c r="O240" s="105"/>
      <c r="P240" s="105"/>
      <c r="Q240" s="105"/>
      <c r="R240" s="105"/>
      <c r="S240" s="105"/>
      <c r="T240" s="105">
        <f>IF(S240="W",1,0)</f>
        <v>0</v>
      </c>
      <c r="U240" s="106">
        <f>IF(S240="L",1,0)</f>
        <v>0</v>
      </c>
      <c r="V240" s="105"/>
      <c r="W240" s="105"/>
      <c r="X240" s="105"/>
      <c r="Y240" s="105"/>
      <c r="Z240" s="105"/>
      <c r="AA240" s="105"/>
      <c r="AB240" s="105"/>
      <c r="AC240" s="105">
        <f>IF(AB240="W",1,0)</f>
        <v>0</v>
      </c>
      <c r="AD240" s="106">
        <f>IF(AB240="L",1,0)</f>
        <v>0</v>
      </c>
    </row>
    <row r="241" spans="2:30" s="107" customFormat="1" hidden="1" x14ac:dyDescent="0.25">
      <c r="B241" s="163"/>
      <c r="C241" s="105">
        <f>C240+1</f>
        <v>4</v>
      </c>
      <c r="D241" s="105"/>
      <c r="E241" s="105"/>
      <c r="F241" s="105"/>
      <c r="G241" s="105"/>
      <c r="H241" s="105"/>
      <c r="I241" s="105"/>
      <c r="J241" s="105"/>
      <c r="K241" s="105">
        <f>IF(J241="W",1,0)</f>
        <v>0</v>
      </c>
      <c r="L241" s="106">
        <f>IF(J241="L",1,0)</f>
        <v>0</v>
      </c>
      <c r="M241" s="105"/>
      <c r="N241" s="105"/>
      <c r="O241" s="105"/>
      <c r="P241" s="105"/>
      <c r="Q241" s="105"/>
      <c r="R241" s="105"/>
      <c r="S241" s="105"/>
      <c r="T241" s="105">
        <f>IF(S241="W",1,0)</f>
        <v>0</v>
      </c>
      <c r="U241" s="106">
        <f>IF(S241="L",1,0)</f>
        <v>0</v>
      </c>
      <c r="V241" s="105"/>
      <c r="W241" s="105"/>
      <c r="X241" s="105"/>
      <c r="Y241" s="105"/>
      <c r="Z241" s="105"/>
      <c r="AA241" s="105"/>
      <c r="AB241" s="105"/>
      <c r="AC241" s="105">
        <f>IF(AB241="W",1,0)</f>
        <v>0</v>
      </c>
      <c r="AD241" s="106">
        <f>IF(AB241="L",1,0)</f>
        <v>0</v>
      </c>
    </row>
    <row r="242" spans="2:30" s="107" customFormat="1" ht="15.75" hidden="1" thickBot="1" x14ac:dyDescent="0.3">
      <c r="B242" s="164"/>
      <c r="C242" s="108">
        <f>C241+1</f>
        <v>5</v>
      </c>
      <c r="D242" s="108"/>
      <c r="E242" s="108"/>
      <c r="F242" s="108"/>
      <c r="G242" s="108"/>
      <c r="H242" s="108"/>
      <c r="I242" s="108"/>
      <c r="J242" s="108"/>
      <c r="K242" s="105">
        <f>IF(J242="W",1,0)</f>
        <v>0</v>
      </c>
      <c r="L242" s="106">
        <f>IF(J242="L",1,0)</f>
        <v>0</v>
      </c>
      <c r="M242" s="108"/>
      <c r="N242" s="108"/>
      <c r="O242" s="108"/>
      <c r="P242" s="108"/>
      <c r="Q242" s="108"/>
      <c r="R242" s="108"/>
      <c r="S242" s="108"/>
      <c r="T242" s="105">
        <f>IF(S242="W",1,0)</f>
        <v>0</v>
      </c>
      <c r="U242" s="106">
        <f>IF(S242="L",1,0)</f>
        <v>0</v>
      </c>
      <c r="V242" s="108"/>
      <c r="W242" s="108"/>
      <c r="X242" s="108"/>
      <c r="Y242" s="108"/>
      <c r="Z242" s="108"/>
      <c r="AA242" s="108"/>
      <c r="AB242" s="108"/>
      <c r="AC242" s="105">
        <f>IF(AB242="W",1,0)</f>
        <v>0</v>
      </c>
      <c r="AD242" s="106">
        <f>IF(AB242="L",1,0)</f>
        <v>0</v>
      </c>
    </row>
    <row r="243" spans="2:30" ht="15.75" thickBot="1" x14ac:dyDescent="0.3">
      <c r="B243" s="159" t="s">
        <v>99</v>
      </c>
      <c r="C243" s="160"/>
      <c r="D243" s="59" t="e">
        <f>AVERAGE(D238:D242)</f>
        <v>#DIV/0!</v>
      </c>
      <c r="E243" s="59" t="e">
        <f>AVERAGE(E238:E242)</f>
        <v>#DIV/0!</v>
      </c>
      <c r="F243" s="59" t="e">
        <f>AVERAGE(F238:F242)</f>
        <v>#DIV/0!</v>
      </c>
      <c r="G243" s="59" t="e">
        <f>AVERAGE(G238:G242)</f>
        <v>#DIV/0!</v>
      </c>
      <c r="H243" s="59"/>
      <c r="I243" s="59" t="e">
        <f>AVERAGE(I238:I242)</f>
        <v>#DIV/0!</v>
      </c>
      <c r="J243" s="60" t="e">
        <f>K243/(K243+L243)</f>
        <v>#DIV/0!</v>
      </c>
      <c r="K243" s="61">
        <f>SUM(K238:K242)</f>
        <v>0</v>
      </c>
      <c r="L243" s="61">
        <f>SUM(L238:L242)</f>
        <v>0</v>
      </c>
      <c r="M243" s="59" t="e">
        <f>AVERAGE(M238:M242)</f>
        <v>#DIV/0!</v>
      </c>
      <c r="N243" s="59" t="e">
        <f>AVERAGE(N238:N242)</f>
        <v>#DIV/0!</v>
      </c>
      <c r="O243" s="59" t="e">
        <f>AVERAGE(O238:O242)</f>
        <v>#DIV/0!</v>
      </c>
      <c r="P243" s="59" t="e">
        <f>AVERAGE(P238:P242)</f>
        <v>#DIV/0!</v>
      </c>
      <c r="Q243" s="59"/>
      <c r="R243" s="59" t="e">
        <f>AVERAGE(R238:R242)</f>
        <v>#DIV/0!</v>
      </c>
      <c r="S243" s="60" t="e">
        <f>T243/(T243+U243)</f>
        <v>#DIV/0!</v>
      </c>
      <c r="T243" s="61">
        <f>SUM(T238:T242)</f>
        <v>0</v>
      </c>
      <c r="U243" s="61">
        <f>SUM(U238:U242)</f>
        <v>0</v>
      </c>
      <c r="V243" s="59" t="e">
        <f>AVERAGE(V238:V242)</f>
        <v>#DIV/0!</v>
      </c>
      <c r="W243" s="59" t="e">
        <f>AVERAGE(W238:W242)</f>
        <v>#DIV/0!</v>
      </c>
      <c r="X243" s="59" t="e">
        <f>AVERAGE(X238:X242)</f>
        <v>#DIV/0!</v>
      </c>
      <c r="Y243" s="59" t="e">
        <f>AVERAGE(Y238:Y242)</f>
        <v>#DIV/0!</v>
      </c>
      <c r="Z243" s="59"/>
      <c r="AA243" s="59" t="e">
        <f>AVERAGE(AA238:AA242)</f>
        <v>#DIV/0!</v>
      </c>
      <c r="AB243" s="60" t="e">
        <f>AC243/(AC243+AD243)</f>
        <v>#DIV/0!</v>
      </c>
      <c r="AC243" s="61">
        <f>SUM(AC238:AC242)</f>
        <v>0</v>
      </c>
      <c r="AD243" s="61">
        <f>SUM(AD238:AD242)</f>
        <v>0</v>
      </c>
    </row>
    <row r="244" spans="2:30" s="107" customFormat="1" hidden="1" x14ac:dyDescent="0.25">
      <c r="B244" s="175">
        <f>B214</f>
        <v>3</v>
      </c>
      <c r="C244" s="119">
        <v>1</v>
      </c>
      <c r="D244" s="119">
        <v>51.481999999999999</v>
      </c>
      <c r="E244" s="119">
        <v>54.497999999999998</v>
      </c>
      <c r="F244" s="119">
        <v>47.698</v>
      </c>
      <c r="G244" s="119">
        <v>14</v>
      </c>
      <c r="H244" s="119" t="s">
        <v>148</v>
      </c>
      <c r="I244" s="119">
        <v>12</v>
      </c>
      <c r="J244" s="119" t="s">
        <v>103</v>
      </c>
      <c r="K244" s="105">
        <f t="shared" ref="K244:K246" si="89">IF(J244="W",1,0)</f>
        <v>0</v>
      </c>
      <c r="L244" s="106">
        <f t="shared" ref="L244:L246" si="90">IF(J244="L",1,0)</f>
        <v>1</v>
      </c>
      <c r="M244" s="119"/>
      <c r="N244" s="119"/>
      <c r="O244" s="119"/>
      <c r="P244" s="119"/>
      <c r="Q244" s="119"/>
      <c r="R244" s="119"/>
      <c r="S244" s="119"/>
      <c r="T244" s="105">
        <f t="shared" ref="T244:T246" si="91">IF(S244="W",1,0)</f>
        <v>0</v>
      </c>
      <c r="U244" s="106">
        <f t="shared" ref="U244:U246" si="92">IF(S244="L",1,0)</f>
        <v>0</v>
      </c>
      <c r="V244" s="119"/>
      <c r="W244" s="119"/>
      <c r="X244" s="119"/>
      <c r="Y244" s="119"/>
      <c r="Z244" s="119"/>
      <c r="AA244" s="119"/>
      <c r="AB244" s="119"/>
      <c r="AC244" s="105">
        <f t="shared" ref="AC244:AC246" si="93">IF(AB244="W",1,0)</f>
        <v>0</v>
      </c>
      <c r="AD244" s="106">
        <f t="shared" ref="AD244:AD246" si="94">IF(AB244="L",1,0)</f>
        <v>0</v>
      </c>
    </row>
    <row r="245" spans="2:30" s="107" customFormat="1" hidden="1" x14ac:dyDescent="0.25">
      <c r="B245" s="175"/>
      <c r="C245" s="105">
        <f t="shared" ref="C245:C246" si="95">C244+1</f>
        <v>2</v>
      </c>
      <c r="D245" s="105">
        <v>51.912999999999997</v>
      </c>
      <c r="E245" s="105">
        <v>54.137</v>
      </c>
      <c r="F245" s="105">
        <v>47.381999999999998</v>
      </c>
      <c r="G245" s="105">
        <v>22</v>
      </c>
      <c r="H245" s="105" t="s">
        <v>146</v>
      </c>
      <c r="I245" s="105">
        <v>12</v>
      </c>
      <c r="J245" s="105" t="s">
        <v>103</v>
      </c>
      <c r="K245" s="105">
        <f t="shared" si="89"/>
        <v>0</v>
      </c>
      <c r="L245" s="106">
        <f t="shared" si="90"/>
        <v>1</v>
      </c>
      <c r="M245" s="105"/>
      <c r="N245" s="105"/>
      <c r="O245" s="105"/>
      <c r="P245" s="105"/>
      <c r="Q245" s="105"/>
      <c r="R245" s="105"/>
      <c r="S245" s="105"/>
      <c r="T245" s="105">
        <f t="shared" si="91"/>
        <v>0</v>
      </c>
      <c r="U245" s="106">
        <f t="shared" si="92"/>
        <v>0</v>
      </c>
      <c r="V245" s="105"/>
      <c r="W245" s="105"/>
      <c r="X245" s="105"/>
      <c r="Y245" s="105"/>
      <c r="Z245" s="105"/>
      <c r="AA245" s="105"/>
      <c r="AB245" s="105"/>
      <c r="AC245" s="105">
        <f t="shared" si="93"/>
        <v>0</v>
      </c>
      <c r="AD245" s="106">
        <f t="shared" si="94"/>
        <v>0</v>
      </c>
    </row>
    <row r="246" spans="2:30" s="107" customFormat="1" ht="15.75" hidden="1" thickBot="1" x14ac:dyDescent="0.3">
      <c r="B246" s="175"/>
      <c r="C246" s="105">
        <f t="shared" si="95"/>
        <v>3</v>
      </c>
      <c r="D246" s="108"/>
      <c r="E246" s="108"/>
      <c r="F246" s="108"/>
      <c r="G246" s="108"/>
      <c r="H246" s="108"/>
      <c r="I246" s="108"/>
      <c r="J246" s="108"/>
      <c r="K246" s="105">
        <f t="shared" si="89"/>
        <v>0</v>
      </c>
      <c r="L246" s="106">
        <f t="shared" si="90"/>
        <v>0</v>
      </c>
      <c r="M246" s="108"/>
      <c r="N246" s="108"/>
      <c r="O246" s="108"/>
      <c r="P246" s="108"/>
      <c r="Q246" s="108"/>
      <c r="R246" s="108"/>
      <c r="S246" s="108"/>
      <c r="T246" s="105">
        <f t="shared" si="91"/>
        <v>0</v>
      </c>
      <c r="U246" s="106">
        <f t="shared" si="92"/>
        <v>0</v>
      </c>
      <c r="V246" s="108"/>
      <c r="W246" s="108"/>
      <c r="X246" s="108"/>
      <c r="Y246" s="108"/>
      <c r="Z246" s="108"/>
      <c r="AA246" s="108"/>
      <c r="AB246" s="108"/>
      <c r="AC246" s="105">
        <f t="shared" si="93"/>
        <v>0</v>
      </c>
      <c r="AD246" s="106">
        <f t="shared" si="94"/>
        <v>0</v>
      </c>
    </row>
    <row r="247" spans="2:30" ht="15.75" thickBot="1" x14ac:dyDescent="0.3">
      <c r="B247" s="168" t="s">
        <v>99</v>
      </c>
      <c r="C247" s="169"/>
      <c r="D247" s="59">
        <f>AVERAGE(D244:D246)</f>
        <v>51.697499999999998</v>
      </c>
      <c r="E247" s="59">
        <f>AVERAGE(E244:E246)</f>
        <v>54.317499999999995</v>
      </c>
      <c r="F247" s="59">
        <f>AVERAGE(F244:F246)</f>
        <v>47.54</v>
      </c>
      <c r="G247" s="59">
        <f>AVERAGE(G244:G246)</f>
        <v>18</v>
      </c>
      <c r="H247" s="59"/>
      <c r="I247" s="59">
        <f>AVERAGE(I244:I246)</f>
        <v>12</v>
      </c>
      <c r="J247" s="60">
        <f>K247/(K247+L247)</f>
        <v>0</v>
      </c>
      <c r="K247" s="61">
        <f>SUM(K244:K246)</f>
        <v>0</v>
      </c>
      <c r="L247" s="61">
        <f>SUM(L244:L246)</f>
        <v>2</v>
      </c>
      <c r="M247" s="59" t="e">
        <f>AVERAGE(M244:M246)</f>
        <v>#DIV/0!</v>
      </c>
      <c r="N247" s="59" t="e">
        <f>AVERAGE(N244:N246)</f>
        <v>#DIV/0!</v>
      </c>
      <c r="O247" s="59" t="e">
        <f>AVERAGE(O244:O246)</f>
        <v>#DIV/0!</v>
      </c>
      <c r="P247" s="59" t="e">
        <f>AVERAGE(P244:P246)</f>
        <v>#DIV/0!</v>
      </c>
      <c r="Q247" s="59"/>
      <c r="R247" s="59" t="e">
        <f>AVERAGE(R244:R246)</f>
        <v>#DIV/0!</v>
      </c>
      <c r="S247" s="60" t="e">
        <f>T247/(T247+U247)</f>
        <v>#DIV/0!</v>
      </c>
      <c r="T247" s="61">
        <f>SUM(T244:T246)</f>
        <v>0</v>
      </c>
      <c r="U247" s="61">
        <f>SUM(U244:U246)</f>
        <v>0</v>
      </c>
      <c r="V247" s="59" t="e">
        <f>AVERAGE(V244:V246)</f>
        <v>#DIV/0!</v>
      </c>
      <c r="W247" s="59" t="e">
        <f>AVERAGE(W244:W246)</f>
        <v>#DIV/0!</v>
      </c>
      <c r="X247" s="59" t="e">
        <f>AVERAGE(X244:X246)</f>
        <v>#DIV/0!</v>
      </c>
      <c r="Y247" s="59" t="e">
        <f>AVERAGE(Y244:Y246)</f>
        <v>#DIV/0!</v>
      </c>
      <c r="Z247" s="59"/>
      <c r="AA247" s="59" t="e">
        <f>AVERAGE(AA244:AA246)</f>
        <v>#DIV/0!</v>
      </c>
      <c r="AB247" s="60" t="e">
        <f>AC247/(AC247+AD247)</f>
        <v>#DIV/0!</v>
      </c>
      <c r="AC247" s="61">
        <f>SUM(AC244:AC246)</f>
        <v>0</v>
      </c>
      <c r="AD247" s="61">
        <f>SUM(AD244:AD246)</f>
        <v>0</v>
      </c>
    </row>
    <row r="248" spans="2:30" x14ac:dyDescent="0.25">
      <c r="B248" s="167">
        <f>B221</f>
        <v>4</v>
      </c>
      <c r="C248" s="122">
        <v>1</v>
      </c>
      <c r="D248" s="122"/>
      <c r="E248" s="122"/>
      <c r="F248" s="122"/>
      <c r="G248" s="122"/>
      <c r="H248" s="122"/>
      <c r="I248" s="122"/>
      <c r="J248" s="122"/>
      <c r="K248" s="28">
        <f t="shared" ref="K248:K257" si="96">IF(J248="W",1,0)</f>
        <v>0</v>
      </c>
      <c r="L248" s="58">
        <f t="shared" ref="L248:L257" si="97">IF(J248="L",1,0)</f>
        <v>0</v>
      </c>
      <c r="M248" s="122"/>
      <c r="N248" s="122"/>
      <c r="O248" s="122"/>
      <c r="P248" s="122"/>
      <c r="Q248" s="122"/>
      <c r="R248" s="122"/>
      <c r="S248" s="122"/>
      <c r="T248" s="28">
        <f t="shared" ref="T248:T257" si="98">IF(S248="W",1,0)</f>
        <v>0</v>
      </c>
      <c r="U248" s="58">
        <f t="shared" ref="U248:U257" si="99">IF(S248="L",1,0)</f>
        <v>0</v>
      </c>
      <c r="V248" s="122"/>
      <c r="W248" s="122"/>
      <c r="X248" s="122"/>
      <c r="Y248" s="122"/>
      <c r="Z248" s="122"/>
      <c r="AA248" s="122"/>
      <c r="AB248" s="122"/>
      <c r="AC248" s="28">
        <f t="shared" ref="AC248:AC257" si="100">IF(AB248="W",1,0)</f>
        <v>0</v>
      </c>
      <c r="AD248" s="58">
        <f t="shared" ref="AD248:AD257" si="101">IF(AB248="L",1,0)</f>
        <v>0</v>
      </c>
    </row>
    <row r="249" spans="2:30" x14ac:dyDescent="0.25">
      <c r="B249" s="167"/>
      <c r="C249" s="28">
        <f t="shared" ref="C249:C257" si="102">C248+1</f>
        <v>2</v>
      </c>
      <c r="D249" s="28"/>
      <c r="E249" s="28"/>
      <c r="F249" s="28"/>
      <c r="G249" s="28"/>
      <c r="H249" s="28"/>
      <c r="I249" s="28"/>
      <c r="J249" s="28"/>
      <c r="K249" s="28">
        <f t="shared" si="96"/>
        <v>0</v>
      </c>
      <c r="L249" s="58">
        <f t="shared" si="97"/>
        <v>0</v>
      </c>
      <c r="M249" s="28"/>
      <c r="N249" s="28"/>
      <c r="O249" s="28"/>
      <c r="P249" s="28"/>
      <c r="Q249" s="28"/>
      <c r="R249" s="28"/>
      <c r="S249" s="28"/>
      <c r="T249" s="28">
        <f t="shared" si="98"/>
        <v>0</v>
      </c>
      <c r="U249" s="58">
        <f t="shared" si="99"/>
        <v>0</v>
      </c>
      <c r="V249" s="28"/>
      <c r="W249" s="28"/>
      <c r="X249" s="28"/>
      <c r="Y249" s="28"/>
      <c r="Z249" s="28"/>
      <c r="AA249" s="28"/>
      <c r="AB249" s="28"/>
      <c r="AC249" s="28">
        <f t="shared" si="100"/>
        <v>0</v>
      </c>
      <c r="AD249" s="58">
        <f t="shared" si="101"/>
        <v>0</v>
      </c>
    </row>
    <row r="250" spans="2:30" x14ac:dyDescent="0.25">
      <c r="B250" s="167"/>
      <c r="C250" s="28">
        <f t="shared" si="102"/>
        <v>3</v>
      </c>
      <c r="D250" s="28"/>
      <c r="E250" s="28"/>
      <c r="F250" s="28"/>
      <c r="G250" s="28"/>
      <c r="H250" s="28"/>
      <c r="I250" s="28"/>
      <c r="J250" s="28"/>
      <c r="K250" s="28">
        <f t="shared" si="96"/>
        <v>0</v>
      </c>
      <c r="L250" s="58">
        <f t="shared" si="97"/>
        <v>0</v>
      </c>
      <c r="M250" s="28"/>
      <c r="N250" s="28"/>
      <c r="O250" s="28"/>
      <c r="P250" s="28"/>
      <c r="Q250" s="28"/>
      <c r="R250" s="28"/>
      <c r="S250" s="28"/>
      <c r="T250" s="28">
        <f t="shared" si="98"/>
        <v>0</v>
      </c>
      <c r="U250" s="58">
        <f t="shared" si="99"/>
        <v>0</v>
      </c>
      <c r="V250" s="28"/>
      <c r="W250" s="28"/>
      <c r="X250" s="28"/>
      <c r="Y250" s="28"/>
      <c r="Z250" s="28"/>
      <c r="AA250" s="28"/>
      <c r="AB250" s="28"/>
      <c r="AC250" s="28">
        <f t="shared" si="100"/>
        <v>0</v>
      </c>
      <c r="AD250" s="58">
        <f t="shared" si="101"/>
        <v>0</v>
      </c>
    </row>
    <row r="251" spans="2:30" x14ac:dyDescent="0.25">
      <c r="B251" s="167"/>
      <c r="C251" s="28">
        <f t="shared" si="102"/>
        <v>4</v>
      </c>
      <c r="D251" s="28"/>
      <c r="E251" s="28"/>
      <c r="F251" s="28"/>
      <c r="G251" s="28"/>
      <c r="H251" s="28"/>
      <c r="I251" s="28"/>
      <c r="J251" s="28"/>
      <c r="K251" s="28">
        <f t="shared" si="96"/>
        <v>0</v>
      </c>
      <c r="L251" s="58">
        <f t="shared" si="97"/>
        <v>0</v>
      </c>
      <c r="M251" s="28"/>
      <c r="N251" s="28"/>
      <c r="O251" s="28"/>
      <c r="P251" s="28"/>
      <c r="Q251" s="28"/>
      <c r="R251" s="28"/>
      <c r="S251" s="28"/>
      <c r="T251" s="28">
        <f t="shared" si="98"/>
        <v>0</v>
      </c>
      <c r="U251" s="58">
        <f t="shared" si="99"/>
        <v>0</v>
      </c>
      <c r="V251" s="28"/>
      <c r="W251" s="28"/>
      <c r="X251" s="28"/>
      <c r="Y251" s="28"/>
      <c r="Z251" s="28"/>
      <c r="AA251" s="28"/>
      <c r="AB251" s="28"/>
      <c r="AC251" s="28">
        <f t="shared" si="100"/>
        <v>0</v>
      </c>
      <c r="AD251" s="58">
        <f t="shared" si="101"/>
        <v>0</v>
      </c>
    </row>
    <row r="252" spans="2:30" x14ac:dyDescent="0.25">
      <c r="B252" s="167"/>
      <c r="C252" s="28">
        <f t="shared" si="102"/>
        <v>5</v>
      </c>
      <c r="D252" s="28"/>
      <c r="E252" s="28"/>
      <c r="F252" s="28"/>
      <c r="G252" s="28"/>
      <c r="H252" s="28"/>
      <c r="I252" s="28"/>
      <c r="J252" s="28"/>
      <c r="K252" s="28">
        <f t="shared" si="96"/>
        <v>0</v>
      </c>
      <c r="L252" s="58">
        <f t="shared" si="97"/>
        <v>0</v>
      </c>
      <c r="M252" s="28"/>
      <c r="N252" s="28"/>
      <c r="O252" s="28"/>
      <c r="P252" s="28"/>
      <c r="Q252" s="28"/>
      <c r="R252" s="28"/>
      <c r="S252" s="28"/>
      <c r="T252" s="28">
        <f t="shared" si="98"/>
        <v>0</v>
      </c>
      <c r="U252" s="58">
        <f t="shared" si="99"/>
        <v>0</v>
      </c>
      <c r="V252" s="28"/>
      <c r="W252" s="28"/>
      <c r="X252" s="28"/>
      <c r="Y252" s="28"/>
      <c r="Z252" s="28"/>
      <c r="AA252" s="28"/>
      <c r="AB252" s="28"/>
      <c r="AC252" s="28">
        <f t="shared" si="100"/>
        <v>0</v>
      </c>
      <c r="AD252" s="58">
        <f t="shared" si="101"/>
        <v>0</v>
      </c>
    </row>
    <row r="253" spans="2:30" x14ac:dyDescent="0.25">
      <c r="B253" s="167"/>
      <c r="C253" s="28">
        <f t="shared" si="102"/>
        <v>6</v>
      </c>
      <c r="D253" s="28"/>
      <c r="E253" s="28"/>
      <c r="F253" s="28"/>
      <c r="G253" s="28"/>
      <c r="H253" s="28"/>
      <c r="I253" s="28"/>
      <c r="J253" s="28"/>
      <c r="K253" s="28">
        <f t="shared" si="96"/>
        <v>0</v>
      </c>
      <c r="L253" s="58">
        <f t="shared" si="97"/>
        <v>0</v>
      </c>
      <c r="M253" s="28"/>
      <c r="N253" s="28"/>
      <c r="O253" s="28"/>
      <c r="P253" s="28"/>
      <c r="Q253" s="28"/>
      <c r="R253" s="28"/>
      <c r="S253" s="28"/>
      <c r="T253" s="28">
        <f t="shared" si="98"/>
        <v>0</v>
      </c>
      <c r="U253" s="58">
        <f t="shared" si="99"/>
        <v>0</v>
      </c>
      <c r="V253" s="28"/>
      <c r="W253" s="28"/>
      <c r="X253" s="28"/>
      <c r="Y253" s="28"/>
      <c r="Z253" s="28"/>
      <c r="AA253" s="28"/>
      <c r="AB253" s="28"/>
      <c r="AC253" s="28">
        <f t="shared" si="100"/>
        <v>0</v>
      </c>
      <c r="AD253" s="58">
        <f t="shared" si="101"/>
        <v>0</v>
      </c>
    </row>
    <row r="254" spans="2:30" x14ac:dyDescent="0.25">
      <c r="B254" s="167"/>
      <c r="C254" s="28">
        <f t="shared" si="102"/>
        <v>7</v>
      </c>
      <c r="D254" s="28"/>
      <c r="E254" s="28"/>
      <c r="F254" s="28"/>
      <c r="G254" s="28"/>
      <c r="H254" s="28"/>
      <c r="I254" s="28"/>
      <c r="J254" s="28"/>
      <c r="K254" s="28">
        <f t="shared" si="96"/>
        <v>0</v>
      </c>
      <c r="L254" s="58">
        <f t="shared" si="97"/>
        <v>0</v>
      </c>
      <c r="M254" s="28"/>
      <c r="N254" s="28"/>
      <c r="O254" s="28"/>
      <c r="P254" s="28"/>
      <c r="Q254" s="28"/>
      <c r="R254" s="28"/>
      <c r="S254" s="28"/>
      <c r="T254" s="28">
        <f t="shared" si="98"/>
        <v>0</v>
      </c>
      <c r="U254" s="58">
        <f t="shared" si="99"/>
        <v>0</v>
      </c>
      <c r="V254" s="28"/>
      <c r="W254" s="28"/>
      <c r="X254" s="28"/>
      <c r="Y254" s="28"/>
      <c r="Z254" s="28"/>
      <c r="AA254" s="28"/>
      <c r="AB254" s="28"/>
      <c r="AC254" s="28">
        <f t="shared" si="100"/>
        <v>0</v>
      </c>
      <c r="AD254" s="58">
        <f t="shared" si="101"/>
        <v>0</v>
      </c>
    </row>
    <row r="255" spans="2:30" x14ac:dyDescent="0.25">
      <c r="B255" s="167"/>
      <c r="C255" s="28">
        <f t="shared" si="102"/>
        <v>8</v>
      </c>
      <c r="D255" s="28"/>
      <c r="E255" s="28"/>
      <c r="F255" s="28"/>
      <c r="G255" s="28"/>
      <c r="H255" s="28"/>
      <c r="I255" s="28"/>
      <c r="J255" s="28"/>
      <c r="K255" s="28">
        <f t="shared" si="96"/>
        <v>0</v>
      </c>
      <c r="L255" s="58">
        <f t="shared" si="97"/>
        <v>0</v>
      </c>
      <c r="M255" s="28"/>
      <c r="N255" s="28"/>
      <c r="O255" s="28"/>
      <c r="P255" s="28"/>
      <c r="Q255" s="28"/>
      <c r="R255" s="28"/>
      <c r="S255" s="28"/>
      <c r="T255" s="28">
        <f t="shared" si="98"/>
        <v>0</v>
      </c>
      <c r="U255" s="58">
        <f t="shared" si="99"/>
        <v>0</v>
      </c>
      <c r="V255" s="28"/>
      <c r="W255" s="28"/>
      <c r="X255" s="28"/>
      <c r="Y255" s="28"/>
      <c r="Z255" s="28"/>
      <c r="AA255" s="28"/>
      <c r="AB255" s="28"/>
      <c r="AC255" s="28">
        <f t="shared" si="100"/>
        <v>0</v>
      </c>
      <c r="AD255" s="58">
        <f t="shared" si="101"/>
        <v>0</v>
      </c>
    </row>
    <row r="256" spans="2:30" x14ac:dyDescent="0.25">
      <c r="B256" s="167"/>
      <c r="C256" s="28">
        <f t="shared" si="102"/>
        <v>9</v>
      </c>
      <c r="D256" s="28"/>
      <c r="E256" s="28"/>
      <c r="F256" s="28"/>
      <c r="G256" s="28"/>
      <c r="H256" s="28"/>
      <c r="I256" s="28"/>
      <c r="J256" s="28"/>
      <c r="K256" s="28">
        <f t="shared" si="96"/>
        <v>0</v>
      </c>
      <c r="L256" s="58">
        <f t="shared" si="97"/>
        <v>0</v>
      </c>
      <c r="M256" s="28"/>
      <c r="N256" s="28"/>
      <c r="O256" s="28"/>
      <c r="P256" s="28"/>
      <c r="Q256" s="28"/>
      <c r="R256" s="28"/>
      <c r="S256" s="28"/>
      <c r="T256" s="28">
        <f t="shared" si="98"/>
        <v>0</v>
      </c>
      <c r="U256" s="58">
        <f t="shared" si="99"/>
        <v>0</v>
      </c>
      <c r="V256" s="28"/>
      <c r="W256" s="28"/>
      <c r="X256" s="28"/>
      <c r="Y256" s="28"/>
      <c r="Z256" s="28"/>
      <c r="AA256" s="28"/>
      <c r="AB256" s="28"/>
      <c r="AC256" s="28">
        <f t="shared" si="100"/>
        <v>0</v>
      </c>
      <c r="AD256" s="58">
        <f t="shared" si="101"/>
        <v>0</v>
      </c>
    </row>
    <row r="257" spans="2:30" ht="15.75" thickBot="1" x14ac:dyDescent="0.3">
      <c r="B257" s="167"/>
      <c r="C257" s="121">
        <f t="shared" si="102"/>
        <v>10</v>
      </c>
      <c r="D257" s="121"/>
      <c r="E257" s="121"/>
      <c r="F257" s="121"/>
      <c r="G257" s="121"/>
      <c r="H257" s="121"/>
      <c r="I257" s="121"/>
      <c r="J257" s="121"/>
      <c r="K257" s="28">
        <f t="shared" si="96"/>
        <v>0</v>
      </c>
      <c r="L257" s="58">
        <f t="shared" si="97"/>
        <v>0</v>
      </c>
      <c r="M257" s="121"/>
      <c r="N257" s="121"/>
      <c r="O257" s="121"/>
      <c r="P257" s="121"/>
      <c r="Q257" s="121"/>
      <c r="R257" s="121"/>
      <c r="S257" s="121"/>
      <c r="T257" s="28">
        <f t="shared" si="98"/>
        <v>0</v>
      </c>
      <c r="U257" s="58">
        <f t="shared" si="99"/>
        <v>0</v>
      </c>
      <c r="V257" s="121"/>
      <c r="W257" s="121"/>
      <c r="X257" s="121"/>
      <c r="Y257" s="121"/>
      <c r="Z257" s="121"/>
      <c r="AA257" s="121"/>
      <c r="AB257" s="121"/>
      <c r="AC257" s="28">
        <f t="shared" si="100"/>
        <v>0</v>
      </c>
      <c r="AD257" s="58">
        <f t="shared" si="101"/>
        <v>0</v>
      </c>
    </row>
    <row r="258" spans="2:30" ht="15.75" thickBot="1" x14ac:dyDescent="0.3">
      <c r="B258" s="168" t="s">
        <v>99</v>
      </c>
      <c r="C258" s="169"/>
      <c r="D258" s="59" t="e">
        <f>AVERAGE(D248:D257)</f>
        <v>#DIV/0!</v>
      </c>
      <c r="E258" s="59" t="e">
        <f>AVERAGE(E248:E257)</f>
        <v>#DIV/0!</v>
      </c>
      <c r="F258" s="59" t="e">
        <f>AVERAGE(F248:F257)</f>
        <v>#DIV/0!</v>
      </c>
      <c r="G258" s="59" t="e">
        <f>AVERAGE(G248:G257)</f>
        <v>#DIV/0!</v>
      </c>
      <c r="H258" s="59"/>
      <c r="I258" s="59" t="e">
        <f>AVERAGE(I248:I257)</f>
        <v>#DIV/0!</v>
      </c>
      <c r="J258" s="60" t="e">
        <f>K258/(K258+L258)</f>
        <v>#DIV/0!</v>
      </c>
      <c r="K258" s="61">
        <f>SUM(K248:K257)</f>
        <v>0</v>
      </c>
      <c r="L258" s="61">
        <f>SUM(L248:L257)</f>
        <v>0</v>
      </c>
      <c r="M258" s="59" t="e">
        <f>AVERAGE(M248:M257)</f>
        <v>#DIV/0!</v>
      </c>
      <c r="N258" s="59" t="e">
        <f>AVERAGE(N248:N257)</f>
        <v>#DIV/0!</v>
      </c>
      <c r="O258" s="59" t="e">
        <f>AVERAGE(O248:O257)</f>
        <v>#DIV/0!</v>
      </c>
      <c r="P258" s="59" t="e">
        <f>AVERAGE(P248:P257)</f>
        <v>#DIV/0!</v>
      </c>
      <c r="Q258" s="59"/>
      <c r="R258" s="59" t="e">
        <f>AVERAGE(R248:R257)</f>
        <v>#DIV/0!</v>
      </c>
      <c r="S258" s="60" t="e">
        <f>T258/(T258+U258)</f>
        <v>#DIV/0!</v>
      </c>
      <c r="T258" s="61">
        <f>SUM(T248:T257)</f>
        <v>0</v>
      </c>
      <c r="U258" s="61">
        <f>SUM(U248:U257)</f>
        <v>0</v>
      </c>
      <c r="V258" s="59" t="e">
        <f>AVERAGE(V248:V257)</f>
        <v>#DIV/0!</v>
      </c>
      <c r="W258" s="59" t="e">
        <f>AVERAGE(W248:W257)</f>
        <v>#DIV/0!</v>
      </c>
      <c r="X258" s="59" t="e">
        <f>AVERAGE(X248:X257)</f>
        <v>#DIV/0!</v>
      </c>
      <c r="Y258" s="59" t="e">
        <f>AVERAGE(Y248:Y257)</f>
        <v>#DIV/0!</v>
      </c>
      <c r="Z258" s="59"/>
      <c r="AA258" s="59" t="e">
        <f>AVERAGE(AA248:AA257)</f>
        <v>#DIV/0!</v>
      </c>
      <c r="AB258" s="60" t="e">
        <f>AC258/(AC258+AD258)</f>
        <v>#DIV/0!</v>
      </c>
      <c r="AC258" s="61">
        <f>SUM(AC248:AC257)</f>
        <v>0</v>
      </c>
      <c r="AD258" s="61">
        <f>SUM(AD248:AD257)</f>
        <v>0</v>
      </c>
    </row>
  </sheetData>
  <mergeCells count="102">
    <mergeCell ref="B258:C258"/>
    <mergeCell ref="A2:A55"/>
    <mergeCell ref="B192:B201"/>
    <mergeCell ref="B202:C202"/>
    <mergeCell ref="B221:B230"/>
    <mergeCell ref="B231:C231"/>
    <mergeCell ref="B248:B257"/>
    <mergeCell ref="B105:B114"/>
    <mergeCell ref="B115:C115"/>
    <mergeCell ref="B130:B139"/>
    <mergeCell ref="B140:C140"/>
    <mergeCell ref="B159:B168"/>
    <mergeCell ref="A1:R1"/>
    <mergeCell ref="C42:N42"/>
    <mergeCell ref="C43:F43"/>
    <mergeCell ref="G43:J43"/>
    <mergeCell ref="K43:N43"/>
    <mergeCell ref="C50:N50"/>
    <mergeCell ref="C51:F51"/>
    <mergeCell ref="G51:J51"/>
    <mergeCell ref="K51:N51"/>
    <mergeCell ref="O35:R35"/>
    <mergeCell ref="C34:R34"/>
    <mergeCell ref="C35:F35"/>
    <mergeCell ref="G35:J35"/>
    <mergeCell ref="K35:N35"/>
    <mergeCell ref="C26:N26"/>
    <mergeCell ref="C27:F27"/>
    <mergeCell ref="G27:J27"/>
    <mergeCell ref="K27:N27"/>
    <mergeCell ref="G19:J19"/>
    <mergeCell ref="K19:N19"/>
    <mergeCell ref="C10:N10"/>
    <mergeCell ref="B244:B246"/>
    <mergeCell ref="B247:C247"/>
    <mergeCell ref="C2:N2"/>
    <mergeCell ref="C3:F3"/>
    <mergeCell ref="G3:J3"/>
    <mergeCell ref="K3:N3"/>
    <mergeCell ref="C11:F11"/>
    <mergeCell ref="G11:J11"/>
    <mergeCell ref="K11:N11"/>
    <mergeCell ref="C18:N18"/>
    <mergeCell ref="C19:F19"/>
    <mergeCell ref="B236:B242"/>
    <mergeCell ref="D236:L236"/>
    <mergeCell ref="M236:U236"/>
    <mergeCell ref="D64:AD64"/>
    <mergeCell ref="V236:AD236"/>
    <mergeCell ref="B243:C243"/>
    <mergeCell ref="D90:AD90"/>
    <mergeCell ref="D144:AD144"/>
    <mergeCell ref="D235:AD235"/>
    <mergeCell ref="B152:B157"/>
    <mergeCell ref="B125:C125"/>
    <mergeCell ref="B126:B128"/>
    <mergeCell ref="B129:C129"/>
    <mergeCell ref="D119:AD119"/>
    <mergeCell ref="B120:B124"/>
    <mergeCell ref="D120:L120"/>
    <mergeCell ref="M120:U120"/>
    <mergeCell ref="V120:AD120"/>
    <mergeCell ref="B145:B150"/>
    <mergeCell ref="D145:L145"/>
    <mergeCell ref="M65:U65"/>
    <mergeCell ref="V65:AD65"/>
    <mergeCell ref="B104:C104"/>
    <mergeCell ref="B91:B94"/>
    <mergeCell ref="D91:L91"/>
    <mergeCell ref="M91:U91"/>
    <mergeCell ref="V91:AD91"/>
    <mergeCell ref="B95:C95"/>
    <mergeCell ref="B96:B103"/>
    <mergeCell ref="B65:B68"/>
    <mergeCell ref="B69:C69"/>
    <mergeCell ref="B75:C75"/>
    <mergeCell ref="B70:B74"/>
    <mergeCell ref="D65:L65"/>
    <mergeCell ref="B76:B85"/>
    <mergeCell ref="B86:C86"/>
    <mergeCell ref="M145:U145"/>
    <mergeCell ref="V145:AD145"/>
    <mergeCell ref="B151:C151"/>
    <mergeCell ref="B158:C158"/>
    <mergeCell ref="B174:B179"/>
    <mergeCell ref="D174:L174"/>
    <mergeCell ref="M174:U174"/>
    <mergeCell ref="V174:AD174"/>
    <mergeCell ref="B169:C169"/>
    <mergeCell ref="B180:C180"/>
    <mergeCell ref="B181:B190"/>
    <mergeCell ref="B191:C191"/>
    <mergeCell ref="AE174:AM174"/>
    <mergeCell ref="D173:AM173"/>
    <mergeCell ref="B214:B219"/>
    <mergeCell ref="B220:C220"/>
    <mergeCell ref="D206:AD206"/>
    <mergeCell ref="B207:B212"/>
    <mergeCell ref="D207:L207"/>
    <mergeCell ref="M207:U207"/>
    <mergeCell ref="V207:AD207"/>
    <mergeCell ref="B213:C213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EEB3A-B90F-447E-9666-8367BEDBC262}">
  <dimension ref="B1:O43"/>
  <sheetViews>
    <sheetView zoomScaleNormal="10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L38" sqref="L38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85" t="s">
        <v>0</v>
      </c>
      <c r="G2" s="186"/>
      <c r="H2" s="186"/>
      <c r="I2" s="186"/>
      <c r="J2" s="186"/>
      <c r="K2" s="186"/>
      <c r="L2" s="186"/>
      <c r="M2" s="186"/>
      <c r="N2" s="186"/>
      <c r="O2" s="187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80" t="s">
        <v>1</v>
      </c>
      <c r="C4" s="183">
        <v>0</v>
      </c>
      <c r="D4" s="183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81"/>
      <c r="C5" s="127"/>
      <c r="D5" s="127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81"/>
      <c r="C6" s="127"/>
      <c r="D6" s="127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81"/>
      <c r="C7" s="127"/>
      <c r="D7" s="127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82"/>
      <c r="C8" s="184"/>
      <c r="D8" s="184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80" t="s">
        <v>2</v>
      </c>
      <c r="C9" s="183">
        <v>1</v>
      </c>
      <c r="D9" s="183" t="s">
        <v>27</v>
      </c>
      <c r="E9" s="9" t="s">
        <v>11</v>
      </c>
      <c r="F9" s="18">
        <v>0</v>
      </c>
      <c r="G9" s="3">
        <v>7</v>
      </c>
      <c r="H9" s="3">
        <v>7</v>
      </c>
      <c r="I9" s="3">
        <v>7</v>
      </c>
      <c r="J9" s="3">
        <v>7</v>
      </c>
      <c r="K9" s="3">
        <v>8</v>
      </c>
      <c r="L9" s="3"/>
      <c r="M9" s="3"/>
      <c r="N9" s="3"/>
      <c r="O9" s="9"/>
    </row>
    <row r="10" spans="2:15" x14ac:dyDescent="0.25">
      <c r="B10" s="181"/>
      <c r="C10" s="127"/>
      <c r="D10" s="127"/>
      <c r="E10" s="6" t="s">
        <v>12</v>
      </c>
      <c r="F10" s="16">
        <v>0</v>
      </c>
      <c r="G10" s="1">
        <v>4</v>
      </c>
      <c r="H10" s="1">
        <v>4</v>
      </c>
      <c r="I10" s="1">
        <v>4</v>
      </c>
      <c r="J10" s="1">
        <v>4</v>
      </c>
      <c r="K10" s="1">
        <v>5</v>
      </c>
      <c r="L10" s="1"/>
      <c r="M10" s="1"/>
      <c r="N10" s="1"/>
      <c r="O10" s="6"/>
    </row>
    <row r="11" spans="2:15" x14ac:dyDescent="0.25">
      <c r="B11" s="181"/>
      <c r="C11" s="127"/>
      <c r="D11" s="127"/>
      <c r="E11" s="6" t="s">
        <v>13</v>
      </c>
      <c r="F11" s="16">
        <v>0</v>
      </c>
      <c r="G11" s="1">
        <v>4</v>
      </c>
      <c r="H11" s="1">
        <v>7</v>
      </c>
      <c r="I11" s="1">
        <v>10</v>
      </c>
      <c r="J11" s="1">
        <v>12</v>
      </c>
      <c r="K11" s="1">
        <v>15</v>
      </c>
      <c r="L11" s="1"/>
      <c r="M11" s="1"/>
      <c r="N11" s="1"/>
      <c r="O11" s="6"/>
    </row>
    <row r="12" spans="2:15" x14ac:dyDescent="0.25">
      <c r="B12" s="181"/>
      <c r="C12" s="127"/>
      <c r="D12" s="127"/>
      <c r="E12" s="6" t="s">
        <v>14</v>
      </c>
      <c r="F12" s="16">
        <v>0</v>
      </c>
      <c r="G12" s="1">
        <v>3</v>
      </c>
      <c r="H12" s="1">
        <v>4</v>
      </c>
      <c r="I12" s="1">
        <v>4</v>
      </c>
      <c r="J12" s="1">
        <v>4</v>
      </c>
      <c r="K12" s="1">
        <v>5</v>
      </c>
      <c r="L12" s="1"/>
      <c r="M12" s="1"/>
      <c r="N12" s="1"/>
      <c r="O12" s="6"/>
    </row>
    <row r="13" spans="2:15" ht="15.75" thickBot="1" x14ac:dyDescent="0.3">
      <c r="B13" s="182"/>
      <c r="C13" s="184"/>
      <c r="D13" s="184"/>
      <c r="E13" s="8" t="s">
        <v>15</v>
      </c>
      <c r="F13" s="17">
        <v>0</v>
      </c>
      <c r="G13" s="7">
        <v>0</v>
      </c>
      <c r="H13" s="7">
        <v>0</v>
      </c>
      <c r="I13" s="7">
        <v>0</v>
      </c>
      <c r="J13" s="7">
        <v>0</v>
      </c>
      <c r="K13" s="7">
        <v>-0.19</v>
      </c>
      <c r="L13" s="7"/>
      <c r="M13" s="7"/>
      <c r="N13" s="7"/>
      <c r="O13" s="8"/>
    </row>
    <row r="14" spans="2:15" x14ac:dyDescent="0.25">
      <c r="B14" s="180" t="s">
        <v>3</v>
      </c>
      <c r="C14" s="183">
        <v>2</v>
      </c>
      <c r="D14" s="183" t="s">
        <v>26</v>
      </c>
      <c r="E14" s="9" t="s">
        <v>11</v>
      </c>
      <c r="F14" s="18">
        <v>7</v>
      </c>
      <c r="G14" s="3"/>
      <c r="H14" s="3"/>
      <c r="I14" s="3"/>
      <c r="J14" s="3"/>
      <c r="K14" s="3"/>
      <c r="L14" s="3"/>
      <c r="M14" s="3"/>
      <c r="N14" s="3"/>
      <c r="O14" s="9"/>
    </row>
    <row r="15" spans="2:15" x14ac:dyDescent="0.25">
      <c r="B15" s="181"/>
      <c r="C15" s="127"/>
      <c r="D15" s="127"/>
      <c r="E15" s="6" t="s">
        <v>12</v>
      </c>
      <c r="F15" s="16">
        <v>3</v>
      </c>
      <c r="G15" s="1"/>
      <c r="H15" s="1"/>
      <c r="I15" s="1"/>
      <c r="J15" s="1"/>
      <c r="K15" s="1"/>
      <c r="L15" s="1"/>
      <c r="M15" s="1"/>
      <c r="N15" s="1"/>
      <c r="O15" s="6"/>
    </row>
    <row r="16" spans="2:15" x14ac:dyDescent="0.25">
      <c r="B16" s="181"/>
      <c r="C16" s="127"/>
      <c r="D16" s="127"/>
      <c r="E16" s="6" t="s">
        <v>13</v>
      </c>
      <c r="F16" s="16">
        <v>10</v>
      </c>
      <c r="G16" s="1"/>
      <c r="H16" s="1"/>
      <c r="I16" s="1"/>
      <c r="J16" s="1"/>
      <c r="K16" s="1"/>
      <c r="L16" s="1"/>
      <c r="M16" s="1"/>
      <c r="N16" s="1"/>
      <c r="O16" s="6"/>
    </row>
    <row r="17" spans="2:15" x14ac:dyDescent="0.25">
      <c r="B17" s="181"/>
      <c r="C17" s="127"/>
      <c r="D17" s="127"/>
      <c r="E17" s="6" t="s">
        <v>14</v>
      </c>
      <c r="F17" s="16">
        <v>12</v>
      </c>
      <c r="G17" s="1"/>
      <c r="H17" s="1"/>
      <c r="I17" s="1"/>
      <c r="J17" s="1"/>
      <c r="K17" s="1"/>
      <c r="L17" s="1"/>
      <c r="M17" s="1"/>
      <c r="N17" s="1"/>
      <c r="O17" s="6"/>
    </row>
    <row r="18" spans="2:15" ht="15.75" thickBot="1" x14ac:dyDescent="0.3">
      <c r="B18" s="182"/>
      <c r="C18" s="184"/>
      <c r="D18" s="184"/>
      <c r="E18" s="8" t="s">
        <v>15</v>
      </c>
      <c r="F18" s="17">
        <v>-7.0000000000000007E-2</v>
      </c>
      <c r="G18" s="7"/>
      <c r="H18" s="7"/>
      <c r="I18" s="7"/>
      <c r="J18" s="7"/>
      <c r="K18" s="7"/>
      <c r="L18" s="7"/>
      <c r="M18" s="7"/>
      <c r="N18" s="7"/>
      <c r="O18" s="8"/>
    </row>
    <row r="19" spans="2:15" x14ac:dyDescent="0.25">
      <c r="B19" s="180" t="s">
        <v>4</v>
      </c>
      <c r="C19" s="183">
        <v>3</v>
      </c>
      <c r="D19" s="183" t="s">
        <v>25</v>
      </c>
      <c r="E19" s="9" t="s">
        <v>11</v>
      </c>
      <c r="F19" s="18">
        <v>7</v>
      </c>
      <c r="G19" s="3">
        <v>7</v>
      </c>
      <c r="H19" s="3">
        <v>7</v>
      </c>
      <c r="I19" s="3">
        <v>7</v>
      </c>
      <c r="J19" s="3">
        <v>7</v>
      </c>
      <c r="K19" s="3">
        <v>8</v>
      </c>
      <c r="L19" s="3">
        <v>8</v>
      </c>
      <c r="M19" s="3">
        <v>8</v>
      </c>
      <c r="N19" s="3"/>
      <c r="O19" s="9"/>
    </row>
    <row r="20" spans="2:15" x14ac:dyDescent="0.25">
      <c r="B20" s="181"/>
      <c r="C20" s="127"/>
      <c r="D20" s="127"/>
      <c r="E20" s="6" t="s">
        <v>12</v>
      </c>
      <c r="F20" s="16">
        <v>6</v>
      </c>
      <c r="G20" s="1">
        <v>6</v>
      </c>
      <c r="H20" s="1">
        <v>7</v>
      </c>
      <c r="I20" s="1">
        <v>7</v>
      </c>
      <c r="J20" s="1">
        <v>8</v>
      </c>
      <c r="K20" s="1">
        <v>8</v>
      </c>
      <c r="L20" s="1">
        <v>9</v>
      </c>
      <c r="M20" s="1">
        <v>9</v>
      </c>
      <c r="N20" s="1"/>
      <c r="O20" s="6"/>
    </row>
    <row r="21" spans="2:15" x14ac:dyDescent="0.25">
      <c r="B21" s="181"/>
      <c r="C21" s="127"/>
      <c r="D21" s="127"/>
      <c r="E21" s="6" t="s">
        <v>13</v>
      </c>
      <c r="F21" s="16">
        <v>5</v>
      </c>
      <c r="G21" s="1">
        <v>7</v>
      </c>
      <c r="H21" s="1">
        <v>10</v>
      </c>
      <c r="I21" s="1">
        <v>11</v>
      </c>
      <c r="J21" s="1">
        <v>13</v>
      </c>
      <c r="K21" s="1">
        <v>15</v>
      </c>
      <c r="L21" s="1">
        <v>17</v>
      </c>
      <c r="M21" s="1">
        <v>19</v>
      </c>
      <c r="N21" s="1"/>
      <c r="O21" s="6"/>
    </row>
    <row r="22" spans="2:15" x14ac:dyDescent="0.25">
      <c r="B22" s="181"/>
      <c r="C22" s="127"/>
      <c r="D22" s="127"/>
      <c r="E22" s="6" t="s">
        <v>14</v>
      </c>
      <c r="F22" s="16">
        <v>3</v>
      </c>
      <c r="G22" s="1">
        <v>4</v>
      </c>
      <c r="H22" s="1">
        <v>4</v>
      </c>
      <c r="I22" s="1">
        <v>4</v>
      </c>
      <c r="J22" s="1">
        <v>4</v>
      </c>
      <c r="K22" s="1">
        <v>4</v>
      </c>
      <c r="L22" s="1">
        <v>5</v>
      </c>
      <c r="M22" s="1">
        <v>5</v>
      </c>
      <c r="N22" s="1"/>
      <c r="O22" s="6"/>
    </row>
    <row r="23" spans="2:15" ht="15.75" thickBot="1" x14ac:dyDescent="0.3">
      <c r="B23" s="182"/>
      <c r="C23" s="184"/>
      <c r="D23" s="184"/>
      <c r="E23" s="8" t="s">
        <v>15</v>
      </c>
      <c r="F23" s="1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-0.19</v>
      </c>
      <c r="N23" s="7"/>
      <c r="O23" s="8"/>
    </row>
    <row r="24" spans="2:15" x14ac:dyDescent="0.25">
      <c r="B24" s="180" t="s">
        <v>16</v>
      </c>
      <c r="C24" s="183">
        <v>4</v>
      </c>
      <c r="D24" s="183" t="s">
        <v>26</v>
      </c>
      <c r="E24" s="9" t="s">
        <v>11</v>
      </c>
      <c r="F24" s="18">
        <v>7</v>
      </c>
      <c r="G24" s="3">
        <v>7</v>
      </c>
      <c r="H24" s="3"/>
      <c r="I24" s="3"/>
      <c r="J24" s="3"/>
      <c r="K24" s="3"/>
      <c r="L24" s="3"/>
      <c r="M24" s="3"/>
      <c r="N24" s="3"/>
      <c r="O24" s="9"/>
    </row>
    <row r="25" spans="2:15" x14ac:dyDescent="0.25">
      <c r="B25" s="181"/>
      <c r="C25" s="127"/>
      <c r="D25" s="127"/>
      <c r="E25" s="6" t="s">
        <v>12</v>
      </c>
      <c r="F25" s="16">
        <v>9</v>
      </c>
      <c r="G25" s="1">
        <v>10</v>
      </c>
      <c r="H25" s="1"/>
      <c r="I25" s="1"/>
      <c r="J25" s="1"/>
      <c r="K25" s="1"/>
      <c r="L25" s="1"/>
      <c r="M25" s="1"/>
      <c r="N25" s="1"/>
      <c r="O25" s="6"/>
    </row>
    <row r="26" spans="2:15" x14ac:dyDescent="0.25">
      <c r="B26" s="181"/>
      <c r="C26" s="127"/>
      <c r="D26" s="127"/>
      <c r="E26" s="6" t="s">
        <v>13</v>
      </c>
      <c r="F26" s="16">
        <v>6</v>
      </c>
      <c r="G26" s="1">
        <v>8</v>
      </c>
      <c r="H26" s="1"/>
      <c r="I26" s="1"/>
      <c r="J26" s="1"/>
      <c r="K26" s="1"/>
      <c r="L26" s="1"/>
      <c r="M26" s="1"/>
      <c r="N26" s="1"/>
      <c r="O26" s="6"/>
    </row>
    <row r="27" spans="2:15" x14ac:dyDescent="0.25">
      <c r="B27" s="181"/>
      <c r="C27" s="127"/>
      <c r="D27" s="127"/>
      <c r="E27" s="6" t="s">
        <v>14</v>
      </c>
      <c r="F27" s="16">
        <v>3</v>
      </c>
      <c r="G27" s="1">
        <v>4</v>
      </c>
      <c r="H27" s="1"/>
      <c r="I27" s="1"/>
      <c r="J27" s="1"/>
      <c r="K27" s="1"/>
      <c r="L27" s="1"/>
      <c r="M27" s="1"/>
      <c r="N27" s="1"/>
      <c r="O27" s="6"/>
    </row>
    <row r="28" spans="2:15" ht="15.75" thickBot="1" x14ac:dyDescent="0.3">
      <c r="B28" s="182"/>
      <c r="C28" s="184"/>
      <c r="D28" s="184"/>
      <c r="E28" s="8" t="s">
        <v>15</v>
      </c>
      <c r="F28" s="17">
        <v>-7.0000000000000007E-2</v>
      </c>
      <c r="G28" s="7">
        <v>-0.13</v>
      </c>
      <c r="H28" s="7"/>
      <c r="I28" s="7"/>
      <c r="J28" s="7"/>
      <c r="K28" s="7"/>
      <c r="L28" s="7"/>
      <c r="M28" s="7"/>
      <c r="N28" s="7"/>
      <c r="O28" s="8"/>
    </row>
    <row r="29" spans="2:15" x14ac:dyDescent="0.25">
      <c r="B29" s="180" t="s">
        <v>5</v>
      </c>
      <c r="C29" s="183">
        <v>5</v>
      </c>
      <c r="D29" s="183" t="s">
        <v>27</v>
      </c>
      <c r="E29" s="9" t="s">
        <v>11</v>
      </c>
      <c r="F29" s="18">
        <v>7</v>
      </c>
      <c r="G29" s="3">
        <v>7</v>
      </c>
      <c r="H29" s="3">
        <v>7</v>
      </c>
      <c r="I29" s="3">
        <v>7</v>
      </c>
      <c r="J29" s="3">
        <v>7</v>
      </c>
      <c r="K29" s="3"/>
      <c r="L29" s="3"/>
      <c r="M29" s="3"/>
      <c r="N29" s="3"/>
      <c r="O29" s="9"/>
    </row>
    <row r="30" spans="2:15" x14ac:dyDescent="0.25">
      <c r="B30" s="181"/>
      <c r="C30" s="127"/>
      <c r="D30" s="127"/>
      <c r="E30" s="6" t="s">
        <v>12</v>
      </c>
      <c r="F30" s="16">
        <v>8</v>
      </c>
      <c r="G30" s="1">
        <v>9</v>
      </c>
      <c r="H30" s="1">
        <v>10</v>
      </c>
      <c r="I30" s="1">
        <v>10</v>
      </c>
      <c r="J30" s="1">
        <v>11</v>
      </c>
      <c r="K30" s="1"/>
      <c r="L30" s="1"/>
      <c r="M30" s="1"/>
      <c r="N30" s="1"/>
      <c r="O30" s="6"/>
    </row>
    <row r="31" spans="2:15" x14ac:dyDescent="0.25">
      <c r="B31" s="181"/>
      <c r="C31" s="127"/>
      <c r="D31" s="127"/>
      <c r="E31" s="6" t="s">
        <v>13</v>
      </c>
      <c r="F31" s="16">
        <v>11</v>
      </c>
      <c r="G31" s="1">
        <v>14</v>
      </c>
      <c r="H31" s="1">
        <v>17</v>
      </c>
      <c r="I31" s="1">
        <v>18</v>
      </c>
      <c r="J31" s="1">
        <v>21</v>
      </c>
      <c r="K31" s="1"/>
      <c r="L31" s="1"/>
      <c r="M31" s="1"/>
      <c r="N31" s="1"/>
      <c r="O31" s="6"/>
    </row>
    <row r="32" spans="2:15" x14ac:dyDescent="0.25">
      <c r="B32" s="181"/>
      <c r="C32" s="127"/>
      <c r="D32" s="127"/>
      <c r="E32" s="6" t="s">
        <v>14</v>
      </c>
      <c r="F32" s="16">
        <v>3</v>
      </c>
      <c r="G32" s="1">
        <v>4</v>
      </c>
      <c r="H32" s="1">
        <v>4</v>
      </c>
      <c r="I32" s="1">
        <v>4</v>
      </c>
      <c r="J32" s="1">
        <v>4</v>
      </c>
      <c r="K32" s="1"/>
      <c r="L32" s="1"/>
      <c r="M32" s="1"/>
      <c r="N32" s="1"/>
      <c r="O32" s="6"/>
    </row>
    <row r="33" spans="2:15" ht="15.75" thickBot="1" x14ac:dyDescent="0.3">
      <c r="B33" s="182"/>
      <c r="C33" s="184"/>
      <c r="D33" s="184"/>
      <c r="E33" s="8" t="s">
        <v>15</v>
      </c>
      <c r="F33" s="17">
        <v>0</v>
      </c>
      <c r="G33" s="7">
        <v>0</v>
      </c>
      <c r="H33" s="7">
        <v>0</v>
      </c>
      <c r="I33" s="7">
        <v>0</v>
      </c>
      <c r="J33" s="7">
        <v>-0.13</v>
      </c>
      <c r="K33" s="7"/>
      <c r="L33" s="7"/>
      <c r="M33" s="7"/>
      <c r="N33" s="7"/>
      <c r="O33" s="8"/>
    </row>
    <row r="34" spans="2:15" x14ac:dyDescent="0.25">
      <c r="B34" s="180" t="s">
        <v>6</v>
      </c>
      <c r="C34" s="183">
        <v>6</v>
      </c>
      <c r="D34" s="183" t="s">
        <v>25</v>
      </c>
      <c r="E34" s="9" t="s">
        <v>11</v>
      </c>
      <c r="F34" s="18">
        <v>7</v>
      </c>
      <c r="G34" s="3">
        <v>7</v>
      </c>
      <c r="H34" s="3">
        <v>7</v>
      </c>
      <c r="I34" s="3">
        <v>7</v>
      </c>
      <c r="J34" s="3">
        <v>7</v>
      </c>
      <c r="K34" s="3">
        <v>8</v>
      </c>
      <c r="L34" s="3">
        <v>8</v>
      </c>
      <c r="M34" s="3">
        <v>8</v>
      </c>
      <c r="N34" s="3"/>
      <c r="O34" s="9"/>
    </row>
    <row r="35" spans="2:15" x14ac:dyDescent="0.25">
      <c r="B35" s="181"/>
      <c r="C35" s="127"/>
      <c r="D35" s="127"/>
      <c r="E35" s="6" t="s">
        <v>12</v>
      </c>
      <c r="F35" s="16">
        <v>3</v>
      </c>
      <c r="G35" s="1">
        <v>4</v>
      </c>
      <c r="H35" s="1">
        <v>4</v>
      </c>
      <c r="I35" s="1">
        <v>4</v>
      </c>
      <c r="J35" s="1">
        <v>4</v>
      </c>
      <c r="K35" s="1">
        <v>5</v>
      </c>
      <c r="L35" s="1">
        <v>5</v>
      </c>
      <c r="M35" s="1">
        <v>5</v>
      </c>
      <c r="N35" s="1"/>
      <c r="O35" s="6"/>
    </row>
    <row r="36" spans="2:15" x14ac:dyDescent="0.25">
      <c r="B36" s="181"/>
      <c r="C36" s="127"/>
      <c r="D36" s="127"/>
      <c r="E36" s="6" t="s">
        <v>13</v>
      </c>
      <c r="F36" s="16">
        <v>11</v>
      </c>
      <c r="G36" s="1">
        <v>14</v>
      </c>
      <c r="H36" s="1">
        <v>17</v>
      </c>
      <c r="I36" s="1">
        <v>18</v>
      </c>
      <c r="J36" s="1">
        <v>21</v>
      </c>
      <c r="K36" s="1">
        <v>24</v>
      </c>
      <c r="L36" s="1">
        <v>24</v>
      </c>
      <c r="M36" s="1">
        <v>26</v>
      </c>
      <c r="N36" s="1"/>
      <c r="O36" s="6"/>
    </row>
    <row r="37" spans="2:15" x14ac:dyDescent="0.25">
      <c r="B37" s="181"/>
      <c r="C37" s="127"/>
      <c r="D37" s="127"/>
      <c r="E37" s="6" t="s">
        <v>14</v>
      </c>
      <c r="F37" s="16">
        <v>4</v>
      </c>
      <c r="G37" s="1">
        <v>4</v>
      </c>
      <c r="H37" s="1">
        <v>5</v>
      </c>
      <c r="I37" s="1">
        <v>6</v>
      </c>
      <c r="J37" s="1">
        <v>7</v>
      </c>
      <c r="K37" s="1">
        <v>7</v>
      </c>
      <c r="L37" s="1">
        <v>8</v>
      </c>
      <c r="M37" s="1">
        <v>8</v>
      </c>
      <c r="N37" s="1"/>
      <c r="O37" s="6"/>
    </row>
    <row r="38" spans="2:15" ht="15.75" thickBot="1" x14ac:dyDescent="0.3">
      <c r="B38" s="182"/>
      <c r="C38" s="184"/>
      <c r="D38" s="184"/>
      <c r="E38" s="8" t="s">
        <v>15</v>
      </c>
      <c r="F38" s="1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-0.19</v>
      </c>
      <c r="N38" s="7"/>
      <c r="O38" s="8"/>
    </row>
    <row r="39" spans="2:15" x14ac:dyDescent="0.25">
      <c r="B39" s="180" t="s">
        <v>7</v>
      </c>
      <c r="C39" s="183">
        <v>7</v>
      </c>
      <c r="D39" s="183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81"/>
      <c r="C40" s="127"/>
      <c r="D40" s="127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81"/>
      <c r="C41" s="127"/>
      <c r="D41" s="127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81"/>
      <c r="C42" s="127"/>
      <c r="D42" s="127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82"/>
      <c r="C43" s="184"/>
      <c r="D43" s="184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B24:B28"/>
    <mergeCell ref="C39:C43"/>
    <mergeCell ref="B29:B33"/>
    <mergeCell ref="B34:B38"/>
    <mergeCell ref="B39:B43"/>
    <mergeCell ref="C29:C33"/>
    <mergeCell ref="C34:C38"/>
    <mergeCell ref="C24:C28"/>
    <mergeCell ref="D24:D28"/>
    <mergeCell ref="D29:D33"/>
    <mergeCell ref="D34:D38"/>
    <mergeCell ref="D39:D43"/>
    <mergeCell ref="F2:O2"/>
    <mergeCell ref="B4:B8"/>
    <mergeCell ref="B9:B13"/>
    <mergeCell ref="B14:B18"/>
    <mergeCell ref="B19:B23"/>
    <mergeCell ref="D4:D8"/>
    <mergeCell ref="D9:D13"/>
    <mergeCell ref="D14:D18"/>
    <mergeCell ref="D19:D23"/>
    <mergeCell ref="C4:C8"/>
    <mergeCell ref="C9:C13"/>
    <mergeCell ref="C14:C18"/>
    <mergeCell ref="C19:C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Stats</vt:lpstr>
      <vt:lpstr>Russel</vt:lpstr>
      <vt:lpstr>Kvyat</vt:lpstr>
      <vt:lpstr>Norris</vt:lpstr>
      <vt:lpstr>Perez</vt:lpstr>
      <vt:lpstr>Grosjean</vt:lpstr>
      <vt:lpstr>Albon</vt:lpstr>
      <vt:lpstr>Raikkonen</vt:lpstr>
      <vt:lpstr>Brakes</vt:lpstr>
      <vt:lpstr>Gearbox</vt:lpstr>
      <vt:lpstr>RearWing</vt:lpstr>
      <vt:lpstr>FrontWing</vt:lpstr>
      <vt:lpstr>Suspension</vt:lpstr>
      <vt:lpstr>Engine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</dc:creator>
  <cp:lastModifiedBy>ASK</cp:lastModifiedBy>
  <dcterms:created xsi:type="dcterms:W3CDTF">2020-06-10T11:49:53Z</dcterms:created>
  <dcterms:modified xsi:type="dcterms:W3CDTF">2020-09-09T14:05:02Z</dcterms:modified>
</cp:coreProperties>
</file>