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F45FBC01-2FE5-4BA8-8766-73A2DFD09C43}" xr6:coauthVersionLast="45" xr6:coauthVersionMax="45" xr10:uidLastSave="{00000000-0000-0000-0000-000000000000}"/>
  <bookViews>
    <workbookView xWindow="25080" yWindow="1515" windowWidth="19440" windowHeight="15150" xr2:uid="{7B99EB5A-1958-428B-8D9A-88A9EE4EF4B6}"/>
  </bookViews>
  <sheets>
    <sheet name="Stats" sheetId="7" r:id="rId1"/>
    <sheet name="Stats per Driver" sheetId="10" r:id="rId2"/>
    <sheet name="Stats per Cirquit (Tyres)" sheetId="9" r:id="rId3"/>
    <sheet name="Brakes" sheetId="1" r:id="rId4"/>
    <sheet name="Gearbox" sheetId="2" r:id="rId5"/>
    <sheet name="RearWing" sheetId="3" r:id="rId6"/>
    <sheet name="FrontWing" sheetId="4" r:id="rId7"/>
    <sheet name="Suspension" sheetId="5" r:id="rId8"/>
    <sheet name="Engine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7" l="1"/>
  <c r="E55" i="7"/>
  <c r="Q55" i="7"/>
  <c r="C55" i="7"/>
  <c r="C54" i="7"/>
  <c r="C53" i="7"/>
  <c r="C52" i="7"/>
  <c r="C51" i="7"/>
  <c r="P55" i="7"/>
  <c r="O55" i="7"/>
  <c r="N55" i="7"/>
  <c r="M55" i="7"/>
  <c r="L55" i="7"/>
  <c r="K55" i="7"/>
  <c r="J55" i="7"/>
  <c r="I55" i="7"/>
  <c r="H55" i="7"/>
  <c r="G55" i="7"/>
  <c r="F55" i="7"/>
  <c r="T55" i="7"/>
  <c r="S55" i="7"/>
  <c r="P54" i="7"/>
  <c r="L54" i="7"/>
  <c r="K54" i="7"/>
  <c r="J54" i="7"/>
  <c r="I54" i="7"/>
  <c r="H54" i="7"/>
  <c r="T54" i="7" s="1"/>
  <c r="G54" i="7"/>
  <c r="F54" i="7"/>
  <c r="E54" i="7"/>
  <c r="L53" i="7"/>
  <c r="K53" i="7"/>
  <c r="J53" i="7"/>
  <c r="I53" i="7"/>
  <c r="H53" i="7"/>
  <c r="G53" i="7"/>
  <c r="F53" i="7"/>
  <c r="E53" i="7"/>
  <c r="Q53" i="7"/>
  <c r="H52" i="7"/>
  <c r="G52" i="7"/>
  <c r="F52" i="7"/>
  <c r="E52" i="7"/>
  <c r="R52" i="7"/>
  <c r="Q52" i="7"/>
  <c r="L51" i="7"/>
  <c r="J51" i="7"/>
  <c r="H51" i="7"/>
  <c r="T51" i="7" s="1"/>
  <c r="G51" i="7"/>
  <c r="S51" i="7" s="1"/>
  <c r="E51" i="7"/>
  <c r="Q51" i="7" s="1"/>
  <c r="F51" i="7"/>
  <c r="R51" i="7" s="1"/>
  <c r="M49" i="7"/>
  <c r="I49" i="7"/>
  <c r="E49" i="7"/>
  <c r="R55" i="7"/>
  <c r="S54" i="7"/>
  <c r="R54" i="7"/>
  <c r="Q54" i="7"/>
  <c r="T53" i="7"/>
  <c r="S53" i="7"/>
  <c r="R53" i="7"/>
  <c r="T52" i="7"/>
  <c r="S52" i="7"/>
  <c r="BA126" i="10"/>
  <c r="AZ126" i="10"/>
  <c r="AR126" i="10"/>
  <c r="AQ126" i="10"/>
  <c r="AI126" i="10"/>
  <c r="AH126" i="10"/>
  <c r="BA125" i="10"/>
  <c r="AZ125" i="10"/>
  <c r="AZ127" i="10" s="1"/>
  <c r="AR125" i="10"/>
  <c r="AQ125" i="10"/>
  <c r="AQ127" i="10" s="1"/>
  <c r="AI125" i="10"/>
  <c r="AH125" i="10"/>
  <c r="AH127" i="10" s="1"/>
  <c r="BA96" i="10"/>
  <c r="AR96" i="10"/>
  <c r="AQ96" i="10"/>
  <c r="AI96" i="10"/>
  <c r="AH96" i="10"/>
  <c r="BA95" i="10"/>
  <c r="N54" i="7" s="1"/>
  <c r="AR95" i="10"/>
  <c r="AQ95" i="10"/>
  <c r="AQ97" i="10" s="1"/>
  <c r="AI95" i="10"/>
  <c r="AH95" i="10"/>
  <c r="AH97" i="10" s="1"/>
  <c r="BA71" i="10"/>
  <c r="P53" i="7" s="1"/>
  <c r="AR71" i="10"/>
  <c r="AQ71" i="10"/>
  <c r="AI71" i="10"/>
  <c r="AH71" i="10"/>
  <c r="BA70" i="10"/>
  <c r="N53" i="7" s="1"/>
  <c r="AR70" i="10"/>
  <c r="AQ70" i="10"/>
  <c r="AQ72" i="10" s="1"/>
  <c r="AI70" i="10"/>
  <c r="AH70" i="10"/>
  <c r="AH72" i="10" s="1"/>
  <c r="BA47" i="10"/>
  <c r="P52" i="7" s="1"/>
  <c r="AR47" i="10"/>
  <c r="L52" i="7" s="1"/>
  <c r="AI47" i="10"/>
  <c r="AH47" i="10"/>
  <c r="BA46" i="10"/>
  <c r="N52" i="7" s="1"/>
  <c r="AR46" i="10"/>
  <c r="J52" i="7" s="1"/>
  <c r="AI46" i="10"/>
  <c r="AH46" i="10"/>
  <c r="AH48" i="10" s="1"/>
  <c r="BA23" i="10"/>
  <c r="P51" i="7" s="1"/>
  <c r="BA22" i="10"/>
  <c r="N51" i="7" s="1"/>
  <c r="AR23" i="10"/>
  <c r="AR22" i="10"/>
  <c r="AI23" i="10"/>
  <c r="AH23" i="10"/>
  <c r="AI22" i="10"/>
  <c r="AH22" i="10"/>
  <c r="AH24" i="10" s="1"/>
  <c r="GW86" i="10" l="1"/>
  <c r="GV86" i="10"/>
  <c r="GW85" i="10"/>
  <c r="GV85" i="10"/>
  <c r="GN86" i="10"/>
  <c r="GM86" i="10"/>
  <c r="GN85" i="10"/>
  <c r="GM85" i="10"/>
  <c r="GS127" i="10"/>
  <c r="GJ127" i="10"/>
  <c r="GA127" i="10"/>
  <c r="GT122" i="10"/>
  <c r="GS125" i="10" s="1"/>
  <c r="GR122" i="10"/>
  <c r="GS124" i="10" s="1"/>
  <c r="GQ122" i="10"/>
  <c r="GP122" i="10"/>
  <c r="GO122" i="10"/>
  <c r="GK122" i="10"/>
  <c r="GJ125" i="10" s="1"/>
  <c r="GI122" i="10"/>
  <c r="GJ124" i="10" s="1"/>
  <c r="GH122" i="10"/>
  <c r="GG122" i="10"/>
  <c r="GF122" i="10"/>
  <c r="GB122" i="10"/>
  <c r="GA125" i="10" s="1"/>
  <c r="FZ122" i="10"/>
  <c r="GA124" i="10" s="1"/>
  <c r="GA126" i="10" s="1"/>
  <c r="FY122" i="10"/>
  <c r="FX122" i="10"/>
  <c r="FW122" i="10"/>
  <c r="GW121" i="10"/>
  <c r="GV121" i="10"/>
  <c r="GN121" i="10"/>
  <c r="GM121" i="10"/>
  <c r="GE121" i="10"/>
  <c r="GD121" i="10"/>
  <c r="GW120" i="10"/>
  <c r="GV120" i="10"/>
  <c r="GN120" i="10"/>
  <c r="GM120" i="10"/>
  <c r="GE120" i="10"/>
  <c r="GD120" i="10"/>
  <c r="GW119" i="10"/>
  <c r="GV119" i="10"/>
  <c r="GN119" i="10"/>
  <c r="GM119" i="10"/>
  <c r="GE119" i="10"/>
  <c r="GD119" i="10"/>
  <c r="GW118" i="10"/>
  <c r="GV118" i="10"/>
  <c r="GN118" i="10"/>
  <c r="GM118" i="10"/>
  <c r="GE118" i="10"/>
  <c r="GD118" i="10"/>
  <c r="GW117" i="10"/>
  <c r="GV117" i="10"/>
  <c r="GN117" i="10"/>
  <c r="GM117" i="10"/>
  <c r="GE117" i="10"/>
  <c r="GD117" i="10"/>
  <c r="GW116" i="10"/>
  <c r="GV116" i="10"/>
  <c r="GN116" i="10"/>
  <c r="GM116" i="10"/>
  <c r="GE116" i="10"/>
  <c r="GD116" i="10"/>
  <c r="GW115" i="10"/>
  <c r="GV115" i="10"/>
  <c r="GN115" i="10"/>
  <c r="GM115" i="10"/>
  <c r="GE115" i="10"/>
  <c r="GD115" i="10"/>
  <c r="GW114" i="10"/>
  <c r="GV114" i="10"/>
  <c r="GN114" i="10"/>
  <c r="GM114" i="10"/>
  <c r="GE114" i="10"/>
  <c r="GD114" i="10"/>
  <c r="GW113" i="10"/>
  <c r="GV113" i="10"/>
  <c r="GN113" i="10"/>
  <c r="GM113" i="10"/>
  <c r="GE113" i="10"/>
  <c r="GD113" i="10"/>
  <c r="GW112" i="10"/>
  <c r="GV112" i="10"/>
  <c r="GN112" i="10"/>
  <c r="GM112" i="10"/>
  <c r="GE112" i="10"/>
  <c r="GD112" i="10"/>
  <c r="GW111" i="10"/>
  <c r="GV111" i="10"/>
  <c r="GN111" i="10"/>
  <c r="GM111" i="10"/>
  <c r="GE111" i="10"/>
  <c r="GD111" i="10"/>
  <c r="GW110" i="10"/>
  <c r="GV110" i="10"/>
  <c r="GN110" i="10"/>
  <c r="GM110" i="10"/>
  <c r="GE110" i="10"/>
  <c r="GD110" i="10"/>
  <c r="GW109" i="10"/>
  <c r="GV109" i="10"/>
  <c r="GN109" i="10"/>
  <c r="GM109" i="10"/>
  <c r="GE109" i="10"/>
  <c r="GD109" i="10"/>
  <c r="GW108" i="10"/>
  <c r="GV108" i="10"/>
  <c r="GN108" i="10"/>
  <c r="GM108" i="10"/>
  <c r="GE108" i="10"/>
  <c r="GD108" i="10"/>
  <c r="GW107" i="10"/>
  <c r="GV107" i="10"/>
  <c r="GN107" i="10"/>
  <c r="GM107" i="10"/>
  <c r="GE107" i="10"/>
  <c r="GD107" i="10"/>
  <c r="GW106" i="10"/>
  <c r="GV106" i="10"/>
  <c r="GN106" i="10"/>
  <c r="GM106" i="10"/>
  <c r="GE106" i="10"/>
  <c r="GD106" i="10"/>
  <c r="GW105" i="10"/>
  <c r="GW122" i="10" s="1"/>
  <c r="GV105" i="10"/>
  <c r="GN105" i="10"/>
  <c r="GM105" i="10"/>
  <c r="GE105" i="10"/>
  <c r="GE122" i="10" s="1"/>
  <c r="GD105" i="10"/>
  <c r="GW104" i="10"/>
  <c r="GV104" i="10"/>
  <c r="GV122" i="10" s="1"/>
  <c r="GN104" i="10"/>
  <c r="GN122" i="10" s="1"/>
  <c r="GM104" i="10"/>
  <c r="GM122" i="10" s="1"/>
  <c r="GL122" i="10" s="1"/>
  <c r="GE104" i="10"/>
  <c r="GD104" i="10"/>
  <c r="GD122" i="10" s="1"/>
  <c r="GS97" i="10"/>
  <c r="GJ97" i="10"/>
  <c r="GA97" i="10"/>
  <c r="GT92" i="10"/>
  <c r="GS95" i="10" s="1"/>
  <c r="GR92" i="10"/>
  <c r="GS94" i="10" s="1"/>
  <c r="GS96" i="10" s="1"/>
  <c r="GQ92" i="10"/>
  <c r="GP92" i="10"/>
  <c r="GO92" i="10"/>
  <c r="GK92" i="10"/>
  <c r="GJ95" i="10" s="1"/>
  <c r="GI92" i="10"/>
  <c r="GJ94" i="10" s="1"/>
  <c r="GH92" i="10"/>
  <c r="GG92" i="10"/>
  <c r="GF92" i="10"/>
  <c r="GB92" i="10"/>
  <c r="GA95" i="10" s="1"/>
  <c r="FZ92" i="10"/>
  <c r="GA94" i="10" s="1"/>
  <c r="FY92" i="10"/>
  <c r="FX92" i="10"/>
  <c r="FW92" i="10"/>
  <c r="GW91" i="10"/>
  <c r="GV91" i="10"/>
  <c r="GN91" i="10"/>
  <c r="GM91" i="10"/>
  <c r="GE91" i="10"/>
  <c r="GD91" i="10"/>
  <c r="GW90" i="10"/>
  <c r="GV90" i="10"/>
  <c r="GN90" i="10"/>
  <c r="GM90" i="10"/>
  <c r="GE90" i="10"/>
  <c r="GD90" i="10"/>
  <c r="GW89" i="10"/>
  <c r="GV89" i="10"/>
  <c r="GN89" i="10"/>
  <c r="GM89" i="10"/>
  <c r="GE89" i="10"/>
  <c r="GD89" i="10"/>
  <c r="GW88" i="10"/>
  <c r="GV88" i="10"/>
  <c r="GN88" i="10"/>
  <c r="GM88" i="10"/>
  <c r="GE88" i="10"/>
  <c r="GD88" i="10"/>
  <c r="GW87" i="10"/>
  <c r="GV87" i="10"/>
  <c r="GN87" i="10"/>
  <c r="GM87" i="10"/>
  <c r="GE87" i="10"/>
  <c r="GD87" i="10"/>
  <c r="GE86" i="10"/>
  <c r="GD86" i="10"/>
  <c r="GE85" i="10"/>
  <c r="GD85" i="10"/>
  <c r="GW84" i="10"/>
  <c r="GV84" i="10"/>
  <c r="GN84" i="10"/>
  <c r="GM84" i="10"/>
  <c r="GE84" i="10"/>
  <c r="GD84" i="10"/>
  <c r="GW83" i="10"/>
  <c r="GV83" i="10"/>
  <c r="GN83" i="10"/>
  <c r="GM83" i="10"/>
  <c r="GE83" i="10"/>
  <c r="GD83" i="10"/>
  <c r="GW82" i="10"/>
  <c r="GV82" i="10"/>
  <c r="GN82" i="10"/>
  <c r="GM82" i="10"/>
  <c r="GE82" i="10"/>
  <c r="GD82" i="10"/>
  <c r="GW81" i="10"/>
  <c r="GV81" i="10"/>
  <c r="GN81" i="10"/>
  <c r="GM81" i="10"/>
  <c r="GE81" i="10"/>
  <c r="GD81" i="10"/>
  <c r="GW80" i="10"/>
  <c r="GV80" i="10"/>
  <c r="GN80" i="10"/>
  <c r="GM80" i="10"/>
  <c r="GE80" i="10"/>
  <c r="GD80" i="10"/>
  <c r="GW79" i="10"/>
  <c r="GV79" i="10"/>
  <c r="GN79" i="10"/>
  <c r="GM79" i="10"/>
  <c r="GE79" i="10"/>
  <c r="GE92" i="10" s="1"/>
  <c r="GD79" i="10"/>
  <c r="GD92" i="10" s="1"/>
  <c r="GC92" i="10" s="1"/>
  <c r="GS72" i="10"/>
  <c r="GJ72" i="10"/>
  <c r="GA72" i="10"/>
  <c r="GS69" i="10"/>
  <c r="GS71" i="10" s="1"/>
  <c r="GJ69" i="10"/>
  <c r="GJ71" i="10" s="1"/>
  <c r="GA69" i="10"/>
  <c r="GT67" i="10"/>
  <c r="GS70" i="10" s="1"/>
  <c r="GR67" i="10"/>
  <c r="GQ67" i="10"/>
  <c r="GP67" i="10"/>
  <c r="GO67" i="10"/>
  <c r="GK67" i="10"/>
  <c r="GJ70" i="10" s="1"/>
  <c r="GI67" i="10"/>
  <c r="GH67" i="10"/>
  <c r="GG67" i="10"/>
  <c r="GF67" i="10"/>
  <c r="GB67" i="10"/>
  <c r="GA70" i="10" s="1"/>
  <c r="GA71" i="10" s="1"/>
  <c r="FZ67" i="10"/>
  <c r="FY67" i="10"/>
  <c r="FX67" i="10"/>
  <c r="FW67" i="10"/>
  <c r="GW66" i="10"/>
  <c r="GV66" i="10"/>
  <c r="GN66" i="10"/>
  <c r="GM66" i="10"/>
  <c r="GE66" i="10"/>
  <c r="GD66" i="10"/>
  <c r="GW65" i="10"/>
  <c r="GV65" i="10"/>
  <c r="GN65" i="10"/>
  <c r="GM65" i="10"/>
  <c r="GE65" i="10"/>
  <c r="GD65" i="10"/>
  <c r="GW64" i="10"/>
  <c r="GV64" i="10"/>
  <c r="GN64" i="10"/>
  <c r="GM64" i="10"/>
  <c r="GE64" i="10"/>
  <c r="GD64" i="10"/>
  <c r="GW63" i="10"/>
  <c r="GV63" i="10"/>
  <c r="GN63" i="10"/>
  <c r="GM63" i="10"/>
  <c r="GE63" i="10"/>
  <c r="GD63" i="10"/>
  <c r="GW62" i="10"/>
  <c r="GV62" i="10"/>
  <c r="GN62" i="10"/>
  <c r="GM62" i="10"/>
  <c r="GE62" i="10"/>
  <c r="GD62" i="10"/>
  <c r="GW61" i="10"/>
  <c r="GV61" i="10"/>
  <c r="GN61" i="10"/>
  <c r="GM61" i="10"/>
  <c r="GE61" i="10"/>
  <c r="GD61" i="10"/>
  <c r="GW60" i="10"/>
  <c r="GV60" i="10"/>
  <c r="GN60" i="10"/>
  <c r="GM60" i="10"/>
  <c r="GE60" i="10"/>
  <c r="GD60" i="10"/>
  <c r="GW59" i="10"/>
  <c r="GV59" i="10"/>
  <c r="GN59" i="10"/>
  <c r="GM59" i="10"/>
  <c r="GE59" i="10"/>
  <c r="GD59" i="10"/>
  <c r="GW58" i="10"/>
  <c r="GV58" i="10"/>
  <c r="GN58" i="10"/>
  <c r="GM58" i="10"/>
  <c r="GE58" i="10"/>
  <c r="GD58" i="10"/>
  <c r="GW57" i="10"/>
  <c r="GV57" i="10"/>
  <c r="GN57" i="10"/>
  <c r="GM57" i="10"/>
  <c r="GE57" i="10"/>
  <c r="GD57" i="10"/>
  <c r="GW56" i="10"/>
  <c r="GV56" i="10"/>
  <c r="GV67" i="10" s="1"/>
  <c r="GN56" i="10"/>
  <c r="GM56" i="10"/>
  <c r="GE56" i="10"/>
  <c r="GD56" i="10"/>
  <c r="GD67" i="10" s="1"/>
  <c r="GW55" i="10"/>
  <c r="GW67" i="10" s="1"/>
  <c r="GV55" i="10"/>
  <c r="GN55" i="10"/>
  <c r="GN67" i="10" s="1"/>
  <c r="GM55" i="10"/>
  <c r="GM67" i="10" s="1"/>
  <c r="GE55" i="10"/>
  <c r="GE67" i="10" s="1"/>
  <c r="GD55" i="10"/>
  <c r="GS48" i="10"/>
  <c r="GJ48" i="10"/>
  <c r="GA48" i="10"/>
  <c r="GS46" i="10"/>
  <c r="GS45" i="10"/>
  <c r="GS47" i="10" s="1"/>
  <c r="GJ45" i="10"/>
  <c r="GA45" i="10"/>
  <c r="GT43" i="10"/>
  <c r="GR43" i="10"/>
  <c r="GQ43" i="10"/>
  <c r="GP43" i="10"/>
  <c r="GO43" i="10"/>
  <c r="GK43" i="10"/>
  <c r="GJ46" i="10" s="1"/>
  <c r="GI43" i="10"/>
  <c r="GH43" i="10"/>
  <c r="GG43" i="10"/>
  <c r="GF43" i="10"/>
  <c r="GB43" i="10"/>
  <c r="GA46" i="10" s="1"/>
  <c r="GA47" i="10" s="1"/>
  <c r="FZ43" i="10"/>
  <c r="FY43" i="10"/>
  <c r="FX43" i="10"/>
  <c r="FW43" i="10"/>
  <c r="GW42" i="10"/>
  <c r="GV42" i="10"/>
  <c r="GN42" i="10"/>
  <c r="GM42" i="10"/>
  <c r="GE42" i="10"/>
  <c r="GD42" i="10"/>
  <c r="GW41" i="10"/>
  <c r="GV41" i="10"/>
  <c r="GN41" i="10"/>
  <c r="GM41" i="10"/>
  <c r="GE41" i="10"/>
  <c r="GD41" i="10"/>
  <c r="GW40" i="10"/>
  <c r="GV40" i="10"/>
  <c r="GN40" i="10"/>
  <c r="GM40" i="10"/>
  <c r="GE40" i="10"/>
  <c r="GD40" i="10"/>
  <c r="GW39" i="10"/>
  <c r="GV39" i="10"/>
  <c r="GN39" i="10"/>
  <c r="GM39" i="10"/>
  <c r="GE39" i="10"/>
  <c r="GD39" i="10"/>
  <c r="GW38" i="10"/>
  <c r="GV38" i="10"/>
  <c r="GN38" i="10"/>
  <c r="GM38" i="10"/>
  <c r="GE38" i="10"/>
  <c r="GD38" i="10"/>
  <c r="GW37" i="10"/>
  <c r="GV37" i="10"/>
  <c r="GN37" i="10"/>
  <c r="GM37" i="10"/>
  <c r="GE37" i="10"/>
  <c r="GD37" i="10"/>
  <c r="GW36" i="10"/>
  <c r="GV36" i="10"/>
  <c r="GN36" i="10"/>
  <c r="GM36" i="10"/>
  <c r="GE36" i="10"/>
  <c r="GD36" i="10"/>
  <c r="GW35" i="10"/>
  <c r="GV35" i="10"/>
  <c r="GN35" i="10"/>
  <c r="GM35" i="10"/>
  <c r="GE35" i="10"/>
  <c r="GD35" i="10"/>
  <c r="GW34" i="10"/>
  <c r="GV34" i="10"/>
  <c r="GN34" i="10"/>
  <c r="GM34" i="10"/>
  <c r="GE34" i="10"/>
  <c r="GD34" i="10"/>
  <c r="GW33" i="10"/>
  <c r="GV33" i="10"/>
  <c r="GN33" i="10"/>
  <c r="GM33" i="10"/>
  <c r="GE33" i="10"/>
  <c r="GD33" i="10"/>
  <c r="GW32" i="10"/>
  <c r="GV32" i="10"/>
  <c r="GV43" i="10" s="1"/>
  <c r="GU43" i="10" s="1"/>
  <c r="GN32" i="10"/>
  <c r="GM32" i="10"/>
  <c r="GE32" i="10"/>
  <c r="GD32" i="10"/>
  <c r="GD43" i="10" s="1"/>
  <c r="GC43" i="10" s="1"/>
  <c r="GW31" i="10"/>
  <c r="GW43" i="10" s="1"/>
  <c r="GV31" i="10"/>
  <c r="GN31" i="10"/>
  <c r="GN43" i="10" s="1"/>
  <c r="GM31" i="10"/>
  <c r="GM43" i="10" s="1"/>
  <c r="GL43" i="10" s="1"/>
  <c r="GE31" i="10"/>
  <c r="GE43" i="10" s="1"/>
  <c r="GD31" i="10"/>
  <c r="GS24" i="10"/>
  <c r="GJ24" i="10"/>
  <c r="GA24" i="10"/>
  <c r="GS22" i="10"/>
  <c r="GS21" i="10"/>
  <c r="GS23" i="10" s="1"/>
  <c r="GJ21" i="10"/>
  <c r="GJ23" i="10" s="1"/>
  <c r="GA21" i="10"/>
  <c r="GT19" i="10"/>
  <c r="GR19" i="10"/>
  <c r="GQ19" i="10"/>
  <c r="GP19" i="10"/>
  <c r="GO19" i="10"/>
  <c r="GK19" i="10"/>
  <c r="GJ22" i="10" s="1"/>
  <c r="GI19" i="10"/>
  <c r="GH19" i="10"/>
  <c r="GG19" i="10"/>
  <c r="GF19" i="10"/>
  <c r="GB19" i="10"/>
  <c r="GA22" i="10" s="1"/>
  <c r="GA23" i="10" s="1"/>
  <c r="FZ19" i="10"/>
  <c r="FY19" i="10"/>
  <c r="FX19" i="10"/>
  <c r="FW19" i="10"/>
  <c r="GW18" i="10"/>
  <c r="GV18" i="10"/>
  <c r="GN18" i="10"/>
  <c r="GM18" i="10"/>
  <c r="GE18" i="10"/>
  <c r="GD18" i="10"/>
  <c r="GW17" i="10"/>
  <c r="GV17" i="10"/>
  <c r="GN17" i="10"/>
  <c r="GM17" i="10"/>
  <c r="GE17" i="10"/>
  <c r="GD17" i="10"/>
  <c r="GW16" i="10"/>
  <c r="GV16" i="10"/>
  <c r="GN16" i="10"/>
  <c r="GM16" i="10"/>
  <c r="GE16" i="10"/>
  <c r="GD16" i="10"/>
  <c r="GW15" i="10"/>
  <c r="GV15" i="10"/>
  <c r="GN15" i="10"/>
  <c r="GM15" i="10"/>
  <c r="GE15" i="10"/>
  <c r="GD15" i="10"/>
  <c r="GW14" i="10"/>
  <c r="GV14" i="10"/>
  <c r="GN14" i="10"/>
  <c r="GM14" i="10"/>
  <c r="GE14" i="10"/>
  <c r="GD14" i="10"/>
  <c r="GW13" i="10"/>
  <c r="GV13" i="10"/>
  <c r="GN13" i="10"/>
  <c r="GM13" i="10"/>
  <c r="GE13" i="10"/>
  <c r="GD13" i="10"/>
  <c r="GW12" i="10"/>
  <c r="GV12" i="10"/>
  <c r="GN12" i="10"/>
  <c r="GM12" i="10"/>
  <c r="GE12" i="10"/>
  <c r="GD12" i="10"/>
  <c r="GW11" i="10"/>
  <c r="GV11" i="10"/>
  <c r="GN11" i="10"/>
  <c r="GM11" i="10"/>
  <c r="GE11" i="10"/>
  <c r="GD11" i="10"/>
  <c r="GW10" i="10"/>
  <c r="GV10" i="10"/>
  <c r="GN10" i="10"/>
  <c r="GM10" i="10"/>
  <c r="GE10" i="10"/>
  <c r="GD10" i="10"/>
  <c r="GW9" i="10"/>
  <c r="GV9" i="10"/>
  <c r="GN9" i="10"/>
  <c r="GM9" i="10"/>
  <c r="GE9" i="10"/>
  <c r="GD9" i="10"/>
  <c r="GW8" i="10"/>
  <c r="GV8" i="10"/>
  <c r="GV19" i="10" s="1"/>
  <c r="GN8" i="10"/>
  <c r="GM8" i="10"/>
  <c r="GE8" i="10"/>
  <c r="GD8" i="10"/>
  <c r="GD19" i="10" s="1"/>
  <c r="GW7" i="10"/>
  <c r="GW19" i="10" s="1"/>
  <c r="GV7" i="10"/>
  <c r="GN7" i="10"/>
  <c r="GN19" i="10" s="1"/>
  <c r="GM7" i="10"/>
  <c r="GM19" i="10" s="1"/>
  <c r="GE7" i="10"/>
  <c r="GE19" i="10" s="1"/>
  <c r="GD7" i="10"/>
  <c r="GV92" i="10" l="1"/>
  <c r="GU92" i="10" s="1"/>
  <c r="GW92" i="10"/>
  <c r="GN92" i="10"/>
  <c r="GM92" i="10"/>
  <c r="GL19" i="10"/>
  <c r="GC19" i="10"/>
  <c r="GU19" i="10"/>
  <c r="GJ47" i="10"/>
  <c r="GL67" i="10"/>
  <c r="GC67" i="10"/>
  <c r="GU67" i="10"/>
  <c r="GA96" i="10"/>
  <c r="GC122" i="10"/>
  <c r="GU122" i="10"/>
  <c r="GJ126" i="10"/>
  <c r="GJ96" i="10"/>
  <c r="GS126" i="10"/>
  <c r="E27" i="7"/>
  <c r="E28" i="7" s="1"/>
  <c r="L46" i="7"/>
  <c r="K46" i="7"/>
  <c r="J46" i="7"/>
  <c r="I46" i="7"/>
  <c r="L45" i="7"/>
  <c r="K45" i="7"/>
  <c r="J45" i="7"/>
  <c r="I45" i="7"/>
  <c r="L44" i="7"/>
  <c r="K44" i="7"/>
  <c r="J44" i="7"/>
  <c r="I44" i="7"/>
  <c r="I42" i="7"/>
  <c r="Y126" i="10"/>
  <c r="P46" i="7" s="1"/>
  <c r="Y125" i="10"/>
  <c r="N46" i="7" s="1"/>
  <c r="P126" i="10"/>
  <c r="P125" i="10"/>
  <c r="G126" i="10"/>
  <c r="H46" i="7" s="1"/>
  <c r="G125" i="10"/>
  <c r="F46" i="7" s="1"/>
  <c r="R46" i="7" s="1"/>
  <c r="Y95" i="10"/>
  <c r="N45" i="7" s="1"/>
  <c r="Y96" i="10"/>
  <c r="P45" i="7" s="1"/>
  <c r="P96" i="10"/>
  <c r="P95" i="10"/>
  <c r="G96" i="10"/>
  <c r="G95" i="10"/>
  <c r="F45" i="7" s="1"/>
  <c r="G71" i="10"/>
  <c r="H44" i="7" s="1"/>
  <c r="T44" i="7" s="1"/>
  <c r="G70" i="10"/>
  <c r="F44" i="7" s="1"/>
  <c r="R44" i="7" s="1"/>
  <c r="G47" i="10"/>
  <c r="H43" i="7" s="1"/>
  <c r="G46" i="10"/>
  <c r="F43" i="7" s="1"/>
  <c r="G23" i="10"/>
  <c r="G22" i="10"/>
  <c r="F42" i="7" s="1"/>
  <c r="O126" i="10"/>
  <c r="O125" i="10"/>
  <c r="O127" i="10" s="1"/>
  <c r="O96" i="10"/>
  <c r="F96" i="10"/>
  <c r="O95" i="10"/>
  <c r="O97" i="10" s="1"/>
  <c r="F95" i="10"/>
  <c r="F97" i="10" s="1"/>
  <c r="Y71" i="10"/>
  <c r="P44" i="7" s="1"/>
  <c r="P71" i="10"/>
  <c r="O71" i="10"/>
  <c r="Y70" i="10"/>
  <c r="N44" i="7" s="1"/>
  <c r="P70" i="10"/>
  <c r="O70" i="10"/>
  <c r="O72" i="10" s="1"/>
  <c r="Y47" i="10"/>
  <c r="P43" i="7" s="1"/>
  <c r="P47" i="10"/>
  <c r="L43" i="7" s="1"/>
  <c r="Y46" i="10"/>
  <c r="N43" i="7" s="1"/>
  <c r="P46" i="10"/>
  <c r="J43" i="7" s="1"/>
  <c r="O46" i="10"/>
  <c r="Y23" i="10"/>
  <c r="P42" i="7" s="1"/>
  <c r="Y22" i="10"/>
  <c r="N42" i="7" s="1"/>
  <c r="P23" i="10"/>
  <c r="L42" i="7" s="1"/>
  <c r="P22" i="10"/>
  <c r="J42" i="7" s="1"/>
  <c r="H45" i="7"/>
  <c r="T45" i="7" s="1"/>
  <c r="G45" i="7"/>
  <c r="E45" i="7"/>
  <c r="H42" i="7"/>
  <c r="C46" i="7"/>
  <c r="C45" i="7"/>
  <c r="C44" i="7"/>
  <c r="C43" i="7"/>
  <c r="C42" i="7"/>
  <c r="G29" i="7"/>
  <c r="F29" i="7"/>
  <c r="E29" i="7"/>
  <c r="G28" i="7"/>
  <c r="F28" i="7"/>
  <c r="FQ24" i="10"/>
  <c r="FH24" i="10"/>
  <c r="EY24" i="10"/>
  <c r="EO24" i="10"/>
  <c r="EF24" i="10"/>
  <c r="DW24" i="10"/>
  <c r="DN24" i="10"/>
  <c r="DD24" i="10"/>
  <c r="CU24" i="10"/>
  <c r="CL24" i="10"/>
  <c r="CB24" i="10"/>
  <c r="BS24" i="10"/>
  <c r="BJ24" i="10"/>
  <c r="FH21" i="10"/>
  <c r="FH23" i="10" s="1"/>
  <c r="EY21" i="10"/>
  <c r="DW21" i="10"/>
  <c r="DN21" i="10"/>
  <c r="CL21" i="10"/>
  <c r="CL23" i="10" s="1"/>
  <c r="CB21" i="10"/>
  <c r="FR19" i="10"/>
  <c r="FQ22" i="10" s="1"/>
  <c r="FP19" i="10"/>
  <c r="FQ21" i="10" s="1"/>
  <c r="FQ23" i="10" s="1"/>
  <c r="FO19" i="10"/>
  <c r="FN19" i="10"/>
  <c r="FM19" i="10"/>
  <c r="FI19" i="10"/>
  <c r="FH22" i="10" s="1"/>
  <c r="FG19" i="10"/>
  <c r="FF19" i="10"/>
  <c r="FE19" i="10"/>
  <c r="FD19" i="10"/>
  <c r="EZ19" i="10"/>
  <c r="EY22" i="10" s="1"/>
  <c r="EX19" i="10"/>
  <c r="EW19" i="10"/>
  <c r="EV19" i="10"/>
  <c r="EU19" i="10"/>
  <c r="EP19" i="10"/>
  <c r="EO22" i="10" s="1"/>
  <c r="EN19" i="10"/>
  <c r="EO21" i="10" s="1"/>
  <c r="EM19" i="10"/>
  <c r="EL19" i="10"/>
  <c r="EK19" i="10"/>
  <c r="EG19" i="10"/>
  <c r="EF22" i="10" s="1"/>
  <c r="EE19" i="10"/>
  <c r="EF21" i="10" s="1"/>
  <c r="EF23" i="10" s="1"/>
  <c r="ED19" i="10"/>
  <c r="EC19" i="10"/>
  <c r="EB19" i="10"/>
  <c r="DX19" i="10"/>
  <c r="DW22" i="10" s="1"/>
  <c r="DV19" i="10"/>
  <c r="DU19" i="10"/>
  <c r="DT19" i="10"/>
  <c r="DS19" i="10"/>
  <c r="DO19" i="10"/>
  <c r="DN22" i="10" s="1"/>
  <c r="DM19" i="10"/>
  <c r="DL19" i="10"/>
  <c r="DK19" i="10"/>
  <c r="DJ19" i="10"/>
  <c r="DE19" i="10"/>
  <c r="DD22" i="10" s="1"/>
  <c r="DC19" i="10"/>
  <c r="DD21" i="10" s="1"/>
  <c r="DD23" i="10" s="1"/>
  <c r="DB19" i="10"/>
  <c r="DA19" i="10"/>
  <c r="CZ19" i="10"/>
  <c r="CV19" i="10"/>
  <c r="CU22" i="10" s="1"/>
  <c r="CT19" i="10"/>
  <c r="CU21" i="10" s="1"/>
  <c r="CU23" i="10" s="1"/>
  <c r="CS19" i="10"/>
  <c r="CR19" i="10"/>
  <c r="CQ19" i="10"/>
  <c r="CM19" i="10"/>
  <c r="CL22" i="10" s="1"/>
  <c r="CK19" i="10"/>
  <c r="CJ19" i="10"/>
  <c r="CI19" i="10"/>
  <c r="CH19" i="10"/>
  <c r="CC19" i="10"/>
  <c r="CB22" i="10" s="1"/>
  <c r="CA19" i="10"/>
  <c r="BZ19" i="10"/>
  <c r="BY19" i="10"/>
  <c r="BX19" i="10"/>
  <c r="BT19" i="10"/>
  <c r="BS22" i="10" s="1"/>
  <c r="BR19" i="10"/>
  <c r="BS21" i="10" s="1"/>
  <c r="BS23" i="10" s="1"/>
  <c r="BQ19" i="10"/>
  <c r="BP19" i="10"/>
  <c r="BO19" i="10"/>
  <c r="BK19" i="10"/>
  <c r="BJ22" i="10" s="1"/>
  <c r="BI19" i="10"/>
  <c r="BJ21" i="10" s="1"/>
  <c r="BJ23" i="10" s="1"/>
  <c r="BH19" i="10"/>
  <c r="BG19" i="10"/>
  <c r="BF19" i="10"/>
  <c r="BA19" i="10"/>
  <c r="AZ23" i="10" s="1"/>
  <c r="O51" i="7" s="1"/>
  <c r="AY19" i="10"/>
  <c r="AZ22" i="10" s="1"/>
  <c r="AX19" i="10"/>
  <c r="AW19" i="10"/>
  <c r="AV19" i="10"/>
  <c r="AR19" i="10"/>
  <c r="AQ23" i="10" s="1"/>
  <c r="K51" i="7" s="1"/>
  <c r="AP19" i="10"/>
  <c r="AQ22" i="10" s="1"/>
  <c r="AO19" i="10"/>
  <c r="AN19" i="10"/>
  <c r="AM19" i="10"/>
  <c r="AI19" i="10"/>
  <c r="AG19" i="10"/>
  <c r="AF19" i="10"/>
  <c r="AE19" i="10"/>
  <c r="AD19" i="10"/>
  <c r="Y19" i="10"/>
  <c r="X23" i="10" s="1"/>
  <c r="O42" i="7" s="1"/>
  <c r="W19" i="10"/>
  <c r="X22" i="10" s="1"/>
  <c r="M42" i="7" s="1"/>
  <c r="V19" i="10"/>
  <c r="U19" i="10"/>
  <c r="T19" i="10"/>
  <c r="P19" i="10"/>
  <c r="O23" i="10" s="1"/>
  <c r="K42" i="7" s="1"/>
  <c r="N19" i="10"/>
  <c r="O22" i="10" s="1"/>
  <c r="M19" i="10"/>
  <c r="L19" i="10"/>
  <c r="K19" i="10"/>
  <c r="G19" i="10"/>
  <c r="F23" i="10" s="1"/>
  <c r="G42" i="7" s="1"/>
  <c r="E19" i="10"/>
  <c r="F22" i="10" s="1"/>
  <c r="E42" i="7" s="1"/>
  <c r="D19" i="10"/>
  <c r="C19" i="10"/>
  <c r="B19" i="10"/>
  <c r="FU18" i="10"/>
  <c r="FT18" i="10"/>
  <c r="FL18" i="10"/>
  <c r="FK18" i="10"/>
  <c r="FC18" i="10"/>
  <c r="FB18" i="10"/>
  <c r="ES18" i="10"/>
  <c r="ER18" i="10"/>
  <c r="EJ18" i="10"/>
  <c r="EI18" i="10"/>
  <c r="EA18" i="10"/>
  <c r="DZ18" i="10"/>
  <c r="DR18" i="10"/>
  <c r="DQ18" i="10"/>
  <c r="DH18" i="10"/>
  <c r="DG18" i="10"/>
  <c r="CY18" i="10"/>
  <c r="CX18" i="10"/>
  <c r="CP18" i="10"/>
  <c r="CO18" i="10"/>
  <c r="CF18" i="10"/>
  <c r="CE18" i="10"/>
  <c r="BW18" i="10"/>
  <c r="BV18" i="10"/>
  <c r="BN18" i="10"/>
  <c r="BM18" i="10"/>
  <c r="BD18" i="10"/>
  <c r="BC18" i="10"/>
  <c r="AU18" i="10"/>
  <c r="AT18" i="10"/>
  <c r="AL18" i="10"/>
  <c r="AK18" i="10"/>
  <c r="AB18" i="10"/>
  <c r="AA18" i="10"/>
  <c r="S18" i="10"/>
  <c r="R18" i="10"/>
  <c r="J18" i="10"/>
  <c r="I18" i="10"/>
  <c r="FU17" i="10"/>
  <c r="FT17" i="10"/>
  <c r="FL17" i="10"/>
  <c r="FK17" i="10"/>
  <c r="FC17" i="10"/>
  <c r="FB17" i="10"/>
  <c r="ES17" i="10"/>
  <c r="ER17" i="10"/>
  <c r="EJ17" i="10"/>
  <c r="EI17" i="10"/>
  <c r="EA17" i="10"/>
  <c r="DZ17" i="10"/>
  <c r="DR17" i="10"/>
  <c r="DQ17" i="10"/>
  <c r="DH17" i="10"/>
  <c r="DG17" i="10"/>
  <c r="CY17" i="10"/>
  <c r="CX17" i="10"/>
  <c r="CP17" i="10"/>
  <c r="CO17" i="10"/>
  <c r="CF17" i="10"/>
  <c r="CE17" i="10"/>
  <c r="BW17" i="10"/>
  <c r="BV17" i="10"/>
  <c r="BN17" i="10"/>
  <c r="BM17" i="10"/>
  <c r="BD17" i="10"/>
  <c r="BC17" i="10"/>
  <c r="AU17" i="10"/>
  <c r="AT17" i="10"/>
  <c r="AL17" i="10"/>
  <c r="AK17" i="10"/>
  <c r="AB17" i="10"/>
  <c r="AA17" i="10"/>
  <c r="S17" i="10"/>
  <c r="R17" i="10"/>
  <c r="J17" i="10"/>
  <c r="I17" i="10"/>
  <c r="FU16" i="10"/>
  <c r="FT16" i="10"/>
  <c r="FL16" i="10"/>
  <c r="FK16" i="10"/>
  <c r="FC16" i="10"/>
  <c r="FB16" i="10"/>
  <c r="ES16" i="10"/>
  <c r="ER16" i="10"/>
  <c r="EJ16" i="10"/>
  <c r="EI16" i="10"/>
  <c r="EA16" i="10"/>
  <c r="DZ16" i="10"/>
  <c r="DR16" i="10"/>
  <c r="DQ16" i="10"/>
  <c r="DH16" i="10"/>
  <c r="DG16" i="10"/>
  <c r="CY16" i="10"/>
  <c r="CX16" i="10"/>
  <c r="CP16" i="10"/>
  <c r="CO16" i="10"/>
  <c r="CF16" i="10"/>
  <c r="CE16" i="10"/>
  <c r="BW16" i="10"/>
  <c r="BV16" i="10"/>
  <c r="BN16" i="10"/>
  <c r="BM16" i="10"/>
  <c r="BD16" i="10"/>
  <c r="BC16" i="10"/>
  <c r="AU16" i="10"/>
  <c r="AT16" i="10"/>
  <c r="AL16" i="10"/>
  <c r="AK16" i="10"/>
  <c r="AB16" i="10"/>
  <c r="AA16" i="10"/>
  <c r="S16" i="10"/>
  <c r="R16" i="10"/>
  <c r="J16" i="10"/>
  <c r="I16" i="10"/>
  <c r="FU15" i="10"/>
  <c r="FT15" i="10"/>
  <c r="FL15" i="10"/>
  <c r="FK15" i="10"/>
  <c r="FC15" i="10"/>
  <c r="FB15" i="10"/>
  <c r="ES15" i="10"/>
  <c r="ER15" i="10"/>
  <c r="EJ15" i="10"/>
  <c r="EI15" i="10"/>
  <c r="EA15" i="10"/>
  <c r="DZ15" i="10"/>
  <c r="DR15" i="10"/>
  <c r="DQ15" i="10"/>
  <c r="DH15" i="10"/>
  <c r="DG15" i="10"/>
  <c r="CY15" i="10"/>
  <c r="CX15" i="10"/>
  <c r="CP15" i="10"/>
  <c r="CO15" i="10"/>
  <c r="CF15" i="10"/>
  <c r="CE15" i="10"/>
  <c r="BW15" i="10"/>
  <c r="BV15" i="10"/>
  <c r="BN15" i="10"/>
  <c r="BM15" i="10"/>
  <c r="BD15" i="10"/>
  <c r="BC15" i="10"/>
  <c r="AU15" i="10"/>
  <c r="AT15" i="10"/>
  <c r="AL15" i="10"/>
  <c r="AK15" i="10"/>
  <c r="AB15" i="10"/>
  <c r="AA15" i="10"/>
  <c r="S15" i="10"/>
  <c r="R15" i="10"/>
  <c r="J15" i="10"/>
  <c r="I15" i="10"/>
  <c r="FU14" i="10"/>
  <c r="FT14" i="10"/>
  <c r="FL14" i="10"/>
  <c r="FK14" i="10"/>
  <c r="FC14" i="10"/>
  <c r="FB14" i="10"/>
  <c r="ES14" i="10"/>
  <c r="ER14" i="10"/>
  <c r="EJ14" i="10"/>
  <c r="EI14" i="10"/>
  <c r="EA14" i="10"/>
  <c r="DZ14" i="10"/>
  <c r="DR14" i="10"/>
  <c r="DQ14" i="10"/>
  <c r="DH14" i="10"/>
  <c r="DG14" i="10"/>
  <c r="CY14" i="10"/>
  <c r="CX14" i="10"/>
  <c r="CP14" i="10"/>
  <c r="CO14" i="10"/>
  <c r="CF14" i="10"/>
  <c r="CE14" i="10"/>
  <c r="BW14" i="10"/>
  <c r="BV14" i="10"/>
  <c r="BN14" i="10"/>
  <c r="BM14" i="10"/>
  <c r="BD14" i="10"/>
  <c r="BC14" i="10"/>
  <c r="AU14" i="10"/>
  <c r="AT14" i="10"/>
  <c r="AL14" i="10"/>
  <c r="AK14" i="10"/>
  <c r="AB14" i="10"/>
  <c r="AA14" i="10"/>
  <c r="S14" i="10"/>
  <c r="R14" i="10"/>
  <c r="J14" i="10"/>
  <c r="I14" i="10"/>
  <c r="FU13" i="10"/>
  <c r="FT13" i="10"/>
  <c r="FL13" i="10"/>
  <c r="FK13" i="10"/>
  <c r="FC13" i="10"/>
  <c r="FB13" i="10"/>
  <c r="ES13" i="10"/>
  <c r="ER13" i="10"/>
  <c r="EJ13" i="10"/>
  <c r="EI13" i="10"/>
  <c r="EA13" i="10"/>
  <c r="DZ13" i="10"/>
  <c r="DR13" i="10"/>
  <c r="DQ13" i="10"/>
  <c r="DH13" i="10"/>
  <c r="DG13" i="10"/>
  <c r="CY13" i="10"/>
  <c r="CX13" i="10"/>
  <c r="CP13" i="10"/>
  <c r="CO13" i="10"/>
  <c r="CF13" i="10"/>
  <c r="CE13" i="10"/>
  <c r="BW13" i="10"/>
  <c r="BV13" i="10"/>
  <c r="BN13" i="10"/>
  <c r="BM13" i="10"/>
  <c r="BD13" i="10"/>
  <c r="BC13" i="10"/>
  <c r="AU13" i="10"/>
  <c r="AT13" i="10"/>
  <c r="AL13" i="10"/>
  <c r="AK13" i="10"/>
  <c r="AB13" i="10"/>
  <c r="AA13" i="10"/>
  <c r="S13" i="10"/>
  <c r="R13" i="10"/>
  <c r="J13" i="10"/>
  <c r="I13" i="10"/>
  <c r="FU12" i="10"/>
  <c r="FT12" i="10"/>
  <c r="FL12" i="10"/>
  <c r="FK12" i="10"/>
  <c r="FC12" i="10"/>
  <c r="FB12" i="10"/>
  <c r="ES12" i="10"/>
  <c r="ER12" i="10"/>
  <c r="EJ12" i="10"/>
  <c r="EI12" i="10"/>
  <c r="EA12" i="10"/>
  <c r="DZ12" i="10"/>
  <c r="DR12" i="10"/>
  <c r="DQ12" i="10"/>
  <c r="DH12" i="10"/>
  <c r="DG12" i="10"/>
  <c r="CY12" i="10"/>
  <c r="CX12" i="10"/>
  <c r="CP12" i="10"/>
  <c r="CO12" i="10"/>
  <c r="CF12" i="10"/>
  <c r="CE12" i="10"/>
  <c r="BW12" i="10"/>
  <c r="BV12" i="10"/>
  <c r="BN12" i="10"/>
  <c r="BM12" i="10"/>
  <c r="BD12" i="10"/>
  <c r="BC12" i="10"/>
  <c r="AU12" i="10"/>
  <c r="AT12" i="10"/>
  <c r="AL12" i="10"/>
  <c r="AK12" i="10"/>
  <c r="AB12" i="10"/>
  <c r="AA12" i="10"/>
  <c r="S12" i="10"/>
  <c r="R12" i="10"/>
  <c r="J12" i="10"/>
  <c r="I12" i="10"/>
  <c r="FU11" i="10"/>
  <c r="FT11" i="10"/>
  <c r="FL11" i="10"/>
  <c r="FK11" i="10"/>
  <c r="FC11" i="10"/>
  <c r="FB11" i="10"/>
  <c r="ES11" i="10"/>
  <c r="ER11" i="10"/>
  <c r="EJ11" i="10"/>
  <c r="EI11" i="10"/>
  <c r="EA11" i="10"/>
  <c r="DZ11" i="10"/>
  <c r="DR11" i="10"/>
  <c r="DQ11" i="10"/>
  <c r="DH11" i="10"/>
  <c r="DG11" i="10"/>
  <c r="CY11" i="10"/>
  <c r="CX11" i="10"/>
  <c r="CP11" i="10"/>
  <c r="CO11" i="10"/>
  <c r="CF11" i="10"/>
  <c r="CE11" i="10"/>
  <c r="BW11" i="10"/>
  <c r="BV11" i="10"/>
  <c r="BN11" i="10"/>
  <c r="BM11" i="10"/>
  <c r="BD11" i="10"/>
  <c r="BC11" i="10"/>
  <c r="AU11" i="10"/>
  <c r="AT11" i="10"/>
  <c r="AL11" i="10"/>
  <c r="AK11" i="10"/>
  <c r="AB11" i="10"/>
  <c r="AA11" i="10"/>
  <c r="S11" i="10"/>
  <c r="R11" i="10"/>
  <c r="J11" i="10"/>
  <c r="I11" i="10"/>
  <c r="FU10" i="10"/>
  <c r="FT10" i="10"/>
  <c r="FL10" i="10"/>
  <c r="FK10" i="10"/>
  <c r="FC10" i="10"/>
  <c r="FB10" i="10"/>
  <c r="ES10" i="10"/>
  <c r="ER10" i="10"/>
  <c r="EJ10" i="10"/>
  <c r="EI10" i="10"/>
  <c r="EA10" i="10"/>
  <c r="DZ10" i="10"/>
  <c r="DR10" i="10"/>
  <c r="DQ10" i="10"/>
  <c r="DH10" i="10"/>
  <c r="DG10" i="10"/>
  <c r="CY10" i="10"/>
  <c r="CX10" i="10"/>
  <c r="CP10" i="10"/>
  <c r="CO10" i="10"/>
  <c r="CF10" i="10"/>
  <c r="CE10" i="10"/>
  <c r="BW10" i="10"/>
  <c r="BV10" i="10"/>
  <c r="BN10" i="10"/>
  <c r="BM10" i="10"/>
  <c r="BD10" i="10"/>
  <c r="BC10" i="10"/>
  <c r="AU10" i="10"/>
  <c r="AT10" i="10"/>
  <c r="AL10" i="10"/>
  <c r="AK10" i="10"/>
  <c r="AB10" i="10"/>
  <c r="AA10" i="10"/>
  <c r="S10" i="10"/>
  <c r="R10" i="10"/>
  <c r="J10" i="10"/>
  <c r="I10" i="10"/>
  <c r="FU9" i="10"/>
  <c r="FT9" i="10"/>
  <c r="FL9" i="10"/>
  <c r="FK9" i="10"/>
  <c r="FC9" i="10"/>
  <c r="FB9" i="10"/>
  <c r="ES9" i="10"/>
  <c r="ER9" i="10"/>
  <c r="EJ9" i="10"/>
  <c r="EI9" i="10"/>
  <c r="EA9" i="10"/>
  <c r="DZ9" i="10"/>
  <c r="DR9" i="10"/>
  <c r="DQ9" i="10"/>
  <c r="DH9" i="10"/>
  <c r="DG9" i="10"/>
  <c r="CY9" i="10"/>
  <c r="CX9" i="10"/>
  <c r="CP9" i="10"/>
  <c r="CO9" i="10"/>
  <c r="CF9" i="10"/>
  <c r="CE9" i="10"/>
  <c r="BW9" i="10"/>
  <c r="BV9" i="10"/>
  <c r="BN9" i="10"/>
  <c r="BM9" i="10"/>
  <c r="BD9" i="10"/>
  <c r="BC9" i="10"/>
  <c r="AU9" i="10"/>
  <c r="AT9" i="10"/>
  <c r="AL9" i="10"/>
  <c r="AK9" i="10"/>
  <c r="AB9" i="10"/>
  <c r="AA9" i="10"/>
  <c r="S9" i="10"/>
  <c r="R9" i="10"/>
  <c r="J9" i="10"/>
  <c r="I9" i="10"/>
  <c r="FU8" i="10"/>
  <c r="FT8" i="10"/>
  <c r="FL8" i="10"/>
  <c r="FK8" i="10"/>
  <c r="FC8" i="10"/>
  <c r="FB8" i="10"/>
  <c r="ES8" i="10"/>
  <c r="ER8" i="10"/>
  <c r="EJ8" i="10"/>
  <c r="EI8" i="10"/>
  <c r="EA8" i="10"/>
  <c r="DZ8" i="10"/>
  <c r="DR8" i="10"/>
  <c r="DQ8" i="10"/>
  <c r="DH8" i="10"/>
  <c r="DG8" i="10"/>
  <c r="CY8" i="10"/>
  <c r="CX8" i="10"/>
  <c r="CP8" i="10"/>
  <c r="CO8" i="10"/>
  <c r="CF8" i="10"/>
  <c r="CE8" i="10"/>
  <c r="BW8" i="10"/>
  <c r="BV8" i="10"/>
  <c r="BN8" i="10"/>
  <c r="BM8" i="10"/>
  <c r="BD8" i="10"/>
  <c r="BC8" i="10"/>
  <c r="AU8" i="10"/>
  <c r="AT8" i="10"/>
  <c r="AL8" i="10"/>
  <c r="AK8" i="10"/>
  <c r="AB8" i="10"/>
  <c r="AA8" i="10"/>
  <c r="S8" i="10"/>
  <c r="R8" i="10"/>
  <c r="J8" i="10"/>
  <c r="I8" i="10"/>
  <c r="A8" i="10"/>
  <c r="A13" i="10" s="1"/>
  <c r="A14" i="10" s="1"/>
  <c r="FU7" i="10"/>
  <c r="FU19" i="10" s="1"/>
  <c r="FT7" i="10"/>
  <c r="FT19" i="10" s="1"/>
  <c r="FL7" i="10"/>
  <c r="FL19" i="10" s="1"/>
  <c r="FK7" i="10"/>
  <c r="FK19" i="10" s="1"/>
  <c r="FJ19" i="10" s="1"/>
  <c r="FC7" i="10"/>
  <c r="FC19" i="10" s="1"/>
  <c r="FB7" i="10"/>
  <c r="FB19" i="10" s="1"/>
  <c r="ES7" i="10"/>
  <c r="ES19" i="10" s="1"/>
  <c r="ER7" i="10"/>
  <c r="ER19" i="10" s="1"/>
  <c r="EQ19" i="10" s="1"/>
  <c r="EJ7" i="10"/>
  <c r="EJ19" i="10" s="1"/>
  <c r="EI7" i="10"/>
  <c r="EI19" i="10" s="1"/>
  <c r="EA7" i="10"/>
  <c r="EA19" i="10" s="1"/>
  <c r="DZ7" i="10"/>
  <c r="DZ19" i="10" s="1"/>
  <c r="DY19" i="10" s="1"/>
  <c r="DR7" i="10"/>
  <c r="DR19" i="10" s="1"/>
  <c r="DQ7" i="10"/>
  <c r="DQ19" i="10" s="1"/>
  <c r="DH7" i="10"/>
  <c r="DH19" i="10" s="1"/>
  <c r="DG7" i="10"/>
  <c r="DG19" i="10" s="1"/>
  <c r="DF19" i="10" s="1"/>
  <c r="CY7" i="10"/>
  <c r="CY19" i="10" s="1"/>
  <c r="CX7" i="10"/>
  <c r="CX19" i="10" s="1"/>
  <c r="CP7" i="10"/>
  <c r="CP19" i="10" s="1"/>
  <c r="CO7" i="10"/>
  <c r="CO19" i="10" s="1"/>
  <c r="CN19" i="10" s="1"/>
  <c r="CF7" i="10"/>
  <c r="CF19" i="10" s="1"/>
  <c r="CE7" i="10"/>
  <c r="CE19" i="10" s="1"/>
  <c r="BW7" i="10"/>
  <c r="BW19" i="10" s="1"/>
  <c r="BV7" i="10"/>
  <c r="BV19" i="10" s="1"/>
  <c r="BU19" i="10" s="1"/>
  <c r="BN7" i="10"/>
  <c r="BN19" i="10" s="1"/>
  <c r="BM7" i="10"/>
  <c r="BM19" i="10" s="1"/>
  <c r="BD7" i="10"/>
  <c r="BD19" i="10" s="1"/>
  <c r="BC7" i="10"/>
  <c r="AU7" i="10"/>
  <c r="AU19" i="10" s="1"/>
  <c r="AT7" i="10"/>
  <c r="AT19" i="10" s="1"/>
  <c r="AL7" i="10"/>
  <c r="AL19" i="10" s="1"/>
  <c r="AK7" i="10"/>
  <c r="AK19" i="10" s="1"/>
  <c r="AJ19" i="10" s="1"/>
  <c r="AB7" i="10"/>
  <c r="AA7" i="10"/>
  <c r="S7" i="10"/>
  <c r="S19" i="10" s="1"/>
  <c r="R7" i="10"/>
  <c r="R19" i="10" s="1"/>
  <c r="J7" i="10"/>
  <c r="I7" i="10"/>
  <c r="FQ48" i="10"/>
  <c r="FH48" i="10"/>
  <c r="EY48" i="10"/>
  <c r="EO48" i="10"/>
  <c r="EF48" i="10"/>
  <c r="DW48" i="10"/>
  <c r="DN48" i="10"/>
  <c r="DD48" i="10"/>
  <c r="CU48" i="10"/>
  <c r="CL48" i="10"/>
  <c r="CB48" i="10"/>
  <c r="BS48" i="10"/>
  <c r="BJ48" i="10"/>
  <c r="EY46" i="10"/>
  <c r="DN46" i="10"/>
  <c r="FR43" i="10"/>
  <c r="FQ46" i="10" s="1"/>
  <c r="FP43" i="10"/>
  <c r="FQ45" i="10" s="1"/>
  <c r="FO43" i="10"/>
  <c r="FN43" i="10"/>
  <c r="FM43" i="10"/>
  <c r="FI43" i="10"/>
  <c r="FH46" i="10" s="1"/>
  <c r="FG43" i="10"/>
  <c r="FH45" i="10" s="1"/>
  <c r="FF43" i="10"/>
  <c r="FE43" i="10"/>
  <c r="FD43" i="10"/>
  <c r="EZ43" i="10"/>
  <c r="EX43" i="10"/>
  <c r="EY45" i="10" s="1"/>
  <c r="EY47" i="10" s="1"/>
  <c r="EW43" i="10"/>
  <c r="EV43" i="10"/>
  <c r="EU43" i="10"/>
  <c r="EP43" i="10"/>
  <c r="EO46" i="10" s="1"/>
  <c r="EN43" i="10"/>
  <c r="EO45" i="10" s="1"/>
  <c r="EM43" i="10"/>
  <c r="EL43" i="10"/>
  <c r="EK43" i="10"/>
  <c r="EG43" i="10"/>
  <c r="EF46" i="10" s="1"/>
  <c r="EE43" i="10"/>
  <c r="EF45" i="10" s="1"/>
  <c r="ED43" i="10"/>
  <c r="EC43" i="10"/>
  <c r="EB43" i="10"/>
  <c r="DX43" i="10"/>
  <c r="DW46" i="10" s="1"/>
  <c r="DV43" i="10"/>
  <c r="DW45" i="10" s="1"/>
  <c r="DU43" i="10"/>
  <c r="DT43" i="10"/>
  <c r="DS43" i="10"/>
  <c r="DO43" i="10"/>
  <c r="DM43" i="10"/>
  <c r="DN45" i="10" s="1"/>
  <c r="DL43" i="10"/>
  <c r="DK43" i="10"/>
  <c r="DJ43" i="10"/>
  <c r="DE43" i="10"/>
  <c r="DD46" i="10" s="1"/>
  <c r="DC43" i="10"/>
  <c r="DD45" i="10" s="1"/>
  <c r="DB43" i="10"/>
  <c r="DA43" i="10"/>
  <c r="CZ43" i="10"/>
  <c r="CV43" i="10"/>
  <c r="CU46" i="10" s="1"/>
  <c r="CT43" i="10"/>
  <c r="CU45" i="10" s="1"/>
  <c r="CS43" i="10"/>
  <c r="CR43" i="10"/>
  <c r="CQ43" i="10"/>
  <c r="CM43" i="10"/>
  <c r="CL46" i="10" s="1"/>
  <c r="CK43" i="10"/>
  <c r="CL45" i="10" s="1"/>
  <c r="CL47" i="10" s="1"/>
  <c r="CJ43" i="10"/>
  <c r="CI43" i="10"/>
  <c r="CH43" i="10"/>
  <c r="CC43" i="10"/>
  <c r="CB46" i="10" s="1"/>
  <c r="CA43" i="10"/>
  <c r="CB45" i="10" s="1"/>
  <c r="BZ43" i="10"/>
  <c r="BY43" i="10"/>
  <c r="BX43" i="10"/>
  <c r="BT43" i="10"/>
  <c r="BS46" i="10" s="1"/>
  <c r="BR43" i="10"/>
  <c r="BS45" i="10" s="1"/>
  <c r="BQ43" i="10"/>
  <c r="BP43" i="10"/>
  <c r="BO43" i="10"/>
  <c r="BK43" i="10"/>
  <c r="BJ46" i="10" s="1"/>
  <c r="BI43" i="10"/>
  <c r="BJ45" i="10" s="1"/>
  <c r="BH43" i="10"/>
  <c r="BG43" i="10"/>
  <c r="BF43" i="10"/>
  <c r="BA43" i="10"/>
  <c r="AZ47" i="10" s="1"/>
  <c r="O52" i="7" s="1"/>
  <c r="AY43" i="10"/>
  <c r="AZ46" i="10" s="1"/>
  <c r="AX43" i="10"/>
  <c r="AW43" i="10"/>
  <c r="AV43" i="10"/>
  <c r="AR43" i="10"/>
  <c r="AQ47" i="10" s="1"/>
  <c r="K52" i="7" s="1"/>
  <c r="AP43" i="10"/>
  <c r="AQ46" i="10" s="1"/>
  <c r="AO43" i="10"/>
  <c r="AN43" i="10"/>
  <c r="AM43" i="10"/>
  <c r="AI43" i="10"/>
  <c r="AG43" i="10"/>
  <c r="AF43" i="10"/>
  <c r="AE43" i="10"/>
  <c r="AD43" i="10"/>
  <c r="Y43" i="10"/>
  <c r="X47" i="10" s="1"/>
  <c r="O43" i="7" s="1"/>
  <c r="W43" i="10"/>
  <c r="X46" i="10" s="1"/>
  <c r="V43" i="10"/>
  <c r="U43" i="10"/>
  <c r="T43" i="10"/>
  <c r="P43" i="10"/>
  <c r="O47" i="10" s="1"/>
  <c r="K43" i="7" s="1"/>
  <c r="N43" i="10"/>
  <c r="M43" i="10"/>
  <c r="L43" i="10"/>
  <c r="K43" i="10"/>
  <c r="G43" i="10"/>
  <c r="F47" i="10" s="1"/>
  <c r="G43" i="7" s="1"/>
  <c r="E43" i="10"/>
  <c r="F46" i="10" s="1"/>
  <c r="D43" i="10"/>
  <c r="C43" i="10"/>
  <c r="B43" i="10"/>
  <c r="FU42" i="10"/>
  <c r="FT42" i="10"/>
  <c r="FL42" i="10"/>
  <c r="FK42" i="10"/>
  <c r="FC42" i="10"/>
  <c r="FB42" i="10"/>
  <c r="ES42" i="10"/>
  <c r="ER42" i="10"/>
  <c r="EJ42" i="10"/>
  <c r="EI42" i="10"/>
  <c r="EA42" i="10"/>
  <c r="DZ42" i="10"/>
  <c r="DR42" i="10"/>
  <c r="DQ42" i="10"/>
  <c r="DH42" i="10"/>
  <c r="DG42" i="10"/>
  <c r="CY42" i="10"/>
  <c r="CX42" i="10"/>
  <c r="CP42" i="10"/>
  <c r="CO42" i="10"/>
  <c r="CF42" i="10"/>
  <c r="CE42" i="10"/>
  <c r="BW42" i="10"/>
  <c r="BV42" i="10"/>
  <c r="BN42" i="10"/>
  <c r="BM42" i="10"/>
  <c r="BD42" i="10"/>
  <c r="BC42" i="10"/>
  <c r="AU42" i="10"/>
  <c r="AT42" i="10"/>
  <c r="AL42" i="10"/>
  <c r="AK42" i="10"/>
  <c r="AB42" i="10"/>
  <c r="AA42" i="10"/>
  <c r="S42" i="10"/>
  <c r="R42" i="10"/>
  <c r="J42" i="10"/>
  <c r="I42" i="10"/>
  <c r="FU41" i="10"/>
  <c r="FT41" i="10"/>
  <c r="FL41" i="10"/>
  <c r="FK41" i="10"/>
  <c r="FC41" i="10"/>
  <c r="FB41" i="10"/>
  <c r="ES41" i="10"/>
  <c r="ER41" i="10"/>
  <c r="EJ41" i="10"/>
  <c r="EI41" i="10"/>
  <c r="EA41" i="10"/>
  <c r="DZ41" i="10"/>
  <c r="DR41" i="10"/>
  <c r="DQ41" i="10"/>
  <c r="DH41" i="10"/>
  <c r="DG41" i="10"/>
  <c r="CY41" i="10"/>
  <c r="CX41" i="10"/>
  <c r="CP41" i="10"/>
  <c r="CO41" i="10"/>
  <c r="CF41" i="10"/>
  <c r="CE41" i="10"/>
  <c r="BW41" i="10"/>
  <c r="BV41" i="10"/>
  <c r="BN41" i="10"/>
  <c r="BM41" i="10"/>
  <c r="BD41" i="10"/>
  <c r="BC41" i="10"/>
  <c r="AU41" i="10"/>
  <c r="AT41" i="10"/>
  <c r="AL41" i="10"/>
  <c r="AK41" i="10"/>
  <c r="AB41" i="10"/>
  <c r="AA41" i="10"/>
  <c r="S41" i="10"/>
  <c r="R41" i="10"/>
  <c r="J41" i="10"/>
  <c r="I41" i="10"/>
  <c r="FU40" i="10"/>
  <c r="FT40" i="10"/>
  <c r="FL40" i="10"/>
  <c r="FK40" i="10"/>
  <c r="FC40" i="10"/>
  <c r="FB40" i="10"/>
  <c r="ES40" i="10"/>
  <c r="ER40" i="10"/>
  <c r="EJ40" i="10"/>
  <c r="EI40" i="10"/>
  <c r="EA40" i="10"/>
  <c r="DZ40" i="10"/>
  <c r="DR40" i="10"/>
  <c r="DQ40" i="10"/>
  <c r="DH40" i="10"/>
  <c r="DG40" i="10"/>
  <c r="CY40" i="10"/>
  <c r="CX40" i="10"/>
  <c r="CP40" i="10"/>
  <c r="CO40" i="10"/>
  <c r="CF40" i="10"/>
  <c r="CE40" i="10"/>
  <c r="BW40" i="10"/>
  <c r="BV40" i="10"/>
  <c r="BN40" i="10"/>
  <c r="BM40" i="10"/>
  <c r="BD40" i="10"/>
  <c r="BC40" i="10"/>
  <c r="AU40" i="10"/>
  <c r="AT40" i="10"/>
  <c r="AL40" i="10"/>
  <c r="AK40" i="10"/>
  <c r="AB40" i="10"/>
  <c r="AA40" i="10"/>
  <c r="S40" i="10"/>
  <c r="R40" i="10"/>
  <c r="J40" i="10"/>
  <c r="I40" i="10"/>
  <c r="FU39" i="10"/>
  <c r="FT39" i="10"/>
  <c r="FL39" i="10"/>
  <c r="FK39" i="10"/>
  <c r="FC39" i="10"/>
  <c r="FB39" i="10"/>
  <c r="ES39" i="10"/>
  <c r="ER39" i="10"/>
  <c r="EJ39" i="10"/>
  <c r="EI39" i="10"/>
  <c r="EA39" i="10"/>
  <c r="DZ39" i="10"/>
  <c r="DR39" i="10"/>
  <c r="DQ39" i="10"/>
  <c r="DH39" i="10"/>
  <c r="DG39" i="10"/>
  <c r="CY39" i="10"/>
  <c r="CX39" i="10"/>
  <c r="CP39" i="10"/>
  <c r="CO39" i="10"/>
  <c r="CF39" i="10"/>
  <c r="CE39" i="10"/>
  <c r="BW39" i="10"/>
  <c r="BV39" i="10"/>
  <c r="BN39" i="10"/>
  <c r="BM39" i="10"/>
  <c r="BD39" i="10"/>
  <c r="BC39" i="10"/>
  <c r="AU39" i="10"/>
  <c r="AT39" i="10"/>
  <c r="AL39" i="10"/>
  <c r="AK39" i="10"/>
  <c r="AB39" i="10"/>
  <c r="AA39" i="10"/>
  <c r="S39" i="10"/>
  <c r="R39" i="10"/>
  <c r="J39" i="10"/>
  <c r="I39" i="10"/>
  <c r="FU38" i="10"/>
  <c r="FT38" i="10"/>
  <c r="FL38" i="10"/>
  <c r="FK38" i="10"/>
  <c r="FC38" i="10"/>
  <c r="FB38" i="10"/>
  <c r="ES38" i="10"/>
  <c r="ER38" i="10"/>
  <c r="EJ38" i="10"/>
  <c r="EI38" i="10"/>
  <c r="EA38" i="10"/>
  <c r="DZ38" i="10"/>
  <c r="DR38" i="10"/>
  <c r="DQ38" i="10"/>
  <c r="DH38" i="10"/>
  <c r="DG38" i="10"/>
  <c r="CY38" i="10"/>
  <c r="CX38" i="10"/>
  <c r="CP38" i="10"/>
  <c r="CO38" i="10"/>
  <c r="CF38" i="10"/>
  <c r="CE38" i="10"/>
  <c r="BW38" i="10"/>
  <c r="BV38" i="10"/>
  <c r="BN38" i="10"/>
  <c r="BM38" i="10"/>
  <c r="BD38" i="10"/>
  <c r="BC38" i="10"/>
  <c r="AU38" i="10"/>
  <c r="AT38" i="10"/>
  <c r="AL38" i="10"/>
  <c r="AK38" i="10"/>
  <c r="AB38" i="10"/>
  <c r="AA38" i="10"/>
  <c r="S38" i="10"/>
  <c r="R38" i="10"/>
  <c r="J38" i="10"/>
  <c r="I38" i="10"/>
  <c r="FU37" i="10"/>
  <c r="FT37" i="10"/>
  <c r="FL37" i="10"/>
  <c r="FK37" i="10"/>
  <c r="FC37" i="10"/>
  <c r="FB37" i="10"/>
  <c r="ES37" i="10"/>
  <c r="ER37" i="10"/>
  <c r="EJ37" i="10"/>
  <c r="EI37" i="10"/>
  <c r="EA37" i="10"/>
  <c r="DZ37" i="10"/>
  <c r="DR37" i="10"/>
  <c r="DQ37" i="10"/>
  <c r="DH37" i="10"/>
  <c r="DG37" i="10"/>
  <c r="CY37" i="10"/>
  <c r="CX37" i="10"/>
  <c r="CP37" i="10"/>
  <c r="CO37" i="10"/>
  <c r="CF37" i="10"/>
  <c r="CE37" i="10"/>
  <c r="BW37" i="10"/>
  <c r="BV37" i="10"/>
  <c r="BN37" i="10"/>
  <c r="BM37" i="10"/>
  <c r="BD37" i="10"/>
  <c r="BC37" i="10"/>
  <c r="AU37" i="10"/>
  <c r="AT37" i="10"/>
  <c r="AL37" i="10"/>
  <c r="AK37" i="10"/>
  <c r="AB37" i="10"/>
  <c r="AA37" i="10"/>
  <c r="S37" i="10"/>
  <c r="R37" i="10"/>
  <c r="J37" i="10"/>
  <c r="I37" i="10"/>
  <c r="FU36" i="10"/>
  <c r="FT36" i="10"/>
  <c r="FL36" i="10"/>
  <c r="FK36" i="10"/>
  <c r="FC36" i="10"/>
  <c r="FB36" i="10"/>
  <c r="ES36" i="10"/>
  <c r="ER36" i="10"/>
  <c r="EJ36" i="10"/>
  <c r="EI36" i="10"/>
  <c r="EA36" i="10"/>
  <c r="DZ36" i="10"/>
  <c r="DR36" i="10"/>
  <c r="DQ36" i="10"/>
  <c r="DH36" i="10"/>
  <c r="DG36" i="10"/>
  <c r="CY36" i="10"/>
  <c r="CX36" i="10"/>
  <c r="CP36" i="10"/>
  <c r="CO36" i="10"/>
  <c r="CF36" i="10"/>
  <c r="CE36" i="10"/>
  <c r="BW36" i="10"/>
  <c r="BV36" i="10"/>
  <c r="BN36" i="10"/>
  <c r="BM36" i="10"/>
  <c r="BD36" i="10"/>
  <c r="BC36" i="10"/>
  <c r="AU36" i="10"/>
  <c r="AT36" i="10"/>
  <c r="AL36" i="10"/>
  <c r="AK36" i="10"/>
  <c r="AB36" i="10"/>
  <c r="AA36" i="10"/>
  <c r="S36" i="10"/>
  <c r="R36" i="10"/>
  <c r="J36" i="10"/>
  <c r="I36" i="10"/>
  <c r="FU35" i="10"/>
  <c r="FT35" i="10"/>
  <c r="FL35" i="10"/>
  <c r="FK35" i="10"/>
  <c r="FC35" i="10"/>
  <c r="FB35" i="10"/>
  <c r="ES35" i="10"/>
  <c r="ER35" i="10"/>
  <c r="EJ35" i="10"/>
  <c r="EI35" i="10"/>
  <c r="EA35" i="10"/>
  <c r="DZ35" i="10"/>
  <c r="DR35" i="10"/>
  <c r="DQ35" i="10"/>
  <c r="DH35" i="10"/>
  <c r="DG35" i="10"/>
  <c r="CY35" i="10"/>
  <c r="CX35" i="10"/>
  <c r="CP35" i="10"/>
  <c r="CO35" i="10"/>
  <c r="CF35" i="10"/>
  <c r="CE35" i="10"/>
  <c r="BW35" i="10"/>
  <c r="BV35" i="10"/>
  <c r="BN35" i="10"/>
  <c r="BM35" i="10"/>
  <c r="BD35" i="10"/>
  <c r="BC35" i="10"/>
  <c r="AU35" i="10"/>
  <c r="AT35" i="10"/>
  <c r="AL35" i="10"/>
  <c r="AK35" i="10"/>
  <c r="AB35" i="10"/>
  <c r="AA35" i="10"/>
  <c r="S35" i="10"/>
  <c r="R35" i="10"/>
  <c r="J35" i="10"/>
  <c r="I35" i="10"/>
  <c r="FU34" i="10"/>
  <c r="FT34" i="10"/>
  <c r="FL34" i="10"/>
  <c r="FK34" i="10"/>
  <c r="FC34" i="10"/>
  <c r="FB34" i="10"/>
  <c r="ES34" i="10"/>
  <c r="ER34" i="10"/>
  <c r="EJ34" i="10"/>
  <c r="EI34" i="10"/>
  <c r="EA34" i="10"/>
  <c r="DZ34" i="10"/>
  <c r="DR34" i="10"/>
  <c r="DQ34" i="10"/>
  <c r="DH34" i="10"/>
  <c r="DG34" i="10"/>
  <c r="CY34" i="10"/>
  <c r="CX34" i="10"/>
  <c r="CP34" i="10"/>
  <c r="CO34" i="10"/>
  <c r="CF34" i="10"/>
  <c r="CE34" i="10"/>
  <c r="BW34" i="10"/>
  <c r="BV34" i="10"/>
  <c r="BN34" i="10"/>
  <c r="BM34" i="10"/>
  <c r="BD34" i="10"/>
  <c r="BC34" i="10"/>
  <c r="AU34" i="10"/>
  <c r="AT34" i="10"/>
  <c r="AL34" i="10"/>
  <c r="AK34" i="10"/>
  <c r="AB34" i="10"/>
  <c r="AA34" i="10"/>
  <c r="S34" i="10"/>
  <c r="R34" i="10"/>
  <c r="J34" i="10"/>
  <c r="I34" i="10"/>
  <c r="FU33" i="10"/>
  <c r="FT33" i="10"/>
  <c r="FL33" i="10"/>
  <c r="FK33" i="10"/>
  <c r="FC33" i="10"/>
  <c r="FB33" i="10"/>
  <c r="ES33" i="10"/>
  <c r="ER33" i="10"/>
  <c r="EJ33" i="10"/>
  <c r="EI33" i="10"/>
  <c r="EA33" i="10"/>
  <c r="DZ33" i="10"/>
  <c r="DR33" i="10"/>
  <c r="DQ33" i="10"/>
  <c r="DH33" i="10"/>
  <c r="DG33" i="10"/>
  <c r="CY33" i="10"/>
  <c r="CX33" i="10"/>
  <c r="CP33" i="10"/>
  <c r="CO33" i="10"/>
  <c r="CF33" i="10"/>
  <c r="CE33" i="10"/>
  <c r="BW33" i="10"/>
  <c r="BV33" i="10"/>
  <c r="BN33" i="10"/>
  <c r="BM33" i="10"/>
  <c r="BD33" i="10"/>
  <c r="BC33" i="10"/>
  <c r="AU33" i="10"/>
  <c r="AT33" i="10"/>
  <c r="AL33" i="10"/>
  <c r="AK33" i="10"/>
  <c r="AB33" i="10"/>
  <c r="AA33" i="10"/>
  <c r="S33" i="10"/>
  <c r="R33" i="10"/>
  <c r="J33" i="10"/>
  <c r="I33" i="10"/>
  <c r="FU32" i="10"/>
  <c r="FT32" i="10"/>
  <c r="FL32" i="10"/>
  <c r="FK32" i="10"/>
  <c r="FC32" i="10"/>
  <c r="FB32" i="10"/>
  <c r="ES32" i="10"/>
  <c r="ER32" i="10"/>
  <c r="EJ32" i="10"/>
  <c r="EI32" i="10"/>
  <c r="EA32" i="10"/>
  <c r="DZ32" i="10"/>
  <c r="DR32" i="10"/>
  <c r="DQ32" i="10"/>
  <c r="DH32" i="10"/>
  <c r="DG32" i="10"/>
  <c r="CY32" i="10"/>
  <c r="CX32" i="10"/>
  <c r="CP32" i="10"/>
  <c r="CO32" i="10"/>
  <c r="CF32" i="10"/>
  <c r="CE32" i="10"/>
  <c r="BW32" i="10"/>
  <c r="BV32" i="10"/>
  <c r="BN32" i="10"/>
  <c r="BM32" i="10"/>
  <c r="BD32" i="10"/>
  <c r="BC32" i="10"/>
  <c r="AU32" i="10"/>
  <c r="AT32" i="10"/>
  <c r="AL32" i="10"/>
  <c r="AK32" i="10"/>
  <c r="AB32" i="10"/>
  <c r="AA32" i="10"/>
  <c r="S32" i="10"/>
  <c r="R32" i="10"/>
  <c r="J32" i="10"/>
  <c r="I32" i="10"/>
  <c r="A32" i="10"/>
  <c r="A37" i="10" s="1"/>
  <c r="A38" i="10" s="1"/>
  <c r="FU31" i="10"/>
  <c r="FT31" i="10"/>
  <c r="FL31" i="10"/>
  <c r="FK31" i="10"/>
  <c r="FC31" i="10"/>
  <c r="FB31" i="10"/>
  <c r="ES31" i="10"/>
  <c r="ER31" i="10"/>
  <c r="EJ31" i="10"/>
  <c r="EI31" i="10"/>
  <c r="EA31" i="10"/>
  <c r="DZ31" i="10"/>
  <c r="DR31" i="10"/>
  <c r="DQ31" i="10"/>
  <c r="DH31" i="10"/>
  <c r="DG31" i="10"/>
  <c r="CY31" i="10"/>
  <c r="CX31" i="10"/>
  <c r="CP31" i="10"/>
  <c r="CO31" i="10"/>
  <c r="CF31" i="10"/>
  <c r="CE31" i="10"/>
  <c r="BW31" i="10"/>
  <c r="BV31" i="10"/>
  <c r="BN31" i="10"/>
  <c r="BM31" i="10"/>
  <c r="BD31" i="10"/>
  <c r="BC31" i="10"/>
  <c r="AU31" i="10"/>
  <c r="AT31" i="10"/>
  <c r="AL31" i="10"/>
  <c r="AK31" i="10"/>
  <c r="AB31" i="10"/>
  <c r="AA31" i="10"/>
  <c r="S31" i="10"/>
  <c r="R31" i="10"/>
  <c r="J31" i="10"/>
  <c r="I31" i="10"/>
  <c r="FU118" i="10"/>
  <c r="FT118" i="10"/>
  <c r="FL118" i="10"/>
  <c r="FK118" i="10"/>
  <c r="FC118" i="10"/>
  <c r="FB118" i="10"/>
  <c r="ES118" i="10"/>
  <c r="ER118" i="10"/>
  <c r="EJ118" i="10"/>
  <c r="EI118" i="10"/>
  <c r="EA118" i="10"/>
  <c r="DZ118" i="10"/>
  <c r="DR118" i="10"/>
  <c r="DQ118" i="10"/>
  <c r="DH118" i="10"/>
  <c r="DG118" i="10"/>
  <c r="CY118" i="10"/>
  <c r="CX118" i="10"/>
  <c r="CP118" i="10"/>
  <c r="CO118" i="10"/>
  <c r="CF118" i="10"/>
  <c r="CE118" i="10"/>
  <c r="BW118" i="10"/>
  <c r="BV118" i="10"/>
  <c r="BN118" i="10"/>
  <c r="BM118" i="10"/>
  <c r="BD118" i="10"/>
  <c r="BC118" i="10"/>
  <c r="AU118" i="10"/>
  <c r="AT118" i="10"/>
  <c r="AL118" i="10"/>
  <c r="AK118" i="10"/>
  <c r="AB118" i="10"/>
  <c r="AA118" i="10"/>
  <c r="S118" i="10"/>
  <c r="R118" i="10"/>
  <c r="J118" i="10"/>
  <c r="I118" i="10"/>
  <c r="FU117" i="10"/>
  <c r="FT117" i="10"/>
  <c r="FL117" i="10"/>
  <c r="FK117" i="10"/>
  <c r="FC117" i="10"/>
  <c r="FB117" i="10"/>
  <c r="ES117" i="10"/>
  <c r="ER117" i="10"/>
  <c r="EJ117" i="10"/>
  <c r="EI117" i="10"/>
  <c r="EA117" i="10"/>
  <c r="DZ117" i="10"/>
  <c r="DR117" i="10"/>
  <c r="DQ117" i="10"/>
  <c r="DH117" i="10"/>
  <c r="DG117" i="10"/>
  <c r="CY117" i="10"/>
  <c r="CX117" i="10"/>
  <c r="CP117" i="10"/>
  <c r="CO117" i="10"/>
  <c r="CF117" i="10"/>
  <c r="CE117" i="10"/>
  <c r="BW117" i="10"/>
  <c r="BV117" i="10"/>
  <c r="BN117" i="10"/>
  <c r="BM117" i="10"/>
  <c r="BD117" i="10"/>
  <c r="BC117" i="10"/>
  <c r="AU117" i="10"/>
  <c r="AT117" i="10"/>
  <c r="AL117" i="10"/>
  <c r="AK117" i="10"/>
  <c r="AB117" i="10"/>
  <c r="AA117" i="10"/>
  <c r="S117" i="10"/>
  <c r="R117" i="10"/>
  <c r="J117" i="10"/>
  <c r="I117" i="10"/>
  <c r="BC19" i="10" l="1"/>
  <c r="BB19" i="10"/>
  <c r="M52" i="7"/>
  <c r="AZ48" i="10"/>
  <c r="AZ24" i="10"/>
  <c r="M51" i="7"/>
  <c r="I52" i="7"/>
  <c r="AQ48" i="10"/>
  <c r="AQ24" i="10"/>
  <c r="I51" i="7"/>
  <c r="T43" i="7"/>
  <c r="O48" i="10"/>
  <c r="O24" i="10"/>
  <c r="T42" i="7"/>
  <c r="Q19" i="10"/>
  <c r="R42" i="7"/>
  <c r="R43" i="7"/>
  <c r="I43" i="7"/>
  <c r="EO23" i="10"/>
  <c r="GL92" i="10"/>
  <c r="I19" i="10"/>
  <c r="J19" i="10"/>
  <c r="H19" i="10" s="1"/>
  <c r="AA19" i="10"/>
  <c r="S42" i="7"/>
  <c r="Q42" i="7"/>
  <c r="S43" i="7"/>
  <c r="F48" i="10"/>
  <c r="E43" i="7"/>
  <c r="X48" i="10"/>
  <c r="AB19" i="10"/>
  <c r="M43" i="7"/>
  <c r="R45" i="7"/>
  <c r="T46" i="7"/>
  <c r="X24" i="10"/>
  <c r="DW23" i="10"/>
  <c r="DN23" i="10"/>
  <c r="AS19" i="10"/>
  <c r="BL19" i="10"/>
  <c r="CD19" i="10"/>
  <c r="CW19" i="10"/>
  <c r="DP19" i="10"/>
  <c r="EH19" i="10"/>
  <c r="FA19" i="10"/>
  <c r="FS19" i="10"/>
  <c r="F24" i="10"/>
  <c r="CB23" i="10"/>
  <c r="EY23" i="10"/>
  <c r="AA43" i="10"/>
  <c r="CE43" i="10"/>
  <c r="CD43" i="10" s="1"/>
  <c r="FB43" i="10"/>
  <c r="FA43" i="10" s="1"/>
  <c r="AU43" i="10"/>
  <c r="EJ43" i="10"/>
  <c r="CB47" i="10"/>
  <c r="DN47" i="10"/>
  <c r="I43" i="10"/>
  <c r="BM43" i="10"/>
  <c r="BL43" i="10" s="1"/>
  <c r="DQ43" i="10"/>
  <c r="FT43" i="10"/>
  <c r="J43" i="10"/>
  <c r="BN43" i="10"/>
  <c r="DR43" i="10"/>
  <c r="FU43" i="10"/>
  <c r="DW47" i="10"/>
  <c r="FH47" i="10"/>
  <c r="A9" i="10"/>
  <c r="AT43" i="10"/>
  <c r="AS43" i="10" s="1"/>
  <c r="EI43" i="10"/>
  <c r="EH43" i="10" s="1"/>
  <c r="AB43" i="10"/>
  <c r="CF43" i="10"/>
  <c r="FC43" i="10"/>
  <c r="R43" i="10"/>
  <c r="AK43" i="10"/>
  <c r="AJ43" i="10" s="1"/>
  <c r="BC43" i="10"/>
  <c r="BV43" i="10"/>
  <c r="DZ43" i="10"/>
  <c r="ER43" i="10"/>
  <c r="EQ43" i="10" s="1"/>
  <c r="FK43" i="10"/>
  <c r="S43" i="10"/>
  <c r="AL43" i="10"/>
  <c r="BD43" i="10"/>
  <c r="BW43" i="10"/>
  <c r="ES43" i="10"/>
  <c r="FL43" i="10"/>
  <c r="CP43" i="10"/>
  <c r="CO43" i="10"/>
  <c r="CX43" i="10"/>
  <c r="CY43" i="10"/>
  <c r="DG43" i="10"/>
  <c r="DH43" i="10"/>
  <c r="EA43" i="10"/>
  <c r="BJ47" i="10"/>
  <c r="CU47" i="10"/>
  <c r="EF47" i="10"/>
  <c r="FQ47" i="10"/>
  <c r="BS47" i="10"/>
  <c r="DD47" i="10"/>
  <c r="EO47" i="10"/>
  <c r="A33" i="10"/>
  <c r="I29" i="7"/>
  <c r="H29" i="7"/>
  <c r="I27" i="7"/>
  <c r="I28" i="7" s="1"/>
  <c r="H27" i="7"/>
  <c r="H28" i="7" s="1"/>
  <c r="FU116" i="10"/>
  <c r="FT116" i="10"/>
  <c r="FL116" i="10"/>
  <c r="FK116" i="10"/>
  <c r="FC116" i="10"/>
  <c r="FB116" i="10"/>
  <c r="ES116" i="10"/>
  <c r="ER116" i="10"/>
  <c r="EJ116" i="10"/>
  <c r="EI116" i="10"/>
  <c r="EA116" i="10"/>
  <c r="DZ116" i="10"/>
  <c r="DR116" i="10"/>
  <c r="DQ116" i="10"/>
  <c r="DH116" i="10"/>
  <c r="DG116" i="10"/>
  <c r="CY116" i="10"/>
  <c r="CX116" i="10"/>
  <c r="CP116" i="10"/>
  <c r="CO116" i="10"/>
  <c r="CF116" i="10"/>
  <c r="CE116" i="10"/>
  <c r="BW116" i="10"/>
  <c r="BV116" i="10"/>
  <c r="BN116" i="10"/>
  <c r="BM116" i="10"/>
  <c r="BD116" i="10"/>
  <c r="BC116" i="10"/>
  <c r="AU116" i="10"/>
  <c r="AT116" i="10"/>
  <c r="AL116" i="10"/>
  <c r="AK116" i="10"/>
  <c r="AB116" i="10"/>
  <c r="AA116" i="10"/>
  <c r="S116" i="10"/>
  <c r="R116" i="10"/>
  <c r="J116" i="10"/>
  <c r="I116" i="10"/>
  <c r="FU115" i="10"/>
  <c r="FT115" i="10"/>
  <c r="FL115" i="10"/>
  <c r="FK115" i="10"/>
  <c r="FC115" i="10"/>
  <c r="FB115" i="10"/>
  <c r="ES115" i="10"/>
  <c r="ER115" i="10"/>
  <c r="EJ115" i="10"/>
  <c r="EI115" i="10"/>
  <c r="EA115" i="10"/>
  <c r="DZ115" i="10"/>
  <c r="DR115" i="10"/>
  <c r="DQ115" i="10"/>
  <c r="DH115" i="10"/>
  <c r="DG115" i="10"/>
  <c r="CY115" i="10"/>
  <c r="CX115" i="10"/>
  <c r="CP115" i="10"/>
  <c r="CO115" i="10"/>
  <c r="CF115" i="10"/>
  <c r="CE115" i="10"/>
  <c r="BW115" i="10"/>
  <c r="BV115" i="10"/>
  <c r="BN115" i="10"/>
  <c r="BM115" i="10"/>
  <c r="BD115" i="10"/>
  <c r="BC115" i="10"/>
  <c r="AU115" i="10"/>
  <c r="AT115" i="10"/>
  <c r="AL115" i="10"/>
  <c r="AK115" i="10"/>
  <c r="AB115" i="10"/>
  <c r="AA115" i="10"/>
  <c r="S115" i="10"/>
  <c r="R115" i="10"/>
  <c r="J115" i="10"/>
  <c r="I115" i="10"/>
  <c r="FU62" i="10"/>
  <c r="FT62" i="10"/>
  <c r="FL62" i="10"/>
  <c r="FK62" i="10"/>
  <c r="FC62" i="10"/>
  <c r="FB62" i="10"/>
  <c r="ES62" i="10"/>
  <c r="ER62" i="10"/>
  <c r="EJ62" i="10"/>
  <c r="EI62" i="10"/>
  <c r="EA62" i="10"/>
  <c r="DZ62" i="10"/>
  <c r="DR62" i="10"/>
  <c r="DQ62" i="10"/>
  <c r="DH62" i="10"/>
  <c r="DG62" i="10"/>
  <c r="CY62" i="10"/>
  <c r="CX62" i="10"/>
  <c r="CP62" i="10"/>
  <c r="CO62" i="10"/>
  <c r="CF62" i="10"/>
  <c r="CE62" i="10"/>
  <c r="BW62" i="10"/>
  <c r="BV62" i="10"/>
  <c r="BN62" i="10"/>
  <c r="BM62" i="10"/>
  <c r="BD62" i="10"/>
  <c r="BC62" i="10"/>
  <c r="AU62" i="10"/>
  <c r="AT62" i="10"/>
  <c r="AL62" i="10"/>
  <c r="AK62" i="10"/>
  <c r="AB62" i="10"/>
  <c r="AA62" i="10"/>
  <c r="S62" i="10"/>
  <c r="R62" i="10"/>
  <c r="J62" i="10"/>
  <c r="I62" i="10"/>
  <c r="FU61" i="10"/>
  <c r="FT61" i="10"/>
  <c r="FL61" i="10"/>
  <c r="FK61" i="10"/>
  <c r="FC61" i="10"/>
  <c r="FB61" i="10"/>
  <c r="ES61" i="10"/>
  <c r="ER61" i="10"/>
  <c r="EJ61" i="10"/>
  <c r="EI61" i="10"/>
  <c r="EA61" i="10"/>
  <c r="DZ61" i="10"/>
  <c r="DR61" i="10"/>
  <c r="DQ61" i="10"/>
  <c r="DH61" i="10"/>
  <c r="DG61" i="10"/>
  <c r="CY61" i="10"/>
  <c r="CX61" i="10"/>
  <c r="CP61" i="10"/>
  <c r="CO61" i="10"/>
  <c r="CF61" i="10"/>
  <c r="CE61" i="10"/>
  <c r="BW61" i="10"/>
  <c r="BV61" i="10"/>
  <c r="BN61" i="10"/>
  <c r="BM61" i="10"/>
  <c r="BD61" i="10"/>
  <c r="BC61" i="10"/>
  <c r="AU61" i="10"/>
  <c r="AT61" i="10"/>
  <c r="AL61" i="10"/>
  <c r="AK61" i="10"/>
  <c r="AB61" i="10"/>
  <c r="AA61" i="10"/>
  <c r="S61" i="10"/>
  <c r="R61" i="10"/>
  <c r="J61" i="10"/>
  <c r="I61" i="10"/>
  <c r="Q43" i="10" l="1"/>
  <c r="Z19" i="10"/>
  <c r="Q43" i="7"/>
  <c r="DP43" i="10"/>
  <c r="DY43" i="10"/>
  <c r="BU43" i="10"/>
  <c r="H43" i="10"/>
  <c r="Z43" i="10"/>
  <c r="CN43" i="10"/>
  <c r="FJ43" i="10"/>
  <c r="BB43" i="10"/>
  <c r="A12" i="10"/>
  <c r="A15" i="10" s="1"/>
  <c r="A10" i="10"/>
  <c r="A11" i="10" s="1"/>
  <c r="A16" i="10" s="1"/>
  <c r="A17" i="10" s="1"/>
  <c r="A18" i="10" s="1"/>
  <c r="FS43" i="10"/>
  <c r="CW43" i="10"/>
  <c r="DF43" i="10"/>
  <c r="A36" i="10"/>
  <c r="A39" i="10" s="1"/>
  <c r="A34" i="10"/>
  <c r="A35" i="10" s="1"/>
  <c r="A40" i="10" s="1"/>
  <c r="A41" i="10" s="1"/>
  <c r="A42" i="10" s="1"/>
  <c r="N29" i="7"/>
  <c r="FU114" i="10"/>
  <c r="FT114" i="10"/>
  <c r="FL114" i="10"/>
  <c r="FK114" i="10"/>
  <c r="FC114" i="10"/>
  <c r="FB114" i="10"/>
  <c r="ES114" i="10"/>
  <c r="ER114" i="10"/>
  <c r="EJ114" i="10"/>
  <c r="EI114" i="10"/>
  <c r="EA114" i="10"/>
  <c r="DZ114" i="10"/>
  <c r="DR114" i="10"/>
  <c r="DQ114" i="10"/>
  <c r="DH114" i="10"/>
  <c r="DG114" i="10"/>
  <c r="CY114" i="10"/>
  <c r="CX114" i="10"/>
  <c r="CP114" i="10"/>
  <c r="CO114" i="10"/>
  <c r="CF114" i="10"/>
  <c r="CE114" i="10"/>
  <c r="BW114" i="10"/>
  <c r="BV114" i="10"/>
  <c r="BN114" i="10"/>
  <c r="BM114" i="10"/>
  <c r="BD114" i="10"/>
  <c r="BC114" i="10"/>
  <c r="AU114" i="10"/>
  <c r="AT114" i="10"/>
  <c r="AL114" i="10"/>
  <c r="AK114" i="10"/>
  <c r="AB114" i="10"/>
  <c r="AA114" i="10"/>
  <c r="S114" i="10"/>
  <c r="R114" i="10"/>
  <c r="J114" i="10"/>
  <c r="I114" i="10"/>
  <c r="FU113" i="10"/>
  <c r="FT113" i="10"/>
  <c r="FL113" i="10"/>
  <c r="FK113" i="10"/>
  <c r="FC113" i="10"/>
  <c r="FB113" i="10"/>
  <c r="ES113" i="10"/>
  <c r="ER113" i="10"/>
  <c r="EJ113" i="10"/>
  <c r="EI113" i="10"/>
  <c r="EA113" i="10"/>
  <c r="DZ113" i="10"/>
  <c r="DR113" i="10"/>
  <c r="DQ113" i="10"/>
  <c r="DH113" i="10"/>
  <c r="DG113" i="10"/>
  <c r="CY113" i="10"/>
  <c r="CX113" i="10"/>
  <c r="CP113" i="10"/>
  <c r="CO113" i="10"/>
  <c r="CF113" i="10"/>
  <c r="CE113" i="10"/>
  <c r="BW113" i="10"/>
  <c r="BV113" i="10"/>
  <c r="BN113" i="10"/>
  <c r="BM113" i="10"/>
  <c r="BD113" i="10"/>
  <c r="BC113" i="10"/>
  <c r="AU113" i="10"/>
  <c r="AT113" i="10"/>
  <c r="AL113" i="10"/>
  <c r="AK113" i="10"/>
  <c r="AB113" i="10"/>
  <c r="AA113" i="10"/>
  <c r="S113" i="10"/>
  <c r="R113" i="10"/>
  <c r="J113" i="10"/>
  <c r="I113" i="10"/>
  <c r="FU63" i="10"/>
  <c r="FT63" i="10"/>
  <c r="FL63" i="10"/>
  <c r="FK63" i="10"/>
  <c r="FC63" i="10"/>
  <c r="FB63" i="10"/>
  <c r="ES63" i="10"/>
  <c r="ER63" i="10"/>
  <c r="EJ63" i="10"/>
  <c r="EI63" i="10"/>
  <c r="EA63" i="10"/>
  <c r="DZ63" i="10"/>
  <c r="DR63" i="10"/>
  <c r="DQ63" i="10"/>
  <c r="DH63" i="10"/>
  <c r="DG63" i="10"/>
  <c r="CY63" i="10"/>
  <c r="CX63" i="10"/>
  <c r="CP63" i="10"/>
  <c r="CO63" i="10"/>
  <c r="CF63" i="10"/>
  <c r="CE63" i="10"/>
  <c r="BW63" i="10"/>
  <c r="BV63" i="10"/>
  <c r="BN63" i="10"/>
  <c r="BM63" i="10"/>
  <c r="BD63" i="10"/>
  <c r="BC63" i="10"/>
  <c r="AU63" i="10"/>
  <c r="AT63" i="10"/>
  <c r="AL63" i="10"/>
  <c r="AK63" i="10"/>
  <c r="AB63" i="10"/>
  <c r="AA63" i="10"/>
  <c r="S63" i="10"/>
  <c r="R63" i="10"/>
  <c r="J63" i="10"/>
  <c r="I63" i="10"/>
  <c r="FU60" i="10"/>
  <c r="FT60" i="10"/>
  <c r="FL60" i="10"/>
  <c r="FK60" i="10"/>
  <c r="FC60" i="10"/>
  <c r="FB60" i="10"/>
  <c r="ES60" i="10"/>
  <c r="ER60" i="10"/>
  <c r="EJ60" i="10"/>
  <c r="EI60" i="10"/>
  <c r="EA60" i="10"/>
  <c r="DZ60" i="10"/>
  <c r="DR60" i="10"/>
  <c r="DQ60" i="10"/>
  <c r="DH60" i="10"/>
  <c r="DG60" i="10"/>
  <c r="CY60" i="10"/>
  <c r="CX60" i="10"/>
  <c r="CP60" i="10"/>
  <c r="CO60" i="10"/>
  <c r="CF60" i="10"/>
  <c r="CE60" i="10"/>
  <c r="BW60" i="10"/>
  <c r="BV60" i="10"/>
  <c r="BN60" i="10"/>
  <c r="BM60" i="10"/>
  <c r="BD60" i="10"/>
  <c r="BC60" i="10"/>
  <c r="AU60" i="10"/>
  <c r="AT60" i="10"/>
  <c r="AL60" i="10"/>
  <c r="AK60" i="10"/>
  <c r="AB60" i="10"/>
  <c r="AA60" i="10"/>
  <c r="S60" i="10"/>
  <c r="R60" i="10"/>
  <c r="J60" i="10"/>
  <c r="I60" i="10"/>
  <c r="FU112" i="10"/>
  <c r="FT112" i="10"/>
  <c r="FL112" i="10"/>
  <c r="FK112" i="10"/>
  <c r="FC112" i="10"/>
  <c r="FB112" i="10"/>
  <c r="ES112" i="10"/>
  <c r="ER112" i="10"/>
  <c r="EJ112" i="10"/>
  <c r="EI112" i="10"/>
  <c r="EA112" i="10"/>
  <c r="DZ112" i="10"/>
  <c r="DR112" i="10"/>
  <c r="DQ112" i="10"/>
  <c r="DH112" i="10"/>
  <c r="DG112" i="10"/>
  <c r="CY112" i="10"/>
  <c r="CX112" i="10"/>
  <c r="CP112" i="10"/>
  <c r="CO112" i="10"/>
  <c r="CF112" i="10"/>
  <c r="CE112" i="10"/>
  <c r="BW112" i="10"/>
  <c r="BV112" i="10"/>
  <c r="BN112" i="10"/>
  <c r="BM112" i="10"/>
  <c r="BD112" i="10"/>
  <c r="BC112" i="10"/>
  <c r="AU112" i="10"/>
  <c r="AT112" i="10"/>
  <c r="AL112" i="10"/>
  <c r="AK112" i="10"/>
  <c r="AB112" i="10"/>
  <c r="AA112" i="10"/>
  <c r="S112" i="10"/>
  <c r="R112" i="10"/>
  <c r="J112" i="10"/>
  <c r="I112" i="10"/>
  <c r="FU111" i="10"/>
  <c r="FT111" i="10"/>
  <c r="FL111" i="10"/>
  <c r="FK111" i="10"/>
  <c r="FC111" i="10"/>
  <c r="FB111" i="10"/>
  <c r="ES111" i="10"/>
  <c r="ER111" i="10"/>
  <c r="EJ111" i="10"/>
  <c r="EI111" i="10"/>
  <c r="EA111" i="10"/>
  <c r="DZ111" i="10"/>
  <c r="DR111" i="10"/>
  <c r="DQ111" i="10"/>
  <c r="DH111" i="10"/>
  <c r="DG111" i="10"/>
  <c r="CY111" i="10"/>
  <c r="CX111" i="10"/>
  <c r="CP111" i="10"/>
  <c r="CO111" i="10"/>
  <c r="CF111" i="10"/>
  <c r="CE111" i="10"/>
  <c r="BW111" i="10"/>
  <c r="BV111" i="10"/>
  <c r="BN111" i="10"/>
  <c r="BM111" i="10"/>
  <c r="BD111" i="10"/>
  <c r="BC111" i="10"/>
  <c r="AU111" i="10"/>
  <c r="AT111" i="10"/>
  <c r="AL111" i="10"/>
  <c r="AK111" i="10"/>
  <c r="AB111" i="10"/>
  <c r="AA111" i="10"/>
  <c r="S111" i="10"/>
  <c r="R111" i="10"/>
  <c r="J111" i="10"/>
  <c r="I111" i="10"/>
  <c r="J75" i="7" l="1"/>
  <c r="H75" i="7"/>
  <c r="F75" i="7"/>
  <c r="D75" i="7"/>
  <c r="I18" i="7"/>
  <c r="H18" i="7"/>
  <c r="I16" i="7"/>
  <c r="I17" i="7" s="1"/>
  <c r="H16" i="7"/>
  <c r="H17" i="7" s="1"/>
  <c r="N18" i="7" l="1"/>
  <c r="FQ72" i="10"/>
  <c r="FH72" i="10"/>
  <c r="EY72" i="10"/>
  <c r="EO72" i="10"/>
  <c r="K77" i="7" s="1"/>
  <c r="EF72" i="10"/>
  <c r="I77" i="7" s="1"/>
  <c r="DW72" i="10"/>
  <c r="G77" i="7" s="1"/>
  <c r="M77" i="7" s="1"/>
  <c r="DN72" i="10"/>
  <c r="E77" i="7" s="1"/>
  <c r="DD72" i="10"/>
  <c r="K70" i="7" s="1"/>
  <c r="CU72" i="10"/>
  <c r="I70" i="7" s="1"/>
  <c r="CL72" i="10"/>
  <c r="G70" i="7" s="1"/>
  <c r="CB72" i="10"/>
  <c r="BS72" i="10"/>
  <c r="BJ72" i="10"/>
  <c r="FQ97" i="10"/>
  <c r="FH97" i="10"/>
  <c r="EY97" i="10"/>
  <c r="EO97" i="10"/>
  <c r="EF97" i="10"/>
  <c r="DW97" i="10"/>
  <c r="DN97" i="10"/>
  <c r="DD97" i="10"/>
  <c r="K71" i="7" s="1"/>
  <c r="CU97" i="10"/>
  <c r="I71" i="7" s="1"/>
  <c r="CL97" i="10"/>
  <c r="G71" i="7" s="1"/>
  <c r="CB97" i="10"/>
  <c r="BS97" i="10"/>
  <c r="BJ97" i="10"/>
  <c r="K86" i="7"/>
  <c r="J86" i="7"/>
  <c r="K65" i="7"/>
  <c r="J65" i="7"/>
  <c r="J68" i="7"/>
  <c r="H68" i="7"/>
  <c r="F68" i="7"/>
  <c r="H82" i="7"/>
  <c r="F82" i="7"/>
  <c r="D82" i="7"/>
  <c r="H61" i="7"/>
  <c r="F61" i="7"/>
  <c r="D61" i="7"/>
  <c r="CY86" i="10"/>
  <c r="CX86" i="10"/>
  <c r="CY85" i="10"/>
  <c r="CX85" i="10"/>
  <c r="CY108" i="10"/>
  <c r="CX108" i="10"/>
  <c r="CY107" i="10"/>
  <c r="CX107" i="10"/>
  <c r="FU88" i="10"/>
  <c r="FT88" i="10"/>
  <c r="FL88" i="10"/>
  <c r="FK88" i="10"/>
  <c r="FC88" i="10"/>
  <c r="FB88" i="10"/>
  <c r="ES88" i="10"/>
  <c r="ER88" i="10"/>
  <c r="EJ88" i="10"/>
  <c r="EI88" i="10"/>
  <c r="EA88" i="10"/>
  <c r="DZ88" i="10"/>
  <c r="DR88" i="10"/>
  <c r="DQ88" i="10"/>
  <c r="DH88" i="10"/>
  <c r="DG88" i="10"/>
  <c r="CY88" i="10"/>
  <c r="CX88" i="10"/>
  <c r="CP88" i="10"/>
  <c r="CO88" i="10"/>
  <c r="CF88" i="10"/>
  <c r="CE88" i="10"/>
  <c r="BW88" i="10"/>
  <c r="BV88" i="10"/>
  <c r="BN88" i="10"/>
  <c r="BM88" i="10"/>
  <c r="BD88" i="10"/>
  <c r="BC88" i="10"/>
  <c r="AU88" i="10"/>
  <c r="AT88" i="10"/>
  <c r="AL88" i="10"/>
  <c r="AK88" i="10"/>
  <c r="AB88" i="10"/>
  <c r="AA88" i="10"/>
  <c r="S88" i="10"/>
  <c r="R88" i="10"/>
  <c r="J88" i="10"/>
  <c r="I88" i="10"/>
  <c r="FU87" i="10"/>
  <c r="FT87" i="10"/>
  <c r="FL87" i="10"/>
  <c r="FK87" i="10"/>
  <c r="FC87" i="10"/>
  <c r="FB87" i="10"/>
  <c r="ES87" i="10"/>
  <c r="ER87" i="10"/>
  <c r="EJ87" i="10"/>
  <c r="EI87" i="10"/>
  <c r="EA87" i="10"/>
  <c r="DZ87" i="10"/>
  <c r="DR87" i="10"/>
  <c r="DQ87" i="10"/>
  <c r="DH87" i="10"/>
  <c r="DG87" i="10"/>
  <c r="CY87" i="10"/>
  <c r="CX87" i="10"/>
  <c r="CP87" i="10"/>
  <c r="CO87" i="10"/>
  <c r="CF87" i="10"/>
  <c r="CE87" i="10"/>
  <c r="BW87" i="10"/>
  <c r="BV87" i="10"/>
  <c r="BN87" i="10"/>
  <c r="BM87" i="10"/>
  <c r="BD87" i="10"/>
  <c r="BC87" i="10"/>
  <c r="AU87" i="10"/>
  <c r="AT87" i="10"/>
  <c r="AL87" i="10"/>
  <c r="AK87" i="10"/>
  <c r="AB87" i="10"/>
  <c r="AA87" i="10"/>
  <c r="S87" i="10"/>
  <c r="R87" i="10"/>
  <c r="J87" i="10"/>
  <c r="I87" i="10"/>
  <c r="FU89" i="10"/>
  <c r="FT89" i="10"/>
  <c r="FL89" i="10"/>
  <c r="FK89" i="10"/>
  <c r="FC89" i="10"/>
  <c r="FB89" i="10"/>
  <c r="ES89" i="10"/>
  <c r="ER89" i="10"/>
  <c r="EJ89" i="10"/>
  <c r="EI89" i="10"/>
  <c r="EA89" i="10"/>
  <c r="DZ89" i="10"/>
  <c r="DR89" i="10"/>
  <c r="DQ89" i="10"/>
  <c r="DH89" i="10"/>
  <c r="DG89" i="10"/>
  <c r="CY89" i="10"/>
  <c r="CX89" i="10"/>
  <c r="CP89" i="10"/>
  <c r="CO89" i="10"/>
  <c r="CF89" i="10"/>
  <c r="CE89" i="10"/>
  <c r="BW89" i="10"/>
  <c r="BV89" i="10"/>
  <c r="BN89" i="10"/>
  <c r="BM89" i="10"/>
  <c r="BD89" i="10"/>
  <c r="BC89" i="10"/>
  <c r="AU89" i="10"/>
  <c r="AT89" i="10"/>
  <c r="AL89" i="10"/>
  <c r="AK89" i="10"/>
  <c r="AB89" i="10"/>
  <c r="AA89" i="10"/>
  <c r="S89" i="10"/>
  <c r="R89" i="10"/>
  <c r="J89" i="10"/>
  <c r="I89" i="10"/>
  <c r="FU119" i="10"/>
  <c r="FT119" i="10"/>
  <c r="FL119" i="10"/>
  <c r="FK119" i="10"/>
  <c r="FC119" i="10"/>
  <c r="FB119" i="10"/>
  <c r="ES119" i="10"/>
  <c r="ER119" i="10"/>
  <c r="EJ119" i="10"/>
  <c r="EI119" i="10"/>
  <c r="EA119" i="10"/>
  <c r="DZ119" i="10"/>
  <c r="DR119" i="10"/>
  <c r="DQ119" i="10"/>
  <c r="DH119" i="10"/>
  <c r="DG119" i="10"/>
  <c r="CY119" i="10"/>
  <c r="CX119" i="10"/>
  <c r="CP119" i="10"/>
  <c r="CO119" i="10"/>
  <c r="CF119" i="10"/>
  <c r="CE119" i="10"/>
  <c r="BW119" i="10"/>
  <c r="BV119" i="10"/>
  <c r="BN119" i="10"/>
  <c r="BM119" i="10"/>
  <c r="BD119" i="10"/>
  <c r="BC119" i="10"/>
  <c r="AU119" i="10"/>
  <c r="AT119" i="10"/>
  <c r="AL119" i="10"/>
  <c r="AK119" i="10"/>
  <c r="AB119" i="10"/>
  <c r="AA119" i="10"/>
  <c r="S119" i="10"/>
  <c r="R119" i="10"/>
  <c r="J119" i="10"/>
  <c r="I119" i="10"/>
  <c r="FU110" i="10"/>
  <c r="FT110" i="10"/>
  <c r="FL110" i="10"/>
  <c r="FK110" i="10"/>
  <c r="FC110" i="10"/>
  <c r="FB110" i="10"/>
  <c r="ES110" i="10"/>
  <c r="ER110" i="10"/>
  <c r="EJ110" i="10"/>
  <c r="EI110" i="10"/>
  <c r="EA110" i="10"/>
  <c r="DZ110" i="10"/>
  <c r="DR110" i="10"/>
  <c r="DQ110" i="10"/>
  <c r="DH110" i="10"/>
  <c r="DG110" i="10"/>
  <c r="CY110" i="10"/>
  <c r="CX110" i="10"/>
  <c r="CP110" i="10"/>
  <c r="CO110" i="10"/>
  <c r="CF110" i="10"/>
  <c r="CE110" i="10"/>
  <c r="BW110" i="10"/>
  <c r="BV110" i="10"/>
  <c r="BN110" i="10"/>
  <c r="BM110" i="10"/>
  <c r="BD110" i="10"/>
  <c r="BC110" i="10"/>
  <c r="AU110" i="10"/>
  <c r="AT110" i="10"/>
  <c r="AL110" i="10"/>
  <c r="AK110" i="10"/>
  <c r="AB110" i="10"/>
  <c r="AA110" i="10"/>
  <c r="S110" i="10"/>
  <c r="R110" i="10"/>
  <c r="J110" i="10"/>
  <c r="I110" i="10"/>
  <c r="FU109" i="10"/>
  <c r="FT109" i="10"/>
  <c r="FL109" i="10"/>
  <c r="FK109" i="10"/>
  <c r="FC109" i="10"/>
  <c r="FB109" i="10"/>
  <c r="ES109" i="10"/>
  <c r="ER109" i="10"/>
  <c r="EJ109" i="10"/>
  <c r="EI109" i="10"/>
  <c r="EA109" i="10"/>
  <c r="DZ109" i="10"/>
  <c r="DR109" i="10"/>
  <c r="DQ109" i="10"/>
  <c r="DH109" i="10"/>
  <c r="DG109" i="10"/>
  <c r="CY109" i="10"/>
  <c r="CX109" i="10"/>
  <c r="CP109" i="10"/>
  <c r="CO109" i="10"/>
  <c r="CF109" i="10"/>
  <c r="CE109" i="10"/>
  <c r="BW109" i="10"/>
  <c r="BV109" i="10"/>
  <c r="BN109" i="10"/>
  <c r="BM109" i="10"/>
  <c r="BD109" i="10"/>
  <c r="BC109" i="10"/>
  <c r="AU109" i="10"/>
  <c r="AT109" i="10"/>
  <c r="AL109" i="10"/>
  <c r="AK109" i="10"/>
  <c r="AB109" i="10"/>
  <c r="AA109" i="10"/>
  <c r="S109" i="10"/>
  <c r="R109" i="10"/>
  <c r="J109" i="10"/>
  <c r="I109" i="10"/>
  <c r="M70" i="7" l="1"/>
  <c r="M71" i="7"/>
  <c r="FQ127" i="10"/>
  <c r="FH127" i="10"/>
  <c r="EY127" i="10"/>
  <c r="EO127" i="10"/>
  <c r="EF127" i="10"/>
  <c r="DW127" i="10"/>
  <c r="DN127" i="10"/>
  <c r="DD127" i="10"/>
  <c r="K72" i="7" s="1"/>
  <c r="CU127" i="10"/>
  <c r="I72" i="7" s="1"/>
  <c r="CL127" i="10"/>
  <c r="G72" i="7" s="1"/>
  <c r="CB127" i="10"/>
  <c r="BS127" i="10"/>
  <c r="BJ127" i="10"/>
  <c r="M40" i="7"/>
  <c r="E40" i="7"/>
  <c r="I40" i="7"/>
  <c r="DR86" i="10"/>
  <c r="DQ86" i="10"/>
  <c r="DR85" i="10"/>
  <c r="DQ85" i="10"/>
  <c r="DR108" i="10"/>
  <c r="DQ108" i="10"/>
  <c r="DR107" i="10"/>
  <c r="DQ107" i="10"/>
  <c r="ES108" i="10"/>
  <c r="ER108" i="10"/>
  <c r="ES107" i="10"/>
  <c r="ER107" i="10"/>
  <c r="ES86" i="10"/>
  <c r="ER86" i="10"/>
  <c r="ES85" i="10"/>
  <c r="ER85" i="10"/>
  <c r="EJ86" i="10"/>
  <c r="EI86" i="10"/>
  <c r="EJ85" i="10"/>
  <c r="EI85" i="10"/>
  <c r="EJ108" i="10"/>
  <c r="EI108" i="10"/>
  <c r="EJ107" i="10"/>
  <c r="EI107" i="10"/>
  <c r="EA108" i="10"/>
  <c r="DZ108" i="10"/>
  <c r="EA107" i="10"/>
  <c r="DZ107" i="10"/>
  <c r="EA86" i="10"/>
  <c r="DZ86" i="10"/>
  <c r="EA85" i="10"/>
  <c r="DZ85" i="10"/>
  <c r="M72" i="7" l="1"/>
  <c r="FU120" i="10"/>
  <c r="FT120" i="10"/>
  <c r="FL120" i="10"/>
  <c r="FK120" i="10"/>
  <c r="FC120" i="10"/>
  <c r="FB120" i="10"/>
  <c r="FU108" i="10"/>
  <c r="FT108" i="10"/>
  <c r="FL108" i="10"/>
  <c r="FK108" i="10"/>
  <c r="FC108" i="10"/>
  <c r="FB108" i="10"/>
  <c r="FU107" i="10"/>
  <c r="FT107" i="10"/>
  <c r="FL107" i="10"/>
  <c r="FK107" i="10"/>
  <c r="FC107" i="10"/>
  <c r="FB107" i="10"/>
  <c r="FU106" i="10"/>
  <c r="FT106" i="10"/>
  <c r="FL106" i="10"/>
  <c r="FK106" i="10"/>
  <c r="FC106" i="10"/>
  <c r="FB106" i="10"/>
  <c r="FU105" i="10"/>
  <c r="FT105" i="10"/>
  <c r="FL105" i="10"/>
  <c r="FK105" i="10"/>
  <c r="FC105" i="10"/>
  <c r="FB105" i="10"/>
  <c r="FU104" i="10"/>
  <c r="FT104" i="10"/>
  <c r="FL104" i="10"/>
  <c r="FK104" i="10"/>
  <c r="FC104" i="10"/>
  <c r="FB104" i="10"/>
  <c r="FU84" i="10"/>
  <c r="FT84" i="10"/>
  <c r="FL84" i="10"/>
  <c r="FK84" i="10"/>
  <c r="FC84" i="10"/>
  <c r="FB84" i="10"/>
  <c r="FU83" i="10"/>
  <c r="FT83" i="10"/>
  <c r="FL83" i="10"/>
  <c r="FK83" i="10"/>
  <c r="FC83" i="10"/>
  <c r="FB83" i="10"/>
  <c r="FU82" i="10"/>
  <c r="FT82" i="10"/>
  <c r="FL82" i="10"/>
  <c r="FK82" i="10"/>
  <c r="FC82" i="10"/>
  <c r="FB82" i="10"/>
  <c r="FU81" i="10"/>
  <c r="FT81" i="10"/>
  <c r="FL81" i="10"/>
  <c r="FK81" i="10"/>
  <c r="FC81" i="10"/>
  <c r="FB81" i="10"/>
  <c r="FU80" i="10"/>
  <c r="FT80" i="10"/>
  <c r="FL80" i="10"/>
  <c r="FK80" i="10"/>
  <c r="FC80" i="10"/>
  <c r="FB80" i="10"/>
  <c r="FU79" i="10"/>
  <c r="FT79" i="10"/>
  <c r="FL79" i="10"/>
  <c r="FK79" i="10"/>
  <c r="FC79" i="10"/>
  <c r="FB79" i="10"/>
  <c r="FR122" i="10"/>
  <c r="FQ125" i="10" s="1"/>
  <c r="FP122" i="10"/>
  <c r="FQ124" i="10" s="1"/>
  <c r="FO122" i="10"/>
  <c r="FN122" i="10"/>
  <c r="FM122" i="10"/>
  <c r="FI122" i="10"/>
  <c r="FH125" i="10" s="1"/>
  <c r="FG122" i="10"/>
  <c r="FH124" i="10" s="1"/>
  <c r="FF122" i="10"/>
  <c r="FE122" i="10"/>
  <c r="FD122" i="10"/>
  <c r="EZ122" i="10"/>
  <c r="EY125" i="10" s="1"/>
  <c r="EX122" i="10"/>
  <c r="EY124" i="10" s="1"/>
  <c r="EW122" i="10"/>
  <c r="EV122" i="10"/>
  <c r="EU122" i="10"/>
  <c r="FU121" i="10"/>
  <c r="FT121" i="10"/>
  <c r="FL121" i="10"/>
  <c r="FK121" i="10"/>
  <c r="FC121" i="10"/>
  <c r="FB121" i="10"/>
  <c r="FR92" i="10"/>
  <c r="FQ95" i="10" s="1"/>
  <c r="FP92" i="10"/>
  <c r="FQ94" i="10" s="1"/>
  <c r="FO92" i="10"/>
  <c r="FN92" i="10"/>
  <c r="FM92" i="10"/>
  <c r="FI92" i="10"/>
  <c r="FH95" i="10" s="1"/>
  <c r="FG92" i="10"/>
  <c r="FH94" i="10" s="1"/>
  <c r="FF92" i="10"/>
  <c r="FE92" i="10"/>
  <c r="FD92" i="10"/>
  <c r="EZ92" i="10"/>
  <c r="EY95" i="10" s="1"/>
  <c r="EX92" i="10"/>
  <c r="EY94" i="10" s="1"/>
  <c r="EW92" i="10"/>
  <c r="EV92" i="10"/>
  <c r="EU92" i="10"/>
  <c r="FU91" i="10"/>
  <c r="FT91" i="10"/>
  <c r="FL91" i="10"/>
  <c r="FK91" i="10"/>
  <c r="FC91" i="10"/>
  <c r="FB91" i="10"/>
  <c r="FU90" i="10"/>
  <c r="FT90" i="10"/>
  <c r="FL90" i="10"/>
  <c r="FK90" i="10"/>
  <c r="FC90" i="10"/>
  <c r="FB90" i="10"/>
  <c r="FC86" i="10"/>
  <c r="FB86" i="10"/>
  <c r="FC85" i="10"/>
  <c r="FB85" i="10"/>
  <c r="FR67" i="10"/>
  <c r="FQ70" i="10" s="1"/>
  <c r="FP67" i="10"/>
  <c r="FQ69" i="10" s="1"/>
  <c r="FO67" i="10"/>
  <c r="FN67" i="10"/>
  <c r="FM67" i="10"/>
  <c r="FI67" i="10"/>
  <c r="FH70" i="10" s="1"/>
  <c r="FG67" i="10"/>
  <c r="FH69" i="10" s="1"/>
  <c r="FF67" i="10"/>
  <c r="FE67" i="10"/>
  <c r="FD67" i="10"/>
  <c r="EZ67" i="10"/>
  <c r="EY70" i="10" s="1"/>
  <c r="EX67" i="10"/>
  <c r="EY69" i="10" s="1"/>
  <c r="EW67" i="10"/>
  <c r="EV67" i="10"/>
  <c r="EU67" i="10"/>
  <c r="FU66" i="10"/>
  <c r="FT66" i="10"/>
  <c r="FL66" i="10"/>
  <c r="FK66" i="10"/>
  <c r="FC66" i="10"/>
  <c r="FB66" i="10"/>
  <c r="FU65" i="10"/>
  <c r="FT65" i="10"/>
  <c r="FL65" i="10"/>
  <c r="FK65" i="10"/>
  <c r="FC65" i="10"/>
  <c r="FB65" i="10"/>
  <c r="FU64" i="10"/>
  <c r="FT64" i="10"/>
  <c r="FL64" i="10"/>
  <c r="FK64" i="10"/>
  <c r="FC64" i="10"/>
  <c r="FB64" i="10"/>
  <c r="FU59" i="10"/>
  <c r="FT59" i="10"/>
  <c r="FL59" i="10"/>
  <c r="FK59" i="10"/>
  <c r="FC59" i="10"/>
  <c r="FB59" i="10"/>
  <c r="FU58" i="10"/>
  <c r="FT58" i="10"/>
  <c r="FL58" i="10"/>
  <c r="FK58" i="10"/>
  <c r="FC58" i="10"/>
  <c r="FB58" i="10"/>
  <c r="FU57" i="10"/>
  <c r="FT57" i="10"/>
  <c r="FL57" i="10"/>
  <c r="FK57" i="10"/>
  <c r="FC57" i="10"/>
  <c r="FB57" i="10"/>
  <c r="FU56" i="10"/>
  <c r="FT56" i="10"/>
  <c r="FL56" i="10"/>
  <c r="FK56" i="10"/>
  <c r="FC56" i="10"/>
  <c r="FB56" i="10"/>
  <c r="FU55" i="10"/>
  <c r="FT55" i="10"/>
  <c r="FL55" i="10"/>
  <c r="FK55" i="10"/>
  <c r="FC55" i="10"/>
  <c r="FB55" i="10"/>
  <c r="Y122" i="10"/>
  <c r="X126" i="10" s="1"/>
  <c r="O46" i="7" s="1"/>
  <c r="W122" i="10"/>
  <c r="X125" i="10" s="1"/>
  <c r="V122" i="10"/>
  <c r="U122" i="10"/>
  <c r="T122" i="10"/>
  <c r="P122" i="10"/>
  <c r="N122" i="10"/>
  <c r="M122" i="10"/>
  <c r="L122" i="10"/>
  <c r="K122" i="10"/>
  <c r="G122" i="10"/>
  <c r="F126" i="10" s="1"/>
  <c r="G46" i="7" s="1"/>
  <c r="E122" i="10"/>
  <c r="F125" i="10" s="1"/>
  <c r="D122" i="10"/>
  <c r="C122" i="10"/>
  <c r="B122" i="10"/>
  <c r="AB121" i="10"/>
  <c r="AA121" i="10"/>
  <c r="S121" i="10"/>
  <c r="R121" i="10"/>
  <c r="J121" i="10"/>
  <c r="I121" i="10"/>
  <c r="AB120" i="10"/>
  <c r="AA120" i="10"/>
  <c r="S120" i="10"/>
  <c r="R120" i="10"/>
  <c r="J120" i="10"/>
  <c r="I120" i="10"/>
  <c r="AB108" i="10"/>
  <c r="AA108" i="10"/>
  <c r="S108" i="10"/>
  <c r="R108" i="10"/>
  <c r="J108" i="10"/>
  <c r="I108" i="10"/>
  <c r="AB107" i="10"/>
  <c r="AA107" i="10"/>
  <c r="S107" i="10"/>
  <c r="R107" i="10"/>
  <c r="J107" i="10"/>
  <c r="I107" i="10"/>
  <c r="AB106" i="10"/>
  <c r="AA106" i="10"/>
  <c r="S106" i="10"/>
  <c r="R106" i="10"/>
  <c r="J106" i="10"/>
  <c r="I106" i="10"/>
  <c r="AB105" i="10"/>
  <c r="AA105" i="10"/>
  <c r="S105" i="10"/>
  <c r="R105" i="10"/>
  <c r="J105" i="10"/>
  <c r="I105" i="10"/>
  <c r="AB104" i="10"/>
  <c r="AA104" i="10"/>
  <c r="S104" i="10"/>
  <c r="R104" i="10"/>
  <c r="J104" i="10"/>
  <c r="I104" i="10"/>
  <c r="Y92" i="10"/>
  <c r="X96" i="10" s="1"/>
  <c r="O45" i="7" s="1"/>
  <c r="S45" i="7" s="1"/>
  <c r="W92" i="10"/>
  <c r="X95" i="10" s="1"/>
  <c r="V92" i="10"/>
  <c r="U92" i="10"/>
  <c r="T92" i="10"/>
  <c r="P92" i="10"/>
  <c r="N92" i="10"/>
  <c r="M92" i="10"/>
  <c r="L92" i="10"/>
  <c r="K92" i="10"/>
  <c r="G92" i="10"/>
  <c r="E92" i="10"/>
  <c r="D92" i="10"/>
  <c r="C92" i="10"/>
  <c r="B92" i="10"/>
  <c r="AB91" i="10"/>
  <c r="AA91" i="10"/>
  <c r="S91" i="10"/>
  <c r="R91" i="10"/>
  <c r="J91" i="10"/>
  <c r="I91" i="10"/>
  <c r="AB90" i="10"/>
  <c r="AA90" i="10"/>
  <c r="S90" i="10"/>
  <c r="R90" i="10"/>
  <c r="J90" i="10"/>
  <c r="I90" i="10"/>
  <c r="AB86" i="10"/>
  <c r="AA86" i="10"/>
  <c r="S86" i="10"/>
  <c r="R86" i="10"/>
  <c r="J86" i="10"/>
  <c r="I86" i="10"/>
  <c r="AB85" i="10"/>
  <c r="AA85" i="10"/>
  <c r="S85" i="10"/>
  <c r="R85" i="10"/>
  <c r="J85" i="10"/>
  <c r="I85" i="10"/>
  <c r="AB84" i="10"/>
  <c r="AA84" i="10"/>
  <c r="S84" i="10"/>
  <c r="R84" i="10"/>
  <c r="J84" i="10"/>
  <c r="I84" i="10"/>
  <c r="AB83" i="10"/>
  <c r="AA83" i="10"/>
  <c r="S83" i="10"/>
  <c r="R83" i="10"/>
  <c r="J83" i="10"/>
  <c r="I83" i="10"/>
  <c r="AB82" i="10"/>
  <c r="AA82" i="10"/>
  <c r="S82" i="10"/>
  <c r="R82" i="10"/>
  <c r="J82" i="10"/>
  <c r="I82" i="10"/>
  <c r="AB81" i="10"/>
  <c r="AA81" i="10"/>
  <c r="S81" i="10"/>
  <c r="R81" i="10"/>
  <c r="J81" i="10"/>
  <c r="I81" i="10"/>
  <c r="AB80" i="10"/>
  <c r="AA80" i="10"/>
  <c r="S80" i="10"/>
  <c r="R80" i="10"/>
  <c r="J80" i="10"/>
  <c r="I80" i="10"/>
  <c r="AB79" i="10"/>
  <c r="AA79" i="10"/>
  <c r="S79" i="10"/>
  <c r="R79" i="10"/>
  <c r="J79" i="10"/>
  <c r="I79" i="10"/>
  <c r="Y67" i="10"/>
  <c r="X71" i="10" s="1"/>
  <c r="O44" i="7" s="1"/>
  <c r="W67" i="10"/>
  <c r="X70" i="10" s="1"/>
  <c r="V67" i="10"/>
  <c r="U67" i="10"/>
  <c r="T67" i="10"/>
  <c r="P67" i="10"/>
  <c r="N67" i="10"/>
  <c r="M67" i="10"/>
  <c r="L67" i="10"/>
  <c r="K67" i="10"/>
  <c r="G67" i="10"/>
  <c r="F71" i="10" s="1"/>
  <c r="G44" i="7" s="1"/>
  <c r="S44" i="7" s="1"/>
  <c r="E67" i="10"/>
  <c r="F70" i="10" s="1"/>
  <c r="D67" i="10"/>
  <c r="C67" i="10"/>
  <c r="B67" i="10"/>
  <c r="AB66" i="10"/>
  <c r="AA66" i="10"/>
  <c r="S66" i="10"/>
  <c r="R66" i="10"/>
  <c r="J66" i="10"/>
  <c r="I66" i="10"/>
  <c r="AB65" i="10"/>
  <c r="AA65" i="10"/>
  <c r="S65" i="10"/>
  <c r="R65" i="10"/>
  <c r="J65" i="10"/>
  <c r="I65" i="10"/>
  <c r="AB64" i="10"/>
  <c r="AA64" i="10"/>
  <c r="S64" i="10"/>
  <c r="R64" i="10"/>
  <c r="J64" i="10"/>
  <c r="I64" i="10"/>
  <c r="AB59" i="10"/>
  <c r="AA59" i="10"/>
  <c r="S59" i="10"/>
  <c r="R59" i="10"/>
  <c r="J59" i="10"/>
  <c r="I59" i="10"/>
  <c r="AB58" i="10"/>
  <c r="AA58" i="10"/>
  <c r="S58" i="10"/>
  <c r="R58" i="10"/>
  <c r="J58" i="10"/>
  <c r="I58" i="10"/>
  <c r="AB57" i="10"/>
  <c r="AA57" i="10"/>
  <c r="S57" i="10"/>
  <c r="R57" i="10"/>
  <c r="J57" i="10"/>
  <c r="I57" i="10"/>
  <c r="AB56" i="10"/>
  <c r="AA56" i="10"/>
  <c r="S56" i="10"/>
  <c r="R56" i="10"/>
  <c r="J56" i="10"/>
  <c r="I56" i="10"/>
  <c r="AB55" i="10"/>
  <c r="AA55" i="10"/>
  <c r="S55" i="10"/>
  <c r="R55" i="10"/>
  <c r="J55" i="10"/>
  <c r="I55" i="10"/>
  <c r="BA122" i="10"/>
  <c r="AY122" i="10"/>
  <c r="AX122" i="10"/>
  <c r="AW122" i="10"/>
  <c r="AV122" i="10"/>
  <c r="AR122" i="10"/>
  <c r="AP122" i="10"/>
  <c r="AO122" i="10"/>
  <c r="AN122" i="10"/>
  <c r="AM122" i="10"/>
  <c r="AI122" i="10"/>
  <c r="AG122" i="10"/>
  <c r="AF122" i="10"/>
  <c r="AE122" i="10"/>
  <c r="AD122" i="10"/>
  <c r="BD121" i="10"/>
  <c r="BC121" i="10"/>
  <c r="AU121" i="10"/>
  <c r="AT121" i="10"/>
  <c r="AL121" i="10"/>
  <c r="AK121" i="10"/>
  <c r="BD120" i="10"/>
  <c r="BC120" i="10"/>
  <c r="AU120" i="10"/>
  <c r="AT120" i="10"/>
  <c r="AL120" i="10"/>
  <c r="AK120" i="10"/>
  <c r="BD108" i="10"/>
  <c r="BC108" i="10"/>
  <c r="AU108" i="10"/>
  <c r="AT108" i="10"/>
  <c r="AL108" i="10"/>
  <c r="AK108" i="10"/>
  <c r="BD107" i="10"/>
  <c r="BC107" i="10"/>
  <c r="AU107" i="10"/>
  <c r="AT107" i="10"/>
  <c r="AL107" i="10"/>
  <c r="AK107" i="10"/>
  <c r="BD106" i="10"/>
  <c r="BC106" i="10"/>
  <c r="AU106" i="10"/>
  <c r="AT106" i="10"/>
  <c r="AL106" i="10"/>
  <c r="AK106" i="10"/>
  <c r="BD105" i="10"/>
  <c r="BC105" i="10"/>
  <c r="AU105" i="10"/>
  <c r="AT105" i="10"/>
  <c r="AL105" i="10"/>
  <c r="AK105" i="10"/>
  <c r="BD104" i="10"/>
  <c r="BC104" i="10"/>
  <c r="AU104" i="10"/>
  <c r="AT104" i="10"/>
  <c r="AL104" i="10"/>
  <c r="AK104" i="10"/>
  <c r="BA92" i="10"/>
  <c r="AZ96" i="10" s="1"/>
  <c r="O54" i="7" s="1"/>
  <c r="AY92" i="10"/>
  <c r="AZ95" i="10" s="1"/>
  <c r="AX92" i="10"/>
  <c r="AW92" i="10"/>
  <c r="AV92" i="10"/>
  <c r="AR92" i="10"/>
  <c r="AP92" i="10"/>
  <c r="AO92" i="10"/>
  <c r="AN92" i="10"/>
  <c r="AM92" i="10"/>
  <c r="AI92" i="10"/>
  <c r="AG92" i="10"/>
  <c r="AF92" i="10"/>
  <c r="AE92" i="10"/>
  <c r="AD92" i="10"/>
  <c r="BD91" i="10"/>
  <c r="BC91" i="10"/>
  <c r="AU91" i="10"/>
  <c r="AT91" i="10"/>
  <c r="AL91" i="10"/>
  <c r="AK91" i="10"/>
  <c r="BD90" i="10"/>
  <c r="BC90" i="10"/>
  <c r="AU90" i="10"/>
  <c r="AT90" i="10"/>
  <c r="AL90" i="10"/>
  <c r="AK90" i="10"/>
  <c r="BD86" i="10"/>
  <c r="BC86" i="10"/>
  <c r="AU86" i="10"/>
  <c r="AT86" i="10"/>
  <c r="AL86" i="10"/>
  <c r="AK86" i="10"/>
  <c r="BD85" i="10"/>
  <c r="BC85" i="10"/>
  <c r="AU85" i="10"/>
  <c r="AT85" i="10"/>
  <c r="AL85" i="10"/>
  <c r="AK85" i="10"/>
  <c r="BD84" i="10"/>
  <c r="BC84" i="10"/>
  <c r="AU84" i="10"/>
  <c r="AT84" i="10"/>
  <c r="AL84" i="10"/>
  <c r="AK84" i="10"/>
  <c r="BD83" i="10"/>
  <c r="BC83" i="10"/>
  <c r="AU83" i="10"/>
  <c r="AT83" i="10"/>
  <c r="AL83" i="10"/>
  <c r="AK83" i="10"/>
  <c r="BD82" i="10"/>
  <c r="BC82" i="10"/>
  <c r="AU82" i="10"/>
  <c r="AT82" i="10"/>
  <c r="AL82" i="10"/>
  <c r="AK82" i="10"/>
  <c r="BD81" i="10"/>
  <c r="BC81" i="10"/>
  <c r="AU81" i="10"/>
  <c r="AT81" i="10"/>
  <c r="AL81" i="10"/>
  <c r="AK81" i="10"/>
  <c r="BD80" i="10"/>
  <c r="BC80" i="10"/>
  <c r="AU80" i="10"/>
  <c r="AT80" i="10"/>
  <c r="AL80" i="10"/>
  <c r="AK80" i="10"/>
  <c r="BD79" i="10"/>
  <c r="BC79" i="10"/>
  <c r="AU79" i="10"/>
  <c r="AT79" i="10"/>
  <c r="AL79" i="10"/>
  <c r="AK79" i="10"/>
  <c r="BA67" i="10"/>
  <c r="AZ71" i="10" s="1"/>
  <c r="O53" i="7" s="1"/>
  <c r="AY67" i="10"/>
  <c r="AZ70" i="10" s="1"/>
  <c r="AX67" i="10"/>
  <c r="AW67" i="10"/>
  <c r="AV67" i="10"/>
  <c r="AR67" i="10"/>
  <c r="AP67" i="10"/>
  <c r="AO67" i="10"/>
  <c r="AN67" i="10"/>
  <c r="AM67" i="10"/>
  <c r="AI67" i="10"/>
  <c r="AG67" i="10"/>
  <c r="AF67" i="10"/>
  <c r="AE67" i="10"/>
  <c r="AD67" i="10"/>
  <c r="BD66" i="10"/>
  <c r="BC66" i="10"/>
  <c r="AU66" i="10"/>
  <c r="AT66" i="10"/>
  <c r="AL66" i="10"/>
  <c r="AK66" i="10"/>
  <c r="BD65" i="10"/>
  <c r="BC65" i="10"/>
  <c r="AU65" i="10"/>
  <c r="AT65" i="10"/>
  <c r="AL65" i="10"/>
  <c r="AK65" i="10"/>
  <c r="BD64" i="10"/>
  <c r="BC64" i="10"/>
  <c r="AU64" i="10"/>
  <c r="AT64" i="10"/>
  <c r="AL64" i="10"/>
  <c r="AK64" i="10"/>
  <c r="BD59" i="10"/>
  <c r="BC59" i="10"/>
  <c r="AU59" i="10"/>
  <c r="AT59" i="10"/>
  <c r="AL59" i="10"/>
  <c r="AK59" i="10"/>
  <c r="BD58" i="10"/>
  <c r="BC58" i="10"/>
  <c r="AU58" i="10"/>
  <c r="AT58" i="10"/>
  <c r="AL58" i="10"/>
  <c r="AK58" i="10"/>
  <c r="BD57" i="10"/>
  <c r="BC57" i="10"/>
  <c r="AU57" i="10"/>
  <c r="AT57" i="10"/>
  <c r="AL57" i="10"/>
  <c r="AK57" i="10"/>
  <c r="BD56" i="10"/>
  <c r="BC56" i="10"/>
  <c r="AU56" i="10"/>
  <c r="AT56" i="10"/>
  <c r="AL56" i="10"/>
  <c r="AK56" i="10"/>
  <c r="BD55" i="10"/>
  <c r="BC55" i="10"/>
  <c r="AU55" i="10"/>
  <c r="AT55" i="10"/>
  <c r="AL55" i="10"/>
  <c r="AK55" i="10"/>
  <c r="CF86" i="10"/>
  <c r="CE86" i="10"/>
  <c r="CF85" i="10"/>
  <c r="CE85" i="10"/>
  <c r="BV85" i="10"/>
  <c r="BW85" i="10"/>
  <c r="BV86" i="10"/>
  <c r="BW86" i="10"/>
  <c r="BV83" i="10"/>
  <c r="BW83" i="10"/>
  <c r="BV84" i="10"/>
  <c r="BW84" i="10"/>
  <c r="CF120" i="10"/>
  <c r="CE120" i="10"/>
  <c r="BW120" i="10"/>
  <c r="BV120" i="10"/>
  <c r="BN120" i="10"/>
  <c r="BM120" i="10"/>
  <c r="CF108" i="10"/>
  <c r="CE108" i="10"/>
  <c r="BW108" i="10"/>
  <c r="BV108" i="10"/>
  <c r="BN108" i="10"/>
  <c r="BM108" i="10"/>
  <c r="CF107" i="10"/>
  <c r="CE107" i="10"/>
  <c r="BW107" i="10"/>
  <c r="BV107" i="10"/>
  <c r="BN107" i="10"/>
  <c r="BM107" i="10"/>
  <c r="CF106" i="10"/>
  <c r="CE106" i="10"/>
  <c r="BW106" i="10"/>
  <c r="BV106" i="10"/>
  <c r="BN106" i="10"/>
  <c r="BM106" i="10"/>
  <c r="CF105" i="10"/>
  <c r="CE105" i="10"/>
  <c r="BW105" i="10"/>
  <c r="BV105" i="10"/>
  <c r="BN105" i="10"/>
  <c r="BM105" i="10"/>
  <c r="CF104" i="10"/>
  <c r="CE104" i="10"/>
  <c r="BW104" i="10"/>
  <c r="BV104" i="10"/>
  <c r="BN104" i="10"/>
  <c r="BM104" i="10"/>
  <c r="CF83" i="10"/>
  <c r="CE83" i="10"/>
  <c r="BN83" i="10"/>
  <c r="BM83" i="10"/>
  <c r="CF82" i="10"/>
  <c r="CE82" i="10"/>
  <c r="BW82" i="10"/>
  <c r="BV82" i="10"/>
  <c r="BN82" i="10"/>
  <c r="BM82" i="10"/>
  <c r="CF81" i="10"/>
  <c r="CE81" i="10"/>
  <c r="BW81" i="10"/>
  <c r="BV81" i="10"/>
  <c r="BN81" i="10"/>
  <c r="BM81" i="10"/>
  <c r="CF80" i="10"/>
  <c r="CE80" i="10"/>
  <c r="BW80" i="10"/>
  <c r="BV80" i="10"/>
  <c r="BN80" i="10"/>
  <c r="BM80" i="10"/>
  <c r="CF79" i="10"/>
  <c r="CE79" i="10"/>
  <c r="BW79" i="10"/>
  <c r="BV79" i="10"/>
  <c r="BN79" i="10"/>
  <c r="BM79" i="10"/>
  <c r="CC122" i="10"/>
  <c r="CB125" i="10" s="1"/>
  <c r="CA122" i="10"/>
  <c r="CB124" i="10" s="1"/>
  <c r="BZ122" i="10"/>
  <c r="BY122" i="10"/>
  <c r="BX122" i="10"/>
  <c r="BT122" i="10"/>
  <c r="BS125" i="10" s="1"/>
  <c r="BR122" i="10"/>
  <c r="BS124" i="10" s="1"/>
  <c r="BQ122" i="10"/>
  <c r="BP122" i="10"/>
  <c r="BO122" i="10"/>
  <c r="BK122" i="10"/>
  <c r="BJ125" i="10" s="1"/>
  <c r="BI122" i="10"/>
  <c r="BJ124" i="10" s="1"/>
  <c r="BH122" i="10"/>
  <c r="BG122" i="10"/>
  <c r="BF122" i="10"/>
  <c r="CF121" i="10"/>
  <c r="CE121" i="10"/>
  <c r="BW121" i="10"/>
  <c r="BV121" i="10"/>
  <c r="BN121" i="10"/>
  <c r="BM121" i="10"/>
  <c r="CC92" i="10"/>
  <c r="CB95" i="10" s="1"/>
  <c r="CA92" i="10"/>
  <c r="CB94" i="10" s="1"/>
  <c r="BZ92" i="10"/>
  <c r="BY92" i="10"/>
  <c r="BX92" i="10"/>
  <c r="BT92" i="10"/>
  <c r="BS95" i="10" s="1"/>
  <c r="BR92" i="10"/>
  <c r="BS94" i="10" s="1"/>
  <c r="BQ92" i="10"/>
  <c r="BP92" i="10"/>
  <c r="BO92" i="10"/>
  <c r="BK92" i="10"/>
  <c r="BJ95" i="10" s="1"/>
  <c r="BI92" i="10"/>
  <c r="BJ94" i="10" s="1"/>
  <c r="BH92" i="10"/>
  <c r="BG92" i="10"/>
  <c r="BF92" i="10"/>
  <c r="CF91" i="10"/>
  <c r="CE91" i="10"/>
  <c r="BW91" i="10"/>
  <c r="BV91" i="10"/>
  <c r="BN91" i="10"/>
  <c r="BM91" i="10"/>
  <c r="CF90" i="10"/>
  <c r="CE90" i="10"/>
  <c r="BW90" i="10"/>
  <c r="BV90" i="10"/>
  <c r="BN90" i="10"/>
  <c r="BM90" i="10"/>
  <c r="BN86" i="10"/>
  <c r="BM86" i="10"/>
  <c r="BN85" i="10"/>
  <c r="BM85" i="10"/>
  <c r="CF84" i="10"/>
  <c r="CE84" i="10"/>
  <c r="BN84" i="10"/>
  <c r="BM84" i="10"/>
  <c r="CC67" i="10"/>
  <c r="CB70" i="10" s="1"/>
  <c r="CA67" i="10"/>
  <c r="CB69" i="10" s="1"/>
  <c r="BZ67" i="10"/>
  <c r="BY67" i="10"/>
  <c r="BX67" i="10"/>
  <c r="BT67" i="10"/>
  <c r="BS70" i="10" s="1"/>
  <c r="BR67" i="10"/>
  <c r="BS69" i="10" s="1"/>
  <c r="BQ67" i="10"/>
  <c r="BP67" i="10"/>
  <c r="BO67" i="10"/>
  <c r="BK67" i="10"/>
  <c r="BJ70" i="10" s="1"/>
  <c r="BI67" i="10"/>
  <c r="BJ69" i="10" s="1"/>
  <c r="BH67" i="10"/>
  <c r="BG67" i="10"/>
  <c r="BF67" i="10"/>
  <c r="CF66" i="10"/>
  <c r="CE66" i="10"/>
  <c r="BW66" i="10"/>
  <c r="BV66" i="10"/>
  <c r="BN66" i="10"/>
  <c r="BM66" i="10"/>
  <c r="CF65" i="10"/>
  <c r="CE65" i="10"/>
  <c r="BW65" i="10"/>
  <c r="BV65" i="10"/>
  <c r="BN65" i="10"/>
  <c r="BM65" i="10"/>
  <c r="CF64" i="10"/>
  <c r="CE64" i="10"/>
  <c r="BW64" i="10"/>
  <c r="BV64" i="10"/>
  <c r="BN64" i="10"/>
  <c r="BM64" i="10"/>
  <c r="CF59" i="10"/>
  <c r="CE59" i="10"/>
  <c r="BW59" i="10"/>
  <c r="BV59" i="10"/>
  <c r="BN59" i="10"/>
  <c r="BM59" i="10"/>
  <c r="CF58" i="10"/>
  <c r="CE58" i="10"/>
  <c r="BW58" i="10"/>
  <c r="BV58" i="10"/>
  <c r="BN58" i="10"/>
  <c r="BM58" i="10"/>
  <c r="CF57" i="10"/>
  <c r="CE57" i="10"/>
  <c r="BW57" i="10"/>
  <c r="BV57" i="10"/>
  <c r="BN57" i="10"/>
  <c r="BM57" i="10"/>
  <c r="CF56" i="10"/>
  <c r="CE56" i="10"/>
  <c r="BW56" i="10"/>
  <c r="BV56" i="10"/>
  <c r="BN56" i="10"/>
  <c r="BM56" i="10"/>
  <c r="CF55" i="10"/>
  <c r="CE55" i="10"/>
  <c r="BW55" i="10"/>
  <c r="BV55" i="10"/>
  <c r="BN55" i="10"/>
  <c r="BM55" i="10"/>
  <c r="AZ97" i="10" l="1"/>
  <c r="M54" i="7"/>
  <c r="M53" i="7"/>
  <c r="AZ72" i="10"/>
  <c r="S46" i="7"/>
  <c r="X127" i="10"/>
  <c r="M46" i="7"/>
  <c r="F127" i="10"/>
  <c r="E46" i="7"/>
  <c r="F72" i="10"/>
  <c r="E44" i="7"/>
  <c r="Q44" i="7" s="1"/>
  <c r="X97" i="10"/>
  <c r="M45" i="7"/>
  <c r="Q45" i="7" s="1"/>
  <c r="M44" i="7"/>
  <c r="X72" i="10"/>
  <c r="EY126" i="10"/>
  <c r="FB122" i="10"/>
  <c r="FT122" i="10"/>
  <c r="FK122" i="10"/>
  <c r="FH71" i="10"/>
  <c r="FL122" i="10"/>
  <c r="FU92" i="10"/>
  <c r="AA92" i="10"/>
  <c r="AB122" i="10"/>
  <c r="FL67" i="10"/>
  <c r="AB92" i="10"/>
  <c r="FQ126" i="10"/>
  <c r="FU122" i="10"/>
  <c r="FC122" i="10"/>
  <c r="J67" i="10"/>
  <c r="AB67" i="10"/>
  <c r="FC67" i="10"/>
  <c r="FU67" i="10"/>
  <c r="FK92" i="10"/>
  <c r="FT92" i="10"/>
  <c r="BM67" i="10"/>
  <c r="CE67" i="10"/>
  <c r="BN122" i="10"/>
  <c r="CF122" i="10"/>
  <c r="BW122" i="10"/>
  <c r="AL67" i="10"/>
  <c r="BD67" i="10"/>
  <c r="AU122" i="10"/>
  <c r="R67" i="10"/>
  <c r="AA122" i="10"/>
  <c r="FK67" i="10"/>
  <c r="FQ96" i="10"/>
  <c r="FL92" i="10"/>
  <c r="I122" i="10"/>
  <c r="J122" i="10"/>
  <c r="I92" i="10"/>
  <c r="J92" i="10"/>
  <c r="FC92" i="10"/>
  <c r="FB92" i="10"/>
  <c r="FB67" i="10"/>
  <c r="EY71" i="10"/>
  <c r="FT67" i="10"/>
  <c r="FQ71" i="10"/>
  <c r="FH126" i="10"/>
  <c r="EY96" i="10"/>
  <c r="FH96" i="10"/>
  <c r="AU92" i="10"/>
  <c r="AK122" i="10"/>
  <c r="BC122" i="10"/>
  <c r="S67" i="10"/>
  <c r="R92" i="10"/>
  <c r="R122" i="10"/>
  <c r="BM92" i="10"/>
  <c r="AK67" i="10"/>
  <c r="BC67" i="10"/>
  <c r="BB67" i="10" s="1"/>
  <c r="AK92" i="10"/>
  <c r="BC92" i="10"/>
  <c r="I67" i="10"/>
  <c r="AA67" i="10"/>
  <c r="S92" i="10"/>
  <c r="S122" i="10"/>
  <c r="BN67" i="10"/>
  <c r="CF67" i="10"/>
  <c r="AT67" i="10"/>
  <c r="AL92" i="10"/>
  <c r="BD92" i="10"/>
  <c r="AL122" i="10"/>
  <c r="BD122" i="10"/>
  <c r="AU67" i="10"/>
  <c r="AT92" i="10"/>
  <c r="AT122" i="10"/>
  <c r="BS96" i="10"/>
  <c r="BV67" i="10"/>
  <c r="BW92" i="10"/>
  <c r="CE92" i="10"/>
  <c r="BW67" i="10"/>
  <c r="BM122" i="10"/>
  <c r="BL122" i="10" s="1"/>
  <c r="CE122" i="10"/>
  <c r="BV122" i="10"/>
  <c r="CF92" i="10"/>
  <c r="BV92" i="10"/>
  <c r="CB126" i="10"/>
  <c r="BJ96" i="10"/>
  <c r="BN92" i="10"/>
  <c r="BS71" i="10"/>
  <c r="CB71" i="10"/>
  <c r="CB96" i="10"/>
  <c r="BJ126" i="10"/>
  <c r="BS126" i="10"/>
  <c r="BJ71" i="10"/>
  <c r="CP108" i="10"/>
  <c r="CO108" i="10"/>
  <c r="CP107" i="10"/>
  <c r="CO107" i="10"/>
  <c r="CP86" i="10"/>
  <c r="CO86" i="10"/>
  <c r="CP85" i="10"/>
  <c r="CO85" i="10"/>
  <c r="Q46" i="7" l="1"/>
  <c r="H67" i="10"/>
  <c r="BU122" i="10"/>
  <c r="FS92" i="10"/>
  <c r="FA122" i="10"/>
  <c r="FJ122" i="10"/>
  <c r="Z122" i="10"/>
  <c r="FJ67" i="10"/>
  <c r="FS122" i="10"/>
  <c r="Q67" i="10"/>
  <c r="FA67" i="10"/>
  <c r="Z67" i="10"/>
  <c r="Z92" i="10"/>
  <c r="BL92" i="10"/>
  <c r="Q92" i="10"/>
  <c r="BB92" i="10"/>
  <c r="AJ67" i="10"/>
  <c r="Q122" i="10"/>
  <c r="AS92" i="10"/>
  <c r="CD67" i="10"/>
  <c r="FS67" i="10"/>
  <c r="H92" i="10"/>
  <c r="AS122" i="10"/>
  <c r="CD122" i="10"/>
  <c r="BL67" i="10"/>
  <c r="FA92" i="10"/>
  <c r="FJ92" i="10"/>
  <c r="BB122" i="10"/>
  <c r="AJ92" i="10"/>
  <c r="AJ122" i="10"/>
  <c r="H122" i="10"/>
  <c r="BU92" i="10"/>
  <c r="BU67" i="10"/>
  <c r="AS67" i="10"/>
  <c r="CD92" i="10"/>
  <c r="ES121" i="10"/>
  <c r="ES120" i="10"/>
  <c r="ES106" i="10"/>
  <c r="ES105" i="10"/>
  <c r="ES104" i="10"/>
  <c r="EJ121" i="10"/>
  <c r="EJ120" i="10"/>
  <c r="EJ106" i="10"/>
  <c r="EJ105" i="10"/>
  <c r="EJ104" i="10"/>
  <c r="EA121" i="10"/>
  <c r="EA120" i="10"/>
  <c r="EA106" i="10"/>
  <c r="EA105" i="10"/>
  <c r="EA104" i="10"/>
  <c r="DR121" i="10"/>
  <c r="DR120" i="10"/>
  <c r="DR106" i="10"/>
  <c r="DR105" i="10"/>
  <c r="DR104" i="10"/>
  <c r="DH121" i="10"/>
  <c r="DH120" i="10"/>
  <c r="DH106" i="10"/>
  <c r="DH105" i="10"/>
  <c r="DH104" i="10"/>
  <c r="CY121" i="10"/>
  <c r="CY120" i="10"/>
  <c r="CY106" i="10"/>
  <c r="CY105" i="10"/>
  <c r="CY104" i="10"/>
  <c r="CP121" i="10"/>
  <c r="CP120" i="10"/>
  <c r="CP106" i="10"/>
  <c r="CP105" i="10"/>
  <c r="CP104" i="10"/>
  <c r="CP91" i="10"/>
  <c r="CP90" i="10"/>
  <c r="CP84" i="10"/>
  <c r="CP83" i="10"/>
  <c r="CP82" i="10"/>
  <c r="CP81" i="10"/>
  <c r="CP80" i="10"/>
  <c r="CP79" i="10"/>
  <c r="CY91" i="10"/>
  <c r="CY90" i="10"/>
  <c r="CY84" i="10"/>
  <c r="CY83" i="10"/>
  <c r="CY82" i="10"/>
  <c r="CY81" i="10"/>
  <c r="CY80" i="10"/>
  <c r="CY79" i="10"/>
  <c r="DH91" i="10"/>
  <c r="DH90" i="10"/>
  <c r="DH84" i="10"/>
  <c r="DH83" i="10"/>
  <c r="DH82" i="10"/>
  <c r="DH81" i="10"/>
  <c r="DH80" i="10"/>
  <c r="DH79" i="10"/>
  <c r="DR91" i="10"/>
  <c r="DR90" i="10"/>
  <c r="DR84" i="10"/>
  <c r="DR83" i="10"/>
  <c r="DR82" i="10"/>
  <c r="DR81" i="10"/>
  <c r="DR80" i="10"/>
  <c r="DR79" i="10"/>
  <c r="ES91" i="10"/>
  <c r="ES90" i="10"/>
  <c r="ES84" i="10"/>
  <c r="ES83" i="10"/>
  <c r="ES82" i="10"/>
  <c r="ES81" i="10"/>
  <c r="ES80" i="10"/>
  <c r="ES79" i="10"/>
  <c r="EJ91" i="10"/>
  <c r="EJ90" i="10"/>
  <c r="EJ84" i="10"/>
  <c r="EJ83" i="10"/>
  <c r="EJ82" i="10"/>
  <c r="EJ81" i="10"/>
  <c r="EJ80" i="10"/>
  <c r="EJ79" i="10"/>
  <c r="EA91" i="10"/>
  <c r="EA90" i="10"/>
  <c r="EA84" i="10"/>
  <c r="EA83" i="10"/>
  <c r="EA82" i="10"/>
  <c r="EA81" i="10"/>
  <c r="EA80" i="10"/>
  <c r="EA79" i="10"/>
  <c r="ES66" i="10"/>
  <c r="ES65" i="10"/>
  <c r="ES64" i="10"/>
  <c r="ES59" i="10"/>
  <c r="ES58" i="10"/>
  <c r="ES57" i="10"/>
  <c r="ES56" i="10"/>
  <c r="ES55" i="10"/>
  <c r="EJ66" i="10"/>
  <c r="EJ65" i="10"/>
  <c r="EJ64" i="10"/>
  <c r="EJ59" i="10"/>
  <c r="EJ58" i="10"/>
  <c r="EJ57" i="10"/>
  <c r="EJ56" i="10"/>
  <c r="EJ55" i="10"/>
  <c r="EA66" i="10"/>
  <c r="EA65" i="10"/>
  <c r="EA64" i="10"/>
  <c r="EA59" i="10"/>
  <c r="EA58" i="10"/>
  <c r="EA57" i="10"/>
  <c r="EA56" i="10"/>
  <c r="EA55" i="10"/>
  <c r="DR66" i="10"/>
  <c r="DR65" i="10"/>
  <c r="DR64" i="10"/>
  <c r="DR59" i="10"/>
  <c r="DR58" i="10"/>
  <c r="DR57" i="10"/>
  <c r="DR56" i="10"/>
  <c r="DR55" i="10"/>
  <c r="DH66" i="10"/>
  <c r="DH65" i="10"/>
  <c r="DH64" i="10"/>
  <c r="DH59" i="10"/>
  <c r="DH58" i="10"/>
  <c r="DH57" i="10"/>
  <c r="DH56" i="10"/>
  <c r="DH55" i="10"/>
  <c r="CY66" i="10"/>
  <c r="CY65" i="10"/>
  <c r="CY64" i="10"/>
  <c r="CY59" i="10"/>
  <c r="CY58" i="10"/>
  <c r="CY57" i="10"/>
  <c r="CY56" i="10"/>
  <c r="CY55" i="10"/>
  <c r="CP66" i="10"/>
  <c r="CP56" i="10"/>
  <c r="CP57" i="10"/>
  <c r="CP58" i="10"/>
  <c r="CP59" i="10"/>
  <c r="CP64" i="10"/>
  <c r="CP65" i="10"/>
  <c r="CP55" i="10"/>
  <c r="EP122" i="10" l="1"/>
  <c r="EO125" i="10" s="1"/>
  <c r="EN122" i="10"/>
  <c r="EO124" i="10" s="1"/>
  <c r="EM122" i="10"/>
  <c r="EL122" i="10"/>
  <c r="EK122" i="10"/>
  <c r="EG122" i="10"/>
  <c r="EF125" i="10" s="1"/>
  <c r="EE122" i="10"/>
  <c r="EF124" i="10" s="1"/>
  <c r="ED122" i="10"/>
  <c r="EC122" i="10"/>
  <c r="EB122" i="10"/>
  <c r="DX122" i="10"/>
  <c r="DW125" i="10" s="1"/>
  <c r="DV122" i="10"/>
  <c r="DW124" i="10" s="1"/>
  <c r="DU122" i="10"/>
  <c r="DT122" i="10"/>
  <c r="DS122" i="10"/>
  <c r="DO122" i="10"/>
  <c r="DN125" i="10" s="1"/>
  <c r="DM122" i="10"/>
  <c r="DN124" i="10" s="1"/>
  <c r="DL122" i="10"/>
  <c r="DK122" i="10"/>
  <c r="DJ122" i="10"/>
  <c r="ER121" i="10"/>
  <c r="EI121" i="10"/>
  <c r="DZ121" i="10"/>
  <c r="DQ121" i="10"/>
  <c r="ER120" i="10"/>
  <c r="EI120" i="10"/>
  <c r="DZ120" i="10"/>
  <c r="DQ120" i="10"/>
  <c r="ER106" i="10"/>
  <c r="EI106" i="10"/>
  <c r="DZ106" i="10"/>
  <c r="DQ106" i="10"/>
  <c r="ER105" i="10"/>
  <c r="EI105" i="10"/>
  <c r="DZ105" i="10"/>
  <c r="DQ105" i="10"/>
  <c r="ER104" i="10"/>
  <c r="ES122" i="10" s="1"/>
  <c r="EI104" i="10"/>
  <c r="DZ104" i="10"/>
  <c r="EA122" i="10" s="1"/>
  <c r="DQ104" i="10"/>
  <c r="EP92" i="10"/>
  <c r="EO95" i="10" s="1"/>
  <c r="EN92" i="10"/>
  <c r="EO94" i="10" s="1"/>
  <c r="EM92" i="10"/>
  <c r="EL92" i="10"/>
  <c r="EK92" i="10"/>
  <c r="EG92" i="10"/>
  <c r="EF95" i="10" s="1"/>
  <c r="EE92" i="10"/>
  <c r="EF94" i="10" s="1"/>
  <c r="ED92" i="10"/>
  <c r="EC92" i="10"/>
  <c r="EB92" i="10"/>
  <c r="DX92" i="10"/>
  <c r="DW95" i="10" s="1"/>
  <c r="DV92" i="10"/>
  <c r="DW94" i="10" s="1"/>
  <c r="DU92" i="10"/>
  <c r="DT92" i="10"/>
  <c r="DS92" i="10"/>
  <c r="DO92" i="10"/>
  <c r="DN95" i="10" s="1"/>
  <c r="DM92" i="10"/>
  <c r="DN94" i="10" s="1"/>
  <c r="DL92" i="10"/>
  <c r="DK92" i="10"/>
  <c r="DJ92" i="10"/>
  <c r="ER91" i="10"/>
  <c r="EI91" i="10"/>
  <c r="DZ91" i="10"/>
  <c r="DQ91" i="10"/>
  <c r="ER90" i="10"/>
  <c r="EI90" i="10"/>
  <c r="DZ90" i="10"/>
  <c r="DQ90" i="10"/>
  <c r="ER84" i="10"/>
  <c r="EI84" i="10"/>
  <c r="DZ84" i="10"/>
  <c r="DQ84" i="10"/>
  <c r="ER83" i="10"/>
  <c r="EI83" i="10"/>
  <c r="DZ83" i="10"/>
  <c r="DQ83" i="10"/>
  <c r="ER82" i="10"/>
  <c r="EI82" i="10"/>
  <c r="DZ82" i="10"/>
  <c r="DQ82" i="10"/>
  <c r="ER81" i="10"/>
  <c r="EI81" i="10"/>
  <c r="DZ81" i="10"/>
  <c r="DQ81" i="10"/>
  <c r="ER80" i="10"/>
  <c r="EI80" i="10"/>
  <c r="DZ80" i="10"/>
  <c r="DQ80" i="10"/>
  <c r="ER79" i="10"/>
  <c r="ES92" i="10" s="1"/>
  <c r="EI79" i="10"/>
  <c r="DZ79" i="10"/>
  <c r="DQ79" i="10"/>
  <c r="EP67" i="10"/>
  <c r="EO70" i="10" s="1"/>
  <c r="J77" i="7" s="1"/>
  <c r="EN67" i="10"/>
  <c r="EO69" i="10" s="1"/>
  <c r="EM67" i="10"/>
  <c r="EL67" i="10"/>
  <c r="EK67" i="10"/>
  <c r="ER66" i="10"/>
  <c r="ER65" i="10"/>
  <c r="ER64" i="10"/>
  <c r="ER59" i="10"/>
  <c r="ER58" i="10"/>
  <c r="ER57" i="10"/>
  <c r="ER56" i="10"/>
  <c r="ER55" i="10"/>
  <c r="EG67" i="10"/>
  <c r="EF70" i="10" s="1"/>
  <c r="H77" i="7" s="1"/>
  <c r="EE67" i="10"/>
  <c r="EF69" i="10" s="1"/>
  <c r="ED67" i="10"/>
  <c r="EC67" i="10"/>
  <c r="EB67" i="10"/>
  <c r="DX67" i="10"/>
  <c r="DW70" i="10" s="1"/>
  <c r="F77" i="7" s="1"/>
  <c r="DV67" i="10"/>
  <c r="DW69" i="10" s="1"/>
  <c r="DU67" i="10"/>
  <c r="DT67" i="10"/>
  <c r="DS67" i="10"/>
  <c r="DO67" i="10"/>
  <c r="DN70" i="10" s="1"/>
  <c r="D77" i="7" s="1"/>
  <c r="DM67" i="10"/>
  <c r="DN69" i="10" s="1"/>
  <c r="DL67" i="10"/>
  <c r="DK67" i="10"/>
  <c r="DJ67" i="10"/>
  <c r="EI66" i="10"/>
  <c r="DZ66" i="10"/>
  <c r="DQ66" i="10"/>
  <c r="EI65" i="10"/>
  <c r="DZ65" i="10"/>
  <c r="DQ65" i="10"/>
  <c r="EI64" i="10"/>
  <c r="DZ64" i="10"/>
  <c r="DQ64" i="10"/>
  <c r="EI59" i="10"/>
  <c r="DZ59" i="10"/>
  <c r="DQ59" i="10"/>
  <c r="EI58" i="10"/>
  <c r="DZ58" i="10"/>
  <c r="DQ58" i="10"/>
  <c r="EI57" i="10"/>
  <c r="DZ57" i="10"/>
  <c r="DQ57" i="10"/>
  <c r="EI56" i="10"/>
  <c r="DZ56" i="10"/>
  <c r="DQ56" i="10"/>
  <c r="EI55" i="10"/>
  <c r="DZ55" i="10"/>
  <c r="DQ55" i="10"/>
  <c r="DG90" i="10"/>
  <c r="DG84" i="10"/>
  <c r="DG83" i="10"/>
  <c r="CX83" i="10"/>
  <c r="CX84" i="10"/>
  <c r="CX90" i="10"/>
  <c r="CO90" i="10"/>
  <c r="CO84" i="10"/>
  <c r="CO83" i="10"/>
  <c r="DG64" i="10"/>
  <c r="DG59" i="10"/>
  <c r="DG58" i="10"/>
  <c r="CX64" i="10"/>
  <c r="CX59" i="10"/>
  <c r="CX58" i="10"/>
  <c r="CO64" i="10"/>
  <c r="CO59" i="10"/>
  <c r="CO58" i="10"/>
  <c r="CQ67" i="10"/>
  <c r="CR67" i="10"/>
  <c r="CS67" i="10"/>
  <c r="CT67" i="10"/>
  <c r="CU69" i="10" s="1"/>
  <c r="CV67" i="10"/>
  <c r="CU70" i="10" s="1"/>
  <c r="H70" i="7" s="1"/>
  <c r="CZ67" i="10"/>
  <c r="DA67" i="10"/>
  <c r="DB67" i="10"/>
  <c r="DC67" i="10"/>
  <c r="DD69" i="10" s="1"/>
  <c r="DE67" i="10"/>
  <c r="DD70" i="10" s="1"/>
  <c r="J70" i="7" s="1"/>
  <c r="A105" i="10"/>
  <c r="A106" i="10" s="1"/>
  <c r="A80" i="10"/>
  <c r="A81" i="10" s="1"/>
  <c r="A82" i="10" s="1"/>
  <c r="A83" i="10" s="1"/>
  <c r="A56" i="10"/>
  <c r="CV122" i="10"/>
  <c r="CU125" i="10" s="1"/>
  <c r="H72" i="7" s="1"/>
  <c r="CT122" i="10"/>
  <c r="CU124" i="10" s="1"/>
  <c r="CS122" i="10"/>
  <c r="CR122" i="10"/>
  <c r="CQ122" i="10"/>
  <c r="CM122" i="10"/>
  <c r="CL125" i="10" s="1"/>
  <c r="F72" i="7" s="1"/>
  <c r="CK122" i="10"/>
  <c r="CL124" i="10" s="1"/>
  <c r="CJ122" i="10"/>
  <c r="CI122" i="10"/>
  <c r="CH122" i="10"/>
  <c r="CX121" i="10"/>
  <c r="CO121" i="10"/>
  <c r="CX120" i="10"/>
  <c r="CO120" i="10"/>
  <c r="CX106" i="10"/>
  <c r="CO106" i="10"/>
  <c r="CX105" i="10"/>
  <c r="CO105" i="10"/>
  <c r="CX104" i="10"/>
  <c r="CO104" i="10"/>
  <c r="CX91" i="10"/>
  <c r="CX82" i="10"/>
  <c r="CX81" i="10"/>
  <c r="CX80" i="10"/>
  <c r="CX79" i="10"/>
  <c r="CO91" i="10"/>
  <c r="CO82" i="10"/>
  <c r="CO81" i="10"/>
  <c r="CO80" i="10"/>
  <c r="CO79" i="10"/>
  <c r="CX66" i="10"/>
  <c r="CX65" i="10"/>
  <c r="CX57" i="10"/>
  <c r="CX56" i="10"/>
  <c r="CX55" i="10"/>
  <c r="CO66" i="10"/>
  <c r="CO65" i="10"/>
  <c r="CO57" i="10"/>
  <c r="CO56" i="10"/>
  <c r="CO55" i="10"/>
  <c r="DE122" i="10"/>
  <c r="DD125" i="10" s="1"/>
  <c r="J72" i="7" s="1"/>
  <c r="DC122" i="10"/>
  <c r="DD124" i="10" s="1"/>
  <c r="DB122" i="10"/>
  <c r="DA122" i="10"/>
  <c r="CZ122" i="10"/>
  <c r="DG121" i="10"/>
  <c r="DG120" i="10"/>
  <c r="DG106" i="10"/>
  <c r="DG105" i="10"/>
  <c r="DG104" i="10"/>
  <c r="DG91" i="10"/>
  <c r="DG82" i="10"/>
  <c r="DG81" i="10"/>
  <c r="DG80" i="10"/>
  <c r="DG79" i="10"/>
  <c r="DG66" i="10"/>
  <c r="DG65" i="10"/>
  <c r="DG57" i="10"/>
  <c r="DG56" i="10"/>
  <c r="DG55" i="10"/>
  <c r="O12" i="9"/>
  <c r="O9" i="9"/>
  <c r="O6" i="9"/>
  <c r="DE92" i="10"/>
  <c r="DD95" i="10" s="1"/>
  <c r="J71" i="7" s="1"/>
  <c r="DC92" i="10"/>
  <c r="DD94" i="10" s="1"/>
  <c r="DB92" i="10"/>
  <c r="DA92" i="10"/>
  <c r="CZ92" i="10"/>
  <c r="CV92" i="10"/>
  <c r="CU95" i="10" s="1"/>
  <c r="H71" i="7" s="1"/>
  <c r="CT92" i="10"/>
  <c r="CU94" i="10" s="1"/>
  <c r="CS92" i="10"/>
  <c r="CR92" i="10"/>
  <c r="CQ92" i="10"/>
  <c r="CM92" i="10"/>
  <c r="CL95" i="10" s="1"/>
  <c r="F71" i="7" s="1"/>
  <c r="CK92" i="10"/>
  <c r="CL94" i="10" s="1"/>
  <c r="CJ92" i="10"/>
  <c r="CI92" i="10"/>
  <c r="CH92" i="10"/>
  <c r="CM67" i="10"/>
  <c r="CL70" i="10" s="1"/>
  <c r="F70" i="7" s="1"/>
  <c r="CK67" i="10"/>
  <c r="CL69" i="10" s="1"/>
  <c r="CJ67" i="10"/>
  <c r="CI67" i="10"/>
  <c r="CH67" i="10"/>
  <c r="O11" i="9"/>
  <c r="N12" i="9"/>
  <c r="N11" i="9"/>
  <c r="N10" i="9"/>
  <c r="M12" i="9"/>
  <c r="M11" i="9"/>
  <c r="O10" i="9"/>
  <c r="M10" i="9"/>
  <c r="O8" i="9"/>
  <c r="O7" i="9"/>
  <c r="N9" i="9"/>
  <c r="N8" i="9"/>
  <c r="N7" i="9"/>
  <c r="M9" i="9"/>
  <c r="M8" i="9"/>
  <c r="M7" i="9"/>
  <c r="O5" i="9"/>
  <c r="O4" i="9"/>
  <c r="N6" i="9"/>
  <c r="N5" i="9"/>
  <c r="N4" i="9"/>
  <c r="M6" i="9"/>
  <c r="M5" i="9"/>
  <c r="M4" i="9"/>
  <c r="L77" i="7" l="1"/>
  <c r="EI122" i="10"/>
  <c r="DQ122" i="10"/>
  <c r="A57" i="10"/>
  <c r="A60" i="10" s="1"/>
  <c r="A63" i="10" s="1"/>
  <c r="A61" i="10"/>
  <c r="A62" i="10" s="1"/>
  <c r="DQ92" i="10"/>
  <c r="EI92" i="10"/>
  <c r="A58" i="10"/>
  <c r="A59" i="10" s="1"/>
  <c r="A64" i="10" s="1"/>
  <c r="A65" i="10" s="1"/>
  <c r="A66" i="10" s="1"/>
  <c r="L71" i="7"/>
  <c r="K78" i="7"/>
  <c r="J78" i="7"/>
  <c r="K79" i="7"/>
  <c r="J79" i="7"/>
  <c r="F78" i="7"/>
  <c r="G78" i="7"/>
  <c r="G79" i="7"/>
  <c r="F79" i="7"/>
  <c r="D78" i="7"/>
  <c r="E78" i="7"/>
  <c r="E79" i="7"/>
  <c r="D79" i="7"/>
  <c r="L70" i="7"/>
  <c r="EO71" i="10"/>
  <c r="H78" i="7"/>
  <c r="I78" i="7"/>
  <c r="EO96" i="10"/>
  <c r="I79" i="7"/>
  <c r="H79" i="7"/>
  <c r="L72" i="7"/>
  <c r="EO126" i="10"/>
  <c r="A84" i="10"/>
  <c r="A107" i="10"/>
  <c r="A108" i="10" s="1"/>
  <c r="A117" i="10" s="1"/>
  <c r="A118" i="10" s="1"/>
  <c r="EF126" i="10"/>
  <c r="DQ67" i="10"/>
  <c r="ER67" i="10"/>
  <c r="DD96" i="10"/>
  <c r="EI67" i="10"/>
  <c r="EF96" i="10"/>
  <c r="DW126" i="10"/>
  <c r="DN126" i="10"/>
  <c r="DR122" i="10"/>
  <c r="EJ122" i="10"/>
  <c r="DZ122" i="10"/>
  <c r="DY122" i="10" s="1"/>
  <c r="ER122" i="10"/>
  <c r="EQ122" i="10" s="1"/>
  <c r="EA92" i="10"/>
  <c r="DW96" i="10"/>
  <c r="DN96" i="10"/>
  <c r="DR92" i="10"/>
  <c r="EJ92" i="10"/>
  <c r="DZ92" i="10"/>
  <c r="ER92" i="10"/>
  <c r="EQ92" i="10" s="1"/>
  <c r="ES67" i="10"/>
  <c r="EF71" i="10"/>
  <c r="DR67" i="10"/>
  <c r="DN71" i="10"/>
  <c r="DW71" i="10"/>
  <c r="EA67" i="10"/>
  <c r="EJ67" i="10"/>
  <c r="DZ67" i="10"/>
  <c r="CU126" i="10"/>
  <c r="CU96" i="10"/>
  <c r="DD126" i="10"/>
  <c r="CL126" i="10"/>
  <c r="DD71" i="10"/>
  <c r="CU71" i="10"/>
  <c r="CL96" i="10"/>
  <c r="CL71" i="10"/>
  <c r="CO122" i="10"/>
  <c r="CY122" i="10"/>
  <c r="CX92" i="10"/>
  <c r="CO92" i="10"/>
  <c r="CP122" i="10"/>
  <c r="CX122" i="10"/>
  <c r="CY92" i="10"/>
  <c r="CP92" i="10"/>
  <c r="CX67" i="10"/>
  <c r="CY67" i="10"/>
  <c r="CO67" i="10"/>
  <c r="CP67" i="10"/>
  <c r="DG67" i="10"/>
  <c r="DH67" i="10"/>
  <c r="DG92" i="10"/>
  <c r="DH92" i="10"/>
  <c r="DH122" i="10"/>
  <c r="DG122" i="10"/>
  <c r="I5" i="7"/>
  <c r="I6" i="7" s="1"/>
  <c r="I7" i="7"/>
  <c r="H7" i="7"/>
  <c r="H5" i="7"/>
  <c r="H6" i="7" s="1"/>
  <c r="EH122" i="10" l="1"/>
  <c r="DP122" i="10"/>
  <c r="A113" i="10"/>
  <c r="A114" i="10" s="1"/>
  <c r="A115" i="10"/>
  <c r="A116" i="10" s="1"/>
  <c r="DP67" i="10"/>
  <c r="CW92" i="10"/>
  <c r="DP92" i="10"/>
  <c r="CN92" i="10"/>
  <c r="CN122" i="10"/>
  <c r="EH92" i="10"/>
  <c r="L79" i="7"/>
  <c r="M79" i="7"/>
  <c r="M78" i="7"/>
  <c r="A111" i="10"/>
  <c r="A112" i="10" s="1"/>
  <c r="A109" i="10"/>
  <c r="A110" i="10" s="1"/>
  <c r="A119" i="10" s="1"/>
  <c r="A120" i="10" s="1"/>
  <c r="A121" i="10" s="1"/>
  <c r="L78" i="7"/>
  <c r="A85" i="10"/>
  <c r="A86" i="10" s="1"/>
  <c r="A87" i="10" s="1"/>
  <c r="A88" i="10" s="1"/>
  <c r="A89" i="10" s="1"/>
  <c r="A90" i="10" s="1"/>
  <c r="A91" i="10" s="1"/>
  <c r="EH67" i="10"/>
  <c r="EQ67" i="10"/>
  <c r="CW122" i="10"/>
  <c r="N7" i="7"/>
  <c r="DY92" i="10"/>
  <c r="DY67" i="10"/>
  <c r="DF122" i="10"/>
  <c r="DF67" i="10"/>
  <c r="CW67" i="10"/>
  <c r="CN67" i="10"/>
  <c r="DF92" i="10"/>
</calcChain>
</file>

<file path=xl/sharedStrings.xml><?xml version="1.0" encoding="utf-8"?>
<sst xmlns="http://schemas.openxmlformats.org/spreadsheetml/2006/main" count="2460" uniqueCount="174">
  <si>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</si>
  <si>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</si>
  <si>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</si>
  <si>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</si>
  <si>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</si>
  <si>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</si>
  <si>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</si>
  <si>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</si>
  <si>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</si>
  <si>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</si>
  <si>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</si>
  <si>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</si>
  <si>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</si>
  <si>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</si>
  <si>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</si>
  <si>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</si>
  <si>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</si>
  <si>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</si>
  <si>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</si>
  <si>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</si>
  <si>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</si>
  <si>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</si>
  <si>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</si>
  <si>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</si>
  <si>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</si>
  <si>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</si>
  <si>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</si>
  <si>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</si>
  <si>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</si>
  <si>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</si>
  <si>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</si>
  <si>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</si>
  <si>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</si>
  <si>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</si>
  <si>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</si>
  <si>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</si>
  <si>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</si>
  <si>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</si>
  <si>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</si>
  <si>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</si>
  <si>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</si>
  <si>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</si>
  <si>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</si>
  <si>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</si>
  <si>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</si>
  <si>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</si>
  <si>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</si>
  <si>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</si>
  <si>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</si>
  <si>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</si>
  <si>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</si>
  <si>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</si>
  <si>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</si>
  <si>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</si>
  <si>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</si>
  <si>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</si>
  <si>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</si>
  <si>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</si>
  <si>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</si>
  <si>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</si>
  <si>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</si>
  <si>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</si>
  <si>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</si>
  <si>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</si>
  <si>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</si>
  <si>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</si>
  <si>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</si>
  <si>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</si>
  <si>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</si>
  <si>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</si>
  <si>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</si>
  <si>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</si>
  <si>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</si>
  <si>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</si>
  <si>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</si>
  <si>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</si>
  <si>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</si>
  <si>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</si>
  <si>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</si>
  <si>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Melbourne</t>
  </si>
  <si>
    <t>Bahrain</t>
  </si>
  <si>
    <t>YAS MARINA</t>
  </si>
  <si>
    <t>Series 4</t>
  </si>
  <si>
    <t>Hungaroring</t>
  </si>
  <si>
    <t>Sochi</t>
  </si>
  <si>
    <t>Paul Ricard</t>
  </si>
  <si>
    <t>Series 1</t>
  </si>
  <si>
    <t>Barcelona</t>
  </si>
  <si>
    <t>Red Bull</t>
  </si>
  <si>
    <t>Monza</t>
  </si>
  <si>
    <t>Series 2</t>
  </si>
  <si>
    <t>Series 3</t>
  </si>
  <si>
    <t>Spa</t>
  </si>
  <si>
    <t>Silverstone</t>
  </si>
  <si>
    <t>Coming Soon</t>
  </si>
  <si>
    <t>-</t>
  </si>
  <si>
    <t>H</t>
  </si>
  <si>
    <t>S</t>
  </si>
  <si>
    <t>W</t>
  </si>
  <si>
    <t>Standar</t>
  </si>
  <si>
    <t>Race\Tyres</t>
  </si>
  <si>
    <t>YAS Marina</t>
  </si>
  <si>
    <t>Qualification</t>
  </si>
  <si>
    <t>Strategy</t>
  </si>
  <si>
    <t>Final</t>
  </si>
  <si>
    <t>?</t>
  </si>
  <si>
    <t>Average</t>
  </si>
  <si>
    <t xml:space="preserve"> 4-4</t>
  </si>
  <si>
    <t xml:space="preserve"> 3-3-2</t>
  </si>
  <si>
    <t>W-L</t>
  </si>
  <si>
    <t>L</t>
  </si>
  <si>
    <t>Average Qualification Position</t>
  </si>
  <si>
    <t>Average Finishing Position</t>
  </si>
  <si>
    <t>Average Position Improvement During Race</t>
  </si>
  <si>
    <t>Americas</t>
  </si>
  <si>
    <t>Brazil</t>
  </si>
  <si>
    <t>Mexico</t>
  </si>
  <si>
    <t>Gilles Villenueve</t>
  </si>
  <si>
    <t>SPA</t>
  </si>
  <si>
    <t>RedBull</t>
  </si>
  <si>
    <t>Shanghai</t>
  </si>
  <si>
    <t>Baku city</t>
  </si>
  <si>
    <t>Suzuka</t>
  </si>
  <si>
    <t>4S-4S</t>
  </si>
  <si>
    <t>5H-3H</t>
  </si>
  <si>
    <t>3S-3S-2S</t>
  </si>
  <si>
    <t>3S-5H</t>
  </si>
  <si>
    <t>4H-4H</t>
  </si>
  <si>
    <t>Driver</t>
  </si>
  <si>
    <t>Track</t>
  </si>
  <si>
    <t>Data</t>
  </si>
  <si>
    <t>Standard Deviation</t>
  </si>
  <si>
    <t>STDEV</t>
  </si>
  <si>
    <t>Per series</t>
  </si>
  <si>
    <t>AFP</t>
  </si>
  <si>
    <t>5W-3W</t>
  </si>
  <si>
    <t>4W-4W</t>
  </si>
  <si>
    <t>2S-4H-2S</t>
  </si>
  <si>
    <t>3S-3S-1S</t>
  </si>
  <si>
    <t>4H-3H</t>
  </si>
  <si>
    <t>5H-3S</t>
  </si>
  <si>
    <t>3S-3S-3S</t>
  </si>
  <si>
    <t>5H-4H</t>
  </si>
  <si>
    <t>2S-2S-2S</t>
  </si>
  <si>
    <t>3H-3H</t>
  </si>
  <si>
    <t>4W-4H</t>
  </si>
  <si>
    <t>4W-2S-2S</t>
  </si>
  <si>
    <t>20-26, July</t>
  </si>
  <si>
    <t>27 July-2 August</t>
  </si>
  <si>
    <t>Kvyat</t>
  </si>
  <si>
    <t>Russell</t>
  </si>
  <si>
    <t>2S-4H-2W</t>
  </si>
  <si>
    <t>3S-3S-2W</t>
  </si>
  <si>
    <t>2S-2S-2S-2S</t>
  </si>
  <si>
    <t>AQP</t>
  </si>
  <si>
    <t>3W-3W-2W</t>
  </si>
  <si>
    <t>Marina Bay</t>
  </si>
  <si>
    <t>Monaco</t>
  </si>
  <si>
    <t>Hanoi</t>
  </si>
  <si>
    <t>3S-2S-2S</t>
  </si>
  <si>
    <t>4W-3W</t>
  </si>
  <si>
    <t>3W-2W-2W</t>
  </si>
  <si>
    <t>3S-4H</t>
  </si>
  <si>
    <t>2S-3H-2S</t>
  </si>
  <si>
    <t>3S-2S-3W</t>
  </si>
  <si>
    <t>2S-2S-1S-3S</t>
  </si>
  <si>
    <t>3W-3H-2S</t>
  </si>
  <si>
    <t>4S-4W</t>
  </si>
  <si>
    <t>3H-3H-2S</t>
  </si>
  <si>
    <t>4W-3W-2S</t>
  </si>
  <si>
    <t>5W-4S</t>
  </si>
  <si>
    <t>4W-2W-3S</t>
  </si>
  <si>
    <t>5H-4W</t>
  </si>
  <si>
    <t>3S-2S-4W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</si>
</sst>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6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0" xfId="0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T86"/>
  <sheetViews>
    <sheetView tabSelected="1" topLeftCell="A21" zoomScaleNormal="100" workbookViewId="0">
      <selection activeCell="F31" sqref="F31"/>
    </sheetView>
  </sheetViews>
  <sheetFormatPr defaultRowHeight="15" x14ac:dyDescent="0.25"/>
  <cols>
    <col min="1" max="2" width="9.140625" style="23"/>
    <col min="3" max="3" width="12.140625" style="23" bestFit="1" customWidth="1"/>
    <col min="4" max="6" width="12.140625" style="23" customWidth="1"/>
    <col min="7" max="8" width="9.140625" style="23"/>
    <col min="9" max="9" width="14" style="23" bestFit="1" customWidth="1"/>
    <col min="10" max="16384" width="9.140625" style="23"/>
  </cols>
  <sheetData>
    <row r="2" spans="2:14" x14ac:dyDescent="0.25">
      <c r="B2" s="162"/>
      <c r="C2" s="170"/>
      <c r="D2" s="163"/>
      <c r="E2" s="111" t="s">
        <v>57</v>
      </c>
      <c r="F2" s="111" t="s">
        <v>58</v>
      </c>
      <c r="G2" s="111" t="s">
        <v>59</v>
      </c>
      <c r="H2" s="111" t="s">
        <v>60</v>
      </c>
      <c r="I2" s="111" t="s">
        <v>61</v>
      </c>
      <c r="J2" s="111" t="s">
        <v>62</v>
      </c>
      <c r="K2" s="111" t="s">
        <v>63</v>
      </c>
      <c r="L2" s="111" t="s">
        <v>64</v>
      </c>
      <c r="M2" s="111" t="s">
        <v>65</v>
      </c>
    </row>
    <row r="3" spans="2:14" x14ac:dyDescent="0.25">
      <c r="B3" s="171" t="s">
        <v>66</v>
      </c>
      <c r="C3" s="162" t="s">
        <v>67</v>
      </c>
      <c r="D3" s="163"/>
      <c r="E3" s="111"/>
      <c r="F3" s="111"/>
      <c r="G3" s="111"/>
      <c r="H3" s="111">
        <v>14</v>
      </c>
      <c r="I3" s="111">
        <v>4</v>
      </c>
      <c r="J3" s="111"/>
      <c r="K3" s="111"/>
      <c r="L3" s="111"/>
      <c r="M3" s="111"/>
    </row>
    <row r="4" spans="2:14" x14ac:dyDescent="0.25">
      <c r="B4" s="172"/>
      <c r="C4" s="162" t="s">
        <v>68</v>
      </c>
      <c r="D4" s="163"/>
      <c r="E4" s="111"/>
      <c r="F4" s="111"/>
      <c r="G4" s="111"/>
      <c r="H4" s="111">
        <v>11</v>
      </c>
      <c r="I4" s="111">
        <v>3</v>
      </c>
      <c r="J4" s="111"/>
      <c r="K4" s="111"/>
      <c r="L4" s="111"/>
      <c r="M4" s="111"/>
    </row>
    <row r="5" spans="2:14" x14ac:dyDescent="0.25">
      <c r="B5" s="172"/>
      <c r="C5" s="162" t="s">
        <v>70</v>
      </c>
      <c r="D5" s="163"/>
      <c r="E5" s="111"/>
      <c r="F5" s="111"/>
      <c r="G5" s="111"/>
      <c r="H5" s="111">
        <f>H4+H3</f>
        <v>25</v>
      </c>
      <c r="I5" s="111">
        <f>I4+I3</f>
        <v>7</v>
      </c>
      <c r="J5" s="111"/>
      <c r="K5" s="111"/>
      <c r="L5" s="111"/>
      <c r="M5" s="111"/>
    </row>
    <row r="6" spans="2:14" x14ac:dyDescent="0.25">
      <c r="B6" s="172"/>
      <c r="C6" s="162" t="s">
        <v>69</v>
      </c>
      <c r="D6" s="163"/>
      <c r="E6" s="25"/>
      <c r="F6" s="25"/>
      <c r="G6" s="25"/>
      <c r="H6" s="25">
        <f>H3/H5</f>
        <v>0.56000000000000005</v>
      </c>
      <c r="I6" s="25">
        <f>I3/I5</f>
        <v>0.5714285714285714</v>
      </c>
      <c r="J6" s="25"/>
      <c r="K6" s="25"/>
      <c r="L6" s="25"/>
      <c r="M6" s="25"/>
    </row>
    <row r="7" spans="2:14" x14ac:dyDescent="0.25">
      <c r="B7" s="172"/>
      <c r="C7" s="162" t="s">
        <v>75</v>
      </c>
      <c r="D7" s="163"/>
      <c r="E7" s="85"/>
      <c r="F7" s="85"/>
      <c r="G7" s="85"/>
      <c r="H7" s="85">
        <f>H3*60000-H4*60000</f>
        <v>180000</v>
      </c>
      <c r="I7" s="85">
        <f>I3*200000-I4*200000</f>
        <v>200000</v>
      </c>
      <c r="J7" s="85"/>
      <c r="K7" s="85"/>
      <c r="L7" s="85"/>
      <c r="M7" s="85"/>
      <c r="N7" s="86">
        <f>SUM(E7:M7)</f>
        <v>380000</v>
      </c>
    </row>
    <row r="8" spans="2:14" x14ac:dyDescent="0.25">
      <c r="B8" s="172"/>
      <c r="C8" s="164" t="s">
        <v>74</v>
      </c>
      <c r="D8" s="111" t="s">
        <v>99</v>
      </c>
      <c r="E8" s="111"/>
      <c r="F8" s="111"/>
      <c r="G8" s="111"/>
      <c r="H8" s="111">
        <v>11</v>
      </c>
      <c r="I8" s="111">
        <v>4</v>
      </c>
      <c r="J8" s="111"/>
      <c r="K8" s="111"/>
      <c r="L8" s="111"/>
      <c r="M8" s="111"/>
    </row>
    <row r="9" spans="2:14" x14ac:dyDescent="0.25">
      <c r="B9" s="172"/>
      <c r="C9" s="165"/>
      <c r="D9" s="111" t="s">
        <v>71</v>
      </c>
      <c r="E9" s="111"/>
      <c r="F9" s="111"/>
      <c r="G9" s="111"/>
      <c r="H9" s="111">
        <v>3</v>
      </c>
      <c r="I9" s="111"/>
      <c r="J9" s="111"/>
      <c r="K9" s="111"/>
      <c r="L9" s="111"/>
      <c r="M9" s="111"/>
    </row>
    <row r="10" spans="2:14" x14ac:dyDescent="0.25">
      <c r="B10" s="172"/>
      <c r="C10" s="165"/>
      <c r="D10" s="111" t="s">
        <v>72</v>
      </c>
      <c r="E10" s="111"/>
      <c r="F10" s="111"/>
      <c r="G10" s="111"/>
      <c r="H10" s="111"/>
      <c r="I10" s="111"/>
      <c r="J10" s="111"/>
      <c r="K10" s="111"/>
      <c r="L10" s="111"/>
      <c r="M10" s="111"/>
    </row>
    <row r="11" spans="2:14" x14ac:dyDescent="0.25">
      <c r="B11" s="173"/>
      <c r="C11" s="166"/>
      <c r="D11" s="111" t="s">
        <v>73</v>
      </c>
      <c r="E11" s="111"/>
      <c r="F11" s="111"/>
      <c r="G11" s="111"/>
      <c r="H11" s="111"/>
      <c r="I11" s="111"/>
      <c r="J11" s="111"/>
      <c r="K11" s="111"/>
      <c r="L11" s="111"/>
      <c r="M11" s="111"/>
    </row>
    <row r="13" spans="2:14" x14ac:dyDescent="0.25">
      <c r="B13" s="162"/>
      <c r="C13" s="170"/>
      <c r="D13" s="163"/>
      <c r="E13" s="115" t="s">
        <v>57</v>
      </c>
      <c r="F13" s="115" t="s">
        <v>58</v>
      </c>
      <c r="G13" s="115" t="s">
        <v>59</v>
      </c>
      <c r="H13" s="115" t="s">
        <v>60</v>
      </c>
      <c r="I13" s="115" t="s">
        <v>61</v>
      </c>
      <c r="J13" s="115" t="s">
        <v>62</v>
      </c>
      <c r="K13" s="115" t="s">
        <v>63</v>
      </c>
      <c r="L13" s="115" t="s">
        <v>64</v>
      </c>
      <c r="M13" s="115" t="s">
        <v>65</v>
      </c>
    </row>
    <row r="14" spans="2:14" x14ac:dyDescent="0.25">
      <c r="B14" s="171" t="s">
        <v>147</v>
      </c>
      <c r="C14" s="162" t="s">
        <v>67</v>
      </c>
      <c r="D14" s="163"/>
      <c r="E14" s="115"/>
      <c r="F14" s="115"/>
      <c r="G14" s="115"/>
      <c r="H14" s="115">
        <v>8</v>
      </c>
      <c r="I14" s="115">
        <v>0</v>
      </c>
      <c r="J14" s="115"/>
      <c r="K14" s="115"/>
      <c r="L14" s="115"/>
      <c r="M14" s="115"/>
    </row>
    <row r="15" spans="2:14" x14ac:dyDescent="0.25">
      <c r="B15" s="172"/>
      <c r="C15" s="162" t="s">
        <v>68</v>
      </c>
      <c r="D15" s="163"/>
      <c r="E15" s="115"/>
      <c r="F15" s="115"/>
      <c r="G15" s="115"/>
      <c r="H15" s="115">
        <v>2</v>
      </c>
      <c r="I15" s="115">
        <v>0</v>
      </c>
      <c r="J15" s="115"/>
      <c r="K15" s="115"/>
      <c r="L15" s="115"/>
      <c r="M15" s="115"/>
    </row>
    <row r="16" spans="2:14" x14ac:dyDescent="0.25">
      <c r="B16" s="172"/>
      <c r="C16" s="162" t="s">
        <v>70</v>
      </c>
      <c r="D16" s="163"/>
      <c r="E16" s="115"/>
      <c r="F16" s="115"/>
      <c r="G16" s="115"/>
      <c r="H16" s="115">
        <f>H15+H14</f>
        <v>10</v>
      </c>
      <c r="I16" s="115">
        <f>I15+I14</f>
        <v>0</v>
      </c>
      <c r="J16" s="115"/>
      <c r="K16" s="115"/>
      <c r="L16" s="115"/>
      <c r="M16" s="115"/>
    </row>
    <row r="17" spans="2:14" x14ac:dyDescent="0.25">
      <c r="B17" s="172"/>
      <c r="C17" s="162" t="s">
        <v>69</v>
      </c>
      <c r="D17" s="163"/>
      <c r="E17" s="25"/>
      <c r="F17" s="25"/>
      <c r="G17" s="25"/>
      <c r="H17" s="25">
        <f>H14/H16</f>
        <v>0.8</v>
      </c>
      <c r="I17" s="25" t="e">
        <f>I14/I16</f>
        <v>#DIV/0!</v>
      </c>
      <c r="J17" s="25"/>
      <c r="K17" s="25"/>
      <c r="L17" s="25"/>
      <c r="M17" s="25"/>
    </row>
    <row r="18" spans="2:14" x14ac:dyDescent="0.25">
      <c r="B18" s="172"/>
      <c r="C18" s="162" t="s">
        <v>75</v>
      </c>
      <c r="D18" s="163"/>
      <c r="E18" s="85"/>
      <c r="F18" s="85"/>
      <c r="G18" s="85"/>
      <c r="H18" s="85">
        <f>H14*60000-H15*60000</f>
        <v>360000</v>
      </c>
      <c r="I18" s="85">
        <f>I14*200000-I15*200000</f>
        <v>0</v>
      </c>
      <c r="J18" s="85"/>
      <c r="K18" s="85"/>
      <c r="L18" s="85"/>
      <c r="M18" s="85"/>
      <c r="N18" s="86">
        <f>SUM(E18:M18)</f>
        <v>360000</v>
      </c>
    </row>
    <row r="19" spans="2:14" x14ac:dyDescent="0.25">
      <c r="B19" s="172"/>
      <c r="C19" s="164" t="s">
        <v>74</v>
      </c>
      <c r="D19" s="115" t="s">
        <v>99</v>
      </c>
      <c r="E19" s="115"/>
      <c r="F19" s="115"/>
      <c r="G19" s="115"/>
      <c r="H19" s="115">
        <v>5</v>
      </c>
      <c r="I19" s="115"/>
      <c r="J19" s="115"/>
      <c r="K19" s="115"/>
      <c r="L19" s="115"/>
      <c r="M19" s="115"/>
    </row>
    <row r="20" spans="2:14" x14ac:dyDescent="0.25">
      <c r="B20" s="172"/>
      <c r="C20" s="165"/>
      <c r="D20" s="115" t="s">
        <v>71</v>
      </c>
      <c r="E20" s="115"/>
      <c r="F20" s="115"/>
      <c r="G20" s="115"/>
      <c r="H20" s="115">
        <v>3</v>
      </c>
      <c r="I20" s="115"/>
      <c r="J20" s="115"/>
      <c r="K20" s="115"/>
      <c r="L20" s="115"/>
      <c r="M20" s="115"/>
    </row>
    <row r="21" spans="2:14" x14ac:dyDescent="0.25">
      <c r="B21" s="172"/>
      <c r="C21" s="165"/>
      <c r="D21" s="115" t="s">
        <v>72</v>
      </c>
      <c r="E21" s="115"/>
      <c r="F21" s="115"/>
      <c r="G21" s="115"/>
      <c r="H21" s="115"/>
      <c r="I21" s="115"/>
      <c r="J21" s="115"/>
      <c r="K21" s="115"/>
      <c r="L21" s="115"/>
      <c r="M21" s="115"/>
    </row>
    <row r="22" spans="2:14" x14ac:dyDescent="0.25">
      <c r="B22" s="173"/>
      <c r="C22" s="166"/>
      <c r="D22" s="115" t="s">
        <v>73</v>
      </c>
      <c r="E22" s="115"/>
      <c r="F22" s="115"/>
      <c r="G22" s="115"/>
      <c r="H22" s="115"/>
      <c r="I22" s="115"/>
      <c r="J22" s="115"/>
      <c r="K22" s="115"/>
      <c r="L22" s="115"/>
      <c r="M22" s="115"/>
    </row>
    <row r="24" spans="2:14" x14ac:dyDescent="0.25">
      <c r="B24" s="162"/>
      <c r="C24" s="170"/>
      <c r="D24" s="163"/>
      <c r="E24" s="115" t="s">
        <v>57</v>
      </c>
      <c r="F24" s="115" t="s">
        <v>58</v>
      </c>
      <c r="G24" s="115" t="s">
        <v>59</v>
      </c>
      <c r="H24" s="115" t="s">
        <v>60</v>
      </c>
      <c r="I24" s="115" t="s">
        <v>61</v>
      </c>
      <c r="J24" s="115" t="s">
        <v>62</v>
      </c>
      <c r="K24" s="115" t="s">
        <v>63</v>
      </c>
      <c r="L24" s="115" t="s">
        <v>64</v>
      </c>
      <c r="M24" s="115" t="s">
        <v>65</v>
      </c>
    </row>
    <row r="25" spans="2:14" x14ac:dyDescent="0.25">
      <c r="B25" s="171" t="s">
        <v>148</v>
      </c>
      <c r="C25" s="162" t="s">
        <v>67</v>
      </c>
      <c r="D25" s="163"/>
      <c r="E25" s="115">
        <v>11</v>
      </c>
      <c r="F25" s="115">
        <v>1</v>
      </c>
      <c r="G25" s="115"/>
      <c r="H25" s="115">
        <v>0</v>
      </c>
      <c r="I25" s="115">
        <v>4</v>
      </c>
      <c r="J25" s="115"/>
      <c r="K25" s="115"/>
      <c r="L25" s="115"/>
      <c r="M25" s="115"/>
    </row>
    <row r="26" spans="2:14" x14ac:dyDescent="0.25">
      <c r="B26" s="172"/>
      <c r="C26" s="162" t="s">
        <v>68</v>
      </c>
      <c r="D26" s="163"/>
      <c r="E26" s="115">
        <v>3</v>
      </c>
      <c r="F26" s="115">
        <v>3</v>
      </c>
      <c r="G26" s="115"/>
      <c r="H26" s="115">
        <v>1</v>
      </c>
      <c r="I26" s="115">
        <v>0</v>
      </c>
      <c r="J26" s="115"/>
      <c r="K26" s="115"/>
      <c r="L26" s="115"/>
      <c r="M26" s="115"/>
    </row>
    <row r="27" spans="2:14" x14ac:dyDescent="0.25">
      <c r="B27" s="172"/>
      <c r="C27" s="162" t="s">
        <v>70</v>
      </c>
      <c r="D27" s="163"/>
      <c r="E27" s="115">
        <f>E26+E25</f>
        <v>14</v>
      </c>
      <c r="F27" s="115">
        <f>F26+F25</f>
        <v>4</v>
      </c>
      <c r="G27" s="115"/>
      <c r="H27" s="115">
        <f>H26+H25</f>
        <v>1</v>
      </c>
      <c r="I27" s="115">
        <f>I26+I25</f>
        <v>4</v>
      </c>
      <c r="J27" s="115"/>
      <c r="K27" s="115"/>
      <c r="L27" s="115"/>
      <c r="M27" s="115"/>
    </row>
    <row r="28" spans="2:14" x14ac:dyDescent="0.25">
      <c r="B28" s="172"/>
      <c r="C28" s="162" t="s">
        <v>69</v>
      </c>
      <c r="D28" s="163"/>
      <c r="E28" s="25">
        <f>E25/E27</f>
        <v>0.7857142857142857</v>
      </c>
      <c r="F28" s="25">
        <f>F25/F27</f>
        <v>0.25</v>
      </c>
      <c r="G28" s="25" t="e">
        <f>G25/G27</f>
        <v>#DIV/0!</v>
      </c>
      <c r="H28" s="25">
        <f>H25/H27</f>
        <v>0</v>
      </c>
      <c r="I28" s="25">
        <f>I25/I27</f>
        <v>1</v>
      </c>
      <c r="J28" s="25"/>
      <c r="K28" s="25"/>
      <c r="L28" s="25"/>
      <c r="M28" s="25"/>
    </row>
    <row r="29" spans="2:14" x14ac:dyDescent="0.25">
      <c r="B29" s="172"/>
      <c r="C29" s="162" t="s">
        <v>75</v>
      </c>
      <c r="D29" s="163"/>
      <c r="E29" s="85">
        <f>E25*1000-E26*1000</f>
        <v>8000</v>
      </c>
      <c r="F29" s="85">
        <f>F25*4000-F26*4000</f>
        <v>-8000</v>
      </c>
      <c r="G29" s="85">
        <f>G25*16000-G26*16000</f>
        <v>0</v>
      </c>
      <c r="H29" s="85">
        <f>H25*60000-H26*60000</f>
        <v>-60000</v>
      </c>
      <c r="I29" s="85">
        <f>I25*200000-I26*200000</f>
        <v>800000</v>
      </c>
      <c r="J29" s="85"/>
      <c r="K29" s="85"/>
      <c r="L29" s="85"/>
      <c r="M29" s="85"/>
      <c r="N29" s="86">
        <f>SUM(E29:M29)</f>
        <v>740000</v>
      </c>
    </row>
    <row r="30" spans="2:14" x14ac:dyDescent="0.25">
      <c r="B30" s="172"/>
      <c r="C30" s="164" t="s">
        <v>74</v>
      </c>
      <c r="D30" s="115" t="s">
        <v>99</v>
      </c>
      <c r="E30" s="115">
        <v>9</v>
      </c>
      <c r="F30" s="115">
        <v>1</v>
      </c>
      <c r="G30" s="115"/>
      <c r="H30" s="115"/>
      <c r="I30" s="115">
        <v>3</v>
      </c>
      <c r="J30" s="115"/>
      <c r="K30" s="115"/>
      <c r="L30" s="115"/>
      <c r="M30" s="115"/>
    </row>
    <row r="31" spans="2:14" x14ac:dyDescent="0.25">
      <c r="B31" s="172"/>
      <c r="C31" s="165"/>
      <c r="D31" s="115" t="s">
        <v>71</v>
      </c>
      <c r="E31" s="115">
        <v>2</v>
      </c>
      <c r="F31" s="115"/>
      <c r="G31" s="115"/>
      <c r="H31" s="115"/>
      <c r="I31" s="115">
        <v>1</v>
      </c>
      <c r="J31" s="115"/>
      <c r="K31" s="115"/>
      <c r="L31" s="115"/>
      <c r="M31" s="115"/>
    </row>
    <row r="32" spans="2:14" x14ac:dyDescent="0.25">
      <c r="B32" s="172"/>
      <c r="C32" s="165"/>
      <c r="D32" s="115" t="s">
        <v>72</v>
      </c>
      <c r="E32" s="115"/>
      <c r="F32" s="115"/>
      <c r="G32" s="115"/>
      <c r="H32" s="115"/>
      <c r="I32" s="115"/>
      <c r="J32" s="115"/>
      <c r="K32" s="115"/>
      <c r="L32" s="115"/>
      <c r="M32" s="115"/>
    </row>
    <row r="33" spans="2:20" x14ac:dyDescent="0.25">
      <c r="B33" s="173"/>
      <c r="C33" s="166"/>
      <c r="D33" s="115" t="s">
        <v>73</v>
      </c>
      <c r="E33" s="115"/>
      <c r="F33" s="115"/>
      <c r="G33" s="115"/>
      <c r="H33" s="115"/>
      <c r="I33" s="115"/>
      <c r="J33" s="115"/>
      <c r="K33" s="115"/>
      <c r="L33" s="115"/>
      <c r="M33" s="115"/>
    </row>
    <row r="39" spans="2:20" x14ac:dyDescent="0.25">
      <c r="B39" s="176" t="s">
        <v>9</v>
      </c>
      <c r="C39" s="177"/>
      <c r="D39" s="178"/>
      <c r="E39" s="169">
        <v>1</v>
      </c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2:20" x14ac:dyDescent="0.25">
      <c r="B40" s="176" t="s">
        <v>129</v>
      </c>
      <c r="C40" s="177"/>
      <c r="D40" s="178"/>
      <c r="E40" s="175" t="str">
        <f>'Stats per Driver'!B102</f>
        <v>Hungaroring</v>
      </c>
      <c r="F40" s="175"/>
      <c r="G40" s="175"/>
      <c r="H40" s="175"/>
      <c r="I40" s="175" t="str">
        <f>'Stats per Driver'!K102</f>
        <v>Paul Ricard</v>
      </c>
      <c r="J40" s="175"/>
      <c r="K40" s="175"/>
      <c r="L40" s="175"/>
      <c r="M40" s="175" t="str">
        <f>'Stats per Driver'!T102</f>
        <v>Sochi</v>
      </c>
      <c r="N40" s="175"/>
      <c r="O40" s="175"/>
      <c r="P40" s="175"/>
      <c r="Q40" s="179" t="s">
        <v>133</v>
      </c>
      <c r="R40" s="179"/>
      <c r="S40" s="179"/>
      <c r="T40" s="179"/>
    </row>
    <row r="41" spans="2:20" x14ac:dyDescent="0.25">
      <c r="B41" s="176" t="s">
        <v>130</v>
      </c>
      <c r="C41" s="177"/>
      <c r="D41" s="178"/>
      <c r="E41" s="124" t="s">
        <v>154</v>
      </c>
      <c r="F41" s="134" t="s">
        <v>132</v>
      </c>
      <c r="G41" s="124" t="s">
        <v>134</v>
      </c>
      <c r="H41" s="134" t="s">
        <v>132</v>
      </c>
      <c r="I41" s="124" t="s">
        <v>154</v>
      </c>
      <c r="J41" s="134" t="s">
        <v>132</v>
      </c>
      <c r="K41" s="124" t="s">
        <v>134</v>
      </c>
      <c r="L41" s="134" t="s">
        <v>132</v>
      </c>
      <c r="M41" s="124" t="s">
        <v>154</v>
      </c>
      <c r="N41" s="134" t="s">
        <v>132</v>
      </c>
      <c r="O41" s="124" t="s">
        <v>134</v>
      </c>
      <c r="P41" s="134" t="s">
        <v>132</v>
      </c>
      <c r="Q41" s="124" t="s">
        <v>154</v>
      </c>
      <c r="R41" s="134" t="s">
        <v>132</v>
      </c>
      <c r="S41" s="124" t="s">
        <v>134</v>
      </c>
      <c r="T41" s="134" t="s">
        <v>132</v>
      </c>
    </row>
    <row r="42" spans="2:20" x14ac:dyDescent="0.25">
      <c r="B42" s="180" t="s">
        <v>128</v>
      </c>
      <c r="C42" s="133" t="str">
        <f>'Stats per Driver'!A2</f>
        <v>Russell</v>
      </c>
      <c r="D42" s="115">
        <v>5</v>
      </c>
      <c r="E42" s="134">
        <f>'Stats per Driver'!F22</f>
        <v>12.5</v>
      </c>
      <c r="F42" s="158">
        <f>'Stats per Driver'!G22</f>
        <v>0.70710678118654757</v>
      </c>
      <c r="G42" s="158">
        <f>'Stats per Driver'!F23</f>
        <v>11</v>
      </c>
      <c r="H42" s="158">
        <f>'Stats per Driver'!G23</f>
        <v>1.4142135623730951</v>
      </c>
      <c r="I42" s="158">
        <f>'Stats per Driver'!O22</f>
        <v>15.5</v>
      </c>
      <c r="J42" s="158">
        <f>'Stats per Driver'!P22</f>
        <v>7.7781745930520225</v>
      </c>
      <c r="K42" s="158">
        <f>'Stats per Driver'!O23</f>
        <v>7.5</v>
      </c>
      <c r="L42" s="158">
        <f>'Stats per Driver'!P23</f>
        <v>7.7781745930520225</v>
      </c>
      <c r="M42" s="158">
        <f>'Stats per Driver'!X22</f>
        <v>20.399999999999999</v>
      </c>
      <c r="N42" s="158">
        <f>'Stats per Driver'!Y22</f>
        <v>1.9493588689617927</v>
      </c>
      <c r="O42" s="158">
        <f>'Stats per Driver'!X23</f>
        <v>14.2</v>
      </c>
      <c r="P42" s="158">
        <f>'Stats per Driver'!Y23</f>
        <v>1.9235384061671315</v>
      </c>
      <c r="Q42" s="158">
        <f t="shared" ref="Q42:T46" si="0">AVERAGE(E42,I42,M42)</f>
        <v>16.133333333333333</v>
      </c>
      <c r="R42" s="158">
        <f t="shared" si="0"/>
        <v>3.4782134144001211</v>
      </c>
      <c r="S42" s="158">
        <f t="shared" si="0"/>
        <v>10.9</v>
      </c>
      <c r="T42" s="158">
        <f t="shared" si="0"/>
        <v>3.7053088538640826</v>
      </c>
    </row>
    <row r="43" spans="2:20" x14ac:dyDescent="0.25">
      <c r="B43" s="181"/>
      <c r="C43" s="133" t="str">
        <f>'Stats per Driver'!A26</f>
        <v>Kvyat</v>
      </c>
      <c r="D43" s="115">
        <v>5</v>
      </c>
      <c r="E43" s="134">
        <f>'Stats per Driver'!F46</f>
        <v>20.5</v>
      </c>
      <c r="F43" s="158">
        <f>'Stats per Driver'!G46</f>
        <v>0.70710678118654757</v>
      </c>
      <c r="G43" s="158">
        <f>'Stats per Driver'!F47</f>
        <v>19.5</v>
      </c>
      <c r="H43" s="158">
        <f>'Stats per Driver'!G47</f>
        <v>2.1213203435596424</v>
      </c>
      <c r="I43" s="158">
        <f>'Stats per Driver'!O46</f>
        <v>8</v>
      </c>
      <c r="J43" s="158">
        <f>'Stats per Driver'!P46</f>
        <v>0</v>
      </c>
      <c r="K43" s="158">
        <f>'Stats per Driver'!O47</f>
        <v>7</v>
      </c>
      <c r="L43" s="158">
        <f>'Stats per Driver'!P47</f>
        <v>4.2426406871192848</v>
      </c>
      <c r="M43" s="158">
        <f>'Stats per Driver'!X46</f>
        <v>13</v>
      </c>
      <c r="N43" s="158">
        <f>'Stats per Driver'!Y46</f>
        <v>4.1231056256176606</v>
      </c>
      <c r="O43" s="158">
        <f>'Stats per Driver'!X47</f>
        <v>9.4</v>
      </c>
      <c r="P43" s="158">
        <f>'Stats per Driver'!Y47</f>
        <v>3.6469165057620936</v>
      </c>
      <c r="Q43" s="158">
        <f t="shared" si="0"/>
        <v>13.833333333333334</v>
      </c>
      <c r="R43" s="158">
        <f t="shared" si="0"/>
        <v>1.6100708022680694</v>
      </c>
      <c r="S43" s="158">
        <f t="shared" si="0"/>
        <v>11.966666666666667</v>
      </c>
      <c r="T43" s="158">
        <f t="shared" si="0"/>
        <v>3.3369591788136739</v>
      </c>
    </row>
    <row r="44" spans="2:20" x14ac:dyDescent="0.25">
      <c r="B44" s="181"/>
      <c r="C44" s="125" t="str">
        <f>'Stats per Driver'!A50</f>
        <v>Norris</v>
      </c>
      <c r="D44" s="115">
        <v>5</v>
      </c>
      <c r="E44" s="134">
        <f>'Stats per Driver'!F70</f>
        <v>18</v>
      </c>
      <c r="F44" s="158">
        <f>'Stats per Driver'!G70</f>
        <v>2.8284271247461903</v>
      </c>
      <c r="G44" s="158">
        <f>'Stats per Driver'!F71</f>
        <v>17.5</v>
      </c>
      <c r="H44" s="158">
        <f>'Stats per Driver'!G71</f>
        <v>3.5355339059327378</v>
      </c>
      <c r="I44" s="158" t="e">
        <f>'Stats per Driver'!O70</f>
        <v>#DIV/0!</v>
      </c>
      <c r="J44" s="158" t="e">
        <f>'Stats per Driver'!P70</f>
        <v>#DIV/0!</v>
      </c>
      <c r="K44" s="158" t="e">
        <f>'Stats per Driver'!O71</f>
        <v>#DIV/0!</v>
      </c>
      <c r="L44" s="158" t="e">
        <f>'Stats per Driver'!P71</f>
        <v>#DIV/0!</v>
      </c>
      <c r="M44" s="158">
        <f>'Stats per Driver'!X70</f>
        <v>15.75</v>
      </c>
      <c r="N44" s="158">
        <f>'Stats per Driver'!Y70</f>
        <v>4.9916597106239795</v>
      </c>
      <c r="O44" s="158">
        <f>'Stats per Driver'!X71</f>
        <v>11</v>
      </c>
      <c r="P44" s="158">
        <f>'Stats per Driver'!Y71</f>
        <v>4.5460605656619517</v>
      </c>
      <c r="Q44" s="158" t="e">
        <f t="shared" si="0"/>
        <v>#DIV/0!</v>
      </c>
      <c r="R44" s="158" t="e">
        <f t="shared" si="0"/>
        <v>#DIV/0!</v>
      </c>
      <c r="S44" s="158" t="e">
        <f t="shared" si="0"/>
        <v>#DIV/0!</v>
      </c>
      <c r="T44" s="158" t="e">
        <f t="shared" si="0"/>
        <v>#DIV/0!</v>
      </c>
    </row>
    <row r="45" spans="2:20" x14ac:dyDescent="0.25">
      <c r="B45" s="181"/>
      <c r="C45" s="125" t="str">
        <f>'Stats per Driver'!A74</f>
        <v>Perez</v>
      </c>
      <c r="D45" s="115">
        <v>3</v>
      </c>
      <c r="E45" s="134">
        <f>'Stats per Driver'!F95</f>
        <v>17.5</v>
      </c>
      <c r="F45" s="158">
        <f>'Stats per Driver'!G95</f>
        <v>3.3166247903553998</v>
      </c>
      <c r="G45" s="158">
        <f>'Stats per Driver'!F96</f>
        <v>12</v>
      </c>
      <c r="H45" s="158">
        <f>'Stats per Driver'!G96</f>
        <v>4.9665548085837798</v>
      </c>
      <c r="I45" s="158">
        <f>'Stats per Driver'!O95</f>
        <v>21</v>
      </c>
      <c r="J45" s="158" t="e">
        <f>'Stats per Driver'!P95</f>
        <v>#DIV/0!</v>
      </c>
      <c r="K45" s="158">
        <f>'Stats per Driver'!O96</f>
        <v>19</v>
      </c>
      <c r="L45" s="158" t="e">
        <f>'Stats per Driver'!P96</f>
        <v>#DIV/0!</v>
      </c>
      <c r="M45" s="158">
        <f>'Stats per Driver'!X95</f>
        <v>10</v>
      </c>
      <c r="N45" s="158">
        <f>'Stats per Driver'!Y95</f>
        <v>1.4142135623730951</v>
      </c>
      <c r="O45" s="158">
        <f>'Stats per Driver'!X96</f>
        <v>8.75</v>
      </c>
      <c r="P45" s="158">
        <f>'Stats per Driver'!Y96</f>
        <v>3.3040379335998349</v>
      </c>
      <c r="Q45" s="158">
        <f t="shared" si="0"/>
        <v>16.166666666666668</v>
      </c>
      <c r="R45" s="158" t="e">
        <f t="shared" si="0"/>
        <v>#DIV/0!</v>
      </c>
      <c r="S45" s="158">
        <f t="shared" si="0"/>
        <v>13.25</v>
      </c>
      <c r="T45" s="158" t="e">
        <f t="shared" si="0"/>
        <v>#DIV/0!</v>
      </c>
    </row>
    <row r="46" spans="2:20" x14ac:dyDescent="0.25">
      <c r="B46" s="182"/>
      <c r="C46" s="125" t="str">
        <f>'Stats per Driver'!A99</f>
        <v>Grosjean</v>
      </c>
      <c r="D46" s="115">
        <v>6</v>
      </c>
      <c r="E46" s="134">
        <f>'Stats per Driver'!F125</f>
        <v>10.833333333333334</v>
      </c>
      <c r="F46" s="158">
        <f>'Stats per Driver'!G125</f>
        <v>7.1949056051255234</v>
      </c>
      <c r="G46" s="158">
        <f>'Stats per Driver'!F126</f>
        <v>8.3333333333333339</v>
      </c>
      <c r="H46" s="158">
        <f>'Stats per Driver'!G126</f>
        <v>7.6594168620507048</v>
      </c>
      <c r="I46" s="158">
        <f>'Stats per Driver'!O125</f>
        <v>24</v>
      </c>
      <c r="J46" s="158" t="e">
        <f>'Stats per Driver'!P125</f>
        <v>#DIV/0!</v>
      </c>
      <c r="K46" s="158">
        <f>'Stats per Driver'!O126</f>
        <v>16</v>
      </c>
      <c r="L46" s="158" t="e">
        <f>'Stats per Driver'!P126</f>
        <v>#DIV/0!</v>
      </c>
      <c r="M46" s="158">
        <f>'Stats per Driver'!X125</f>
        <v>17</v>
      </c>
      <c r="N46" s="158">
        <f>'Stats per Driver'!Y125</f>
        <v>7.0710678118654755</v>
      </c>
      <c r="O46" s="158">
        <f>'Stats per Driver'!X126</f>
        <v>9.5</v>
      </c>
      <c r="P46" s="158">
        <f>'Stats per Driver'!Y126</f>
        <v>7.7781745930520225</v>
      </c>
      <c r="Q46" s="158">
        <f t="shared" si="0"/>
        <v>17.277777777777779</v>
      </c>
      <c r="R46" s="158" t="e">
        <f t="shared" si="0"/>
        <v>#DIV/0!</v>
      </c>
      <c r="S46" s="158">
        <f t="shared" si="0"/>
        <v>11.277777777777779</v>
      </c>
      <c r="T46" s="158" t="e">
        <f t="shared" si="0"/>
        <v>#DIV/0!</v>
      </c>
    </row>
    <row r="47" spans="2:20" x14ac:dyDescent="0.25">
      <c r="B47" s="126"/>
      <c r="C47" s="126"/>
      <c r="D47" s="114"/>
      <c r="E47" s="114"/>
      <c r="F47" s="114"/>
      <c r="G47" s="114"/>
      <c r="H47" s="114"/>
      <c r="I47" s="114"/>
      <c r="J47" s="114"/>
      <c r="K47" s="114"/>
    </row>
    <row r="48" spans="2:20" x14ac:dyDescent="0.25">
      <c r="B48" s="176" t="s">
        <v>9</v>
      </c>
      <c r="C48" s="177"/>
      <c r="D48" s="178"/>
      <c r="E48" s="169">
        <v>2</v>
      </c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2:20" x14ac:dyDescent="0.25">
      <c r="B49" s="176" t="s">
        <v>129</v>
      </c>
      <c r="C49" s="177"/>
      <c r="D49" s="178"/>
      <c r="E49" s="175" t="str">
        <f>'Stats per Driver'!AD77</f>
        <v>Barcelona</v>
      </c>
      <c r="F49" s="175"/>
      <c r="G49" s="175"/>
      <c r="H49" s="175"/>
      <c r="I49" s="175" t="str">
        <f>'Stats per Driver'!AM77</f>
        <v>Monza</v>
      </c>
      <c r="J49" s="175"/>
      <c r="K49" s="175"/>
      <c r="L49" s="175"/>
      <c r="M49" s="175" t="str">
        <f>'Stats per Driver'!AV77</f>
        <v>RedBull</v>
      </c>
      <c r="N49" s="175"/>
      <c r="O49" s="175"/>
      <c r="P49" s="175"/>
      <c r="Q49" s="179" t="s">
        <v>133</v>
      </c>
      <c r="R49" s="179"/>
      <c r="S49" s="179"/>
      <c r="T49" s="179"/>
    </row>
    <row r="50" spans="2:20" x14ac:dyDescent="0.25">
      <c r="B50" s="176" t="s">
        <v>130</v>
      </c>
      <c r="C50" s="177"/>
      <c r="D50" s="178"/>
      <c r="E50" s="124" t="s">
        <v>154</v>
      </c>
      <c r="F50" s="160" t="s">
        <v>132</v>
      </c>
      <c r="G50" s="124" t="s">
        <v>134</v>
      </c>
      <c r="H50" s="160" t="s">
        <v>132</v>
      </c>
      <c r="I50" s="124" t="s">
        <v>154</v>
      </c>
      <c r="J50" s="160" t="s">
        <v>132</v>
      </c>
      <c r="K50" s="124" t="s">
        <v>134</v>
      </c>
      <c r="L50" s="160" t="s">
        <v>132</v>
      </c>
      <c r="M50" s="124" t="s">
        <v>154</v>
      </c>
      <c r="N50" s="160" t="s">
        <v>132</v>
      </c>
      <c r="O50" s="124" t="s">
        <v>134</v>
      </c>
      <c r="P50" s="160" t="s">
        <v>132</v>
      </c>
      <c r="Q50" s="124" t="s">
        <v>154</v>
      </c>
      <c r="R50" s="160" t="s">
        <v>132</v>
      </c>
      <c r="S50" s="124" t="s">
        <v>134</v>
      </c>
      <c r="T50" s="160" t="s">
        <v>132</v>
      </c>
    </row>
    <row r="51" spans="2:20" x14ac:dyDescent="0.25">
      <c r="B51" s="180" t="s">
        <v>128</v>
      </c>
      <c r="C51" s="159" t="str">
        <f>C42</f>
        <v>Russell</v>
      </c>
      <c r="D51" s="115">
        <v>5</v>
      </c>
      <c r="E51" s="160" t="e">
        <f>'Stats per Driver'!AH22</f>
        <v>#DIV/0!</v>
      </c>
      <c r="F51" s="160" t="e">
        <f>'Stats per Driver'!AI22</f>
        <v>#DIV/0!</v>
      </c>
      <c r="G51" s="160" t="e">
        <f>'Stats per Driver'!AH23</f>
        <v>#DIV/0!</v>
      </c>
      <c r="H51" s="160" t="e">
        <f>'Stats per Driver'!AI23</f>
        <v>#DIV/0!</v>
      </c>
      <c r="I51" s="160">
        <f>'Stats per Driver'!AQ22</f>
        <v>23</v>
      </c>
      <c r="J51" s="160" t="e">
        <f>'Stats per Driver'!AR22</f>
        <v>#DIV/0!</v>
      </c>
      <c r="K51" s="160">
        <f>'Stats per Driver'!AQ23</f>
        <v>12</v>
      </c>
      <c r="L51" s="160" t="e">
        <f>'Stats per Driver'!AR23</f>
        <v>#DIV/0!</v>
      </c>
      <c r="M51" s="160">
        <f>'Stats per Driver'!AZ22</f>
        <v>21</v>
      </c>
      <c r="N51" s="160">
        <f>'Stats per Driver'!BA22</f>
        <v>0</v>
      </c>
      <c r="O51" s="160">
        <f>'Stats per Driver'!AZ23</f>
        <v>18</v>
      </c>
      <c r="P51" s="160">
        <f>'Stats per Driver'!BA23</f>
        <v>1.4142135623730951</v>
      </c>
      <c r="Q51" s="160" t="e">
        <f t="shared" ref="Q51:Q55" si="1">AVERAGE(E51,I51,M51)</f>
        <v>#DIV/0!</v>
      </c>
      <c r="R51" s="160" t="e">
        <f t="shared" ref="R51:R55" si="2">AVERAGE(F51,J51,N51)</f>
        <v>#DIV/0!</v>
      </c>
      <c r="S51" s="160" t="e">
        <f t="shared" ref="S51:S55" si="3">AVERAGE(G51,K51,O51)</f>
        <v>#DIV/0!</v>
      </c>
      <c r="T51" s="160" t="e">
        <f t="shared" ref="T51:T55" si="4">AVERAGE(H51,L51,P51)</f>
        <v>#DIV/0!</v>
      </c>
    </row>
    <row r="52" spans="2:20" x14ac:dyDescent="0.25">
      <c r="B52" s="181"/>
      <c r="C52" s="159" t="str">
        <f>C43</f>
        <v>Kvyat</v>
      </c>
      <c r="D52" s="115">
        <v>5</v>
      </c>
      <c r="E52" s="160" t="e">
        <f>'Stats per Driver'!AH46</f>
        <v>#DIV/0!</v>
      </c>
      <c r="F52" s="160" t="e">
        <f>'Stats per Driver'!AI46</f>
        <v>#DIV/0!</v>
      </c>
      <c r="G52" s="160" t="e">
        <f>'Stats per Driver'!AH47</f>
        <v>#DIV/0!</v>
      </c>
      <c r="H52" s="160" t="e">
        <f>'Stats per Driver'!AI47</f>
        <v>#DIV/0!</v>
      </c>
      <c r="I52" s="160">
        <f>'Stats per Driver'!AQ46</f>
        <v>22</v>
      </c>
      <c r="J52" s="160" t="e">
        <f>'Stats per Driver'!AR46</f>
        <v>#DIV/0!</v>
      </c>
      <c r="K52" s="160">
        <f>'Stats per Driver'!AQ47</f>
        <v>17</v>
      </c>
      <c r="L52" s="160" t="e">
        <f>'Stats per Driver'!AR47</f>
        <v>#DIV/0!</v>
      </c>
      <c r="M52" s="160">
        <f>'Stats per Driver'!AZ46</f>
        <v>23</v>
      </c>
      <c r="N52" s="160">
        <f>'Stats per Driver'!BA46</f>
        <v>0</v>
      </c>
      <c r="O52" s="160">
        <f>'Stats per Driver'!AZ47</f>
        <v>17.5</v>
      </c>
      <c r="P52" s="160">
        <f>'Stats per Driver'!BA47</f>
        <v>4.9497474683058327</v>
      </c>
      <c r="Q52" s="160" t="e">
        <f t="shared" si="1"/>
        <v>#DIV/0!</v>
      </c>
      <c r="R52" s="160" t="e">
        <f t="shared" si="2"/>
        <v>#DIV/0!</v>
      </c>
      <c r="S52" s="160" t="e">
        <f t="shared" si="3"/>
        <v>#DIV/0!</v>
      </c>
      <c r="T52" s="160" t="e">
        <f t="shared" si="4"/>
        <v>#DIV/0!</v>
      </c>
    </row>
    <row r="53" spans="2:20" x14ac:dyDescent="0.25">
      <c r="B53" s="181"/>
      <c r="C53" s="159" t="str">
        <f>C44</f>
        <v>Norris</v>
      </c>
      <c r="D53" s="115">
        <v>5</v>
      </c>
      <c r="E53" s="160" t="e">
        <f>'Stats per Driver'!AH70</f>
        <v>#DIV/0!</v>
      </c>
      <c r="F53" s="160" t="e">
        <f>'Stats per Driver'!AI70</f>
        <v>#DIV/0!</v>
      </c>
      <c r="G53" s="160" t="e">
        <f>'Stats per Driver'!AH71</f>
        <v>#DIV/0!</v>
      </c>
      <c r="H53" s="160" t="e">
        <f>'Stats per Driver'!AI71</f>
        <v>#DIV/0!</v>
      </c>
      <c r="I53" s="160" t="e">
        <f>'Stats per Driver'!AQ70</f>
        <v>#DIV/0!</v>
      </c>
      <c r="J53" s="160" t="e">
        <f>'Stats per Driver'!AR70</f>
        <v>#DIV/0!</v>
      </c>
      <c r="K53" s="160" t="e">
        <f>'Stats per Driver'!AQ71</f>
        <v>#DIV/0!</v>
      </c>
      <c r="L53" s="160" t="e">
        <f>'Stats per Driver'!AR71</f>
        <v>#DIV/0!</v>
      </c>
      <c r="M53" s="160">
        <f>'Stats per Driver'!AZ70</f>
        <v>11</v>
      </c>
      <c r="N53" s="160" t="e">
        <f>'Stats per Driver'!BA70</f>
        <v>#DIV/0!</v>
      </c>
      <c r="O53" s="160">
        <f>'Stats per Driver'!AZ71</f>
        <v>16</v>
      </c>
      <c r="P53" s="160" t="e">
        <f>'Stats per Driver'!BA71</f>
        <v>#DIV/0!</v>
      </c>
      <c r="Q53" s="160" t="e">
        <f t="shared" si="1"/>
        <v>#DIV/0!</v>
      </c>
      <c r="R53" s="160" t="e">
        <f t="shared" si="2"/>
        <v>#DIV/0!</v>
      </c>
      <c r="S53" s="160" t="e">
        <f t="shared" si="3"/>
        <v>#DIV/0!</v>
      </c>
      <c r="T53" s="160" t="e">
        <f t="shared" si="4"/>
        <v>#DIV/0!</v>
      </c>
    </row>
    <row r="54" spans="2:20" x14ac:dyDescent="0.25">
      <c r="B54" s="181"/>
      <c r="C54" s="159" t="str">
        <f>C45</f>
        <v>Perez</v>
      </c>
      <c r="D54" s="115">
        <v>3</v>
      </c>
      <c r="E54" s="160" t="e">
        <f>'Stats per Driver'!AH95</f>
        <v>#DIV/0!</v>
      </c>
      <c r="F54" s="160" t="e">
        <f>'Stats per Driver'!AI95</f>
        <v>#DIV/0!</v>
      </c>
      <c r="G54" s="160" t="e">
        <f>'Stats per Driver'!AH96</f>
        <v>#DIV/0!</v>
      </c>
      <c r="H54" s="160" t="e">
        <f>'Stats per Driver'!AI96</f>
        <v>#DIV/0!</v>
      </c>
      <c r="I54" s="160">
        <f>'Stats per Driver'!AQ95</f>
        <v>20</v>
      </c>
      <c r="J54" s="160" t="e">
        <f>'Stats per Driver'!AR95</f>
        <v>#DIV/0!</v>
      </c>
      <c r="K54" s="160">
        <f>'Stats per Driver'!AQ96</f>
        <v>14</v>
      </c>
      <c r="L54" s="160" t="e">
        <f>'Stats per Driver'!AR96</f>
        <v>#DIV/0!</v>
      </c>
      <c r="M54" s="160">
        <f>'Stats per Driver'!AZ95</f>
        <v>15</v>
      </c>
      <c r="N54" s="160" t="e">
        <f>'Stats per Driver'!BA95</f>
        <v>#DIV/0!</v>
      </c>
      <c r="O54" s="160">
        <f>'Stats per Driver'!AZ96</f>
        <v>9.5</v>
      </c>
      <c r="P54" s="160" t="e">
        <f>'Stats per Driver'!BA96</f>
        <v>#DIV/0!</v>
      </c>
      <c r="Q54" s="160" t="e">
        <f t="shared" si="1"/>
        <v>#DIV/0!</v>
      </c>
      <c r="R54" s="160" t="e">
        <f t="shared" si="2"/>
        <v>#DIV/0!</v>
      </c>
      <c r="S54" s="160" t="e">
        <f t="shared" si="3"/>
        <v>#DIV/0!</v>
      </c>
      <c r="T54" s="160" t="e">
        <f t="shared" si="4"/>
        <v>#DIV/0!</v>
      </c>
    </row>
    <row r="55" spans="2:20" x14ac:dyDescent="0.25">
      <c r="B55" s="182"/>
      <c r="C55" s="159" t="str">
        <f>C46</f>
        <v>Grosjean</v>
      </c>
      <c r="D55" s="115">
        <v>6</v>
      </c>
      <c r="E55" s="160" t="e">
        <f>'Stats per Driver'!AH125</f>
        <v>#DIV/0!</v>
      </c>
      <c r="F55" s="160" t="e">
        <f>'Stats per Driver'!AI125</f>
        <v>#DIV/0!</v>
      </c>
      <c r="G55" s="160" t="e">
        <f>'Stats per Driver'!AH126</f>
        <v>#DIV/0!</v>
      </c>
      <c r="H55" s="160" t="e">
        <f>'Stats per Driver'!AI126</f>
        <v>#DIV/0!</v>
      </c>
      <c r="I55" s="160">
        <f>'Stats per Driver'!AQ125</f>
        <v>17</v>
      </c>
      <c r="J55" s="160" t="e">
        <f>'Stats per Driver'!AR125</f>
        <v>#DIV/0!</v>
      </c>
      <c r="K55" s="160">
        <f>'Stats per Driver'!AQ126</f>
        <v>4</v>
      </c>
      <c r="L55" s="160" t="e">
        <f>'Stats per Driver'!AR126</f>
        <v>#DIV/0!</v>
      </c>
      <c r="M55" s="160">
        <f>'Stats per Driver'!AZ125</f>
        <v>6</v>
      </c>
      <c r="N55" s="160" t="e">
        <f>'Stats per Driver'!BA125</f>
        <v>#DIV/0!</v>
      </c>
      <c r="O55" s="160">
        <f>'Stats per Driver'!AZ126</f>
        <v>7</v>
      </c>
      <c r="P55" s="160" t="e">
        <f>'Stats per Driver'!BA126</f>
        <v>#DIV/0!</v>
      </c>
      <c r="Q55" s="160" t="e">
        <f t="shared" si="1"/>
        <v>#DIV/0!</v>
      </c>
      <c r="R55" s="160" t="e">
        <f t="shared" si="2"/>
        <v>#DIV/0!</v>
      </c>
      <c r="S55" s="160" t="e">
        <f t="shared" si="3"/>
        <v>#DIV/0!</v>
      </c>
      <c r="T55" s="160" t="e">
        <f t="shared" si="4"/>
        <v>#DIV/0!</v>
      </c>
    </row>
    <row r="56" spans="2:20" x14ac:dyDescent="0.25">
      <c r="B56" s="126"/>
      <c r="C56" s="126"/>
      <c r="D56" s="114"/>
      <c r="E56" s="114"/>
      <c r="F56" s="114"/>
      <c r="G56" s="114"/>
      <c r="H56" s="114"/>
      <c r="I56" s="114"/>
      <c r="J56" s="114"/>
      <c r="K56" s="114"/>
    </row>
    <row r="57" spans="2:20" x14ac:dyDescent="0.25">
      <c r="B57" s="126"/>
      <c r="C57" s="126"/>
      <c r="D57" s="114"/>
      <c r="E57" s="114"/>
      <c r="F57" s="114"/>
      <c r="G57" s="114"/>
      <c r="H57" s="114"/>
      <c r="I57" s="114"/>
      <c r="J57" s="114"/>
      <c r="K57" s="114"/>
    </row>
    <row r="58" spans="2:20" x14ac:dyDescent="0.25">
      <c r="B58" s="126"/>
      <c r="C58" s="126"/>
      <c r="D58" s="114"/>
      <c r="E58" s="114"/>
      <c r="F58" s="114"/>
      <c r="G58" s="114"/>
      <c r="H58" s="114"/>
      <c r="I58" s="114"/>
      <c r="J58" s="114"/>
      <c r="K58" s="114"/>
    </row>
    <row r="59" spans="2:20" x14ac:dyDescent="0.25">
      <c r="B59" s="126"/>
      <c r="C59" s="126"/>
      <c r="D59" s="114"/>
      <c r="E59" s="114"/>
      <c r="F59" s="114"/>
      <c r="G59" s="114"/>
      <c r="H59" s="114"/>
      <c r="I59" s="114"/>
      <c r="J59" s="114"/>
      <c r="K59" s="114"/>
    </row>
    <row r="60" spans="2:20" x14ac:dyDescent="0.25">
      <c r="B60" s="176" t="s">
        <v>9</v>
      </c>
      <c r="C60" s="178"/>
      <c r="D60" s="183">
        <v>3</v>
      </c>
      <c r="E60" s="184"/>
      <c r="F60" s="184"/>
      <c r="G60" s="184"/>
      <c r="H60" s="184"/>
      <c r="I60" s="184"/>
      <c r="J60" s="184"/>
      <c r="K60" s="185"/>
    </row>
    <row r="61" spans="2:20" x14ac:dyDescent="0.25">
      <c r="B61" s="174" t="s">
        <v>129</v>
      </c>
      <c r="C61" s="174"/>
      <c r="D61" s="80">
        <f>'Stats per Driver'!B124</f>
        <v>0</v>
      </c>
      <c r="E61" s="80"/>
      <c r="F61" s="80">
        <f>'Stats per Driver'!K124</f>
        <v>0</v>
      </c>
      <c r="G61" s="80"/>
      <c r="H61" s="80">
        <f>'Stats per Driver'!T124</f>
        <v>0</v>
      </c>
      <c r="I61" s="80"/>
      <c r="J61" s="175" t="s">
        <v>133</v>
      </c>
      <c r="K61" s="175"/>
    </row>
    <row r="62" spans="2:20" x14ac:dyDescent="0.25">
      <c r="B62" s="174" t="s">
        <v>130</v>
      </c>
      <c r="C62" s="174"/>
      <c r="D62" s="124" t="s">
        <v>134</v>
      </c>
      <c r="E62" s="80" t="s">
        <v>132</v>
      </c>
      <c r="F62" s="124" t="s">
        <v>134</v>
      </c>
      <c r="G62" s="80" t="s">
        <v>132</v>
      </c>
      <c r="H62" s="124" t="s">
        <v>134</v>
      </c>
      <c r="I62" s="80" t="s">
        <v>132</v>
      </c>
      <c r="J62" s="124" t="s">
        <v>134</v>
      </c>
      <c r="K62" s="80" t="s">
        <v>132</v>
      </c>
    </row>
    <row r="63" spans="2:20" x14ac:dyDescent="0.25">
      <c r="B63" s="174" t="s">
        <v>128</v>
      </c>
      <c r="C63" s="125" t="s">
        <v>77</v>
      </c>
      <c r="D63" s="80"/>
      <c r="E63" s="80"/>
      <c r="F63" s="80"/>
      <c r="G63" s="80"/>
      <c r="H63" s="80"/>
      <c r="I63" s="80"/>
      <c r="J63" s="80"/>
      <c r="K63" s="80"/>
    </row>
    <row r="64" spans="2:20" x14ac:dyDescent="0.25">
      <c r="B64" s="174"/>
      <c r="C64" s="125" t="s">
        <v>76</v>
      </c>
      <c r="D64" s="80"/>
      <c r="E64" s="80"/>
      <c r="F64" s="80"/>
      <c r="G64" s="80"/>
      <c r="H64" s="80"/>
      <c r="I64" s="80"/>
      <c r="J64" s="80"/>
      <c r="K64" s="80"/>
    </row>
    <row r="65" spans="2:13" x14ac:dyDescent="0.25">
      <c r="B65" s="174"/>
      <c r="C65" s="125" t="s">
        <v>78</v>
      </c>
      <c r="D65" s="80"/>
      <c r="E65" s="80"/>
      <c r="F65" s="80"/>
      <c r="G65" s="80"/>
      <c r="H65" s="80"/>
      <c r="I65" s="80"/>
      <c r="J65" s="80" t="e">
        <f>AVERAGE(D65,F65,H65)</f>
        <v>#DIV/0!</v>
      </c>
      <c r="K65" s="80" t="e">
        <f>_xlfn.STDEV.S(E65,G65,I65)</f>
        <v>#DIV/0!</v>
      </c>
    </row>
    <row r="66" spans="2:13" x14ac:dyDescent="0.25">
      <c r="B66" s="126"/>
      <c r="C66" s="126"/>
      <c r="D66" s="114"/>
      <c r="E66" s="114"/>
      <c r="F66" s="114"/>
      <c r="G66" s="114"/>
      <c r="H66" s="114"/>
      <c r="I66" s="114"/>
      <c r="J66" s="114"/>
      <c r="K66" s="114"/>
    </row>
    <row r="67" spans="2:13" x14ac:dyDescent="0.25">
      <c r="D67" s="174" t="s">
        <v>9</v>
      </c>
      <c r="E67" s="174"/>
      <c r="F67" s="169">
        <v>4</v>
      </c>
      <c r="G67" s="169"/>
      <c r="H67" s="169"/>
      <c r="I67" s="169"/>
      <c r="J67" s="169"/>
      <c r="K67" s="169"/>
      <c r="L67" s="169"/>
      <c r="M67" s="169"/>
    </row>
    <row r="68" spans="2:13" x14ac:dyDescent="0.25">
      <c r="D68" s="174" t="s">
        <v>129</v>
      </c>
      <c r="E68" s="174"/>
      <c r="F68" s="167" t="str">
        <f>'Stats per Driver'!CH102</f>
        <v>Melbourne</v>
      </c>
      <c r="G68" s="168"/>
      <c r="H68" s="167" t="str">
        <f>'Stats per Driver'!CQ102</f>
        <v>Bahrain</v>
      </c>
      <c r="I68" s="168"/>
      <c r="J68" s="167" t="str">
        <f>'Stats per Driver'!CZ102</f>
        <v>YAS Marina</v>
      </c>
      <c r="K68" s="168"/>
      <c r="L68" s="175" t="s">
        <v>133</v>
      </c>
      <c r="M68" s="175"/>
    </row>
    <row r="69" spans="2:13" x14ac:dyDescent="0.25">
      <c r="D69" s="174" t="s">
        <v>130</v>
      </c>
      <c r="E69" s="174"/>
      <c r="F69" s="124" t="s">
        <v>134</v>
      </c>
      <c r="G69" s="80" t="s">
        <v>132</v>
      </c>
      <c r="H69" s="124" t="s">
        <v>134</v>
      </c>
      <c r="I69" s="80" t="s">
        <v>132</v>
      </c>
      <c r="J69" s="124" t="s">
        <v>134</v>
      </c>
      <c r="K69" s="80" t="s">
        <v>132</v>
      </c>
      <c r="L69" s="124" t="s">
        <v>134</v>
      </c>
      <c r="M69" s="80" t="s">
        <v>132</v>
      </c>
    </row>
    <row r="70" spans="2:13" x14ac:dyDescent="0.25">
      <c r="D70" s="174" t="s">
        <v>128</v>
      </c>
      <c r="E70" s="125" t="s">
        <v>77</v>
      </c>
      <c r="F70" s="80">
        <f>'Stats per Driver'!CL70</f>
        <v>7.166666666666667</v>
      </c>
      <c r="G70" s="80">
        <f>'Stats per Driver'!CL72</f>
        <v>2.2286019533929031</v>
      </c>
      <c r="H70" s="80">
        <f>'Stats per Driver'!CU70</f>
        <v>12.875</v>
      </c>
      <c r="I70" s="80">
        <f>'Stats per Driver'!CU72</f>
        <v>6.6641364246025372</v>
      </c>
      <c r="J70" s="80">
        <f>'Stats per Driver'!DD70</f>
        <v>13</v>
      </c>
      <c r="K70" s="80">
        <f>'Stats per Driver'!DD72</f>
        <v>3.6055512754639891</v>
      </c>
      <c r="L70" s="80">
        <f>AVERAGE(F70,H70,J70)</f>
        <v>11.013888888888891</v>
      </c>
      <c r="M70" s="80">
        <f>_xlfn.STDEV.S(G70,I70,K70)</f>
        <v>2.2702752621423019</v>
      </c>
    </row>
    <row r="71" spans="2:13" x14ac:dyDescent="0.25">
      <c r="D71" s="174"/>
      <c r="E71" s="125" t="s">
        <v>76</v>
      </c>
      <c r="F71" s="80">
        <f>'Stats per Driver'!CL95</f>
        <v>8.8888888888888893</v>
      </c>
      <c r="G71" s="80">
        <f>'Stats per Driver'!CL97</f>
        <v>4.5673965353482409</v>
      </c>
      <c r="H71" s="80">
        <f>'Stats per Driver'!CU95</f>
        <v>13.25</v>
      </c>
      <c r="I71" s="80">
        <f>'Stats per Driver'!CU97</f>
        <v>2.6049403612586386</v>
      </c>
      <c r="J71" s="80">
        <f>'Stats per Driver'!DD95</f>
        <v>11</v>
      </c>
      <c r="K71" s="80" t="e">
        <f>'Stats per Driver'!DD97</f>
        <v>#DIV/0!</v>
      </c>
      <c r="L71" s="80">
        <f>AVERAGE(F71,H71,J71)</f>
        <v>11.046296296296296</v>
      </c>
      <c r="M71" s="80" t="e">
        <f>_xlfn.STDEV.S(G71,I71,K71)</f>
        <v>#DIV/0!</v>
      </c>
    </row>
    <row r="72" spans="2:13" x14ac:dyDescent="0.25">
      <c r="D72" s="174"/>
      <c r="E72" s="125" t="s">
        <v>78</v>
      </c>
      <c r="F72" s="80">
        <f>'Stats per Driver'!CL125</f>
        <v>6.5555555555555554</v>
      </c>
      <c r="G72" s="80">
        <f>'Stats per Driver'!CL127</f>
        <v>4.0034707164881045</v>
      </c>
      <c r="H72" s="80">
        <f>'Stats per Driver'!CU125</f>
        <v>8.5</v>
      </c>
      <c r="I72" s="80">
        <f>'Stats per Driver'!CU127</f>
        <v>5.9967940152666959</v>
      </c>
      <c r="J72" s="80">
        <f>'Stats per Driver'!DD125</f>
        <v>4</v>
      </c>
      <c r="K72" s="80">
        <f>'Stats per Driver'!DD127</f>
        <v>2.8284271247461903</v>
      </c>
      <c r="L72" s="80">
        <f>AVERAGE(F72,H72,J72)</f>
        <v>6.3518518518518521</v>
      </c>
      <c r="M72" s="80">
        <f>_xlfn.STDEV.S(G72,I72,K72)</f>
        <v>1.6016977434841804</v>
      </c>
    </row>
    <row r="73" spans="2:13" x14ac:dyDescent="0.25">
      <c r="B73" s="126"/>
      <c r="C73" s="126"/>
      <c r="D73" s="114"/>
      <c r="E73" s="114"/>
      <c r="F73" s="114"/>
      <c r="G73" s="114"/>
      <c r="H73" s="114"/>
      <c r="I73" s="114"/>
      <c r="J73" s="114"/>
      <c r="K73" s="114"/>
    </row>
    <row r="74" spans="2:13" x14ac:dyDescent="0.25">
      <c r="B74" s="174" t="s">
        <v>9</v>
      </c>
      <c r="C74" s="174"/>
      <c r="D74" s="169">
        <v>5</v>
      </c>
      <c r="E74" s="169"/>
      <c r="F74" s="169"/>
      <c r="G74" s="169"/>
      <c r="H74" s="169"/>
      <c r="I74" s="169"/>
      <c r="J74" s="169"/>
      <c r="K74" s="169"/>
      <c r="L74" s="169"/>
      <c r="M74" s="169"/>
    </row>
    <row r="75" spans="2:13" x14ac:dyDescent="0.25">
      <c r="B75" s="174" t="s">
        <v>129</v>
      </c>
      <c r="C75" s="174"/>
      <c r="D75" s="167" t="str">
        <f>'Stats per Driver'!DJ53</f>
        <v>Gilles Villenueve</v>
      </c>
      <c r="E75" s="168"/>
      <c r="F75" s="167" t="str">
        <f>'Stats per Driver'!DS53</f>
        <v>Americas</v>
      </c>
      <c r="G75" s="168"/>
      <c r="H75" s="167" t="str">
        <f>'Stats per Driver'!EB53</f>
        <v>Mexico</v>
      </c>
      <c r="I75" s="168"/>
      <c r="J75" s="167" t="str">
        <f>'Stats per Driver'!EK53</f>
        <v>Brazil</v>
      </c>
      <c r="K75" s="168"/>
      <c r="L75" s="167" t="s">
        <v>133</v>
      </c>
      <c r="M75" s="168"/>
    </row>
    <row r="76" spans="2:13" x14ac:dyDescent="0.25">
      <c r="B76" s="174" t="s">
        <v>130</v>
      </c>
      <c r="C76" s="174"/>
      <c r="D76" s="124" t="s">
        <v>134</v>
      </c>
      <c r="E76" s="80" t="s">
        <v>132</v>
      </c>
      <c r="F76" s="124" t="s">
        <v>134</v>
      </c>
      <c r="G76" s="80" t="s">
        <v>132</v>
      </c>
      <c r="H76" s="124" t="s">
        <v>134</v>
      </c>
      <c r="I76" s="80" t="s">
        <v>132</v>
      </c>
      <c r="J76" s="124" t="s">
        <v>134</v>
      </c>
      <c r="K76" s="80" t="s">
        <v>132</v>
      </c>
      <c r="L76" s="124" t="s">
        <v>134</v>
      </c>
      <c r="M76" s="80" t="s">
        <v>132</v>
      </c>
    </row>
    <row r="77" spans="2:13" x14ac:dyDescent="0.25">
      <c r="B77" s="174" t="s">
        <v>128</v>
      </c>
      <c r="C77" s="125" t="s">
        <v>77</v>
      </c>
      <c r="D77" s="80">
        <f>'Stats per Driver'!DN70</f>
        <v>5</v>
      </c>
      <c r="E77" s="80" t="e">
        <f>'Stats per Driver'!DN72</f>
        <v>#DIV/0!</v>
      </c>
      <c r="F77" s="80">
        <f>'Stats per Driver'!DW70</f>
        <v>9</v>
      </c>
      <c r="G77" s="80" t="e">
        <f>'Stats per Driver'!DW72</f>
        <v>#DIV/0!</v>
      </c>
      <c r="H77" s="80">
        <f>'Stats per Driver'!EF70</f>
        <v>8</v>
      </c>
      <c r="I77" s="80" t="e">
        <f>'Stats per Driver'!EF72</f>
        <v>#DIV/0!</v>
      </c>
      <c r="J77" s="80">
        <f>'Stats per Driver'!EO70</f>
        <v>14</v>
      </c>
      <c r="K77" s="80" t="e">
        <f>'Stats per Driver'!EO72</f>
        <v>#DIV/0!</v>
      </c>
      <c r="L77" s="80">
        <f>AVERAGE(F77,H77,J77)</f>
        <v>10.333333333333334</v>
      </c>
      <c r="M77" s="80" t="e">
        <f>_xlfn.STDEV.S(G77,I77,K77)</f>
        <v>#DIV/0!</v>
      </c>
    </row>
    <row r="78" spans="2:13" x14ac:dyDescent="0.25">
      <c r="B78" s="174"/>
      <c r="C78" s="125" t="s">
        <v>76</v>
      </c>
      <c r="D78" s="80">
        <f>'Stats per Driver'!DN95</f>
        <v>12</v>
      </c>
      <c r="E78" s="80">
        <f>'Stats per Driver'!DN95</f>
        <v>12</v>
      </c>
      <c r="F78" s="80">
        <f>'Stats per Driver'!DW95</f>
        <v>8</v>
      </c>
      <c r="G78" s="80">
        <f>'Stats per Driver'!DW95</f>
        <v>8</v>
      </c>
      <c r="H78" s="80">
        <f>'Stats per Driver'!EF95</f>
        <v>17</v>
      </c>
      <c r="I78" s="80">
        <f>'Stats per Driver'!EF95</f>
        <v>17</v>
      </c>
      <c r="J78" s="80">
        <f>'Stats per Driver'!EO95</f>
        <v>12</v>
      </c>
      <c r="K78" s="80">
        <f>'Stats per Driver'!EO95</f>
        <v>12</v>
      </c>
      <c r="L78" s="80">
        <f>AVERAGE(F78,H78,J78)</f>
        <v>12.333333333333334</v>
      </c>
      <c r="M78" s="80">
        <f>_xlfn.STDEV.S(G78,I78,K78)</f>
        <v>4.5092497528228952</v>
      </c>
    </row>
    <row r="79" spans="2:13" x14ac:dyDescent="0.25">
      <c r="B79" s="174"/>
      <c r="C79" s="125" t="s">
        <v>78</v>
      </c>
      <c r="D79" s="80">
        <f>'Stats per Driver'!DN125</f>
        <v>9.6666666666666661</v>
      </c>
      <c r="E79" s="80">
        <f>'Stats per Driver'!DN125</f>
        <v>9.6666666666666661</v>
      </c>
      <c r="F79" s="80">
        <f>'Stats per Driver'!DW125</f>
        <v>14.666666666666666</v>
      </c>
      <c r="G79" s="80">
        <f>'Stats per Driver'!DW125</f>
        <v>14.666666666666666</v>
      </c>
      <c r="H79" s="80">
        <f>'Stats per Driver'!EF125</f>
        <v>9</v>
      </c>
      <c r="I79" s="80">
        <f>'Stats per Driver'!EF125</f>
        <v>9</v>
      </c>
      <c r="J79" s="80">
        <f>'Stats per Driver'!EO125</f>
        <v>8.6666666666666661</v>
      </c>
      <c r="K79" s="80">
        <f>'Stats per Driver'!EO125</f>
        <v>8.6666666666666661</v>
      </c>
      <c r="L79" s="80">
        <f>AVERAGE(F79,H79,J79)</f>
        <v>10.777777777777777</v>
      </c>
      <c r="M79" s="80">
        <f>_xlfn.STDEV.S(G79,I79,K79)</f>
        <v>3.3719979789985652</v>
      </c>
    </row>
    <row r="80" spans="2:13" x14ac:dyDescent="0.25">
      <c r="B80" s="126"/>
      <c r="C80" s="126"/>
      <c r="D80" s="114"/>
      <c r="E80" s="114"/>
      <c r="F80" s="114"/>
      <c r="G80" s="114"/>
      <c r="H80" s="114"/>
      <c r="I80" s="114"/>
      <c r="J80" s="114"/>
      <c r="K80" s="114"/>
    </row>
    <row r="81" spans="2:11" x14ac:dyDescent="0.25">
      <c r="B81" s="174" t="s">
        <v>9</v>
      </c>
      <c r="C81" s="174"/>
      <c r="D81" s="169">
        <v>6</v>
      </c>
      <c r="E81" s="169"/>
      <c r="F81" s="169"/>
      <c r="G81" s="169"/>
      <c r="H81" s="169"/>
      <c r="I81" s="169"/>
      <c r="J81" s="169"/>
      <c r="K81" s="169"/>
    </row>
    <row r="82" spans="2:11" x14ac:dyDescent="0.25">
      <c r="B82" s="174" t="s">
        <v>129</v>
      </c>
      <c r="C82" s="174"/>
      <c r="D82" s="80">
        <f>'Stats per Driver'!B145</f>
        <v>0</v>
      </c>
      <c r="E82" s="80"/>
      <c r="F82" s="80">
        <f>'Stats per Driver'!K145</f>
        <v>0</v>
      </c>
      <c r="G82" s="80"/>
      <c r="H82" s="80">
        <f>'Stats per Driver'!T145</f>
        <v>0</v>
      </c>
      <c r="I82" s="80"/>
      <c r="J82" s="175" t="s">
        <v>133</v>
      </c>
      <c r="K82" s="175"/>
    </row>
    <row r="83" spans="2:11" x14ac:dyDescent="0.25">
      <c r="B83" s="174" t="s">
        <v>130</v>
      </c>
      <c r="C83" s="174"/>
      <c r="D83" s="124" t="s">
        <v>134</v>
      </c>
      <c r="E83" s="80" t="s">
        <v>132</v>
      </c>
      <c r="F83" s="124" t="s">
        <v>134</v>
      </c>
      <c r="G83" s="80" t="s">
        <v>132</v>
      </c>
      <c r="H83" s="124" t="s">
        <v>134</v>
      </c>
      <c r="I83" s="80" t="s">
        <v>132</v>
      </c>
      <c r="J83" s="124" t="s">
        <v>134</v>
      </c>
      <c r="K83" s="80" t="s">
        <v>132</v>
      </c>
    </row>
    <row r="84" spans="2:11" x14ac:dyDescent="0.25">
      <c r="B84" s="174" t="s">
        <v>128</v>
      </c>
      <c r="C84" s="125" t="s">
        <v>77</v>
      </c>
      <c r="D84" s="80"/>
      <c r="E84" s="80"/>
      <c r="F84" s="80"/>
      <c r="G84" s="80"/>
      <c r="H84" s="80"/>
      <c r="I84" s="80"/>
      <c r="J84" s="80"/>
      <c r="K84" s="80"/>
    </row>
    <row r="85" spans="2:11" x14ac:dyDescent="0.25">
      <c r="B85" s="174"/>
      <c r="C85" s="125" t="s">
        <v>76</v>
      </c>
      <c r="D85" s="80"/>
      <c r="E85" s="80"/>
      <c r="F85" s="80"/>
      <c r="G85" s="80"/>
      <c r="H85" s="80"/>
      <c r="I85" s="80"/>
      <c r="J85" s="80"/>
      <c r="K85" s="80"/>
    </row>
    <row r="86" spans="2:11" x14ac:dyDescent="0.25">
      <c r="B86" s="174"/>
      <c r="C86" s="125" t="s">
        <v>78</v>
      </c>
      <c r="D86" s="80"/>
      <c r="E86" s="80"/>
      <c r="F86" s="80"/>
      <c r="G86" s="80"/>
      <c r="H86" s="80"/>
      <c r="I86" s="80"/>
      <c r="J86" s="80" t="e">
        <f>AVERAGE(D86,F86,H86)</f>
        <v>#DIV/0!</v>
      </c>
      <c r="K86" s="80" t="e">
        <f>_xlfn.STDEV.S(E86,G86,I86)</f>
        <v>#DIV/0!</v>
      </c>
    </row>
  </sheetData>
  <mergeCells count="73">
    <mergeCell ref="Q40:T40"/>
    <mergeCell ref="E39:T39"/>
    <mergeCell ref="B39:D39"/>
    <mergeCell ref="B40:D40"/>
    <mergeCell ref="B42:B46"/>
    <mergeCell ref="E40:H40"/>
    <mergeCell ref="I40:L40"/>
    <mergeCell ref="B41:D41"/>
    <mergeCell ref="B83:C83"/>
    <mergeCell ref="F75:G75"/>
    <mergeCell ref="H75:I75"/>
    <mergeCell ref="B60:C60"/>
    <mergeCell ref="D60:K60"/>
    <mergeCell ref="B61:C61"/>
    <mergeCell ref="J61:K61"/>
    <mergeCell ref="B62:C62"/>
    <mergeCell ref="B63:B65"/>
    <mergeCell ref="D67:E67"/>
    <mergeCell ref="F67:M67"/>
    <mergeCell ref="M40:P40"/>
    <mergeCell ref="B84:B86"/>
    <mergeCell ref="F68:G68"/>
    <mergeCell ref="H68:I68"/>
    <mergeCell ref="J68:K68"/>
    <mergeCell ref="B76:C76"/>
    <mergeCell ref="B77:B79"/>
    <mergeCell ref="B81:C81"/>
    <mergeCell ref="D81:K81"/>
    <mergeCell ref="B82:C82"/>
    <mergeCell ref="J82:K82"/>
    <mergeCell ref="D69:E69"/>
    <mergeCell ref="D70:D72"/>
    <mergeCell ref="B74:C74"/>
    <mergeCell ref="B75:C75"/>
    <mergeCell ref="J75:K75"/>
    <mergeCell ref="D75:E75"/>
    <mergeCell ref="D68:E68"/>
    <mergeCell ref="L68:M68"/>
    <mergeCell ref="B48:D48"/>
    <mergeCell ref="E48:T48"/>
    <mergeCell ref="B49:D49"/>
    <mergeCell ref="E49:H49"/>
    <mergeCell ref="I49:L49"/>
    <mergeCell ref="M49:P49"/>
    <mergeCell ref="Q49:T49"/>
    <mergeCell ref="B50:D50"/>
    <mergeCell ref="B51:B55"/>
    <mergeCell ref="C27:D27"/>
    <mergeCell ref="C28:D28"/>
    <mergeCell ref="B2:D2"/>
    <mergeCell ref="C7:D7"/>
    <mergeCell ref="C8:C11"/>
    <mergeCell ref="B3:B11"/>
    <mergeCell ref="C3:D3"/>
    <mergeCell ref="C4:D4"/>
    <mergeCell ref="C5:D5"/>
    <mergeCell ref="C6:D6"/>
    <mergeCell ref="C29:D29"/>
    <mergeCell ref="C30:C33"/>
    <mergeCell ref="L75:M75"/>
    <mergeCell ref="D74:M74"/>
    <mergeCell ref="B13:D13"/>
    <mergeCell ref="B14:B22"/>
    <mergeCell ref="C14:D14"/>
    <mergeCell ref="C15:D15"/>
    <mergeCell ref="C16:D16"/>
    <mergeCell ref="C17:D17"/>
    <mergeCell ref="C18:D18"/>
    <mergeCell ref="C19:C22"/>
    <mergeCell ref="B24:D24"/>
    <mergeCell ref="B25:B33"/>
    <mergeCell ref="C25:D25"/>
    <mergeCell ref="C26:D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0D7D-8102-48B0-AF18-CE258B5F6A48}">
  <dimension ref="A2:GW127"/>
  <sheetViews>
    <sheetView topLeftCell="A43" zoomScale="85" zoomScaleNormal="85" workbookViewId="0">
      <pane xSplit="1" topLeftCell="AO1" activePane="topRight" state="frozen"/>
      <selection pane="topRight" activeCell="BB81" sqref="BB81"/>
    </sheetView>
  </sheetViews>
  <sheetFormatPr defaultColWidth="12" defaultRowHeight="15" x14ac:dyDescent="0.25"/>
  <cols>
    <col min="1" max="28" width="12" style="23"/>
    <col min="29" max="29" width="1.42578125" style="23" customWidth="1"/>
    <col min="30" max="56" width="12" style="23"/>
    <col min="57" max="57" width="1.42578125" style="23" customWidth="1"/>
    <col min="58" max="84" width="12" style="23"/>
    <col min="85" max="85" width="1.42578125" style="23" customWidth="1"/>
    <col min="86" max="112" width="12" style="23"/>
    <col min="113" max="113" width="1.42578125" style="23" customWidth="1"/>
    <col min="114" max="148" width="12" style="23"/>
    <col min="149" max="149" width="12" style="23" customWidth="1"/>
    <col min="150" max="150" width="1.42578125" style="23" customWidth="1"/>
    <col min="151" max="177" width="12" style="23"/>
    <col min="178" max="178" width="1.42578125" style="23" customWidth="1"/>
    <col min="179" max="16384" width="12" style="23"/>
  </cols>
  <sheetData>
    <row r="2" spans="1:205" x14ac:dyDescent="0.25">
      <c r="A2" s="147" t="s">
        <v>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8"/>
      <c r="BZ2" s="148"/>
      <c r="CA2" s="148"/>
      <c r="CB2" s="148"/>
      <c r="CC2" s="148"/>
      <c r="CD2" s="148"/>
      <c r="CE2" s="148"/>
      <c r="CF2" s="148"/>
      <c r="CG2" s="148"/>
      <c r="CH2" s="148"/>
      <c r="CI2" s="148"/>
      <c r="CJ2" s="148"/>
      <c r="CK2" s="148"/>
      <c r="CL2" s="148"/>
      <c r="CM2" s="148"/>
      <c r="CN2" s="148"/>
      <c r="CO2" s="148"/>
      <c r="CP2" s="148"/>
      <c r="CQ2" s="148"/>
      <c r="CR2" s="148"/>
      <c r="CS2" s="148"/>
      <c r="CT2" s="148"/>
      <c r="CU2" s="148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8"/>
      <c r="DI2" s="148"/>
      <c r="DJ2" s="148"/>
      <c r="DK2" s="148"/>
      <c r="DL2" s="148"/>
      <c r="DM2" s="148"/>
      <c r="DN2" s="148"/>
      <c r="DO2" s="148"/>
      <c r="DP2" s="148"/>
      <c r="DQ2" s="148"/>
      <c r="DR2" s="148"/>
      <c r="DS2" s="148"/>
      <c r="DT2" s="148"/>
      <c r="DU2" s="148"/>
      <c r="DV2" s="148"/>
      <c r="DW2" s="148"/>
      <c r="DX2" s="148"/>
      <c r="DY2" s="148"/>
      <c r="DZ2" s="148"/>
      <c r="EA2" s="148"/>
      <c r="EB2" s="148"/>
      <c r="EC2" s="148"/>
      <c r="ED2" s="148"/>
      <c r="EE2" s="148"/>
      <c r="EF2" s="148"/>
      <c r="EG2" s="148"/>
      <c r="EH2" s="148"/>
      <c r="EI2" s="148"/>
      <c r="EJ2" s="148"/>
    </row>
    <row r="3" spans="1:205" x14ac:dyDescent="0.25">
      <c r="A3" s="143" t="s">
        <v>0</v>
      </c>
      <c r="B3" s="193">
        <v>5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194"/>
      <c r="AV3" s="194"/>
      <c r="AW3" s="194"/>
      <c r="AX3" s="194"/>
      <c r="AY3" s="194"/>
      <c r="AZ3" s="194"/>
      <c r="BA3" s="194"/>
      <c r="BB3" s="194"/>
      <c r="BC3" s="194"/>
      <c r="BD3" s="194"/>
      <c r="BE3" s="194"/>
      <c r="BF3" s="194"/>
      <c r="BG3" s="194"/>
      <c r="BH3" s="194"/>
      <c r="BI3" s="194"/>
      <c r="BJ3" s="194"/>
      <c r="BK3" s="194"/>
      <c r="BL3" s="194"/>
      <c r="BM3" s="194"/>
      <c r="BN3" s="194"/>
      <c r="BO3" s="194"/>
      <c r="BP3" s="194"/>
      <c r="BQ3" s="194"/>
      <c r="BR3" s="194"/>
      <c r="BS3" s="194"/>
      <c r="BT3" s="194"/>
      <c r="BU3" s="194"/>
      <c r="BV3" s="194"/>
      <c r="BW3" s="194"/>
      <c r="BX3" s="194"/>
      <c r="BY3" s="194"/>
      <c r="BZ3" s="194"/>
      <c r="CA3" s="194"/>
      <c r="CB3" s="194"/>
      <c r="CC3" s="194"/>
      <c r="CD3" s="194"/>
      <c r="CE3" s="194"/>
      <c r="CF3" s="194"/>
      <c r="CG3" s="194"/>
      <c r="CH3" s="194"/>
      <c r="CI3" s="194"/>
      <c r="CJ3" s="194"/>
      <c r="CK3" s="194"/>
      <c r="CL3" s="194"/>
      <c r="CM3" s="194"/>
      <c r="CN3" s="194"/>
      <c r="CO3" s="194"/>
      <c r="CP3" s="194"/>
      <c r="CQ3" s="194"/>
      <c r="CR3" s="194"/>
      <c r="CS3" s="194"/>
      <c r="CT3" s="194"/>
      <c r="CU3" s="194"/>
      <c r="CV3" s="194"/>
      <c r="CW3" s="194"/>
      <c r="CX3" s="194"/>
      <c r="CY3" s="194"/>
      <c r="CZ3" s="194"/>
      <c r="DA3" s="194"/>
      <c r="DB3" s="194"/>
      <c r="DC3" s="194"/>
      <c r="DD3" s="194"/>
      <c r="DE3" s="194"/>
      <c r="DF3" s="194"/>
      <c r="DG3" s="194"/>
      <c r="DH3" s="194"/>
      <c r="DI3" s="194"/>
      <c r="DJ3" s="194"/>
      <c r="DK3" s="194"/>
      <c r="DL3" s="194"/>
      <c r="DM3" s="194"/>
      <c r="DN3" s="194"/>
      <c r="DO3" s="194"/>
      <c r="DP3" s="194"/>
      <c r="DQ3" s="194"/>
      <c r="DR3" s="194"/>
      <c r="DS3" s="194"/>
      <c r="DT3" s="194"/>
      <c r="DU3" s="194"/>
      <c r="DV3" s="194"/>
      <c r="DW3" s="194"/>
      <c r="DX3" s="194"/>
      <c r="DY3" s="194"/>
      <c r="DZ3" s="194"/>
      <c r="EA3" s="194"/>
      <c r="EB3" s="194"/>
      <c r="EC3" s="194"/>
      <c r="ED3" s="194"/>
      <c r="EE3" s="194"/>
      <c r="EF3" s="194"/>
      <c r="EG3" s="194"/>
      <c r="EH3" s="194"/>
      <c r="EI3" s="194"/>
      <c r="EJ3" s="194"/>
    </row>
    <row r="4" spans="1:205" ht="15.75" thickBot="1" x14ac:dyDescent="0.3">
      <c r="A4" s="45" t="s">
        <v>9</v>
      </c>
      <c r="B4" s="192">
        <v>1</v>
      </c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39"/>
      <c r="AD4" s="192">
        <v>2</v>
      </c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39"/>
      <c r="BF4" s="192">
        <v>3</v>
      </c>
      <c r="BG4" s="192"/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92"/>
      <c r="BT4" s="192"/>
      <c r="BU4" s="192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  <c r="CG4" s="139"/>
      <c r="CH4" s="192">
        <v>4</v>
      </c>
      <c r="CI4" s="192"/>
      <c r="CJ4" s="192"/>
      <c r="CK4" s="192"/>
      <c r="CL4" s="192"/>
      <c r="CM4" s="192"/>
      <c r="CN4" s="192"/>
      <c r="CO4" s="192"/>
      <c r="CP4" s="192"/>
      <c r="CQ4" s="192"/>
      <c r="CR4" s="192"/>
      <c r="CS4" s="192"/>
      <c r="CT4" s="192"/>
      <c r="CU4" s="192"/>
      <c r="CV4" s="192"/>
      <c r="CW4" s="192"/>
      <c r="CX4" s="192"/>
      <c r="CY4" s="192"/>
      <c r="CZ4" s="192"/>
      <c r="DA4" s="192"/>
      <c r="DB4" s="192"/>
      <c r="DC4" s="192"/>
      <c r="DD4" s="192"/>
      <c r="DE4" s="192"/>
      <c r="DF4" s="192"/>
      <c r="DG4" s="192"/>
      <c r="DH4" s="192"/>
      <c r="DI4" s="139"/>
      <c r="DJ4" s="192">
        <v>5</v>
      </c>
      <c r="DK4" s="192"/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2"/>
      <c r="EB4" s="192"/>
      <c r="EC4" s="192"/>
      <c r="ED4" s="192"/>
      <c r="EE4" s="192"/>
      <c r="EF4" s="192"/>
      <c r="EG4" s="192"/>
      <c r="EH4" s="192"/>
      <c r="EI4" s="192"/>
      <c r="EJ4" s="192"/>
      <c r="EK4" s="192"/>
      <c r="EL4" s="192"/>
      <c r="EM4" s="192"/>
      <c r="EN4" s="192"/>
      <c r="EO4" s="192"/>
      <c r="EP4" s="192"/>
      <c r="EQ4" s="192"/>
      <c r="ER4" s="192"/>
      <c r="ES4" s="192"/>
      <c r="ET4" s="139"/>
      <c r="EU4" s="192">
        <v>6</v>
      </c>
      <c r="EV4" s="192"/>
      <c r="EW4" s="192"/>
      <c r="EX4" s="192"/>
      <c r="EY4" s="192"/>
      <c r="EZ4" s="192"/>
      <c r="FA4" s="192"/>
      <c r="FB4" s="192"/>
      <c r="FC4" s="192"/>
      <c r="FD4" s="192"/>
      <c r="FE4" s="192"/>
      <c r="FF4" s="192"/>
      <c r="FG4" s="192"/>
      <c r="FH4" s="192"/>
      <c r="FI4" s="192"/>
      <c r="FJ4" s="192"/>
      <c r="FK4" s="192"/>
      <c r="FL4" s="192"/>
      <c r="FM4" s="192"/>
      <c r="FN4" s="192"/>
      <c r="FO4" s="192"/>
      <c r="FP4" s="192"/>
      <c r="FQ4" s="192"/>
      <c r="FR4" s="192"/>
      <c r="FS4" s="192"/>
      <c r="FT4" s="192"/>
      <c r="FU4" s="192"/>
      <c r="FV4" s="139"/>
      <c r="FW4" s="192">
        <v>7</v>
      </c>
      <c r="FX4" s="192"/>
      <c r="FY4" s="192"/>
      <c r="FZ4" s="192"/>
      <c r="GA4" s="192"/>
      <c r="GB4" s="192"/>
      <c r="GC4" s="192"/>
      <c r="GD4" s="192"/>
      <c r="GE4" s="192"/>
      <c r="GF4" s="192"/>
      <c r="GG4" s="192"/>
      <c r="GH4" s="192"/>
      <c r="GI4" s="192"/>
      <c r="GJ4" s="192"/>
      <c r="GK4" s="192"/>
      <c r="GL4" s="192"/>
      <c r="GM4" s="192"/>
      <c r="GN4" s="192"/>
      <c r="GO4" s="192"/>
      <c r="GP4" s="192"/>
      <c r="GQ4" s="192"/>
      <c r="GR4" s="192"/>
      <c r="GS4" s="192"/>
      <c r="GT4" s="192"/>
      <c r="GU4" s="192"/>
      <c r="GV4" s="192"/>
      <c r="GW4" s="192"/>
    </row>
    <row r="5" spans="1:205" x14ac:dyDescent="0.25">
      <c r="A5" s="141"/>
      <c r="B5" s="186" t="s">
        <v>83</v>
      </c>
      <c r="C5" s="187"/>
      <c r="D5" s="187"/>
      <c r="E5" s="187"/>
      <c r="F5" s="187"/>
      <c r="G5" s="187"/>
      <c r="H5" s="187"/>
      <c r="I5" s="187"/>
      <c r="J5" s="188"/>
      <c r="K5" s="189" t="s">
        <v>85</v>
      </c>
      <c r="L5" s="190"/>
      <c r="M5" s="190"/>
      <c r="N5" s="190"/>
      <c r="O5" s="190"/>
      <c r="P5" s="190"/>
      <c r="Q5" s="190"/>
      <c r="R5" s="190"/>
      <c r="S5" s="191"/>
      <c r="T5" s="189" t="s">
        <v>84</v>
      </c>
      <c r="U5" s="190"/>
      <c r="V5" s="190"/>
      <c r="W5" s="190"/>
      <c r="X5" s="190"/>
      <c r="Y5" s="190"/>
      <c r="Z5" s="190"/>
      <c r="AA5" s="190"/>
      <c r="AB5" s="191"/>
      <c r="AC5" s="142"/>
      <c r="AD5" s="186" t="s">
        <v>87</v>
      </c>
      <c r="AE5" s="187"/>
      <c r="AF5" s="187"/>
      <c r="AG5" s="187"/>
      <c r="AH5" s="187"/>
      <c r="AI5" s="187"/>
      <c r="AJ5" s="187"/>
      <c r="AK5" s="187"/>
      <c r="AL5" s="188"/>
      <c r="AM5" s="189" t="s">
        <v>89</v>
      </c>
      <c r="AN5" s="190"/>
      <c r="AO5" s="190"/>
      <c r="AP5" s="190"/>
      <c r="AQ5" s="190"/>
      <c r="AR5" s="190"/>
      <c r="AS5" s="190"/>
      <c r="AT5" s="190"/>
      <c r="AU5" s="191"/>
      <c r="AV5" s="189" t="s">
        <v>119</v>
      </c>
      <c r="AW5" s="190"/>
      <c r="AX5" s="190"/>
      <c r="AY5" s="190"/>
      <c r="AZ5" s="190"/>
      <c r="BA5" s="190"/>
      <c r="BB5" s="190"/>
      <c r="BC5" s="190"/>
      <c r="BD5" s="191"/>
      <c r="BE5" s="142"/>
      <c r="BF5" s="186" t="s">
        <v>118</v>
      </c>
      <c r="BG5" s="187"/>
      <c r="BH5" s="187"/>
      <c r="BI5" s="187"/>
      <c r="BJ5" s="187"/>
      <c r="BK5" s="187"/>
      <c r="BL5" s="187"/>
      <c r="BM5" s="187"/>
      <c r="BN5" s="188"/>
      <c r="BO5" s="189" t="s">
        <v>93</v>
      </c>
      <c r="BP5" s="190"/>
      <c r="BQ5" s="190"/>
      <c r="BR5" s="190"/>
      <c r="BS5" s="190"/>
      <c r="BT5" s="190"/>
      <c r="BU5" s="190"/>
      <c r="BV5" s="190"/>
      <c r="BW5" s="191"/>
      <c r="BX5" s="189" t="s">
        <v>94</v>
      </c>
      <c r="BY5" s="190"/>
      <c r="BZ5" s="190"/>
      <c r="CA5" s="190"/>
      <c r="CB5" s="190"/>
      <c r="CC5" s="190"/>
      <c r="CD5" s="190"/>
      <c r="CE5" s="190"/>
      <c r="CF5" s="191"/>
      <c r="CG5" s="142"/>
      <c r="CH5" s="186" t="s">
        <v>79</v>
      </c>
      <c r="CI5" s="187"/>
      <c r="CJ5" s="187"/>
      <c r="CK5" s="187"/>
      <c r="CL5" s="187"/>
      <c r="CM5" s="187"/>
      <c r="CN5" s="187"/>
      <c r="CO5" s="187"/>
      <c r="CP5" s="188"/>
      <c r="CQ5" s="189" t="s">
        <v>80</v>
      </c>
      <c r="CR5" s="190"/>
      <c r="CS5" s="190"/>
      <c r="CT5" s="190"/>
      <c r="CU5" s="190"/>
      <c r="CV5" s="190"/>
      <c r="CW5" s="190"/>
      <c r="CX5" s="190"/>
      <c r="CY5" s="191"/>
      <c r="CZ5" s="189" t="s">
        <v>101</v>
      </c>
      <c r="DA5" s="190"/>
      <c r="DB5" s="190"/>
      <c r="DC5" s="190"/>
      <c r="DD5" s="190"/>
      <c r="DE5" s="190"/>
      <c r="DF5" s="190"/>
      <c r="DG5" s="190"/>
      <c r="DH5" s="191"/>
      <c r="DI5" s="142"/>
      <c r="DJ5" s="186" t="s">
        <v>117</v>
      </c>
      <c r="DK5" s="187"/>
      <c r="DL5" s="187"/>
      <c r="DM5" s="187"/>
      <c r="DN5" s="187"/>
      <c r="DO5" s="187"/>
      <c r="DP5" s="187"/>
      <c r="DQ5" s="187"/>
      <c r="DR5" s="188"/>
      <c r="DS5" s="189" t="s">
        <v>114</v>
      </c>
      <c r="DT5" s="190"/>
      <c r="DU5" s="190"/>
      <c r="DV5" s="190"/>
      <c r="DW5" s="190"/>
      <c r="DX5" s="190"/>
      <c r="DY5" s="190"/>
      <c r="DZ5" s="190"/>
      <c r="EA5" s="191"/>
      <c r="EB5" s="189" t="s">
        <v>116</v>
      </c>
      <c r="EC5" s="190"/>
      <c r="ED5" s="190"/>
      <c r="EE5" s="190"/>
      <c r="EF5" s="190"/>
      <c r="EG5" s="190"/>
      <c r="EH5" s="190"/>
      <c r="EI5" s="190"/>
      <c r="EJ5" s="191"/>
      <c r="EK5" s="189" t="s">
        <v>115</v>
      </c>
      <c r="EL5" s="190"/>
      <c r="EM5" s="190"/>
      <c r="EN5" s="190"/>
      <c r="EO5" s="190"/>
      <c r="EP5" s="190"/>
      <c r="EQ5" s="190"/>
      <c r="ER5" s="190"/>
      <c r="ES5" s="191"/>
      <c r="ET5" s="142"/>
      <c r="EU5" s="186" t="s">
        <v>121</v>
      </c>
      <c r="EV5" s="187"/>
      <c r="EW5" s="187"/>
      <c r="EX5" s="187"/>
      <c r="EY5" s="187"/>
      <c r="EZ5" s="187"/>
      <c r="FA5" s="187"/>
      <c r="FB5" s="187"/>
      <c r="FC5" s="188"/>
      <c r="FD5" s="189" t="s">
        <v>120</v>
      </c>
      <c r="FE5" s="190"/>
      <c r="FF5" s="190"/>
      <c r="FG5" s="190"/>
      <c r="FH5" s="190"/>
      <c r="FI5" s="190"/>
      <c r="FJ5" s="190"/>
      <c r="FK5" s="190"/>
      <c r="FL5" s="191"/>
      <c r="FM5" s="189" t="s">
        <v>122</v>
      </c>
      <c r="FN5" s="190"/>
      <c r="FO5" s="190"/>
      <c r="FP5" s="190"/>
      <c r="FQ5" s="190"/>
      <c r="FR5" s="190"/>
      <c r="FS5" s="190"/>
      <c r="FT5" s="190"/>
      <c r="FU5" s="191"/>
      <c r="FV5" s="142"/>
      <c r="FW5" s="186" t="s">
        <v>156</v>
      </c>
      <c r="FX5" s="187"/>
      <c r="FY5" s="187"/>
      <c r="FZ5" s="187"/>
      <c r="GA5" s="187"/>
      <c r="GB5" s="187"/>
      <c r="GC5" s="187"/>
      <c r="GD5" s="187"/>
      <c r="GE5" s="188"/>
      <c r="GF5" s="189" t="s">
        <v>157</v>
      </c>
      <c r="GG5" s="190"/>
      <c r="GH5" s="190"/>
      <c r="GI5" s="190"/>
      <c r="GJ5" s="190"/>
      <c r="GK5" s="190"/>
      <c r="GL5" s="190"/>
      <c r="GM5" s="190"/>
      <c r="GN5" s="191"/>
      <c r="GO5" s="189" t="s">
        <v>158</v>
      </c>
      <c r="GP5" s="190"/>
      <c r="GQ5" s="190"/>
      <c r="GR5" s="190"/>
      <c r="GS5" s="190"/>
      <c r="GT5" s="190"/>
      <c r="GU5" s="190"/>
      <c r="GV5" s="190"/>
      <c r="GW5" s="191"/>
    </row>
    <row r="6" spans="1:205" x14ac:dyDescent="0.25">
      <c r="A6" s="44" t="s">
        <v>100</v>
      </c>
      <c r="B6" s="143" t="s">
        <v>97</v>
      </c>
      <c r="C6" s="115" t="s">
        <v>96</v>
      </c>
      <c r="D6" s="115" t="s">
        <v>98</v>
      </c>
      <c r="E6" s="115" t="s">
        <v>102</v>
      </c>
      <c r="F6" s="115" t="s">
        <v>103</v>
      </c>
      <c r="G6" s="115" t="s">
        <v>104</v>
      </c>
      <c r="H6" s="115" t="s">
        <v>109</v>
      </c>
      <c r="I6" s="115" t="s">
        <v>98</v>
      </c>
      <c r="J6" s="144" t="s">
        <v>110</v>
      </c>
      <c r="K6" s="137" t="s">
        <v>97</v>
      </c>
      <c r="L6" s="115" t="s">
        <v>96</v>
      </c>
      <c r="M6" s="115" t="s">
        <v>98</v>
      </c>
      <c r="N6" s="115" t="s">
        <v>102</v>
      </c>
      <c r="O6" s="115" t="s">
        <v>103</v>
      </c>
      <c r="P6" s="135" t="s">
        <v>104</v>
      </c>
      <c r="Q6" s="115" t="s">
        <v>109</v>
      </c>
      <c r="R6" s="115" t="s">
        <v>98</v>
      </c>
      <c r="S6" s="144" t="s">
        <v>110</v>
      </c>
      <c r="T6" s="143" t="s">
        <v>97</v>
      </c>
      <c r="U6" s="115" t="s">
        <v>96</v>
      </c>
      <c r="V6" s="115" t="s">
        <v>98</v>
      </c>
      <c r="W6" s="115" t="s">
        <v>102</v>
      </c>
      <c r="X6" s="115" t="s">
        <v>103</v>
      </c>
      <c r="Y6" s="115" t="s">
        <v>104</v>
      </c>
      <c r="Z6" s="115" t="s">
        <v>109</v>
      </c>
      <c r="AA6" s="115" t="s">
        <v>98</v>
      </c>
      <c r="AB6" s="144" t="s">
        <v>110</v>
      </c>
      <c r="AC6" s="136"/>
      <c r="AD6" s="143" t="s">
        <v>97</v>
      </c>
      <c r="AE6" s="115" t="s">
        <v>96</v>
      </c>
      <c r="AF6" s="115" t="s">
        <v>98</v>
      </c>
      <c r="AG6" s="115" t="s">
        <v>102</v>
      </c>
      <c r="AH6" s="115" t="s">
        <v>103</v>
      </c>
      <c r="AI6" s="115" t="s">
        <v>104</v>
      </c>
      <c r="AJ6" s="115" t="s">
        <v>109</v>
      </c>
      <c r="AK6" s="115" t="s">
        <v>98</v>
      </c>
      <c r="AL6" s="144" t="s">
        <v>110</v>
      </c>
      <c r="AM6" s="137" t="s">
        <v>97</v>
      </c>
      <c r="AN6" s="115" t="s">
        <v>96</v>
      </c>
      <c r="AO6" s="115" t="s">
        <v>98</v>
      </c>
      <c r="AP6" s="115" t="s">
        <v>102</v>
      </c>
      <c r="AQ6" s="115" t="s">
        <v>103</v>
      </c>
      <c r="AR6" s="135" t="s">
        <v>104</v>
      </c>
      <c r="AS6" s="115" t="s">
        <v>109</v>
      </c>
      <c r="AT6" s="115" t="s">
        <v>98</v>
      </c>
      <c r="AU6" s="144" t="s">
        <v>110</v>
      </c>
      <c r="AV6" s="143" t="s">
        <v>97</v>
      </c>
      <c r="AW6" s="115" t="s">
        <v>96</v>
      </c>
      <c r="AX6" s="115" t="s">
        <v>98</v>
      </c>
      <c r="AY6" s="115" t="s">
        <v>102</v>
      </c>
      <c r="AZ6" s="115" t="s">
        <v>103</v>
      </c>
      <c r="BA6" s="115" t="s">
        <v>104</v>
      </c>
      <c r="BB6" s="115" t="s">
        <v>109</v>
      </c>
      <c r="BC6" s="115" t="s">
        <v>98</v>
      </c>
      <c r="BD6" s="144" t="s">
        <v>110</v>
      </c>
      <c r="BE6" s="136"/>
      <c r="BF6" s="143" t="s">
        <v>97</v>
      </c>
      <c r="BG6" s="115" t="s">
        <v>96</v>
      </c>
      <c r="BH6" s="115" t="s">
        <v>98</v>
      </c>
      <c r="BI6" s="115" t="s">
        <v>102</v>
      </c>
      <c r="BJ6" s="115" t="s">
        <v>103</v>
      </c>
      <c r="BK6" s="115" t="s">
        <v>104</v>
      </c>
      <c r="BL6" s="115" t="s">
        <v>109</v>
      </c>
      <c r="BM6" s="115" t="s">
        <v>98</v>
      </c>
      <c r="BN6" s="144" t="s">
        <v>110</v>
      </c>
      <c r="BO6" s="137" t="s">
        <v>97</v>
      </c>
      <c r="BP6" s="115" t="s">
        <v>96</v>
      </c>
      <c r="BQ6" s="115" t="s">
        <v>98</v>
      </c>
      <c r="BR6" s="115" t="s">
        <v>102</v>
      </c>
      <c r="BS6" s="115" t="s">
        <v>103</v>
      </c>
      <c r="BT6" s="135" t="s">
        <v>104</v>
      </c>
      <c r="BU6" s="115" t="s">
        <v>109</v>
      </c>
      <c r="BV6" s="115" t="s">
        <v>98</v>
      </c>
      <c r="BW6" s="144" t="s">
        <v>110</v>
      </c>
      <c r="BX6" s="143" t="s">
        <v>97</v>
      </c>
      <c r="BY6" s="115" t="s">
        <v>96</v>
      </c>
      <c r="BZ6" s="115" t="s">
        <v>98</v>
      </c>
      <c r="CA6" s="115" t="s">
        <v>102</v>
      </c>
      <c r="CB6" s="115" t="s">
        <v>103</v>
      </c>
      <c r="CC6" s="115" t="s">
        <v>104</v>
      </c>
      <c r="CD6" s="115" t="s">
        <v>109</v>
      </c>
      <c r="CE6" s="115" t="s">
        <v>98</v>
      </c>
      <c r="CF6" s="144" t="s">
        <v>110</v>
      </c>
      <c r="CG6" s="136"/>
      <c r="CH6" s="143" t="s">
        <v>97</v>
      </c>
      <c r="CI6" s="115" t="s">
        <v>96</v>
      </c>
      <c r="CJ6" s="115" t="s">
        <v>98</v>
      </c>
      <c r="CK6" s="115" t="s">
        <v>102</v>
      </c>
      <c r="CL6" s="115" t="s">
        <v>103</v>
      </c>
      <c r="CM6" s="115" t="s">
        <v>104</v>
      </c>
      <c r="CN6" s="115" t="s">
        <v>109</v>
      </c>
      <c r="CO6" s="115" t="s">
        <v>98</v>
      </c>
      <c r="CP6" s="144" t="s">
        <v>110</v>
      </c>
      <c r="CQ6" s="137" t="s">
        <v>97</v>
      </c>
      <c r="CR6" s="115" t="s">
        <v>96</v>
      </c>
      <c r="CS6" s="115" t="s">
        <v>98</v>
      </c>
      <c r="CT6" s="115" t="s">
        <v>102</v>
      </c>
      <c r="CU6" s="115" t="s">
        <v>103</v>
      </c>
      <c r="CV6" s="135" t="s">
        <v>104</v>
      </c>
      <c r="CW6" s="115" t="s">
        <v>109</v>
      </c>
      <c r="CX6" s="115" t="s">
        <v>98</v>
      </c>
      <c r="CY6" s="144" t="s">
        <v>110</v>
      </c>
      <c r="CZ6" s="143" t="s">
        <v>97</v>
      </c>
      <c r="DA6" s="115" t="s">
        <v>96</v>
      </c>
      <c r="DB6" s="115" t="s">
        <v>98</v>
      </c>
      <c r="DC6" s="115" t="s">
        <v>102</v>
      </c>
      <c r="DD6" s="115" t="s">
        <v>103</v>
      </c>
      <c r="DE6" s="115" t="s">
        <v>104</v>
      </c>
      <c r="DF6" s="115" t="s">
        <v>109</v>
      </c>
      <c r="DG6" s="115" t="s">
        <v>98</v>
      </c>
      <c r="DH6" s="144" t="s">
        <v>110</v>
      </c>
      <c r="DI6" s="136"/>
      <c r="DJ6" s="143" t="s">
        <v>97</v>
      </c>
      <c r="DK6" s="115" t="s">
        <v>96</v>
      </c>
      <c r="DL6" s="115" t="s">
        <v>98</v>
      </c>
      <c r="DM6" s="115" t="s">
        <v>102</v>
      </c>
      <c r="DN6" s="115" t="s">
        <v>103</v>
      </c>
      <c r="DO6" s="115" t="s">
        <v>104</v>
      </c>
      <c r="DP6" s="115" t="s">
        <v>109</v>
      </c>
      <c r="DQ6" s="115" t="s">
        <v>98</v>
      </c>
      <c r="DR6" s="144" t="s">
        <v>110</v>
      </c>
      <c r="DS6" s="137" t="s">
        <v>97</v>
      </c>
      <c r="DT6" s="115" t="s">
        <v>96</v>
      </c>
      <c r="DU6" s="115" t="s">
        <v>98</v>
      </c>
      <c r="DV6" s="115" t="s">
        <v>102</v>
      </c>
      <c r="DW6" s="115" t="s">
        <v>103</v>
      </c>
      <c r="DX6" s="135" t="s">
        <v>104</v>
      </c>
      <c r="DY6" s="115" t="s">
        <v>109</v>
      </c>
      <c r="DZ6" s="115" t="s">
        <v>98</v>
      </c>
      <c r="EA6" s="144" t="s">
        <v>110</v>
      </c>
      <c r="EB6" s="143" t="s">
        <v>97</v>
      </c>
      <c r="EC6" s="115" t="s">
        <v>96</v>
      </c>
      <c r="ED6" s="115" t="s">
        <v>98</v>
      </c>
      <c r="EE6" s="115" t="s">
        <v>102</v>
      </c>
      <c r="EF6" s="115" t="s">
        <v>103</v>
      </c>
      <c r="EG6" s="115" t="s">
        <v>104</v>
      </c>
      <c r="EH6" s="115" t="s">
        <v>109</v>
      </c>
      <c r="EI6" s="115" t="s">
        <v>98</v>
      </c>
      <c r="EJ6" s="144" t="s">
        <v>110</v>
      </c>
      <c r="EK6" s="143" t="s">
        <v>97</v>
      </c>
      <c r="EL6" s="115" t="s">
        <v>96</v>
      </c>
      <c r="EM6" s="115" t="s">
        <v>98</v>
      </c>
      <c r="EN6" s="115" t="s">
        <v>102</v>
      </c>
      <c r="EO6" s="115" t="s">
        <v>103</v>
      </c>
      <c r="EP6" s="115" t="s">
        <v>104</v>
      </c>
      <c r="EQ6" s="115" t="s">
        <v>109</v>
      </c>
      <c r="ER6" s="115" t="s">
        <v>98</v>
      </c>
      <c r="ES6" s="144" t="s">
        <v>110</v>
      </c>
      <c r="ET6" s="136"/>
      <c r="EU6" s="143" t="s">
        <v>97</v>
      </c>
      <c r="EV6" s="115" t="s">
        <v>96</v>
      </c>
      <c r="EW6" s="115" t="s">
        <v>98</v>
      </c>
      <c r="EX6" s="115" t="s">
        <v>102</v>
      </c>
      <c r="EY6" s="115" t="s">
        <v>103</v>
      </c>
      <c r="EZ6" s="115" t="s">
        <v>104</v>
      </c>
      <c r="FA6" s="115" t="s">
        <v>109</v>
      </c>
      <c r="FB6" s="115" t="s">
        <v>98</v>
      </c>
      <c r="FC6" s="144" t="s">
        <v>110</v>
      </c>
      <c r="FD6" s="137" t="s">
        <v>97</v>
      </c>
      <c r="FE6" s="115" t="s">
        <v>96</v>
      </c>
      <c r="FF6" s="115" t="s">
        <v>98</v>
      </c>
      <c r="FG6" s="115" t="s">
        <v>102</v>
      </c>
      <c r="FH6" s="115" t="s">
        <v>103</v>
      </c>
      <c r="FI6" s="135" t="s">
        <v>104</v>
      </c>
      <c r="FJ6" s="115" t="s">
        <v>109</v>
      </c>
      <c r="FK6" s="115" t="s">
        <v>98</v>
      </c>
      <c r="FL6" s="144" t="s">
        <v>110</v>
      </c>
      <c r="FM6" s="143" t="s">
        <v>97</v>
      </c>
      <c r="FN6" s="115" t="s">
        <v>96</v>
      </c>
      <c r="FO6" s="115" t="s">
        <v>98</v>
      </c>
      <c r="FP6" s="115" t="s">
        <v>102</v>
      </c>
      <c r="FQ6" s="115" t="s">
        <v>103</v>
      </c>
      <c r="FR6" s="115" t="s">
        <v>104</v>
      </c>
      <c r="FS6" s="115" t="s">
        <v>109</v>
      </c>
      <c r="FT6" s="115" t="s">
        <v>98</v>
      </c>
      <c r="FU6" s="144" t="s">
        <v>110</v>
      </c>
      <c r="FV6" s="136"/>
      <c r="FW6" s="154" t="s">
        <v>97</v>
      </c>
      <c r="FX6" s="115" t="s">
        <v>96</v>
      </c>
      <c r="FY6" s="115" t="s">
        <v>98</v>
      </c>
      <c r="FZ6" s="115" t="s">
        <v>102</v>
      </c>
      <c r="GA6" s="115" t="s">
        <v>103</v>
      </c>
      <c r="GB6" s="115" t="s">
        <v>104</v>
      </c>
      <c r="GC6" s="115" t="s">
        <v>109</v>
      </c>
      <c r="GD6" s="115" t="s">
        <v>98</v>
      </c>
      <c r="GE6" s="155" t="s">
        <v>110</v>
      </c>
      <c r="GF6" s="151" t="s">
        <v>97</v>
      </c>
      <c r="GG6" s="115" t="s">
        <v>96</v>
      </c>
      <c r="GH6" s="115" t="s">
        <v>98</v>
      </c>
      <c r="GI6" s="115" t="s">
        <v>102</v>
      </c>
      <c r="GJ6" s="115" t="s">
        <v>103</v>
      </c>
      <c r="GK6" s="150" t="s">
        <v>104</v>
      </c>
      <c r="GL6" s="115" t="s">
        <v>109</v>
      </c>
      <c r="GM6" s="115" t="s">
        <v>98</v>
      </c>
      <c r="GN6" s="155" t="s">
        <v>110</v>
      </c>
      <c r="GO6" s="154" t="s">
        <v>97</v>
      </c>
      <c r="GP6" s="115" t="s">
        <v>96</v>
      </c>
      <c r="GQ6" s="115" t="s">
        <v>98</v>
      </c>
      <c r="GR6" s="115" t="s">
        <v>102</v>
      </c>
      <c r="GS6" s="115" t="s">
        <v>103</v>
      </c>
      <c r="GT6" s="115" t="s">
        <v>104</v>
      </c>
      <c r="GU6" s="115" t="s">
        <v>109</v>
      </c>
      <c r="GV6" s="115" t="s">
        <v>98</v>
      </c>
      <c r="GW6" s="155" t="s">
        <v>110</v>
      </c>
    </row>
    <row r="7" spans="1:205" x14ac:dyDescent="0.25">
      <c r="A7" s="44">
        <v>1</v>
      </c>
      <c r="B7" s="143">
        <v>35.218000000000004</v>
      </c>
      <c r="C7" s="115">
        <v>37.9</v>
      </c>
      <c r="D7" s="115">
        <v>35.753</v>
      </c>
      <c r="E7" s="115">
        <v>13</v>
      </c>
      <c r="F7" s="115" t="s">
        <v>136</v>
      </c>
      <c r="G7" s="115">
        <v>10</v>
      </c>
      <c r="H7" s="115" t="s">
        <v>98</v>
      </c>
      <c r="I7" s="115">
        <f t="shared" ref="I7:I18" si="0">IF(H7="W",1,0)</f>
        <v>1</v>
      </c>
      <c r="J7" s="144">
        <f>IF(H7="L",1,0)</f>
        <v>0</v>
      </c>
      <c r="K7" s="137">
        <v>38.353000000000002</v>
      </c>
      <c r="L7" s="115">
        <v>40.688000000000002</v>
      </c>
      <c r="M7" s="115">
        <v>46.975999999999999</v>
      </c>
      <c r="N7" s="115">
        <v>21</v>
      </c>
      <c r="O7" s="115" t="s">
        <v>125</v>
      </c>
      <c r="P7" s="135">
        <v>13</v>
      </c>
      <c r="Q7" s="115" t="s">
        <v>98</v>
      </c>
      <c r="R7" s="115">
        <f t="shared" ref="R7:R18" si="1">IF(Q7="W",1,0)</f>
        <v>1</v>
      </c>
      <c r="S7" s="144">
        <f>IF(Q7="L",1,0)</f>
        <v>0</v>
      </c>
      <c r="T7" s="143">
        <v>40.277000000000001</v>
      </c>
      <c r="U7" s="115">
        <v>43.039000000000001</v>
      </c>
      <c r="V7" s="115">
        <v>49.704999999999998</v>
      </c>
      <c r="W7" s="115">
        <v>19</v>
      </c>
      <c r="X7" s="115" t="s">
        <v>152</v>
      </c>
      <c r="Y7" s="115">
        <v>17</v>
      </c>
      <c r="Z7" s="115" t="s">
        <v>98</v>
      </c>
      <c r="AA7" s="115">
        <f t="shared" ref="AA7:AA18" si="2">IF(Z7="W",1,0)</f>
        <v>1</v>
      </c>
      <c r="AB7" s="144">
        <f>IF(Z7="L",1,0)</f>
        <v>0</v>
      </c>
      <c r="AC7" s="136"/>
      <c r="AD7" s="143"/>
      <c r="AE7" s="115"/>
      <c r="AF7" s="115"/>
      <c r="AG7" s="115"/>
      <c r="AH7" s="115"/>
      <c r="AI7" s="115"/>
      <c r="AJ7" s="115"/>
      <c r="AK7" s="115">
        <f t="shared" ref="AK7:AK18" si="3">IF(AJ7="W",1,0)</f>
        <v>0</v>
      </c>
      <c r="AL7" s="144">
        <f>IF(AJ7="L",1,0)</f>
        <v>0</v>
      </c>
      <c r="AM7" s="137">
        <v>33.792000000000002</v>
      </c>
      <c r="AN7" s="115">
        <v>36.357999999999997</v>
      </c>
      <c r="AO7" s="115">
        <v>41.661000000000001</v>
      </c>
      <c r="AP7" s="115">
        <v>23</v>
      </c>
      <c r="AQ7" s="115" t="s">
        <v>127</v>
      </c>
      <c r="AR7" s="135">
        <v>12</v>
      </c>
      <c r="AS7" s="115" t="s">
        <v>110</v>
      </c>
      <c r="AT7" s="115">
        <f t="shared" ref="AT7:AT18" si="4">IF(AS7="W",1,0)</f>
        <v>0</v>
      </c>
      <c r="AU7" s="144">
        <f>IF(AS7="L",1,0)</f>
        <v>1</v>
      </c>
      <c r="AV7" s="143">
        <v>34.713999999999999</v>
      </c>
      <c r="AW7" s="115">
        <v>36.512</v>
      </c>
      <c r="AX7" s="115">
        <v>32.496000000000002</v>
      </c>
      <c r="AY7" s="115">
        <v>21</v>
      </c>
      <c r="AZ7" s="115" t="s">
        <v>169</v>
      </c>
      <c r="BA7" s="115">
        <v>19</v>
      </c>
      <c r="BB7" s="115" t="s">
        <v>110</v>
      </c>
      <c r="BC7" s="115">
        <f t="shared" ref="BC7:BC18" si="5">IF(BB7="W",1,0)</f>
        <v>0</v>
      </c>
      <c r="BD7" s="144">
        <f>IF(BB7="L",1,0)</f>
        <v>1</v>
      </c>
      <c r="BE7" s="136"/>
      <c r="BF7" s="143"/>
      <c r="BG7" s="115"/>
      <c r="BH7" s="115"/>
      <c r="BI7" s="115"/>
      <c r="BJ7" s="115"/>
      <c r="BK7" s="115"/>
      <c r="BL7" s="115"/>
      <c r="BM7" s="115">
        <f t="shared" ref="BM7:BM18" si="6">IF(BL7="W",1,0)</f>
        <v>0</v>
      </c>
      <c r="BN7" s="144">
        <f>IF(BL7="L",1,0)</f>
        <v>0</v>
      </c>
      <c r="BO7" s="137"/>
      <c r="BP7" s="115"/>
      <c r="BQ7" s="115"/>
      <c r="BR7" s="115"/>
      <c r="BS7" s="115"/>
      <c r="BT7" s="135"/>
      <c r="BU7" s="115"/>
      <c r="BV7" s="115">
        <f t="shared" ref="BV7:BV18" si="7">IF(BU7="W",1,0)</f>
        <v>0</v>
      </c>
      <c r="BW7" s="144">
        <f>IF(BU7="L",1,0)</f>
        <v>0</v>
      </c>
      <c r="BX7" s="143"/>
      <c r="BY7" s="115"/>
      <c r="BZ7" s="115"/>
      <c r="CA7" s="115"/>
      <c r="CB7" s="115"/>
      <c r="CC7" s="115"/>
      <c r="CD7" s="115"/>
      <c r="CE7" s="115">
        <f t="shared" ref="CE7:CE18" si="8">IF(CD7="W",1,0)</f>
        <v>0</v>
      </c>
      <c r="CF7" s="144">
        <f>IF(CD7="L",1,0)</f>
        <v>0</v>
      </c>
      <c r="CG7" s="136"/>
      <c r="CH7" s="143"/>
      <c r="CI7" s="115"/>
      <c r="CJ7" s="115"/>
      <c r="CK7" s="115"/>
      <c r="CL7" s="115"/>
      <c r="CM7" s="115"/>
      <c r="CN7" s="115"/>
      <c r="CO7" s="115">
        <f t="shared" ref="CO7:CO18" si="9">IF(CN7="W",1,0)</f>
        <v>0</v>
      </c>
      <c r="CP7" s="144">
        <f>IF(CN7="L",1,0)</f>
        <v>0</v>
      </c>
      <c r="CQ7" s="137"/>
      <c r="CR7" s="115"/>
      <c r="CS7" s="115"/>
      <c r="CT7" s="115"/>
      <c r="CU7" s="115"/>
      <c r="CV7" s="135"/>
      <c r="CW7" s="115"/>
      <c r="CX7" s="115">
        <f t="shared" ref="CX7:CX18" si="10">IF(CW7="W",1,0)</f>
        <v>0</v>
      </c>
      <c r="CY7" s="144">
        <f>IF(CW7="L",1,0)</f>
        <v>0</v>
      </c>
      <c r="CZ7" s="143"/>
      <c r="DA7" s="115"/>
      <c r="DB7" s="115"/>
      <c r="DC7" s="115"/>
      <c r="DD7" s="115"/>
      <c r="DE7" s="115"/>
      <c r="DF7" s="115"/>
      <c r="DG7" s="115">
        <f t="shared" ref="DG7:DG18" si="11">IF(DF7="W",1,0)</f>
        <v>0</v>
      </c>
      <c r="DH7" s="144">
        <f>IF(DF7="L",1,0)</f>
        <v>0</v>
      </c>
      <c r="DI7" s="136"/>
      <c r="DJ7" s="143"/>
      <c r="DK7" s="115"/>
      <c r="DL7" s="115"/>
      <c r="DM7" s="115"/>
      <c r="DN7" s="115"/>
      <c r="DO7" s="115"/>
      <c r="DP7" s="115"/>
      <c r="DQ7" s="115">
        <f t="shared" ref="DQ7:DQ18" si="12">IF(DP7="W",1,0)</f>
        <v>0</v>
      </c>
      <c r="DR7" s="144">
        <f>IF(DP7="L",1,0)</f>
        <v>0</v>
      </c>
      <c r="DS7" s="137"/>
      <c r="DT7" s="115"/>
      <c r="DU7" s="115"/>
      <c r="DV7" s="115"/>
      <c r="DW7" s="115"/>
      <c r="DX7" s="135"/>
      <c r="DY7" s="115"/>
      <c r="DZ7" s="115">
        <f t="shared" ref="DZ7:DZ18" si="13">IF(DY7="W",1,0)</f>
        <v>0</v>
      </c>
      <c r="EA7" s="144">
        <f>IF(DY7="L",1,0)</f>
        <v>0</v>
      </c>
      <c r="EB7" s="143"/>
      <c r="EC7" s="115"/>
      <c r="ED7" s="115"/>
      <c r="EE7" s="115"/>
      <c r="EF7" s="115"/>
      <c r="EG7" s="115"/>
      <c r="EH7" s="115"/>
      <c r="EI7" s="115">
        <f t="shared" ref="EI7:EI18" si="14">IF(EH7="W",1,0)</f>
        <v>0</v>
      </c>
      <c r="EJ7" s="144">
        <f>IF(EH7="L",1,0)</f>
        <v>0</v>
      </c>
      <c r="EK7" s="143"/>
      <c r="EL7" s="115"/>
      <c r="EM7" s="115"/>
      <c r="EN7" s="115"/>
      <c r="EO7" s="115"/>
      <c r="EP7" s="115"/>
      <c r="EQ7" s="115"/>
      <c r="ER7" s="115">
        <f t="shared" ref="ER7:ER18" si="15">IF(EQ7="W",1,0)</f>
        <v>0</v>
      </c>
      <c r="ES7" s="144">
        <f>IF(EQ7="L",1,0)</f>
        <v>0</v>
      </c>
      <c r="ET7" s="136"/>
      <c r="EU7" s="143"/>
      <c r="EV7" s="115"/>
      <c r="EW7" s="115"/>
      <c r="EX7" s="115"/>
      <c r="EY7" s="115"/>
      <c r="EZ7" s="115"/>
      <c r="FA7" s="115"/>
      <c r="FB7" s="115">
        <f t="shared" ref="FB7:FB18" si="16">IF(FA7="W",1,0)</f>
        <v>0</v>
      </c>
      <c r="FC7" s="144">
        <f>IF(FA7="L",1,0)</f>
        <v>0</v>
      </c>
      <c r="FD7" s="137"/>
      <c r="FE7" s="115"/>
      <c r="FF7" s="115"/>
      <c r="FG7" s="115"/>
      <c r="FH7" s="115"/>
      <c r="FI7" s="135"/>
      <c r="FJ7" s="115"/>
      <c r="FK7" s="115">
        <f t="shared" ref="FK7:FK18" si="17">IF(FJ7="W",1,0)</f>
        <v>0</v>
      </c>
      <c r="FL7" s="144">
        <f>IF(FJ7="L",1,0)</f>
        <v>0</v>
      </c>
      <c r="FM7" s="143"/>
      <c r="FN7" s="115"/>
      <c r="FO7" s="115"/>
      <c r="FP7" s="115"/>
      <c r="FQ7" s="115"/>
      <c r="FR7" s="115"/>
      <c r="FS7" s="115"/>
      <c r="FT7" s="115">
        <f t="shared" ref="FT7:FT18" si="18">IF(FS7="W",1,0)</f>
        <v>0</v>
      </c>
      <c r="FU7" s="144">
        <f>IF(FS7="L",1,0)</f>
        <v>0</v>
      </c>
      <c r="FV7" s="136"/>
      <c r="FW7" s="154"/>
      <c r="FX7" s="115"/>
      <c r="FY7" s="115"/>
      <c r="FZ7" s="115"/>
      <c r="GA7" s="115"/>
      <c r="GB7" s="115"/>
      <c r="GC7" s="115"/>
      <c r="GD7" s="115">
        <f t="shared" ref="GD7:GD18" si="19">IF(GC7="W",1,0)</f>
        <v>0</v>
      </c>
      <c r="GE7" s="155">
        <f>IF(GC7="L",1,0)</f>
        <v>0</v>
      </c>
      <c r="GF7" s="151"/>
      <c r="GG7" s="115"/>
      <c r="GH7" s="115"/>
      <c r="GI7" s="115"/>
      <c r="GJ7" s="115"/>
      <c r="GK7" s="150"/>
      <c r="GL7" s="115"/>
      <c r="GM7" s="115">
        <f t="shared" ref="GM7:GM18" si="20">IF(GL7="W",1,0)</f>
        <v>0</v>
      </c>
      <c r="GN7" s="155">
        <f>IF(GL7="L",1,0)</f>
        <v>0</v>
      </c>
      <c r="GO7" s="154"/>
      <c r="GP7" s="115"/>
      <c r="GQ7" s="115"/>
      <c r="GR7" s="115"/>
      <c r="GS7" s="115"/>
      <c r="GT7" s="115"/>
      <c r="GU7" s="115"/>
      <c r="GV7" s="115">
        <f t="shared" ref="GV7:GV18" si="21">IF(GU7="W",1,0)</f>
        <v>0</v>
      </c>
      <c r="GW7" s="155">
        <f>IF(GU7="L",1,0)</f>
        <v>0</v>
      </c>
    </row>
    <row r="8" spans="1:205" x14ac:dyDescent="0.25">
      <c r="A8" s="44">
        <f>A7+1</f>
        <v>2</v>
      </c>
      <c r="B8" s="143">
        <v>30.466000000000001</v>
      </c>
      <c r="C8" s="115">
        <v>34.414000000000001</v>
      </c>
      <c r="D8" s="115">
        <v>42.057000000000002</v>
      </c>
      <c r="E8" s="115">
        <v>12</v>
      </c>
      <c r="F8" s="115" t="s">
        <v>136</v>
      </c>
      <c r="G8" s="115">
        <v>12</v>
      </c>
      <c r="H8" s="115" t="s">
        <v>110</v>
      </c>
      <c r="I8" s="115">
        <f t="shared" si="0"/>
        <v>0</v>
      </c>
      <c r="J8" s="144">
        <f t="shared" ref="J8:J17" si="22">IF(H8="L",1,0)</f>
        <v>1</v>
      </c>
      <c r="K8" s="137">
        <v>37.673999999999999</v>
      </c>
      <c r="L8" s="115">
        <v>40.508000000000003</v>
      </c>
      <c r="M8" s="115">
        <v>46.768999999999998</v>
      </c>
      <c r="N8" s="115">
        <v>10</v>
      </c>
      <c r="O8" s="115" t="s">
        <v>125</v>
      </c>
      <c r="P8" s="135">
        <v>2</v>
      </c>
      <c r="Q8" s="115" t="s">
        <v>98</v>
      </c>
      <c r="R8" s="115">
        <f t="shared" si="1"/>
        <v>1</v>
      </c>
      <c r="S8" s="144">
        <f t="shared" ref="S8:S17" si="23">IF(Q8="L",1,0)</f>
        <v>0</v>
      </c>
      <c r="T8" s="143">
        <v>40.198</v>
      </c>
      <c r="U8" s="115">
        <v>42.116999999999997</v>
      </c>
      <c r="V8" s="115">
        <v>48.64</v>
      </c>
      <c r="W8" s="115">
        <v>19</v>
      </c>
      <c r="X8" s="115" t="s">
        <v>125</v>
      </c>
      <c r="Y8" s="115">
        <v>13</v>
      </c>
      <c r="Z8" s="115" t="s">
        <v>98</v>
      </c>
      <c r="AA8" s="115">
        <f t="shared" si="2"/>
        <v>1</v>
      </c>
      <c r="AB8" s="144">
        <f t="shared" ref="AB8:AB17" si="24">IF(Z8="L",1,0)</f>
        <v>0</v>
      </c>
      <c r="AC8" s="136"/>
      <c r="AD8" s="143"/>
      <c r="AE8" s="115"/>
      <c r="AF8" s="115"/>
      <c r="AG8" s="115"/>
      <c r="AH8" s="115"/>
      <c r="AI8" s="115"/>
      <c r="AJ8" s="115"/>
      <c r="AK8" s="115">
        <f t="shared" si="3"/>
        <v>0</v>
      </c>
      <c r="AL8" s="144">
        <f t="shared" ref="AL8:AL17" si="25">IF(AJ8="L",1,0)</f>
        <v>0</v>
      </c>
      <c r="AM8" s="137"/>
      <c r="AN8" s="115"/>
      <c r="AO8" s="115"/>
      <c r="AP8" s="115"/>
      <c r="AQ8" s="115"/>
      <c r="AR8" s="135"/>
      <c r="AS8" s="115"/>
      <c r="AT8" s="115">
        <f t="shared" si="4"/>
        <v>0</v>
      </c>
      <c r="AU8" s="144">
        <f t="shared" ref="AU8:AU17" si="26">IF(AS8="L",1,0)</f>
        <v>0</v>
      </c>
      <c r="AV8" s="143">
        <v>30.28</v>
      </c>
      <c r="AW8" s="115">
        <v>32.752000000000002</v>
      </c>
      <c r="AX8" s="115">
        <v>37.762</v>
      </c>
      <c r="AY8" s="115">
        <v>21</v>
      </c>
      <c r="AZ8" s="115" t="s">
        <v>170</v>
      </c>
      <c r="BA8" s="115">
        <v>17</v>
      </c>
      <c r="BB8" s="115" t="s">
        <v>110</v>
      </c>
      <c r="BC8" s="115">
        <f t="shared" si="5"/>
        <v>0</v>
      </c>
      <c r="BD8" s="144">
        <f t="shared" ref="BD8:BD17" si="27">IF(BB8="L",1,0)</f>
        <v>1</v>
      </c>
      <c r="BE8" s="136"/>
      <c r="BF8" s="143"/>
      <c r="BG8" s="115"/>
      <c r="BH8" s="115"/>
      <c r="BI8" s="115"/>
      <c r="BJ8" s="115"/>
      <c r="BK8" s="115"/>
      <c r="BL8" s="115"/>
      <c r="BM8" s="115">
        <f t="shared" si="6"/>
        <v>0</v>
      </c>
      <c r="BN8" s="144">
        <f t="shared" ref="BN8:BN17" si="28">IF(BL8="L",1,0)</f>
        <v>0</v>
      </c>
      <c r="BO8" s="137"/>
      <c r="BP8" s="115"/>
      <c r="BQ8" s="115"/>
      <c r="BR8" s="115"/>
      <c r="BS8" s="115"/>
      <c r="BT8" s="135"/>
      <c r="BU8" s="115"/>
      <c r="BV8" s="115">
        <f t="shared" si="7"/>
        <v>0</v>
      </c>
      <c r="BW8" s="144">
        <f t="shared" ref="BW8:BW17" si="29">IF(BU8="L",1,0)</f>
        <v>0</v>
      </c>
      <c r="BX8" s="143"/>
      <c r="BY8" s="115"/>
      <c r="BZ8" s="115"/>
      <c r="CA8" s="115"/>
      <c r="CB8" s="115"/>
      <c r="CC8" s="115"/>
      <c r="CD8" s="115"/>
      <c r="CE8" s="115">
        <f t="shared" si="8"/>
        <v>0</v>
      </c>
      <c r="CF8" s="144">
        <f t="shared" ref="CF8:CF17" si="30">IF(CD8="L",1,0)</f>
        <v>0</v>
      </c>
      <c r="CG8" s="136"/>
      <c r="CH8" s="143"/>
      <c r="CI8" s="115"/>
      <c r="CJ8" s="115"/>
      <c r="CK8" s="115"/>
      <c r="CL8" s="115"/>
      <c r="CM8" s="115"/>
      <c r="CN8" s="115"/>
      <c r="CO8" s="115">
        <f t="shared" si="9"/>
        <v>0</v>
      </c>
      <c r="CP8" s="144">
        <f t="shared" ref="CP8:CP17" si="31">IF(CN8="L",1,0)</f>
        <v>0</v>
      </c>
      <c r="CQ8" s="137"/>
      <c r="CR8" s="115"/>
      <c r="CS8" s="115"/>
      <c r="CT8" s="115"/>
      <c r="CU8" s="115"/>
      <c r="CV8" s="135"/>
      <c r="CW8" s="115"/>
      <c r="CX8" s="115">
        <f t="shared" si="10"/>
        <v>0</v>
      </c>
      <c r="CY8" s="144">
        <f t="shared" ref="CY8:CY17" si="32">IF(CW8="L",1,0)</f>
        <v>0</v>
      </c>
      <c r="CZ8" s="143"/>
      <c r="DA8" s="115"/>
      <c r="DB8" s="115"/>
      <c r="DC8" s="115"/>
      <c r="DD8" s="115"/>
      <c r="DE8" s="115"/>
      <c r="DF8" s="115"/>
      <c r="DG8" s="115">
        <f t="shared" si="11"/>
        <v>0</v>
      </c>
      <c r="DH8" s="144">
        <f t="shared" ref="DH8:DH17" si="33">IF(DF8="L",1,0)</f>
        <v>0</v>
      </c>
      <c r="DI8" s="136"/>
      <c r="DJ8" s="143"/>
      <c r="DK8" s="115"/>
      <c r="DL8" s="115"/>
      <c r="DM8" s="115"/>
      <c r="DN8" s="115"/>
      <c r="DO8" s="115"/>
      <c r="DP8" s="115"/>
      <c r="DQ8" s="115">
        <f t="shared" si="12"/>
        <v>0</v>
      </c>
      <c r="DR8" s="144">
        <f t="shared" ref="DR8:DR17" si="34">IF(DP8="L",1,0)</f>
        <v>0</v>
      </c>
      <c r="DS8" s="137"/>
      <c r="DT8" s="115"/>
      <c r="DU8" s="115"/>
      <c r="DV8" s="115"/>
      <c r="DW8" s="115"/>
      <c r="DX8" s="135"/>
      <c r="DY8" s="115"/>
      <c r="DZ8" s="115">
        <f t="shared" si="13"/>
        <v>0</v>
      </c>
      <c r="EA8" s="144">
        <f t="shared" ref="EA8:EA17" si="35">IF(DY8="L",1,0)</f>
        <v>0</v>
      </c>
      <c r="EB8" s="143"/>
      <c r="EC8" s="115"/>
      <c r="ED8" s="115"/>
      <c r="EE8" s="115"/>
      <c r="EF8" s="115"/>
      <c r="EG8" s="115"/>
      <c r="EH8" s="115"/>
      <c r="EI8" s="115">
        <f t="shared" si="14"/>
        <v>0</v>
      </c>
      <c r="EJ8" s="144">
        <f t="shared" ref="EJ8:EJ17" si="36">IF(EH8="L",1,0)</f>
        <v>0</v>
      </c>
      <c r="EK8" s="143"/>
      <c r="EL8" s="115"/>
      <c r="EM8" s="115"/>
      <c r="EN8" s="115"/>
      <c r="EO8" s="115"/>
      <c r="EP8" s="115"/>
      <c r="EQ8" s="115"/>
      <c r="ER8" s="115">
        <f t="shared" si="15"/>
        <v>0</v>
      </c>
      <c r="ES8" s="144">
        <f t="shared" ref="ES8:ES17" si="37">IF(EQ8="L",1,0)</f>
        <v>0</v>
      </c>
      <c r="ET8" s="136"/>
      <c r="EU8" s="143"/>
      <c r="EV8" s="115"/>
      <c r="EW8" s="115"/>
      <c r="EX8" s="115"/>
      <c r="EY8" s="115"/>
      <c r="EZ8" s="115"/>
      <c r="FA8" s="115"/>
      <c r="FB8" s="115">
        <f t="shared" si="16"/>
        <v>0</v>
      </c>
      <c r="FC8" s="144">
        <f t="shared" ref="FC8:FC17" si="38">IF(FA8="L",1,0)</f>
        <v>0</v>
      </c>
      <c r="FD8" s="137"/>
      <c r="FE8" s="115"/>
      <c r="FF8" s="115"/>
      <c r="FG8" s="115"/>
      <c r="FH8" s="115"/>
      <c r="FI8" s="135"/>
      <c r="FJ8" s="115"/>
      <c r="FK8" s="115">
        <f t="shared" si="17"/>
        <v>0</v>
      </c>
      <c r="FL8" s="144">
        <f t="shared" ref="FL8:FL17" si="39">IF(FJ8="L",1,0)</f>
        <v>0</v>
      </c>
      <c r="FM8" s="143"/>
      <c r="FN8" s="115"/>
      <c r="FO8" s="115"/>
      <c r="FP8" s="115"/>
      <c r="FQ8" s="115"/>
      <c r="FR8" s="115"/>
      <c r="FS8" s="115"/>
      <c r="FT8" s="115">
        <f t="shared" si="18"/>
        <v>0</v>
      </c>
      <c r="FU8" s="144">
        <f t="shared" ref="FU8:FU17" si="40">IF(FS8="L",1,0)</f>
        <v>0</v>
      </c>
      <c r="FV8" s="136"/>
      <c r="FW8" s="154"/>
      <c r="FX8" s="115"/>
      <c r="FY8" s="115"/>
      <c r="FZ8" s="115"/>
      <c r="GA8" s="115"/>
      <c r="GB8" s="115"/>
      <c r="GC8" s="115"/>
      <c r="GD8" s="115">
        <f t="shared" si="19"/>
        <v>0</v>
      </c>
      <c r="GE8" s="155">
        <f t="shared" ref="GE8:GE17" si="41">IF(GC8="L",1,0)</f>
        <v>0</v>
      </c>
      <c r="GF8" s="151"/>
      <c r="GG8" s="115"/>
      <c r="GH8" s="115"/>
      <c r="GI8" s="115"/>
      <c r="GJ8" s="115"/>
      <c r="GK8" s="150"/>
      <c r="GL8" s="115"/>
      <c r="GM8" s="115">
        <f t="shared" si="20"/>
        <v>0</v>
      </c>
      <c r="GN8" s="155">
        <f t="shared" ref="GN8:GN17" si="42">IF(GL8="L",1,0)</f>
        <v>0</v>
      </c>
      <c r="GO8" s="154"/>
      <c r="GP8" s="115"/>
      <c r="GQ8" s="115"/>
      <c r="GR8" s="115"/>
      <c r="GS8" s="115"/>
      <c r="GT8" s="115"/>
      <c r="GU8" s="115"/>
      <c r="GV8" s="115">
        <f t="shared" si="21"/>
        <v>0</v>
      </c>
      <c r="GW8" s="155">
        <f t="shared" ref="GW8:GW17" si="43">IF(GU8="L",1,0)</f>
        <v>0</v>
      </c>
    </row>
    <row r="9" spans="1:205" x14ac:dyDescent="0.25">
      <c r="A9" s="44">
        <f>A8+1</f>
        <v>3</v>
      </c>
      <c r="B9" s="143"/>
      <c r="C9" s="115"/>
      <c r="D9" s="115"/>
      <c r="E9" s="115"/>
      <c r="F9" s="115"/>
      <c r="G9" s="115"/>
      <c r="H9" s="115"/>
      <c r="I9" s="115">
        <f t="shared" si="0"/>
        <v>0</v>
      </c>
      <c r="J9" s="144">
        <f t="shared" si="22"/>
        <v>0</v>
      </c>
      <c r="K9" s="137"/>
      <c r="L9" s="115"/>
      <c r="M9" s="115"/>
      <c r="N9" s="115"/>
      <c r="O9" s="115"/>
      <c r="P9" s="135"/>
      <c r="Q9" s="115"/>
      <c r="R9" s="115">
        <f t="shared" si="1"/>
        <v>0</v>
      </c>
      <c r="S9" s="144">
        <f t="shared" si="23"/>
        <v>0</v>
      </c>
      <c r="T9" s="143">
        <v>40.527000000000001</v>
      </c>
      <c r="U9" s="115">
        <v>42.344000000000001</v>
      </c>
      <c r="V9" s="115">
        <v>48.902999999999999</v>
      </c>
      <c r="W9" s="115">
        <v>23</v>
      </c>
      <c r="X9" s="115" t="s">
        <v>125</v>
      </c>
      <c r="Y9" s="115">
        <v>15</v>
      </c>
      <c r="Z9" s="115" t="s">
        <v>98</v>
      </c>
      <c r="AA9" s="115">
        <f t="shared" si="2"/>
        <v>1</v>
      </c>
      <c r="AB9" s="144">
        <f t="shared" si="24"/>
        <v>0</v>
      </c>
      <c r="AC9" s="136"/>
      <c r="AD9" s="143"/>
      <c r="AE9" s="115"/>
      <c r="AF9" s="115"/>
      <c r="AG9" s="115"/>
      <c r="AH9" s="115"/>
      <c r="AI9" s="115"/>
      <c r="AJ9" s="115"/>
      <c r="AK9" s="115">
        <f t="shared" si="3"/>
        <v>0</v>
      </c>
      <c r="AL9" s="144">
        <f t="shared" si="25"/>
        <v>0</v>
      </c>
      <c r="AM9" s="137"/>
      <c r="AN9" s="115"/>
      <c r="AO9" s="115"/>
      <c r="AP9" s="115"/>
      <c r="AQ9" s="115"/>
      <c r="AR9" s="135"/>
      <c r="AS9" s="115"/>
      <c r="AT9" s="115">
        <f t="shared" si="4"/>
        <v>0</v>
      </c>
      <c r="AU9" s="144">
        <f t="shared" si="26"/>
        <v>0</v>
      </c>
      <c r="AV9" s="143"/>
      <c r="AW9" s="115"/>
      <c r="AX9" s="115"/>
      <c r="AY9" s="115"/>
      <c r="AZ9" s="115"/>
      <c r="BA9" s="115"/>
      <c r="BB9" s="115"/>
      <c r="BC9" s="115">
        <f t="shared" si="5"/>
        <v>0</v>
      </c>
      <c r="BD9" s="144">
        <f t="shared" si="27"/>
        <v>0</v>
      </c>
      <c r="BE9" s="136"/>
      <c r="BF9" s="143"/>
      <c r="BG9" s="115"/>
      <c r="BH9" s="115"/>
      <c r="BI9" s="115"/>
      <c r="BJ9" s="115"/>
      <c r="BK9" s="115"/>
      <c r="BL9" s="115"/>
      <c r="BM9" s="115">
        <f t="shared" si="6"/>
        <v>0</v>
      </c>
      <c r="BN9" s="144">
        <f t="shared" si="28"/>
        <v>0</v>
      </c>
      <c r="BO9" s="137"/>
      <c r="BP9" s="115"/>
      <c r="BQ9" s="115"/>
      <c r="BR9" s="115"/>
      <c r="BS9" s="115"/>
      <c r="BT9" s="135"/>
      <c r="BU9" s="115"/>
      <c r="BV9" s="115">
        <f t="shared" si="7"/>
        <v>0</v>
      </c>
      <c r="BW9" s="144">
        <f t="shared" si="29"/>
        <v>0</v>
      </c>
      <c r="BX9" s="143"/>
      <c r="BY9" s="115"/>
      <c r="BZ9" s="115"/>
      <c r="CA9" s="115"/>
      <c r="CB9" s="115"/>
      <c r="CC9" s="115"/>
      <c r="CD9" s="115"/>
      <c r="CE9" s="115">
        <f t="shared" si="8"/>
        <v>0</v>
      </c>
      <c r="CF9" s="144">
        <f t="shared" si="30"/>
        <v>0</v>
      </c>
      <c r="CG9" s="136"/>
      <c r="CH9" s="143"/>
      <c r="CI9" s="115"/>
      <c r="CJ9" s="115"/>
      <c r="CK9" s="115"/>
      <c r="CL9" s="115"/>
      <c r="CM9" s="115"/>
      <c r="CN9" s="115"/>
      <c r="CO9" s="115">
        <f t="shared" si="9"/>
        <v>0</v>
      </c>
      <c r="CP9" s="144">
        <f t="shared" si="31"/>
        <v>0</v>
      </c>
      <c r="CQ9" s="137"/>
      <c r="CR9" s="115"/>
      <c r="CS9" s="115"/>
      <c r="CT9" s="115"/>
      <c r="CU9" s="115"/>
      <c r="CV9" s="135"/>
      <c r="CW9" s="115"/>
      <c r="CX9" s="115">
        <f t="shared" si="10"/>
        <v>0</v>
      </c>
      <c r="CY9" s="144">
        <f t="shared" si="32"/>
        <v>0</v>
      </c>
      <c r="CZ9" s="143"/>
      <c r="DA9" s="115"/>
      <c r="DB9" s="115"/>
      <c r="DC9" s="115"/>
      <c r="DD9" s="115"/>
      <c r="DE9" s="115"/>
      <c r="DF9" s="115"/>
      <c r="DG9" s="115">
        <f t="shared" si="11"/>
        <v>0</v>
      </c>
      <c r="DH9" s="144">
        <f t="shared" si="33"/>
        <v>0</v>
      </c>
      <c r="DI9" s="136"/>
      <c r="DJ9" s="143"/>
      <c r="DK9" s="115"/>
      <c r="DL9" s="115"/>
      <c r="DM9" s="115"/>
      <c r="DN9" s="115"/>
      <c r="DO9" s="115"/>
      <c r="DP9" s="115"/>
      <c r="DQ9" s="115">
        <f t="shared" si="12"/>
        <v>0</v>
      </c>
      <c r="DR9" s="144">
        <f t="shared" si="34"/>
        <v>0</v>
      </c>
      <c r="DS9" s="137"/>
      <c r="DT9" s="115"/>
      <c r="DU9" s="115"/>
      <c r="DV9" s="115"/>
      <c r="DW9" s="115"/>
      <c r="DX9" s="135"/>
      <c r="DY9" s="115"/>
      <c r="DZ9" s="115">
        <f t="shared" si="13"/>
        <v>0</v>
      </c>
      <c r="EA9" s="144">
        <f t="shared" si="35"/>
        <v>0</v>
      </c>
      <c r="EB9" s="143"/>
      <c r="EC9" s="115"/>
      <c r="ED9" s="115"/>
      <c r="EE9" s="115"/>
      <c r="EF9" s="115"/>
      <c r="EG9" s="115"/>
      <c r="EH9" s="115"/>
      <c r="EI9" s="115">
        <f t="shared" si="14"/>
        <v>0</v>
      </c>
      <c r="EJ9" s="144">
        <f t="shared" si="36"/>
        <v>0</v>
      </c>
      <c r="EK9" s="143"/>
      <c r="EL9" s="115"/>
      <c r="EM9" s="115"/>
      <c r="EN9" s="115"/>
      <c r="EO9" s="115"/>
      <c r="EP9" s="115"/>
      <c r="EQ9" s="115"/>
      <c r="ER9" s="115">
        <f t="shared" si="15"/>
        <v>0</v>
      </c>
      <c r="ES9" s="144">
        <f t="shared" si="37"/>
        <v>0</v>
      </c>
      <c r="ET9" s="136"/>
      <c r="EU9" s="143"/>
      <c r="EV9" s="115"/>
      <c r="EW9" s="115"/>
      <c r="EX9" s="115"/>
      <c r="EY9" s="115"/>
      <c r="EZ9" s="115"/>
      <c r="FA9" s="115"/>
      <c r="FB9" s="115">
        <f t="shared" si="16"/>
        <v>0</v>
      </c>
      <c r="FC9" s="144">
        <f t="shared" si="38"/>
        <v>0</v>
      </c>
      <c r="FD9" s="137"/>
      <c r="FE9" s="115"/>
      <c r="FF9" s="115"/>
      <c r="FG9" s="115"/>
      <c r="FH9" s="115"/>
      <c r="FI9" s="135"/>
      <c r="FJ9" s="115"/>
      <c r="FK9" s="115">
        <f t="shared" si="17"/>
        <v>0</v>
      </c>
      <c r="FL9" s="144">
        <f t="shared" si="39"/>
        <v>0</v>
      </c>
      <c r="FM9" s="143"/>
      <c r="FN9" s="115"/>
      <c r="FO9" s="115"/>
      <c r="FP9" s="115"/>
      <c r="FQ9" s="115"/>
      <c r="FR9" s="115"/>
      <c r="FS9" s="115"/>
      <c r="FT9" s="115">
        <f t="shared" si="18"/>
        <v>0</v>
      </c>
      <c r="FU9" s="144">
        <f t="shared" si="40"/>
        <v>0</v>
      </c>
      <c r="FV9" s="136"/>
      <c r="FW9" s="154"/>
      <c r="FX9" s="115"/>
      <c r="FY9" s="115"/>
      <c r="FZ9" s="115"/>
      <c r="GA9" s="115"/>
      <c r="GB9" s="115"/>
      <c r="GC9" s="115"/>
      <c r="GD9" s="115">
        <f t="shared" si="19"/>
        <v>0</v>
      </c>
      <c r="GE9" s="155">
        <f t="shared" si="41"/>
        <v>0</v>
      </c>
      <c r="GF9" s="151"/>
      <c r="GG9" s="115"/>
      <c r="GH9" s="115"/>
      <c r="GI9" s="115"/>
      <c r="GJ9" s="115"/>
      <c r="GK9" s="150"/>
      <c r="GL9" s="115"/>
      <c r="GM9" s="115">
        <f t="shared" si="20"/>
        <v>0</v>
      </c>
      <c r="GN9" s="155">
        <f t="shared" si="42"/>
        <v>0</v>
      </c>
      <c r="GO9" s="154"/>
      <c r="GP9" s="115"/>
      <c r="GQ9" s="115"/>
      <c r="GR9" s="115"/>
      <c r="GS9" s="115"/>
      <c r="GT9" s="115"/>
      <c r="GU9" s="115"/>
      <c r="GV9" s="115">
        <f t="shared" si="21"/>
        <v>0</v>
      </c>
      <c r="GW9" s="155">
        <f t="shared" si="43"/>
        <v>0</v>
      </c>
    </row>
    <row r="10" spans="1:205" x14ac:dyDescent="0.25">
      <c r="A10" s="44">
        <f t="shared" ref="A10:A17" si="44">A9+1</f>
        <v>4</v>
      </c>
      <c r="B10" s="143"/>
      <c r="C10" s="115"/>
      <c r="D10" s="115"/>
      <c r="E10" s="115"/>
      <c r="F10" s="115"/>
      <c r="G10" s="115"/>
      <c r="H10" s="115"/>
      <c r="I10" s="115">
        <f t="shared" si="0"/>
        <v>0</v>
      </c>
      <c r="J10" s="144">
        <f t="shared" si="22"/>
        <v>0</v>
      </c>
      <c r="K10" s="137"/>
      <c r="L10" s="115"/>
      <c r="M10" s="115"/>
      <c r="N10" s="115"/>
      <c r="O10" s="115"/>
      <c r="P10" s="135"/>
      <c r="Q10" s="115"/>
      <c r="R10" s="115">
        <f t="shared" si="1"/>
        <v>0</v>
      </c>
      <c r="S10" s="144">
        <f t="shared" si="23"/>
        <v>0</v>
      </c>
      <c r="T10" s="143">
        <v>46.472999999999999</v>
      </c>
      <c r="U10" s="115">
        <v>47.66</v>
      </c>
      <c r="V10" s="115">
        <v>42.488999999999997</v>
      </c>
      <c r="W10" s="115">
        <v>19</v>
      </c>
      <c r="X10" s="115" t="s">
        <v>136</v>
      </c>
      <c r="Y10" s="115">
        <v>12</v>
      </c>
      <c r="Z10" s="115" t="s">
        <v>98</v>
      </c>
      <c r="AA10" s="115">
        <f t="shared" si="2"/>
        <v>1</v>
      </c>
      <c r="AB10" s="144">
        <f t="shared" si="24"/>
        <v>0</v>
      </c>
      <c r="AC10" s="136"/>
      <c r="AD10" s="143"/>
      <c r="AE10" s="115"/>
      <c r="AF10" s="115"/>
      <c r="AG10" s="115"/>
      <c r="AH10" s="115"/>
      <c r="AI10" s="115"/>
      <c r="AJ10" s="115"/>
      <c r="AK10" s="115">
        <f t="shared" si="3"/>
        <v>0</v>
      </c>
      <c r="AL10" s="144">
        <f t="shared" si="25"/>
        <v>0</v>
      </c>
      <c r="AM10" s="137"/>
      <c r="AN10" s="115"/>
      <c r="AO10" s="115"/>
      <c r="AP10" s="115"/>
      <c r="AQ10" s="115"/>
      <c r="AR10" s="135"/>
      <c r="AS10" s="115"/>
      <c r="AT10" s="115">
        <f t="shared" si="4"/>
        <v>0</v>
      </c>
      <c r="AU10" s="144">
        <f t="shared" si="26"/>
        <v>0</v>
      </c>
      <c r="AV10" s="143"/>
      <c r="AW10" s="115"/>
      <c r="AX10" s="115"/>
      <c r="AY10" s="115"/>
      <c r="AZ10" s="115"/>
      <c r="BA10" s="115"/>
      <c r="BB10" s="115"/>
      <c r="BC10" s="115">
        <f t="shared" si="5"/>
        <v>0</v>
      </c>
      <c r="BD10" s="144">
        <f t="shared" si="27"/>
        <v>0</v>
      </c>
      <c r="BE10" s="136"/>
      <c r="BF10" s="143"/>
      <c r="BG10" s="115"/>
      <c r="BH10" s="115"/>
      <c r="BI10" s="115"/>
      <c r="BJ10" s="115"/>
      <c r="BK10" s="115"/>
      <c r="BL10" s="115"/>
      <c r="BM10" s="115">
        <f t="shared" si="6"/>
        <v>0</v>
      </c>
      <c r="BN10" s="144">
        <f t="shared" si="28"/>
        <v>0</v>
      </c>
      <c r="BO10" s="137"/>
      <c r="BP10" s="115"/>
      <c r="BQ10" s="115"/>
      <c r="BR10" s="115"/>
      <c r="BS10" s="115"/>
      <c r="BT10" s="135"/>
      <c r="BU10" s="115"/>
      <c r="BV10" s="115">
        <f t="shared" si="7"/>
        <v>0</v>
      </c>
      <c r="BW10" s="144">
        <f t="shared" si="29"/>
        <v>0</v>
      </c>
      <c r="BX10" s="143"/>
      <c r="BY10" s="115"/>
      <c r="BZ10" s="115"/>
      <c r="CA10" s="115"/>
      <c r="CB10" s="115"/>
      <c r="CC10" s="115"/>
      <c r="CD10" s="115"/>
      <c r="CE10" s="115">
        <f t="shared" si="8"/>
        <v>0</v>
      </c>
      <c r="CF10" s="144">
        <f t="shared" si="30"/>
        <v>0</v>
      </c>
      <c r="CG10" s="136"/>
      <c r="CH10" s="51"/>
      <c r="CI10" s="138"/>
      <c r="CJ10" s="138"/>
      <c r="CK10" s="138"/>
      <c r="CL10" s="138"/>
      <c r="CM10" s="138"/>
      <c r="CN10" s="138"/>
      <c r="CO10" s="115">
        <f t="shared" si="9"/>
        <v>0</v>
      </c>
      <c r="CP10" s="144">
        <f t="shared" si="31"/>
        <v>0</v>
      </c>
      <c r="CQ10" s="137"/>
      <c r="CR10" s="115"/>
      <c r="CS10" s="115"/>
      <c r="CT10" s="115"/>
      <c r="CU10" s="115"/>
      <c r="CV10" s="135"/>
      <c r="CW10" s="115"/>
      <c r="CX10" s="115">
        <f t="shared" si="10"/>
        <v>0</v>
      </c>
      <c r="CY10" s="144">
        <f t="shared" si="32"/>
        <v>0</v>
      </c>
      <c r="CZ10" s="143"/>
      <c r="DA10" s="115"/>
      <c r="DB10" s="115"/>
      <c r="DC10" s="115"/>
      <c r="DD10" s="115"/>
      <c r="DE10" s="115"/>
      <c r="DF10" s="115"/>
      <c r="DG10" s="115">
        <f t="shared" si="11"/>
        <v>0</v>
      </c>
      <c r="DH10" s="144">
        <f t="shared" si="33"/>
        <v>0</v>
      </c>
      <c r="DI10" s="136"/>
      <c r="DJ10" s="143"/>
      <c r="DK10" s="115"/>
      <c r="DL10" s="115"/>
      <c r="DM10" s="115"/>
      <c r="DN10" s="115"/>
      <c r="DO10" s="115"/>
      <c r="DP10" s="115"/>
      <c r="DQ10" s="115">
        <f t="shared" si="12"/>
        <v>0</v>
      </c>
      <c r="DR10" s="144">
        <f t="shared" si="34"/>
        <v>0</v>
      </c>
      <c r="DS10" s="137"/>
      <c r="DT10" s="115"/>
      <c r="DU10" s="115"/>
      <c r="DV10" s="115"/>
      <c r="DW10" s="115"/>
      <c r="DX10" s="135"/>
      <c r="DY10" s="115"/>
      <c r="DZ10" s="115">
        <f t="shared" si="13"/>
        <v>0</v>
      </c>
      <c r="EA10" s="144">
        <f t="shared" si="35"/>
        <v>0</v>
      </c>
      <c r="EB10" s="143"/>
      <c r="EC10" s="115"/>
      <c r="ED10" s="115"/>
      <c r="EE10" s="115"/>
      <c r="EF10" s="115"/>
      <c r="EG10" s="115"/>
      <c r="EH10" s="115"/>
      <c r="EI10" s="115">
        <f t="shared" si="14"/>
        <v>0</v>
      </c>
      <c r="EJ10" s="144">
        <f t="shared" si="36"/>
        <v>0</v>
      </c>
      <c r="EK10" s="143"/>
      <c r="EL10" s="115"/>
      <c r="EM10" s="115"/>
      <c r="EN10" s="115"/>
      <c r="EO10" s="115"/>
      <c r="EP10" s="115"/>
      <c r="EQ10" s="115"/>
      <c r="ER10" s="115">
        <f t="shared" si="15"/>
        <v>0</v>
      </c>
      <c r="ES10" s="144">
        <f t="shared" si="37"/>
        <v>0</v>
      </c>
      <c r="ET10" s="136"/>
      <c r="EU10" s="143"/>
      <c r="EV10" s="115"/>
      <c r="EW10" s="115"/>
      <c r="EX10" s="115"/>
      <c r="EY10" s="115"/>
      <c r="EZ10" s="115"/>
      <c r="FA10" s="115"/>
      <c r="FB10" s="115">
        <f t="shared" si="16"/>
        <v>0</v>
      </c>
      <c r="FC10" s="144">
        <f t="shared" si="38"/>
        <v>0</v>
      </c>
      <c r="FD10" s="137"/>
      <c r="FE10" s="115"/>
      <c r="FF10" s="115"/>
      <c r="FG10" s="115"/>
      <c r="FH10" s="115"/>
      <c r="FI10" s="135"/>
      <c r="FJ10" s="115"/>
      <c r="FK10" s="115">
        <f t="shared" si="17"/>
        <v>0</v>
      </c>
      <c r="FL10" s="144">
        <f t="shared" si="39"/>
        <v>0</v>
      </c>
      <c r="FM10" s="143"/>
      <c r="FN10" s="115"/>
      <c r="FO10" s="115"/>
      <c r="FP10" s="115"/>
      <c r="FQ10" s="115"/>
      <c r="FR10" s="115"/>
      <c r="FS10" s="115"/>
      <c r="FT10" s="115">
        <f t="shared" si="18"/>
        <v>0</v>
      </c>
      <c r="FU10" s="144">
        <f t="shared" si="40"/>
        <v>0</v>
      </c>
      <c r="FV10" s="136"/>
      <c r="FW10" s="154"/>
      <c r="FX10" s="115"/>
      <c r="FY10" s="115"/>
      <c r="FZ10" s="115"/>
      <c r="GA10" s="115"/>
      <c r="GB10" s="115"/>
      <c r="GC10" s="115"/>
      <c r="GD10" s="115">
        <f t="shared" si="19"/>
        <v>0</v>
      </c>
      <c r="GE10" s="155">
        <f t="shared" si="41"/>
        <v>0</v>
      </c>
      <c r="GF10" s="151"/>
      <c r="GG10" s="115"/>
      <c r="GH10" s="115"/>
      <c r="GI10" s="115"/>
      <c r="GJ10" s="115"/>
      <c r="GK10" s="150"/>
      <c r="GL10" s="115"/>
      <c r="GM10" s="115">
        <f t="shared" si="20"/>
        <v>0</v>
      </c>
      <c r="GN10" s="155">
        <f t="shared" si="42"/>
        <v>0</v>
      </c>
      <c r="GO10" s="154"/>
      <c r="GP10" s="115"/>
      <c r="GQ10" s="115"/>
      <c r="GR10" s="115"/>
      <c r="GS10" s="115"/>
      <c r="GT10" s="115"/>
      <c r="GU10" s="115"/>
      <c r="GV10" s="115">
        <f t="shared" si="21"/>
        <v>0</v>
      </c>
      <c r="GW10" s="155">
        <f t="shared" si="43"/>
        <v>0</v>
      </c>
    </row>
    <row r="11" spans="1:205" x14ac:dyDescent="0.25">
      <c r="A11" s="44">
        <f t="shared" si="44"/>
        <v>5</v>
      </c>
      <c r="B11" s="143"/>
      <c r="C11" s="115"/>
      <c r="D11" s="115"/>
      <c r="E11" s="115"/>
      <c r="F11" s="115"/>
      <c r="G11" s="115"/>
      <c r="H11" s="115"/>
      <c r="I11" s="115">
        <f t="shared" si="0"/>
        <v>0</v>
      </c>
      <c r="J11" s="144">
        <f t="shared" si="22"/>
        <v>0</v>
      </c>
      <c r="K11" s="137"/>
      <c r="L11" s="115"/>
      <c r="M11" s="115"/>
      <c r="N11" s="115"/>
      <c r="O11" s="115"/>
      <c r="P11" s="135"/>
      <c r="Q11" s="115"/>
      <c r="R11" s="115">
        <f t="shared" si="1"/>
        <v>0</v>
      </c>
      <c r="S11" s="144">
        <f t="shared" si="23"/>
        <v>0</v>
      </c>
      <c r="T11" s="143">
        <v>40.49</v>
      </c>
      <c r="U11" s="115">
        <v>42.896999999999998</v>
      </c>
      <c r="V11" s="115">
        <v>49.542000000000002</v>
      </c>
      <c r="W11" s="115">
        <v>22</v>
      </c>
      <c r="X11" s="115" t="s">
        <v>164</v>
      </c>
      <c r="Y11" s="115">
        <v>14</v>
      </c>
      <c r="Z11" s="115" t="s">
        <v>110</v>
      </c>
      <c r="AA11" s="115">
        <f t="shared" si="2"/>
        <v>0</v>
      </c>
      <c r="AB11" s="144">
        <f t="shared" si="24"/>
        <v>1</v>
      </c>
      <c r="AC11" s="136"/>
      <c r="AD11" s="143"/>
      <c r="AE11" s="115"/>
      <c r="AF11" s="115"/>
      <c r="AG11" s="115"/>
      <c r="AH11" s="115"/>
      <c r="AI11" s="115"/>
      <c r="AJ11" s="115"/>
      <c r="AK11" s="115">
        <f t="shared" si="3"/>
        <v>0</v>
      </c>
      <c r="AL11" s="144">
        <f t="shared" si="25"/>
        <v>0</v>
      </c>
      <c r="AM11" s="137"/>
      <c r="AN11" s="115"/>
      <c r="AO11" s="115"/>
      <c r="AP11" s="115"/>
      <c r="AQ11" s="115"/>
      <c r="AR11" s="135"/>
      <c r="AS11" s="115"/>
      <c r="AT11" s="115">
        <f t="shared" si="4"/>
        <v>0</v>
      </c>
      <c r="AU11" s="144">
        <f t="shared" si="26"/>
        <v>0</v>
      </c>
      <c r="AV11" s="143"/>
      <c r="AW11" s="115"/>
      <c r="AX11" s="115"/>
      <c r="AY11" s="115"/>
      <c r="AZ11" s="115"/>
      <c r="BA11" s="115"/>
      <c r="BB11" s="115"/>
      <c r="BC11" s="115">
        <f t="shared" si="5"/>
        <v>0</v>
      </c>
      <c r="BD11" s="144">
        <f t="shared" si="27"/>
        <v>0</v>
      </c>
      <c r="BE11" s="136"/>
      <c r="BF11" s="143"/>
      <c r="BG11" s="115"/>
      <c r="BH11" s="115"/>
      <c r="BI11" s="115"/>
      <c r="BJ11" s="115"/>
      <c r="BK11" s="115"/>
      <c r="BL11" s="115"/>
      <c r="BM11" s="115">
        <f t="shared" si="6"/>
        <v>0</v>
      </c>
      <c r="BN11" s="144">
        <f t="shared" si="28"/>
        <v>0</v>
      </c>
      <c r="BO11" s="137"/>
      <c r="BP11" s="115"/>
      <c r="BQ11" s="115"/>
      <c r="BR11" s="115"/>
      <c r="BS11" s="115"/>
      <c r="BT11" s="135"/>
      <c r="BU11" s="115"/>
      <c r="BV11" s="115">
        <f t="shared" si="7"/>
        <v>0</v>
      </c>
      <c r="BW11" s="144">
        <f t="shared" si="29"/>
        <v>0</v>
      </c>
      <c r="BX11" s="143"/>
      <c r="BY11" s="115"/>
      <c r="BZ11" s="115"/>
      <c r="CA11" s="115"/>
      <c r="CB11" s="115"/>
      <c r="CC11" s="115"/>
      <c r="CD11" s="115"/>
      <c r="CE11" s="115">
        <f t="shared" si="8"/>
        <v>0</v>
      </c>
      <c r="CF11" s="144">
        <f t="shared" si="30"/>
        <v>0</v>
      </c>
      <c r="CG11" s="136"/>
      <c r="CH11" s="143"/>
      <c r="CI11" s="115"/>
      <c r="CJ11" s="115"/>
      <c r="CK11" s="115"/>
      <c r="CL11" s="115"/>
      <c r="CM11" s="115"/>
      <c r="CN11" s="115"/>
      <c r="CO11" s="115">
        <f t="shared" si="9"/>
        <v>0</v>
      </c>
      <c r="CP11" s="144">
        <f t="shared" si="31"/>
        <v>0</v>
      </c>
      <c r="CQ11" s="137"/>
      <c r="CR11" s="115"/>
      <c r="CS11" s="115"/>
      <c r="CT11" s="115"/>
      <c r="CU11" s="115"/>
      <c r="CV11" s="135"/>
      <c r="CW11" s="115"/>
      <c r="CX11" s="115">
        <f t="shared" si="10"/>
        <v>0</v>
      </c>
      <c r="CY11" s="144">
        <f t="shared" si="32"/>
        <v>0</v>
      </c>
      <c r="CZ11" s="143"/>
      <c r="DA11" s="115"/>
      <c r="DB11" s="115"/>
      <c r="DC11" s="115"/>
      <c r="DD11" s="115"/>
      <c r="DE11" s="115"/>
      <c r="DF11" s="115"/>
      <c r="DG11" s="115">
        <f t="shared" si="11"/>
        <v>0</v>
      </c>
      <c r="DH11" s="144">
        <f t="shared" si="33"/>
        <v>0</v>
      </c>
      <c r="DI11" s="136"/>
      <c r="DJ11" s="143"/>
      <c r="DK11" s="115"/>
      <c r="DL11" s="115"/>
      <c r="DM11" s="115"/>
      <c r="DN11" s="115"/>
      <c r="DO11" s="115"/>
      <c r="DP11" s="115"/>
      <c r="DQ11" s="115">
        <f t="shared" si="12"/>
        <v>0</v>
      </c>
      <c r="DR11" s="144">
        <f t="shared" si="34"/>
        <v>0</v>
      </c>
      <c r="DS11" s="137"/>
      <c r="DT11" s="115"/>
      <c r="DU11" s="115"/>
      <c r="DV11" s="115"/>
      <c r="DW11" s="115"/>
      <c r="DX11" s="135"/>
      <c r="DY11" s="115"/>
      <c r="DZ11" s="115">
        <f t="shared" si="13"/>
        <v>0</v>
      </c>
      <c r="EA11" s="144">
        <f t="shared" si="35"/>
        <v>0</v>
      </c>
      <c r="EB11" s="143"/>
      <c r="EC11" s="115"/>
      <c r="ED11" s="115"/>
      <c r="EE11" s="115"/>
      <c r="EF11" s="115"/>
      <c r="EG11" s="115"/>
      <c r="EH11" s="115"/>
      <c r="EI11" s="115">
        <f t="shared" si="14"/>
        <v>0</v>
      </c>
      <c r="EJ11" s="144">
        <f t="shared" si="36"/>
        <v>0</v>
      </c>
      <c r="EK11" s="143"/>
      <c r="EL11" s="115"/>
      <c r="EM11" s="115"/>
      <c r="EN11" s="115"/>
      <c r="EO11" s="115"/>
      <c r="EP11" s="115"/>
      <c r="EQ11" s="115"/>
      <c r="ER11" s="115">
        <f t="shared" si="15"/>
        <v>0</v>
      </c>
      <c r="ES11" s="144">
        <f t="shared" si="37"/>
        <v>0</v>
      </c>
      <c r="ET11" s="136"/>
      <c r="EU11" s="143"/>
      <c r="EV11" s="115"/>
      <c r="EW11" s="115"/>
      <c r="EX11" s="115"/>
      <c r="EY11" s="115"/>
      <c r="EZ11" s="115"/>
      <c r="FA11" s="115"/>
      <c r="FB11" s="115">
        <f t="shared" si="16"/>
        <v>0</v>
      </c>
      <c r="FC11" s="144">
        <f t="shared" si="38"/>
        <v>0</v>
      </c>
      <c r="FD11" s="137"/>
      <c r="FE11" s="115"/>
      <c r="FF11" s="115"/>
      <c r="FG11" s="115"/>
      <c r="FH11" s="115"/>
      <c r="FI11" s="135"/>
      <c r="FJ11" s="115"/>
      <c r="FK11" s="115">
        <f t="shared" si="17"/>
        <v>0</v>
      </c>
      <c r="FL11" s="144">
        <f t="shared" si="39"/>
        <v>0</v>
      </c>
      <c r="FM11" s="143"/>
      <c r="FN11" s="115"/>
      <c r="FO11" s="115"/>
      <c r="FP11" s="115"/>
      <c r="FQ11" s="115"/>
      <c r="FR11" s="115"/>
      <c r="FS11" s="115"/>
      <c r="FT11" s="115">
        <f t="shared" si="18"/>
        <v>0</v>
      </c>
      <c r="FU11" s="144">
        <f t="shared" si="40"/>
        <v>0</v>
      </c>
      <c r="FV11" s="136"/>
      <c r="FW11" s="154"/>
      <c r="FX11" s="115"/>
      <c r="FY11" s="115"/>
      <c r="FZ11" s="115"/>
      <c r="GA11" s="115"/>
      <c r="GB11" s="115"/>
      <c r="GC11" s="115"/>
      <c r="GD11" s="115">
        <f t="shared" si="19"/>
        <v>0</v>
      </c>
      <c r="GE11" s="155">
        <f t="shared" si="41"/>
        <v>0</v>
      </c>
      <c r="GF11" s="151"/>
      <c r="GG11" s="115"/>
      <c r="GH11" s="115"/>
      <c r="GI11" s="115"/>
      <c r="GJ11" s="115"/>
      <c r="GK11" s="150"/>
      <c r="GL11" s="115"/>
      <c r="GM11" s="115">
        <f t="shared" si="20"/>
        <v>0</v>
      </c>
      <c r="GN11" s="155">
        <f t="shared" si="42"/>
        <v>0</v>
      </c>
      <c r="GO11" s="154"/>
      <c r="GP11" s="115"/>
      <c r="GQ11" s="115"/>
      <c r="GR11" s="115"/>
      <c r="GS11" s="115"/>
      <c r="GT11" s="115"/>
      <c r="GU11" s="115"/>
      <c r="GV11" s="115">
        <f t="shared" si="21"/>
        <v>0</v>
      </c>
      <c r="GW11" s="155">
        <f t="shared" si="43"/>
        <v>0</v>
      </c>
    </row>
    <row r="12" spans="1:205" x14ac:dyDescent="0.25">
      <c r="A12" s="44">
        <f>A9+1</f>
        <v>4</v>
      </c>
      <c r="B12" s="143"/>
      <c r="C12" s="115"/>
      <c r="D12" s="115"/>
      <c r="E12" s="115"/>
      <c r="F12" s="115"/>
      <c r="G12" s="115"/>
      <c r="H12" s="115"/>
      <c r="I12" s="115">
        <f t="shared" si="0"/>
        <v>0</v>
      </c>
      <c r="J12" s="144">
        <f t="shared" si="22"/>
        <v>0</v>
      </c>
      <c r="K12" s="137"/>
      <c r="L12" s="115"/>
      <c r="M12" s="115"/>
      <c r="N12" s="115"/>
      <c r="O12" s="115"/>
      <c r="P12" s="135"/>
      <c r="Q12" s="115"/>
      <c r="R12" s="115">
        <f t="shared" si="1"/>
        <v>0</v>
      </c>
      <c r="S12" s="144">
        <f t="shared" si="23"/>
        <v>0</v>
      </c>
      <c r="T12" s="143"/>
      <c r="U12" s="115"/>
      <c r="V12" s="115"/>
      <c r="W12" s="115"/>
      <c r="X12" s="115"/>
      <c r="Y12" s="115"/>
      <c r="Z12" s="115"/>
      <c r="AA12" s="115">
        <f t="shared" si="2"/>
        <v>0</v>
      </c>
      <c r="AB12" s="144">
        <f t="shared" si="24"/>
        <v>0</v>
      </c>
      <c r="AC12" s="136"/>
      <c r="AD12" s="143"/>
      <c r="AE12" s="115"/>
      <c r="AF12" s="115"/>
      <c r="AG12" s="115"/>
      <c r="AH12" s="115"/>
      <c r="AI12" s="115"/>
      <c r="AJ12" s="115"/>
      <c r="AK12" s="115">
        <f t="shared" si="3"/>
        <v>0</v>
      </c>
      <c r="AL12" s="144">
        <f t="shared" si="25"/>
        <v>0</v>
      </c>
      <c r="AM12" s="137"/>
      <c r="AN12" s="115"/>
      <c r="AO12" s="115"/>
      <c r="AP12" s="115"/>
      <c r="AQ12" s="115"/>
      <c r="AR12" s="135"/>
      <c r="AS12" s="115"/>
      <c r="AT12" s="115">
        <f t="shared" si="4"/>
        <v>0</v>
      </c>
      <c r="AU12" s="144">
        <f t="shared" si="26"/>
        <v>0</v>
      </c>
      <c r="AV12" s="143"/>
      <c r="AW12" s="115"/>
      <c r="AX12" s="115"/>
      <c r="AY12" s="115"/>
      <c r="AZ12" s="115"/>
      <c r="BA12" s="115"/>
      <c r="BB12" s="115"/>
      <c r="BC12" s="115">
        <f t="shared" si="5"/>
        <v>0</v>
      </c>
      <c r="BD12" s="144">
        <f t="shared" si="27"/>
        <v>0</v>
      </c>
      <c r="BE12" s="136"/>
      <c r="BF12" s="143"/>
      <c r="BG12" s="115"/>
      <c r="BH12" s="115"/>
      <c r="BI12" s="115"/>
      <c r="BJ12" s="115"/>
      <c r="BK12" s="115"/>
      <c r="BL12" s="115"/>
      <c r="BM12" s="115">
        <f t="shared" si="6"/>
        <v>0</v>
      </c>
      <c r="BN12" s="144">
        <f t="shared" si="28"/>
        <v>0</v>
      </c>
      <c r="BO12" s="137"/>
      <c r="BP12" s="115"/>
      <c r="BQ12" s="115"/>
      <c r="BR12" s="115"/>
      <c r="BS12" s="115"/>
      <c r="BT12" s="135"/>
      <c r="BU12" s="115"/>
      <c r="BV12" s="115">
        <f t="shared" si="7"/>
        <v>0</v>
      </c>
      <c r="BW12" s="144">
        <f t="shared" si="29"/>
        <v>0</v>
      </c>
      <c r="BX12" s="143"/>
      <c r="BY12" s="115"/>
      <c r="BZ12" s="115"/>
      <c r="CA12" s="115"/>
      <c r="CB12" s="115"/>
      <c r="CC12" s="115"/>
      <c r="CD12" s="115"/>
      <c r="CE12" s="115">
        <f t="shared" si="8"/>
        <v>0</v>
      </c>
      <c r="CF12" s="144">
        <f t="shared" si="30"/>
        <v>0</v>
      </c>
      <c r="CG12" s="136"/>
      <c r="CH12" s="143"/>
      <c r="CI12" s="115"/>
      <c r="CJ12" s="115"/>
      <c r="CK12" s="115"/>
      <c r="CL12" s="115"/>
      <c r="CM12" s="115"/>
      <c r="CN12" s="115"/>
      <c r="CO12" s="115">
        <f t="shared" si="9"/>
        <v>0</v>
      </c>
      <c r="CP12" s="144">
        <f t="shared" si="31"/>
        <v>0</v>
      </c>
      <c r="CQ12" s="137"/>
      <c r="CR12" s="115"/>
      <c r="CS12" s="115"/>
      <c r="CT12" s="115"/>
      <c r="CU12" s="115"/>
      <c r="CV12" s="135"/>
      <c r="CW12" s="115"/>
      <c r="CX12" s="115">
        <f t="shared" si="10"/>
        <v>0</v>
      </c>
      <c r="CY12" s="144">
        <f t="shared" si="32"/>
        <v>0</v>
      </c>
      <c r="CZ12" s="143"/>
      <c r="DA12" s="115"/>
      <c r="DB12" s="115"/>
      <c r="DC12" s="115"/>
      <c r="DD12" s="115"/>
      <c r="DE12" s="115"/>
      <c r="DF12" s="115"/>
      <c r="DG12" s="115">
        <f t="shared" si="11"/>
        <v>0</v>
      </c>
      <c r="DH12" s="144">
        <f t="shared" si="33"/>
        <v>0</v>
      </c>
      <c r="DI12" s="136"/>
      <c r="DJ12" s="143"/>
      <c r="DK12" s="115"/>
      <c r="DL12" s="115"/>
      <c r="DM12" s="115"/>
      <c r="DN12" s="115"/>
      <c r="DO12" s="115"/>
      <c r="DP12" s="115"/>
      <c r="DQ12" s="115">
        <f t="shared" si="12"/>
        <v>0</v>
      </c>
      <c r="DR12" s="144">
        <f t="shared" si="34"/>
        <v>0</v>
      </c>
      <c r="DS12" s="137"/>
      <c r="DT12" s="115"/>
      <c r="DU12" s="115"/>
      <c r="DV12" s="115"/>
      <c r="DW12" s="115"/>
      <c r="DX12" s="135"/>
      <c r="DY12" s="115"/>
      <c r="DZ12" s="115">
        <f t="shared" si="13"/>
        <v>0</v>
      </c>
      <c r="EA12" s="144">
        <f t="shared" si="35"/>
        <v>0</v>
      </c>
      <c r="EB12" s="143"/>
      <c r="EC12" s="115"/>
      <c r="ED12" s="115"/>
      <c r="EE12" s="115"/>
      <c r="EF12" s="115"/>
      <c r="EG12" s="115"/>
      <c r="EH12" s="115"/>
      <c r="EI12" s="115">
        <f t="shared" si="14"/>
        <v>0</v>
      </c>
      <c r="EJ12" s="144">
        <f t="shared" si="36"/>
        <v>0</v>
      </c>
      <c r="EK12" s="143"/>
      <c r="EL12" s="115"/>
      <c r="EM12" s="115"/>
      <c r="EN12" s="115"/>
      <c r="EO12" s="115"/>
      <c r="EP12" s="115"/>
      <c r="EQ12" s="115"/>
      <c r="ER12" s="115">
        <f t="shared" si="15"/>
        <v>0</v>
      </c>
      <c r="ES12" s="144">
        <f t="shared" si="37"/>
        <v>0</v>
      </c>
      <c r="ET12" s="136"/>
      <c r="EU12" s="143"/>
      <c r="EV12" s="115"/>
      <c r="EW12" s="115"/>
      <c r="EX12" s="115"/>
      <c r="EY12" s="115"/>
      <c r="EZ12" s="115"/>
      <c r="FA12" s="115"/>
      <c r="FB12" s="115">
        <f t="shared" si="16"/>
        <v>0</v>
      </c>
      <c r="FC12" s="144">
        <f t="shared" si="38"/>
        <v>0</v>
      </c>
      <c r="FD12" s="137"/>
      <c r="FE12" s="115"/>
      <c r="FF12" s="115"/>
      <c r="FG12" s="115"/>
      <c r="FH12" s="115"/>
      <c r="FI12" s="135"/>
      <c r="FJ12" s="115"/>
      <c r="FK12" s="115">
        <f t="shared" si="17"/>
        <v>0</v>
      </c>
      <c r="FL12" s="144">
        <f t="shared" si="39"/>
        <v>0</v>
      </c>
      <c r="FM12" s="143"/>
      <c r="FN12" s="115"/>
      <c r="FO12" s="115"/>
      <c r="FP12" s="115"/>
      <c r="FQ12" s="115"/>
      <c r="FR12" s="115"/>
      <c r="FS12" s="115"/>
      <c r="FT12" s="115">
        <f t="shared" si="18"/>
        <v>0</v>
      </c>
      <c r="FU12" s="144">
        <f t="shared" si="40"/>
        <v>0</v>
      </c>
      <c r="FV12" s="136"/>
      <c r="FW12" s="154"/>
      <c r="FX12" s="115"/>
      <c r="FY12" s="115"/>
      <c r="FZ12" s="115"/>
      <c r="GA12" s="115"/>
      <c r="GB12" s="115"/>
      <c r="GC12" s="115"/>
      <c r="GD12" s="115">
        <f t="shared" si="19"/>
        <v>0</v>
      </c>
      <c r="GE12" s="155">
        <f t="shared" si="41"/>
        <v>0</v>
      </c>
      <c r="GF12" s="151"/>
      <c r="GG12" s="115"/>
      <c r="GH12" s="115"/>
      <c r="GI12" s="115"/>
      <c r="GJ12" s="115"/>
      <c r="GK12" s="150"/>
      <c r="GL12" s="115"/>
      <c r="GM12" s="115">
        <f t="shared" si="20"/>
        <v>0</v>
      </c>
      <c r="GN12" s="155">
        <f t="shared" si="42"/>
        <v>0</v>
      </c>
      <c r="GO12" s="154"/>
      <c r="GP12" s="115"/>
      <c r="GQ12" s="115"/>
      <c r="GR12" s="115"/>
      <c r="GS12" s="115"/>
      <c r="GT12" s="115"/>
      <c r="GU12" s="115"/>
      <c r="GV12" s="115">
        <f t="shared" si="21"/>
        <v>0</v>
      </c>
      <c r="GW12" s="155">
        <f t="shared" si="43"/>
        <v>0</v>
      </c>
    </row>
    <row r="13" spans="1:205" x14ac:dyDescent="0.25">
      <c r="A13" s="44">
        <f>A8+1</f>
        <v>3</v>
      </c>
      <c r="B13" s="143"/>
      <c r="C13" s="115"/>
      <c r="D13" s="115"/>
      <c r="E13" s="115"/>
      <c r="F13" s="115"/>
      <c r="G13" s="115"/>
      <c r="H13" s="115"/>
      <c r="I13" s="115">
        <f t="shared" si="0"/>
        <v>0</v>
      </c>
      <c r="J13" s="144">
        <f t="shared" si="22"/>
        <v>0</v>
      </c>
      <c r="K13" s="137"/>
      <c r="L13" s="115"/>
      <c r="M13" s="115"/>
      <c r="N13" s="115"/>
      <c r="O13" s="115"/>
      <c r="P13" s="135"/>
      <c r="Q13" s="115"/>
      <c r="R13" s="115">
        <f t="shared" si="1"/>
        <v>0</v>
      </c>
      <c r="S13" s="144">
        <f t="shared" si="23"/>
        <v>0</v>
      </c>
      <c r="T13" s="143"/>
      <c r="U13" s="115"/>
      <c r="V13" s="115"/>
      <c r="W13" s="115"/>
      <c r="X13" s="115"/>
      <c r="Y13" s="115"/>
      <c r="Z13" s="115"/>
      <c r="AA13" s="115">
        <f t="shared" si="2"/>
        <v>0</v>
      </c>
      <c r="AB13" s="144">
        <f t="shared" si="24"/>
        <v>0</v>
      </c>
      <c r="AC13" s="136"/>
      <c r="AD13" s="143"/>
      <c r="AE13" s="115"/>
      <c r="AF13" s="115"/>
      <c r="AG13" s="115"/>
      <c r="AH13" s="115"/>
      <c r="AI13" s="115"/>
      <c r="AJ13" s="115"/>
      <c r="AK13" s="115">
        <f t="shared" si="3"/>
        <v>0</v>
      </c>
      <c r="AL13" s="144">
        <f t="shared" si="25"/>
        <v>0</v>
      </c>
      <c r="AM13" s="137"/>
      <c r="AN13" s="115"/>
      <c r="AO13" s="115"/>
      <c r="AP13" s="115"/>
      <c r="AQ13" s="115"/>
      <c r="AR13" s="135"/>
      <c r="AS13" s="115"/>
      <c r="AT13" s="115">
        <f t="shared" si="4"/>
        <v>0</v>
      </c>
      <c r="AU13" s="144">
        <f t="shared" si="26"/>
        <v>0</v>
      </c>
      <c r="AV13" s="143"/>
      <c r="AW13" s="115"/>
      <c r="AX13" s="115"/>
      <c r="AY13" s="115"/>
      <c r="AZ13" s="115"/>
      <c r="BA13" s="115"/>
      <c r="BB13" s="115"/>
      <c r="BC13" s="115">
        <f t="shared" si="5"/>
        <v>0</v>
      </c>
      <c r="BD13" s="144">
        <f t="shared" si="27"/>
        <v>0</v>
      </c>
      <c r="BE13" s="136"/>
      <c r="BF13" s="143"/>
      <c r="BG13" s="115"/>
      <c r="BH13" s="115"/>
      <c r="BI13" s="115"/>
      <c r="BJ13" s="115"/>
      <c r="BK13" s="115"/>
      <c r="BL13" s="115"/>
      <c r="BM13" s="115">
        <f t="shared" si="6"/>
        <v>0</v>
      </c>
      <c r="BN13" s="144">
        <f t="shared" si="28"/>
        <v>0</v>
      </c>
      <c r="BO13" s="137"/>
      <c r="BP13" s="115"/>
      <c r="BQ13" s="115"/>
      <c r="BR13" s="115"/>
      <c r="BS13" s="115"/>
      <c r="BT13" s="135"/>
      <c r="BU13" s="115"/>
      <c r="BV13" s="115">
        <f t="shared" si="7"/>
        <v>0</v>
      </c>
      <c r="BW13" s="144">
        <f t="shared" si="29"/>
        <v>0</v>
      </c>
      <c r="BX13" s="143"/>
      <c r="BY13" s="115"/>
      <c r="BZ13" s="115"/>
      <c r="CA13" s="115"/>
      <c r="CB13" s="115"/>
      <c r="CC13" s="115"/>
      <c r="CD13" s="115"/>
      <c r="CE13" s="115">
        <f t="shared" si="8"/>
        <v>0</v>
      </c>
      <c r="CF13" s="144">
        <f t="shared" si="30"/>
        <v>0</v>
      </c>
      <c r="CG13" s="136"/>
      <c r="CH13" s="143"/>
      <c r="CI13" s="115"/>
      <c r="CJ13" s="115"/>
      <c r="CK13" s="115"/>
      <c r="CL13" s="115"/>
      <c r="CM13" s="115"/>
      <c r="CN13" s="115"/>
      <c r="CO13" s="115">
        <f t="shared" si="9"/>
        <v>0</v>
      </c>
      <c r="CP13" s="144">
        <f t="shared" si="31"/>
        <v>0</v>
      </c>
      <c r="CQ13" s="137"/>
      <c r="CR13" s="115"/>
      <c r="CS13" s="115"/>
      <c r="CT13" s="115"/>
      <c r="CU13" s="115"/>
      <c r="CV13" s="135"/>
      <c r="CW13" s="115"/>
      <c r="CX13" s="115">
        <f t="shared" si="10"/>
        <v>0</v>
      </c>
      <c r="CY13" s="144">
        <f t="shared" si="32"/>
        <v>0</v>
      </c>
      <c r="CZ13" s="143"/>
      <c r="DA13" s="115"/>
      <c r="DB13" s="115"/>
      <c r="DC13" s="115"/>
      <c r="DD13" s="115"/>
      <c r="DE13" s="115"/>
      <c r="DF13" s="115"/>
      <c r="DG13" s="115">
        <f t="shared" si="11"/>
        <v>0</v>
      </c>
      <c r="DH13" s="144">
        <f t="shared" si="33"/>
        <v>0</v>
      </c>
      <c r="DI13" s="136"/>
      <c r="DJ13" s="143"/>
      <c r="DK13" s="115"/>
      <c r="DL13" s="115"/>
      <c r="DM13" s="115"/>
      <c r="DN13" s="115"/>
      <c r="DO13" s="115"/>
      <c r="DP13" s="115"/>
      <c r="DQ13" s="115">
        <f t="shared" si="12"/>
        <v>0</v>
      </c>
      <c r="DR13" s="144">
        <f t="shared" si="34"/>
        <v>0</v>
      </c>
      <c r="DS13" s="137"/>
      <c r="DT13" s="115"/>
      <c r="DU13" s="115"/>
      <c r="DV13" s="115"/>
      <c r="DW13" s="115"/>
      <c r="DX13" s="135"/>
      <c r="DY13" s="115"/>
      <c r="DZ13" s="115">
        <f t="shared" si="13"/>
        <v>0</v>
      </c>
      <c r="EA13" s="144">
        <f t="shared" si="35"/>
        <v>0</v>
      </c>
      <c r="EB13" s="143"/>
      <c r="EC13" s="115"/>
      <c r="ED13" s="115"/>
      <c r="EE13" s="115"/>
      <c r="EF13" s="115"/>
      <c r="EG13" s="115"/>
      <c r="EH13" s="115"/>
      <c r="EI13" s="115">
        <f t="shared" si="14"/>
        <v>0</v>
      </c>
      <c r="EJ13" s="144">
        <f t="shared" si="36"/>
        <v>0</v>
      </c>
      <c r="EK13" s="143"/>
      <c r="EL13" s="115"/>
      <c r="EM13" s="115"/>
      <c r="EN13" s="115"/>
      <c r="EO13" s="115"/>
      <c r="EP13" s="115"/>
      <c r="EQ13" s="115"/>
      <c r="ER13" s="115">
        <f t="shared" si="15"/>
        <v>0</v>
      </c>
      <c r="ES13" s="144">
        <f t="shared" si="37"/>
        <v>0</v>
      </c>
      <c r="ET13" s="136"/>
      <c r="EU13" s="143"/>
      <c r="EV13" s="115"/>
      <c r="EW13" s="115"/>
      <c r="EX13" s="115"/>
      <c r="EY13" s="115"/>
      <c r="EZ13" s="115"/>
      <c r="FA13" s="115"/>
      <c r="FB13" s="115">
        <f t="shared" si="16"/>
        <v>0</v>
      </c>
      <c r="FC13" s="144">
        <f t="shared" si="38"/>
        <v>0</v>
      </c>
      <c r="FD13" s="137"/>
      <c r="FE13" s="115"/>
      <c r="FF13" s="115"/>
      <c r="FG13" s="115"/>
      <c r="FH13" s="115"/>
      <c r="FI13" s="135"/>
      <c r="FJ13" s="115"/>
      <c r="FK13" s="115">
        <f t="shared" si="17"/>
        <v>0</v>
      </c>
      <c r="FL13" s="144">
        <f t="shared" si="39"/>
        <v>0</v>
      </c>
      <c r="FM13" s="143"/>
      <c r="FN13" s="115"/>
      <c r="FO13" s="115"/>
      <c r="FP13" s="115"/>
      <c r="FQ13" s="115"/>
      <c r="FR13" s="115"/>
      <c r="FS13" s="115"/>
      <c r="FT13" s="115">
        <f t="shared" si="18"/>
        <v>0</v>
      </c>
      <c r="FU13" s="144">
        <f t="shared" si="40"/>
        <v>0</v>
      </c>
      <c r="FV13" s="136"/>
      <c r="FW13" s="154"/>
      <c r="FX13" s="115"/>
      <c r="FY13" s="115"/>
      <c r="FZ13" s="115"/>
      <c r="GA13" s="115"/>
      <c r="GB13" s="115"/>
      <c r="GC13" s="115"/>
      <c r="GD13" s="115">
        <f t="shared" si="19"/>
        <v>0</v>
      </c>
      <c r="GE13" s="155">
        <f t="shared" si="41"/>
        <v>0</v>
      </c>
      <c r="GF13" s="151"/>
      <c r="GG13" s="115"/>
      <c r="GH13" s="115"/>
      <c r="GI13" s="115"/>
      <c r="GJ13" s="115"/>
      <c r="GK13" s="150"/>
      <c r="GL13" s="115"/>
      <c r="GM13" s="115">
        <f t="shared" si="20"/>
        <v>0</v>
      </c>
      <c r="GN13" s="155">
        <f t="shared" si="42"/>
        <v>0</v>
      </c>
      <c r="GO13" s="154"/>
      <c r="GP13" s="115"/>
      <c r="GQ13" s="115"/>
      <c r="GR13" s="115"/>
      <c r="GS13" s="115"/>
      <c r="GT13" s="115"/>
      <c r="GU13" s="115"/>
      <c r="GV13" s="115">
        <f t="shared" si="21"/>
        <v>0</v>
      </c>
      <c r="GW13" s="155">
        <f t="shared" si="43"/>
        <v>0</v>
      </c>
    </row>
    <row r="14" spans="1:205" x14ac:dyDescent="0.25">
      <c r="A14" s="44">
        <f t="shared" si="44"/>
        <v>4</v>
      </c>
      <c r="B14" s="143"/>
      <c r="C14" s="115"/>
      <c r="D14" s="115"/>
      <c r="E14" s="115"/>
      <c r="F14" s="115"/>
      <c r="G14" s="115"/>
      <c r="H14" s="115"/>
      <c r="I14" s="115">
        <f t="shared" si="0"/>
        <v>0</v>
      </c>
      <c r="J14" s="144">
        <f t="shared" si="22"/>
        <v>0</v>
      </c>
      <c r="K14" s="137"/>
      <c r="L14" s="115"/>
      <c r="M14" s="115"/>
      <c r="N14" s="115"/>
      <c r="O14" s="115"/>
      <c r="P14" s="135"/>
      <c r="Q14" s="115"/>
      <c r="R14" s="115">
        <f t="shared" si="1"/>
        <v>0</v>
      </c>
      <c r="S14" s="144">
        <f t="shared" si="23"/>
        <v>0</v>
      </c>
      <c r="T14" s="143"/>
      <c r="U14" s="115"/>
      <c r="V14" s="115"/>
      <c r="W14" s="115"/>
      <c r="X14" s="115"/>
      <c r="Y14" s="115"/>
      <c r="Z14" s="115"/>
      <c r="AA14" s="115">
        <f t="shared" si="2"/>
        <v>0</v>
      </c>
      <c r="AB14" s="144">
        <f t="shared" si="24"/>
        <v>0</v>
      </c>
      <c r="AC14" s="136"/>
      <c r="AD14" s="143"/>
      <c r="AE14" s="115"/>
      <c r="AF14" s="115"/>
      <c r="AG14" s="115"/>
      <c r="AH14" s="115"/>
      <c r="AI14" s="115"/>
      <c r="AJ14" s="115"/>
      <c r="AK14" s="115">
        <f t="shared" si="3"/>
        <v>0</v>
      </c>
      <c r="AL14" s="144">
        <f t="shared" si="25"/>
        <v>0</v>
      </c>
      <c r="AM14" s="137"/>
      <c r="AN14" s="115"/>
      <c r="AO14" s="115"/>
      <c r="AP14" s="115"/>
      <c r="AQ14" s="115"/>
      <c r="AR14" s="135"/>
      <c r="AS14" s="115"/>
      <c r="AT14" s="115">
        <f t="shared" si="4"/>
        <v>0</v>
      </c>
      <c r="AU14" s="144">
        <f t="shared" si="26"/>
        <v>0</v>
      </c>
      <c r="AV14" s="143"/>
      <c r="AW14" s="115"/>
      <c r="AX14" s="115"/>
      <c r="AY14" s="115"/>
      <c r="AZ14" s="115"/>
      <c r="BA14" s="115"/>
      <c r="BB14" s="115"/>
      <c r="BC14" s="115">
        <f t="shared" si="5"/>
        <v>0</v>
      </c>
      <c r="BD14" s="144">
        <f t="shared" si="27"/>
        <v>0</v>
      </c>
      <c r="BE14" s="136"/>
      <c r="BF14" s="143"/>
      <c r="BG14" s="115"/>
      <c r="BH14" s="115"/>
      <c r="BI14" s="115"/>
      <c r="BJ14" s="115"/>
      <c r="BK14" s="115"/>
      <c r="BL14" s="115"/>
      <c r="BM14" s="115">
        <f t="shared" si="6"/>
        <v>0</v>
      </c>
      <c r="BN14" s="144">
        <f t="shared" si="28"/>
        <v>0</v>
      </c>
      <c r="BO14" s="137"/>
      <c r="BP14" s="115"/>
      <c r="BQ14" s="115"/>
      <c r="BR14" s="115"/>
      <c r="BS14" s="115"/>
      <c r="BT14" s="135"/>
      <c r="BU14" s="115"/>
      <c r="BV14" s="115">
        <f t="shared" si="7"/>
        <v>0</v>
      </c>
      <c r="BW14" s="144">
        <f t="shared" si="29"/>
        <v>0</v>
      </c>
      <c r="BX14" s="143"/>
      <c r="BY14" s="115"/>
      <c r="BZ14" s="115"/>
      <c r="CA14" s="115"/>
      <c r="CB14" s="115"/>
      <c r="CC14" s="115"/>
      <c r="CD14" s="115"/>
      <c r="CE14" s="115">
        <f t="shared" si="8"/>
        <v>0</v>
      </c>
      <c r="CF14" s="144">
        <f t="shared" si="30"/>
        <v>0</v>
      </c>
      <c r="CG14" s="136"/>
      <c r="CH14" s="143"/>
      <c r="CI14" s="115"/>
      <c r="CJ14" s="115"/>
      <c r="CK14" s="115"/>
      <c r="CL14" s="115"/>
      <c r="CM14" s="115"/>
      <c r="CN14" s="115"/>
      <c r="CO14" s="115">
        <f t="shared" si="9"/>
        <v>0</v>
      </c>
      <c r="CP14" s="144">
        <f t="shared" si="31"/>
        <v>0</v>
      </c>
      <c r="CQ14" s="137"/>
      <c r="CR14" s="115"/>
      <c r="CS14" s="115"/>
      <c r="CT14" s="115"/>
      <c r="CU14" s="115"/>
      <c r="CV14" s="135"/>
      <c r="CW14" s="115"/>
      <c r="CX14" s="115">
        <f t="shared" si="10"/>
        <v>0</v>
      </c>
      <c r="CY14" s="144">
        <f t="shared" si="32"/>
        <v>0</v>
      </c>
      <c r="CZ14" s="143"/>
      <c r="DA14" s="115"/>
      <c r="DB14" s="115"/>
      <c r="DC14" s="115"/>
      <c r="DD14" s="115"/>
      <c r="DE14" s="115"/>
      <c r="DF14" s="115"/>
      <c r="DG14" s="115">
        <f t="shared" si="11"/>
        <v>0</v>
      </c>
      <c r="DH14" s="144">
        <f t="shared" si="33"/>
        <v>0</v>
      </c>
      <c r="DI14" s="136"/>
      <c r="DJ14" s="143"/>
      <c r="DK14" s="115"/>
      <c r="DL14" s="115"/>
      <c r="DM14" s="115"/>
      <c r="DN14" s="115"/>
      <c r="DO14" s="115"/>
      <c r="DP14" s="115"/>
      <c r="DQ14" s="115">
        <f t="shared" si="12"/>
        <v>0</v>
      </c>
      <c r="DR14" s="144">
        <f t="shared" si="34"/>
        <v>0</v>
      </c>
      <c r="DS14" s="137"/>
      <c r="DT14" s="115"/>
      <c r="DU14" s="115"/>
      <c r="DV14" s="115"/>
      <c r="DW14" s="115"/>
      <c r="DX14" s="135"/>
      <c r="DY14" s="115"/>
      <c r="DZ14" s="115">
        <f t="shared" si="13"/>
        <v>0</v>
      </c>
      <c r="EA14" s="144">
        <f t="shared" si="35"/>
        <v>0</v>
      </c>
      <c r="EB14" s="143"/>
      <c r="EC14" s="115"/>
      <c r="ED14" s="115"/>
      <c r="EE14" s="115"/>
      <c r="EF14" s="115"/>
      <c r="EG14" s="115"/>
      <c r="EH14" s="115"/>
      <c r="EI14" s="115">
        <f t="shared" si="14"/>
        <v>0</v>
      </c>
      <c r="EJ14" s="144">
        <f t="shared" si="36"/>
        <v>0</v>
      </c>
      <c r="EK14" s="143"/>
      <c r="EL14" s="115"/>
      <c r="EM14" s="115"/>
      <c r="EN14" s="115"/>
      <c r="EO14" s="115"/>
      <c r="EP14" s="115"/>
      <c r="EQ14" s="115"/>
      <c r="ER14" s="115">
        <f t="shared" si="15"/>
        <v>0</v>
      </c>
      <c r="ES14" s="144">
        <f t="shared" si="37"/>
        <v>0</v>
      </c>
      <c r="ET14" s="136"/>
      <c r="EU14" s="143"/>
      <c r="EV14" s="115"/>
      <c r="EW14" s="115"/>
      <c r="EX14" s="115"/>
      <c r="EY14" s="115"/>
      <c r="EZ14" s="115"/>
      <c r="FA14" s="115"/>
      <c r="FB14" s="115">
        <f t="shared" si="16"/>
        <v>0</v>
      </c>
      <c r="FC14" s="144">
        <f t="shared" si="38"/>
        <v>0</v>
      </c>
      <c r="FD14" s="137"/>
      <c r="FE14" s="115"/>
      <c r="FF14" s="115"/>
      <c r="FG14" s="115"/>
      <c r="FH14" s="115"/>
      <c r="FI14" s="135"/>
      <c r="FJ14" s="115"/>
      <c r="FK14" s="115">
        <f t="shared" si="17"/>
        <v>0</v>
      </c>
      <c r="FL14" s="144">
        <f t="shared" si="39"/>
        <v>0</v>
      </c>
      <c r="FM14" s="143"/>
      <c r="FN14" s="115"/>
      <c r="FO14" s="115"/>
      <c r="FP14" s="115"/>
      <c r="FQ14" s="115"/>
      <c r="FR14" s="115"/>
      <c r="FS14" s="115"/>
      <c r="FT14" s="115">
        <f t="shared" si="18"/>
        <v>0</v>
      </c>
      <c r="FU14" s="144">
        <f t="shared" si="40"/>
        <v>0</v>
      </c>
      <c r="FV14" s="136"/>
      <c r="FW14" s="154"/>
      <c r="FX14" s="115"/>
      <c r="FY14" s="115"/>
      <c r="FZ14" s="115"/>
      <c r="GA14" s="115"/>
      <c r="GB14" s="115"/>
      <c r="GC14" s="115"/>
      <c r="GD14" s="115">
        <f t="shared" si="19"/>
        <v>0</v>
      </c>
      <c r="GE14" s="155">
        <f t="shared" si="41"/>
        <v>0</v>
      </c>
      <c r="GF14" s="151"/>
      <c r="GG14" s="115"/>
      <c r="GH14" s="115"/>
      <c r="GI14" s="115"/>
      <c r="GJ14" s="115"/>
      <c r="GK14" s="150"/>
      <c r="GL14" s="115"/>
      <c r="GM14" s="115">
        <f t="shared" si="20"/>
        <v>0</v>
      </c>
      <c r="GN14" s="155">
        <f t="shared" si="42"/>
        <v>0</v>
      </c>
      <c r="GO14" s="154"/>
      <c r="GP14" s="115"/>
      <c r="GQ14" s="115"/>
      <c r="GR14" s="115"/>
      <c r="GS14" s="115"/>
      <c r="GT14" s="115"/>
      <c r="GU14" s="115"/>
      <c r="GV14" s="115">
        <f t="shared" si="21"/>
        <v>0</v>
      </c>
      <c r="GW14" s="155">
        <f t="shared" si="43"/>
        <v>0</v>
      </c>
    </row>
    <row r="15" spans="1:205" x14ac:dyDescent="0.25">
      <c r="A15" s="44">
        <f>A12+1</f>
        <v>5</v>
      </c>
      <c r="B15" s="143"/>
      <c r="C15" s="115"/>
      <c r="D15" s="115"/>
      <c r="E15" s="115"/>
      <c r="F15" s="115"/>
      <c r="G15" s="115"/>
      <c r="H15" s="115"/>
      <c r="I15" s="115">
        <f t="shared" si="0"/>
        <v>0</v>
      </c>
      <c r="J15" s="144">
        <f t="shared" si="22"/>
        <v>0</v>
      </c>
      <c r="K15" s="137"/>
      <c r="L15" s="115"/>
      <c r="M15" s="115"/>
      <c r="N15" s="115"/>
      <c r="O15" s="115"/>
      <c r="P15" s="135"/>
      <c r="Q15" s="115"/>
      <c r="R15" s="115">
        <f t="shared" si="1"/>
        <v>0</v>
      </c>
      <c r="S15" s="144">
        <f t="shared" si="23"/>
        <v>0</v>
      </c>
      <c r="T15" s="143"/>
      <c r="U15" s="115"/>
      <c r="V15" s="115"/>
      <c r="W15" s="115"/>
      <c r="X15" s="115"/>
      <c r="Y15" s="115"/>
      <c r="Z15" s="115"/>
      <c r="AA15" s="115">
        <f t="shared" si="2"/>
        <v>0</v>
      </c>
      <c r="AB15" s="144">
        <f t="shared" si="24"/>
        <v>0</v>
      </c>
      <c r="AC15" s="136"/>
      <c r="AD15" s="143"/>
      <c r="AE15" s="115"/>
      <c r="AF15" s="115"/>
      <c r="AG15" s="115"/>
      <c r="AH15" s="115"/>
      <c r="AI15" s="115"/>
      <c r="AJ15" s="115"/>
      <c r="AK15" s="115">
        <f t="shared" si="3"/>
        <v>0</v>
      </c>
      <c r="AL15" s="144">
        <f t="shared" si="25"/>
        <v>0</v>
      </c>
      <c r="AM15" s="137"/>
      <c r="AN15" s="115"/>
      <c r="AO15" s="115"/>
      <c r="AP15" s="115"/>
      <c r="AQ15" s="115"/>
      <c r="AR15" s="135"/>
      <c r="AS15" s="115"/>
      <c r="AT15" s="115">
        <f t="shared" si="4"/>
        <v>0</v>
      </c>
      <c r="AU15" s="144">
        <f t="shared" si="26"/>
        <v>0</v>
      </c>
      <c r="AV15" s="143"/>
      <c r="AW15" s="115"/>
      <c r="AX15" s="115"/>
      <c r="AY15" s="115"/>
      <c r="AZ15" s="115"/>
      <c r="BA15" s="115"/>
      <c r="BB15" s="115"/>
      <c r="BC15" s="115">
        <f t="shared" si="5"/>
        <v>0</v>
      </c>
      <c r="BD15" s="144">
        <f t="shared" si="27"/>
        <v>0</v>
      </c>
      <c r="BE15" s="136"/>
      <c r="BF15" s="143"/>
      <c r="BG15" s="115"/>
      <c r="BH15" s="115"/>
      <c r="BI15" s="115"/>
      <c r="BJ15" s="115"/>
      <c r="BK15" s="115"/>
      <c r="BL15" s="115"/>
      <c r="BM15" s="115">
        <f t="shared" si="6"/>
        <v>0</v>
      </c>
      <c r="BN15" s="144">
        <f t="shared" si="28"/>
        <v>0</v>
      </c>
      <c r="BO15" s="137"/>
      <c r="BP15" s="115"/>
      <c r="BQ15" s="115"/>
      <c r="BR15" s="115"/>
      <c r="BS15" s="115"/>
      <c r="BT15" s="135"/>
      <c r="BU15" s="115"/>
      <c r="BV15" s="115">
        <f t="shared" si="7"/>
        <v>0</v>
      </c>
      <c r="BW15" s="144">
        <f t="shared" si="29"/>
        <v>0</v>
      </c>
      <c r="BX15" s="143"/>
      <c r="BY15" s="115"/>
      <c r="BZ15" s="115"/>
      <c r="CA15" s="115"/>
      <c r="CB15" s="115"/>
      <c r="CC15" s="115"/>
      <c r="CD15" s="115"/>
      <c r="CE15" s="115">
        <f t="shared" si="8"/>
        <v>0</v>
      </c>
      <c r="CF15" s="144">
        <f t="shared" si="30"/>
        <v>0</v>
      </c>
      <c r="CG15" s="136"/>
      <c r="CH15" s="143"/>
      <c r="CI15" s="115"/>
      <c r="CJ15" s="115"/>
      <c r="CK15" s="115"/>
      <c r="CL15" s="115"/>
      <c r="CM15" s="115"/>
      <c r="CN15" s="115"/>
      <c r="CO15" s="115">
        <f t="shared" si="9"/>
        <v>0</v>
      </c>
      <c r="CP15" s="144">
        <f t="shared" si="31"/>
        <v>0</v>
      </c>
      <c r="CQ15" s="137"/>
      <c r="CR15" s="115"/>
      <c r="CS15" s="115"/>
      <c r="CT15" s="115"/>
      <c r="CU15" s="115"/>
      <c r="CV15" s="135"/>
      <c r="CW15" s="115"/>
      <c r="CX15" s="115">
        <f t="shared" si="10"/>
        <v>0</v>
      </c>
      <c r="CY15" s="144">
        <f t="shared" si="32"/>
        <v>0</v>
      </c>
      <c r="CZ15" s="143"/>
      <c r="DA15" s="115"/>
      <c r="DB15" s="115"/>
      <c r="DC15" s="115"/>
      <c r="DD15" s="115"/>
      <c r="DE15" s="115"/>
      <c r="DF15" s="115"/>
      <c r="DG15" s="115">
        <f t="shared" si="11"/>
        <v>0</v>
      </c>
      <c r="DH15" s="144">
        <f t="shared" si="33"/>
        <v>0</v>
      </c>
      <c r="DI15" s="136"/>
      <c r="DJ15" s="143"/>
      <c r="DK15" s="115"/>
      <c r="DL15" s="115"/>
      <c r="DM15" s="115"/>
      <c r="DN15" s="115"/>
      <c r="DO15" s="115"/>
      <c r="DP15" s="115"/>
      <c r="DQ15" s="115">
        <f t="shared" si="12"/>
        <v>0</v>
      </c>
      <c r="DR15" s="144">
        <f t="shared" si="34"/>
        <v>0</v>
      </c>
      <c r="DS15" s="137"/>
      <c r="DT15" s="115"/>
      <c r="DU15" s="115"/>
      <c r="DV15" s="115"/>
      <c r="DW15" s="115"/>
      <c r="DX15" s="135"/>
      <c r="DY15" s="115"/>
      <c r="DZ15" s="115">
        <f t="shared" si="13"/>
        <v>0</v>
      </c>
      <c r="EA15" s="144">
        <f t="shared" si="35"/>
        <v>0</v>
      </c>
      <c r="EB15" s="143"/>
      <c r="EC15" s="115"/>
      <c r="ED15" s="115"/>
      <c r="EE15" s="115"/>
      <c r="EF15" s="115"/>
      <c r="EG15" s="115"/>
      <c r="EH15" s="115"/>
      <c r="EI15" s="115">
        <f t="shared" si="14"/>
        <v>0</v>
      </c>
      <c r="EJ15" s="144">
        <f t="shared" si="36"/>
        <v>0</v>
      </c>
      <c r="EK15" s="143"/>
      <c r="EL15" s="115"/>
      <c r="EM15" s="115"/>
      <c r="EN15" s="115"/>
      <c r="EO15" s="115"/>
      <c r="EP15" s="115"/>
      <c r="EQ15" s="115"/>
      <c r="ER15" s="115">
        <f t="shared" si="15"/>
        <v>0</v>
      </c>
      <c r="ES15" s="144">
        <f t="shared" si="37"/>
        <v>0</v>
      </c>
      <c r="ET15" s="136"/>
      <c r="EU15" s="143"/>
      <c r="EV15" s="115"/>
      <c r="EW15" s="115"/>
      <c r="EX15" s="115"/>
      <c r="EY15" s="115"/>
      <c r="EZ15" s="115"/>
      <c r="FA15" s="115"/>
      <c r="FB15" s="115">
        <f t="shared" si="16"/>
        <v>0</v>
      </c>
      <c r="FC15" s="144">
        <f t="shared" si="38"/>
        <v>0</v>
      </c>
      <c r="FD15" s="137"/>
      <c r="FE15" s="115"/>
      <c r="FF15" s="115"/>
      <c r="FG15" s="115"/>
      <c r="FH15" s="115"/>
      <c r="FI15" s="135"/>
      <c r="FJ15" s="115"/>
      <c r="FK15" s="115">
        <f t="shared" si="17"/>
        <v>0</v>
      </c>
      <c r="FL15" s="144">
        <f t="shared" si="39"/>
        <v>0</v>
      </c>
      <c r="FM15" s="143"/>
      <c r="FN15" s="115"/>
      <c r="FO15" s="115"/>
      <c r="FP15" s="115"/>
      <c r="FQ15" s="115"/>
      <c r="FR15" s="115"/>
      <c r="FS15" s="115"/>
      <c r="FT15" s="115">
        <f t="shared" si="18"/>
        <v>0</v>
      </c>
      <c r="FU15" s="144">
        <f t="shared" si="40"/>
        <v>0</v>
      </c>
      <c r="FV15" s="136"/>
      <c r="FW15" s="154"/>
      <c r="FX15" s="115"/>
      <c r="FY15" s="115"/>
      <c r="FZ15" s="115"/>
      <c r="GA15" s="115"/>
      <c r="GB15" s="115"/>
      <c r="GC15" s="115"/>
      <c r="GD15" s="115">
        <f t="shared" si="19"/>
        <v>0</v>
      </c>
      <c r="GE15" s="155">
        <f t="shared" si="41"/>
        <v>0</v>
      </c>
      <c r="GF15" s="151"/>
      <c r="GG15" s="115"/>
      <c r="GH15" s="115"/>
      <c r="GI15" s="115"/>
      <c r="GJ15" s="115"/>
      <c r="GK15" s="150"/>
      <c r="GL15" s="115"/>
      <c r="GM15" s="115">
        <f t="shared" si="20"/>
        <v>0</v>
      </c>
      <c r="GN15" s="155">
        <f t="shared" si="42"/>
        <v>0</v>
      </c>
      <c r="GO15" s="154"/>
      <c r="GP15" s="115"/>
      <c r="GQ15" s="115"/>
      <c r="GR15" s="115"/>
      <c r="GS15" s="115"/>
      <c r="GT15" s="115"/>
      <c r="GU15" s="115"/>
      <c r="GV15" s="115">
        <f t="shared" si="21"/>
        <v>0</v>
      </c>
      <c r="GW15" s="155">
        <f t="shared" si="43"/>
        <v>0</v>
      </c>
    </row>
    <row r="16" spans="1:205" x14ac:dyDescent="0.25">
      <c r="A16" s="44">
        <f>A11+1</f>
        <v>6</v>
      </c>
      <c r="B16" s="143"/>
      <c r="C16" s="115"/>
      <c r="D16" s="115"/>
      <c r="E16" s="115"/>
      <c r="F16" s="115"/>
      <c r="G16" s="115"/>
      <c r="H16" s="115"/>
      <c r="I16" s="115">
        <f t="shared" si="0"/>
        <v>0</v>
      </c>
      <c r="J16" s="144">
        <f t="shared" si="22"/>
        <v>0</v>
      </c>
      <c r="K16" s="137"/>
      <c r="L16" s="115"/>
      <c r="M16" s="115"/>
      <c r="N16" s="115"/>
      <c r="O16" s="115"/>
      <c r="P16" s="135"/>
      <c r="Q16" s="115"/>
      <c r="R16" s="115">
        <f t="shared" si="1"/>
        <v>0</v>
      </c>
      <c r="S16" s="144">
        <f t="shared" si="23"/>
        <v>0</v>
      </c>
      <c r="T16" s="143"/>
      <c r="U16" s="115"/>
      <c r="V16" s="115"/>
      <c r="W16" s="115"/>
      <c r="X16" s="115"/>
      <c r="Y16" s="115"/>
      <c r="Z16" s="115"/>
      <c r="AA16" s="115">
        <f t="shared" si="2"/>
        <v>0</v>
      </c>
      <c r="AB16" s="144">
        <f t="shared" si="24"/>
        <v>0</v>
      </c>
      <c r="AC16" s="136"/>
      <c r="AD16" s="143"/>
      <c r="AE16" s="115"/>
      <c r="AF16" s="115"/>
      <c r="AG16" s="115"/>
      <c r="AH16" s="115"/>
      <c r="AI16" s="115"/>
      <c r="AJ16" s="115"/>
      <c r="AK16" s="115">
        <f t="shared" si="3"/>
        <v>0</v>
      </c>
      <c r="AL16" s="144">
        <f t="shared" si="25"/>
        <v>0</v>
      </c>
      <c r="AM16" s="137"/>
      <c r="AN16" s="115"/>
      <c r="AO16" s="115"/>
      <c r="AP16" s="115"/>
      <c r="AQ16" s="115"/>
      <c r="AR16" s="135"/>
      <c r="AS16" s="115"/>
      <c r="AT16" s="115">
        <f t="shared" si="4"/>
        <v>0</v>
      </c>
      <c r="AU16" s="144">
        <f t="shared" si="26"/>
        <v>0</v>
      </c>
      <c r="AV16" s="143"/>
      <c r="AW16" s="115"/>
      <c r="AX16" s="115"/>
      <c r="AY16" s="115"/>
      <c r="AZ16" s="115"/>
      <c r="BA16" s="115"/>
      <c r="BB16" s="115"/>
      <c r="BC16" s="115">
        <f t="shared" si="5"/>
        <v>0</v>
      </c>
      <c r="BD16" s="144">
        <f t="shared" si="27"/>
        <v>0</v>
      </c>
      <c r="BE16" s="136"/>
      <c r="BF16" s="143"/>
      <c r="BG16" s="115"/>
      <c r="BH16" s="115"/>
      <c r="BI16" s="115"/>
      <c r="BJ16" s="115"/>
      <c r="BK16" s="115"/>
      <c r="BL16" s="115"/>
      <c r="BM16" s="115">
        <f t="shared" si="6"/>
        <v>0</v>
      </c>
      <c r="BN16" s="144">
        <f t="shared" si="28"/>
        <v>0</v>
      </c>
      <c r="BO16" s="137"/>
      <c r="BP16" s="115"/>
      <c r="BQ16" s="115"/>
      <c r="BR16" s="115"/>
      <c r="BS16" s="115"/>
      <c r="BT16" s="135"/>
      <c r="BU16" s="115"/>
      <c r="BV16" s="115">
        <f t="shared" si="7"/>
        <v>0</v>
      </c>
      <c r="BW16" s="144">
        <f t="shared" si="29"/>
        <v>0</v>
      </c>
      <c r="BX16" s="143"/>
      <c r="BY16" s="115"/>
      <c r="BZ16" s="115"/>
      <c r="CA16" s="115"/>
      <c r="CB16" s="115"/>
      <c r="CC16" s="115"/>
      <c r="CD16" s="115"/>
      <c r="CE16" s="115">
        <f t="shared" si="8"/>
        <v>0</v>
      </c>
      <c r="CF16" s="144">
        <f t="shared" si="30"/>
        <v>0</v>
      </c>
      <c r="CG16" s="136"/>
      <c r="CH16" s="143"/>
      <c r="CI16" s="115"/>
      <c r="CJ16" s="115"/>
      <c r="CK16" s="115"/>
      <c r="CL16" s="115"/>
      <c r="CM16" s="115"/>
      <c r="CN16" s="115"/>
      <c r="CO16" s="115">
        <f t="shared" si="9"/>
        <v>0</v>
      </c>
      <c r="CP16" s="144">
        <f t="shared" si="31"/>
        <v>0</v>
      </c>
      <c r="CQ16" s="137"/>
      <c r="CR16" s="115"/>
      <c r="CS16" s="115"/>
      <c r="CT16" s="115"/>
      <c r="CU16" s="115"/>
      <c r="CV16" s="135"/>
      <c r="CW16" s="115"/>
      <c r="CX16" s="115">
        <f t="shared" si="10"/>
        <v>0</v>
      </c>
      <c r="CY16" s="144">
        <f t="shared" si="32"/>
        <v>0</v>
      </c>
      <c r="CZ16" s="143"/>
      <c r="DA16" s="115"/>
      <c r="DB16" s="115"/>
      <c r="DC16" s="115"/>
      <c r="DD16" s="115"/>
      <c r="DE16" s="115"/>
      <c r="DF16" s="115"/>
      <c r="DG16" s="115">
        <f t="shared" si="11"/>
        <v>0</v>
      </c>
      <c r="DH16" s="144">
        <f t="shared" si="33"/>
        <v>0</v>
      </c>
      <c r="DI16" s="136"/>
      <c r="DJ16" s="143"/>
      <c r="DK16" s="115"/>
      <c r="DL16" s="115"/>
      <c r="DM16" s="115"/>
      <c r="DN16" s="115"/>
      <c r="DO16" s="115"/>
      <c r="DP16" s="115"/>
      <c r="DQ16" s="115">
        <f t="shared" si="12"/>
        <v>0</v>
      </c>
      <c r="DR16" s="144">
        <f t="shared" si="34"/>
        <v>0</v>
      </c>
      <c r="DS16" s="137"/>
      <c r="DT16" s="115"/>
      <c r="DU16" s="115"/>
      <c r="DV16" s="115"/>
      <c r="DW16" s="115"/>
      <c r="DX16" s="135"/>
      <c r="DY16" s="115"/>
      <c r="DZ16" s="115">
        <f t="shared" si="13"/>
        <v>0</v>
      </c>
      <c r="EA16" s="144">
        <f t="shared" si="35"/>
        <v>0</v>
      </c>
      <c r="EB16" s="143"/>
      <c r="EC16" s="115"/>
      <c r="ED16" s="115"/>
      <c r="EE16" s="115"/>
      <c r="EF16" s="115"/>
      <c r="EG16" s="115"/>
      <c r="EH16" s="115"/>
      <c r="EI16" s="115">
        <f t="shared" si="14"/>
        <v>0</v>
      </c>
      <c r="EJ16" s="144">
        <f t="shared" si="36"/>
        <v>0</v>
      </c>
      <c r="EK16" s="143"/>
      <c r="EL16" s="115"/>
      <c r="EM16" s="115"/>
      <c r="EN16" s="115"/>
      <c r="EO16" s="115"/>
      <c r="EP16" s="115"/>
      <c r="EQ16" s="115"/>
      <c r="ER16" s="115">
        <f t="shared" si="15"/>
        <v>0</v>
      </c>
      <c r="ES16" s="144">
        <f t="shared" si="37"/>
        <v>0</v>
      </c>
      <c r="ET16" s="136"/>
      <c r="EU16" s="143"/>
      <c r="EV16" s="115"/>
      <c r="EW16" s="115"/>
      <c r="EX16" s="115"/>
      <c r="EY16" s="115"/>
      <c r="EZ16" s="115"/>
      <c r="FA16" s="115"/>
      <c r="FB16" s="115">
        <f t="shared" si="16"/>
        <v>0</v>
      </c>
      <c r="FC16" s="144">
        <f t="shared" si="38"/>
        <v>0</v>
      </c>
      <c r="FD16" s="137"/>
      <c r="FE16" s="115"/>
      <c r="FF16" s="115"/>
      <c r="FG16" s="115"/>
      <c r="FH16" s="115"/>
      <c r="FI16" s="135"/>
      <c r="FJ16" s="115"/>
      <c r="FK16" s="115">
        <f t="shared" si="17"/>
        <v>0</v>
      </c>
      <c r="FL16" s="144">
        <f t="shared" si="39"/>
        <v>0</v>
      </c>
      <c r="FM16" s="143"/>
      <c r="FN16" s="115"/>
      <c r="FO16" s="115"/>
      <c r="FP16" s="115"/>
      <c r="FQ16" s="115"/>
      <c r="FR16" s="115"/>
      <c r="FS16" s="115"/>
      <c r="FT16" s="115">
        <f t="shared" si="18"/>
        <v>0</v>
      </c>
      <c r="FU16" s="144">
        <f t="shared" si="40"/>
        <v>0</v>
      </c>
      <c r="FV16" s="136"/>
      <c r="FW16" s="154"/>
      <c r="FX16" s="115"/>
      <c r="FY16" s="115"/>
      <c r="FZ16" s="115"/>
      <c r="GA16" s="115"/>
      <c r="GB16" s="115"/>
      <c r="GC16" s="115"/>
      <c r="GD16" s="115">
        <f t="shared" si="19"/>
        <v>0</v>
      </c>
      <c r="GE16" s="155">
        <f t="shared" si="41"/>
        <v>0</v>
      </c>
      <c r="GF16" s="151"/>
      <c r="GG16" s="115"/>
      <c r="GH16" s="115"/>
      <c r="GI16" s="115"/>
      <c r="GJ16" s="115"/>
      <c r="GK16" s="150"/>
      <c r="GL16" s="115"/>
      <c r="GM16" s="115">
        <f t="shared" si="20"/>
        <v>0</v>
      </c>
      <c r="GN16" s="155">
        <f t="shared" si="42"/>
        <v>0</v>
      </c>
      <c r="GO16" s="154"/>
      <c r="GP16" s="115"/>
      <c r="GQ16" s="115"/>
      <c r="GR16" s="115"/>
      <c r="GS16" s="115"/>
      <c r="GT16" s="115"/>
      <c r="GU16" s="115"/>
      <c r="GV16" s="115">
        <f t="shared" si="21"/>
        <v>0</v>
      </c>
      <c r="GW16" s="155">
        <f t="shared" si="43"/>
        <v>0</v>
      </c>
    </row>
    <row r="17" spans="1:205" x14ac:dyDescent="0.25">
      <c r="A17" s="44">
        <f t="shared" si="44"/>
        <v>7</v>
      </c>
      <c r="B17" s="143"/>
      <c r="C17" s="115"/>
      <c r="D17" s="115"/>
      <c r="E17" s="115"/>
      <c r="F17" s="115"/>
      <c r="G17" s="115"/>
      <c r="H17" s="115"/>
      <c r="I17" s="115">
        <f t="shared" si="0"/>
        <v>0</v>
      </c>
      <c r="J17" s="144">
        <f t="shared" si="22"/>
        <v>0</v>
      </c>
      <c r="K17" s="137"/>
      <c r="L17" s="115"/>
      <c r="M17" s="115"/>
      <c r="N17" s="115"/>
      <c r="O17" s="115"/>
      <c r="P17" s="135"/>
      <c r="Q17" s="115"/>
      <c r="R17" s="115">
        <f t="shared" si="1"/>
        <v>0</v>
      </c>
      <c r="S17" s="144">
        <f t="shared" si="23"/>
        <v>0</v>
      </c>
      <c r="T17" s="143"/>
      <c r="U17" s="115"/>
      <c r="V17" s="115"/>
      <c r="W17" s="115"/>
      <c r="X17" s="115"/>
      <c r="Y17" s="115"/>
      <c r="Z17" s="115"/>
      <c r="AA17" s="115">
        <f t="shared" si="2"/>
        <v>0</v>
      </c>
      <c r="AB17" s="144">
        <f t="shared" si="24"/>
        <v>0</v>
      </c>
      <c r="AC17" s="136"/>
      <c r="AD17" s="143"/>
      <c r="AE17" s="115"/>
      <c r="AF17" s="115"/>
      <c r="AG17" s="115"/>
      <c r="AH17" s="115"/>
      <c r="AI17" s="115"/>
      <c r="AJ17" s="115"/>
      <c r="AK17" s="115">
        <f t="shared" si="3"/>
        <v>0</v>
      </c>
      <c r="AL17" s="144">
        <f t="shared" si="25"/>
        <v>0</v>
      </c>
      <c r="AM17" s="137"/>
      <c r="AN17" s="115"/>
      <c r="AO17" s="115"/>
      <c r="AP17" s="115"/>
      <c r="AQ17" s="115"/>
      <c r="AR17" s="135"/>
      <c r="AS17" s="115"/>
      <c r="AT17" s="115">
        <f t="shared" si="4"/>
        <v>0</v>
      </c>
      <c r="AU17" s="144">
        <f t="shared" si="26"/>
        <v>0</v>
      </c>
      <c r="AV17" s="143"/>
      <c r="AW17" s="115"/>
      <c r="AX17" s="115"/>
      <c r="AY17" s="115"/>
      <c r="AZ17" s="115"/>
      <c r="BA17" s="115"/>
      <c r="BB17" s="115"/>
      <c r="BC17" s="115">
        <f t="shared" si="5"/>
        <v>0</v>
      </c>
      <c r="BD17" s="144">
        <f t="shared" si="27"/>
        <v>0</v>
      </c>
      <c r="BE17" s="136"/>
      <c r="BF17" s="143"/>
      <c r="BG17" s="115"/>
      <c r="BH17" s="115"/>
      <c r="BI17" s="115"/>
      <c r="BJ17" s="115"/>
      <c r="BK17" s="115"/>
      <c r="BL17" s="115"/>
      <c r="BM17" s="115">
        <f t="shared" si="6"/>
        <v>0</v>
      </c>
      <c r="BN17" s="144">
        <f t="shared" si="28"/>
        <v>0</v>
      </c>
      <c r="BO17" s="137"/>
      <c r="BP17" s="115"/>
      <c r="BQ17" s="115"/>
      <c r="BR17" s="115"/>
      <c r="BS17" s="115"/>
      <c r="BT17" s="135"/>
      <c r="BU17" s="115"/>
      <c r="BV17" s="115">
        <f t="shared" si="7"/>
        <v>0</v>
      </c>
      <c r="BW17" s="144">
        <f t="shared" si="29"/>
        <v>0</v>
      </c>
      <c r="BX17" s="143"/>
      <c r="BY17" s="115"/>
      <c r="BZ17" s="115"/>
      <c r="CA17" s="115"/>
      <c r="CB17" s="115"/>
      <c r="CC17" s="115"/>
      <c r="CD17" s="115"/>
      <c r="CE17" s="115">
        <f t="shared" si="8"/>
        <v>0</v>
      </c>
      <c r="CF17" s="144">
        <f t="shared" si="30"/>
        <v>0</v>
      </c>
      <c r="CG17" s="136"/>
      <c r="CH17" s="143"/>
      <c r="CI17" s="115"/>
      <c r="CJ17" s="115"/>
      <c r="CK17" s="115"/>
      <c r="CL17" s="115"/>
      <c r="CM17" s="115"/>
      <c r="CN17" s="115"/>
      <c r="CO17" s="115">
        <f t="shared" si="9"/>
        <v>0</v>
      </c>
      <c r="CP17" s="144">
        <f t="shared" si="31"/>
        <v>0</v>
      </c>
      <c r="CQ17" s="137"/>
      <c r="CR17" s="115"/>
      <c r="CS17" s="115"/>
      <c r="CT17" s="115"/>
      <c r="CU17" s="115"/>
      <c r="CV17" s="135"/>
      <c r="CW17" s="115"/>
      <c r="CX17" s="115">
        <f t="shared" si="10"/>
        <v>0</v>
      </c>
      <c r="CY17" s="144">
        <f t="shared" si="32"/>
        <v>0</v>
      </c>
      <c r="CZ17" s="143"/>
      <c r="DA17" s="115"/>
      <c r="DB17" s="115"/>
      <c r="DC17" s="115"/>
      <c r="DD17" s="115"/>
      <c r="DE17" s="115"/>
      <c r="DF17" s="115"/>
      <c r="DG17" s="115">
        <f t="shared" si="11"/>
        <v>0</v>
      </c>
      <c r="DH17" s="144">
        <f t="shared" si="33"/>
        <v>0</v>
      </c>
      <c r="DI17" s="136"/>
      <c r="DJ17" s="143"/>
      <c r="DK17" s="115"/>
      <c r="DL17" s="115"/>
      <c r="DM17" s="115"/>
      <c r="DN17" s="115"/>
      <c r="DO17" s="115"/>
      <c r="DP17" s="115"/>
      <c r="DQ17" s="115">
        <f t="shared" si="12"/>
        <v>0</v>
      </c>
      <c r="DR17" s="144">
        <f t="shared" si="34"/>
        <v>0</v>
      </c>
      <c r="DS17" s="137"/>
      <c r="DT17" s="115"/>
      <c r="DU17" s="115"/>
      <c r="DV17" s="115"/>
      <c r="DW17" s="115"/>
      <c r="DX17" s="135"/>
      <c r="DY17" s="115"/>
      <c r="DZ17" s="115">
        <f t="shared" si="13"/>
        <v>0</v>
      </c>
      <c r="EA17" s="144">
        <f t="shared" si="35"/>
        <v>0</v>
      </c>
      <c r="EB17" s="143"/>
      <c r="EC17" s="115"/>
      <c r="ED17" s="115"/>
      <c r="EE17" s="115"/>
      <c r="EF17" s="115"/>
      <c r="EG17" s="115"/>
      <c r="EH17" s="115"/>
      <c r="EI17" s="115">
        <f t="shared" si="14"/>
        <v>0</v>
      </c>
      <c r="EJ17" s="144">
        <f t="shared" si="36"/>
        <v>0</v>
      </c>
      <c r="EK17" s="143"/>
      <c r="EL17" s="115"/>
      <c r="EM17" s="115"/>
      <c r="EN17" s="115"/>
      <c r="EO17" s="115"/>
      <c r="EP17" s="115"/>
      <c r="EQ17" s="115"/>
      <c r="ER17" s="115">
        <f t="shared" si="15"/>
        <v>0</v>
      </c>
      <c r="ES17" s="144">
        <f t="shared" si="37"/>
        <v>0</v>
      </c>
      <c r="ET17" s="136"/>
      <c r="EU17" s="143"/>
      <c r="EV17" s="115"/>
      <c r="EW17" s="115"/>
      <c r="EX17" s="115"/>
      <c r="EY17" s="115"/>
      <c r="EZ17" s="115"/>
      <c r="FA17" s="115"/>
      <c r="FB17" s="115">
        <f t="shared" si="16"/>
        <v>0</v>
      </c>
      <c r="FC17" s="144">
        <f t="shared" si="38"/>
        <v>0</v>
      </c>
      <c r="FD17" s="137"/>
      <c r="FE17" s="115"/>
      <c r="FF17" s="115"/>
      <c r="FG17" s="115"/>
      <c r="FH17" s="115"/>
      <c r="FI17" s="135"/>
      <c r="FJ17" s="115"/>
      <c r="FK17" s="115">
        <f t="shared" si="17"/>
        <v>0</v>
      </c>
      <c r="FL17" s="144">
        <f t="shared" si="39"/>
        <v>0</v>
      </c>
      <c r="FM17" s="143"/>
      <c r="FN17" s="115"/>
      <c r="FO17" s="115"/>
      <c r="FP17" s="115"/>
      <c r="FQ17" s="115"/>
      <c r="FR17" s="115"/>
      <c r="FS17" s="115"/>
      <c r="FT17" s="115">
        <f t="shared" si="18"/>
        <v>0</v>
      </c>
      <c r="FU17" s="144">
        <f t="shared" si="40"/>
        <v>0</v>
      </c>
      <c r="FV17" s="136"/>
      <c r="FW17" s="154"/>
      <c r="FX17" s="115"/>
      <c r="FY17" s="115"/>
      <c r="FZ17" s="115"/>
      <c r="GA17" s="115"/>
      <c r="GB17" s="115"/>
      <c r="GC17" s="115"/>
      <c r="GD17" s="115">
        <f t="shared" si="19"/>
        <v>0</v>
      </c>
      <c r="GE17" s="155">
        <f t="shared" si="41"/>
        <v>0</v>
      </c>
      <c r="GF17" s="151"/>
      <c r="GG17" s="115"/>
      <c r="GH17" s="115"/>
      <c r="GI17" s="115"/>
      <c r="GJ17" s="115"/>
      <c r="GK17" s="150"/>
      <c r="GL17" s="115"/>
      <c r="GM17" s="115">
        <f t="shared" si="20"/>
        <v>0</v>
      </c>
      <c r="GN17" s="155">
        <f t="shared" si="42"/>
        <v>0</v>
      </c>
      <c r="GO17" s="154"/>
      <c r="GP17" s="115"/>
      <c r="GQ17" s="115"/>
      <c r="GR17" s="115"/>
      <c r="GS17" s="115"/>
      <c r="GT17" s="115"/>
      <c r="GU17" s="115"/>
      <c r="GV17" s="115">
        <f t="shared" si="21"/>
        <v>0</v>
      </c>
      <c r="GW17" s="155">
        <f t="shared" si="43"/>
        <v>0</v>
      </c>
    </row>
    <row r="18" spans="1:205" ht="15.75" thickBot="1" x14ac:dyDescent="0.3">
      <c r="A18" s="55">
        <f>A17+1</f>
        <v>8</v>
      </c>
      <c r="B18" s="145"/>
      <c r="C18" s="32"/>
      <c r="D18" s="32"/>
      <c r="E18" s="32"/>
      <c r="F18" s="32"/>
      <c r="G18" s="32"/>
      <c r="H18" s="32"/>
      <c r="I18" s="32">
        <f t="shared" si="0"/>
        <v>0</v>
      </c>
      <c r="J18" s="33">
        <f>IF(H18="L",1,0)</f>
        <v>0</v>
      </c>
      <c r="K18" s="43"/>
      <c r="L18" s="138"/>
      <c r="M18" s="138"/>
      <c r="N18" s="138"/>
      <c r="O18" s="138"/>
      <c r="P18" s="59"/>
      <c r="Q18" s="32"/>
      <c r="R18" s="32">
        <f t="shared" si="1"/>
        <v>0</v>
      </c>
      <c r="S18" s="33">
        <f>IF(Q18="L",1,0)</f>
        <v>0</v>
      </c>
      <c r="T18" s="51"/>
      <c r="U18" s="138"/>
      <c r="V18" s="138"/>
      <c r="W18" s="138"/>
      <c r="X18" s="138"/>
      <c r="Y18" s="138"/>
      <c r="Z18" s="138"/>
      <c r="AA18" s="138">
        <f t="shared" si="2"/>
        <v>0</v>
      </c>
      <c r="AB18" s="33">
        <f>IF(Z18="L",1,0)</f>
        <v>0</v>
      </c>
      <c r="AC18" s="56"/>
      <c r="AD18" s="145"/>
      <c r="AE18" s="32"/>
      <c r="AF18" s="32"/>
      <c r="AG18" s="32"/>
      <c r="AH18" s="32"/>
      <c r="AI18" s="32"/>
      <c r="AJ18" s="32"/>
      <c r="AK18" s="32">
        <f t="shared" si="3"/>
        <v>0</v>
      </c>
      <c r="AL18" s="33">
        <f>IF(AJ18="L",1,0)</f>
        <v>0</v>
      </c>
      <c r="AM18" s="43"/>
      <c r="AN18" s="138"/>
      <c r="AO18" s="138"/>
      <c r="AP18" s="138"/>
      <c r="AQ18" s="138"/>
      <c r="AR18" s="59"/>
      <c r="AS18" s="32"/>
      <c r="AT18" s="32">
        <f t="shared" si="4"/>
        <v>0</v>
      </c>
      <c r="AU18" s="33">
        <f>IF(AS18="L",1,0)</f>
        <v>0</v>
      </c>
      <c r="AV18" s="51"/>
      <c r="AW18" s="138"/>
      <c r="AX18" s="138"/>
      <c r="AY18" s="138"/>
      <c r="AZ18" s="138"/>
      <c r="BA18" s="138"/>
      <c r="BB18" s="138"/>
      <c r="BC18" s="138">
        <f t="shared" si="5"/>
        <v>0</v>
      </c>
      <c r="BD18" s="33">
        <f>IF(BB18="L",1,0)</f>
        <v>0</v>
      </c>
      <c r="BE18" s="56"/>
      <c r="BF18" s="145"/>
      <c r="BG18" s="32"/>
      <c r="BH18" s="32"/>
      <c r="BI18" s="32"/>
      <c r="BJ18" s="32"/>
      <c r="BK18" s="32"/>
      <c r="BL18" s="32"/>
      <c r="BM18" s="32">
        <f t="shared" si="6"/>
        <v>0</v>
      </c>
      <c r="BN18" s="33">
        <f>IF(BL18="L",1,0)</f>
        <v>0</v>
      </c>
      <c r="BO18" s="43"/>
      <c r="BP18" s="138"/>
      <c r="BQ18" s="138"/>
      <c r="BR18" s="138"/>
      <c r="BS18" s="138"/>
      <c r="BT18" s="59"/>
      <c r="BU18" s="32"/>
      <c r="BV18" s="32">
        <f t="shared" si="7"/>
        <v>0</v>
      </c>
      <c r="BW18" s="33">
        <f>IF(BU18="L",1,0)</f>
        <v>0</v>
      </c>
      <c r="BX18" s="51"/>
      <c r="BY18" s="138"/>
      <c r="BZ18" s="138"/>
      <c r="CA18" s="138"/>
      <c r="CB18" s="138"/>
      <c r="CC18" s="138"/>
      <c r="CD18" s="138"/>
      <c r="CE18" s="138">
        <f t="shared" si="8"/>
        <v>0</v>
      </c>
      <c r="CF18" s="33">
        <f>IF(CD18="L",1,0)</f>
        <v>0</v>
      </c>
      <c r="CG18" s="56"/>
      <c r="CH18" s="145"/>
      <c r="CI18" s="32"/>
      <c r="CJ18" s="32"/>
      <c r="CK18" s="32"/>
      <c r="CL18" s="32"/>
      <c r="CM18" s="32"/>
      <c r="CN18" s="32"/>
      <c r="CO18" s="32">
        <f t="shared" si="9"/>
        <v>0</v>
      </c>
      <c r="CP18" s="33">
        <f>IF(CN18="L",1,0)</f>
        <v>0</v>
      </c>
      <c r="CQ18" s="43"/>
      <c r="CR18" s="138"/>
      <c r="CS18" s="138"/>
      <c r="CT18" s="138"/>
      <c r="CU18" s="138"/>
      <c r="CV18" s="59"/>
      <c r="CW18" s="32"/>
      <c r="CX18" s="32">
        <f t="shared" si="10"/>
        <v>0</v>
      </c>
      <c r="CY18" s="33">
        <f>IF(CW18="L",1,0)</f>
        <v>0</v>
      </c>
      <c r="CZ18" s="51"/>
      <c r="DA18" s="138"/>
      <c r="DB18" s="138"/>
      <c r="DC18" s="138"/>
      <c r="DD18" s="138"/>
      <c r="DE18" s="138"/>
      <c r="DF18" s="138"/>
      <c r="DG18" s="138">
        <f t="shared" si="11"/>
        <v>0</v>
      </c>
      <c r="DH18" s="33">
        <f>IF(DF18="L",1,0)</f>
        <v>0</v>
      </c>
      <c r="DI18" s="56"/>
      <c r="DJ18" s="145"/>
      <c r="DK18" s="32"/>
      <c r="DL18" s="32"/>
      <c r="DM18" s="32"/>
      <c r="DN18" s="32"/>
      <c r="DO18" s="32"/>
      <c r="DP18" s="32"/>
      <c r="DQ18" s="32">
        <f t="shared" si="12"/>
        <v>0</v>
      </c>
      <c r="DR18" s="33">
        <f>IF(DP18="L",1,0)</f>
        <v>0</v>
      </c>
      <c r="DS18" s="43"/>
      <c r="DT18" s="138"/>
      <c r="DU18" s="138"/>
      <c r="DV18" s="138"/>
      <c r="DW18" s="138"/>
      <c r="DX18" s="59"/>
      <c r="DY18" s="32"/>
      <c r="DZ18" s="32">
        <f t="shared" si="13"/>
        <v>0</v>
      </c>
      <c r="EA18" s="33">
        <f>IF(DY18="L",1,0)</f>
        <v>0</v>
      </c>
      <c r="EB18" s="51"/>
      <c r="EC18" s="138"/>
      <c r="ED18" s="138"/>
      <c r="EE18" s="138"/>
      <c r="EF18" s="138"/>
      <c r="EG18" s="138"/>
      <c r="EH18" s="138"/>
      <c r="EI18" s="138">
        <f t="shared" si="14"/>
        <v>0</v>
      </c>
      <c r="EJ18" s="33">
        <f>IF(EH18="L",1,0)</f>
        <v>0</v>
      </c>
      <c r="EK18" s="51"/>
      <c r="EL18" s="138"/>
      <c r="EM18" s="138"/>
      <c r="EN18" s="138"/>
      <c r="EO18" s="138"/>
      <c r="EP18" s="138"/>
      <c r="EQ18" s="138"/>
      <c r="ER18" s="138">
        <f t="shared" si="15"/>
        <v>0</v>
      </c>
      <c r="ES18" s="33">
        <f>IF(EQ18="L",1,0)</f>
        <v>0</v>
      </c>
      <c r="ET18" s="56"/>
      <c r="EU18" s="145"/>
      <c r="EV18" s="32"/>
      <c r="EW18" s="32"/>
      <c r="EX18" s="32"/>
      <c r="EY18" s="32"/>
      <c r="EZ18" s="32"/>
      <c r="FA18" s="32"/>
      <c r="FB18" s="32">
        <f t="shared" si="16"/>
        <v>0</v>
      </c>
      <c r="FC18" s="33">
        <f>IF(FA18="L",1,0)</f>
        <v>0</v>
      </c>
      <c r="FD18" s="43"/>
      <c r="FE18" s="138"/>
      <c r="FF18" s="138"/>
      <c r="FG18" s="138"/>
      <c r="FH18" s="138"/>
      <c r="FI18" s="59"/>
      <c r="FJ18" s="32"/>
      <c r="FK18" s="32">
        <f t="shared" si="17"/>
        <v>0</v>
      </c>
      <c r="FL18" s="33">
        <f>IF(FJ18="L",1,0)</f>
        <v>0</v>
      </c>
      <c r="FM18" s="51"/>
      <c r="FN18" s="138"/>
      <c r="FO18" s="138"/>
      <c r="FP18" s="138"/>
      <c r="FQ18" s="138"/>
      <c r="FR18" s="138"/>
      <c r="FS18" s="138"/>
      <c r="FT18" s="138">
        <f t="shared" si="18"/>
        <v>0</v>
      </c>
      <c r="FU18" s="33">
        <f>IF(FS18="L",1,0)</f>
        <v>0</v>
      </c>
      <c r="FV18" s="56"/>
      <c r="FW18" s="156"/>
      <c r="FX18" s="32"/>
      <c r="FY18" s="32"/>
      <c r="FZ18" s="32"/>
      <c r="GA18" s="32"/>
      <c r="GB18" s="32"/>
      <c r="GC18" s="32"/>
      <c r="GD18" s="32">
        <f t="shared" si="19"/>
        <v>0</v>
      </c>
      <c r="GE18" s="33">
        <f>IF(GC18="L",1,0)</f>
        <v>0</v>
      </c>
      <c r="GF18" s="43"/>
      <c r="GG18" s="152"/>
      <c r="GH18" s="152"/>
      <c r="GI18" s="152"/>
      <c r="GJ18" s="152"/>
      <c r="GK18" s="59"/>
      <c r="GL18" s="32"/>
      <c r="GM18" s="32">
        <f t="shared" si="20"/>
        <v>0</v>
      </c>
      <c r="GN18" s="33">
        <f>IF(GL18="L",1,0)</f>
        <v>0</v>
      </c>
      <c r="GO18" s="51"/>
      <c r="GP18" s="152"/>
      <c r="GQ18" s="152"/>
      <c r="GR18" s="152"/>
      <c r="GS18" s="152"/>
      <c r="GT18" s="152"/>
      <c r="GU18" s="152"/>
      <c r="GV18" s="152">
        <f t="shared" si="21"/>
        <v>0</v>
      </c>
      <c r="GW18" s="33">
        <f>IF(GU18="L",1,0)</f>
        <v>0</v>
      </c>
    </row>
    <row r="19" spans="1:205" ht="15.75" thickBot="1" x14ac:dyDescent="0.3">
      <c r="A19" s="54" t="s">
        <v>106</v>
      </c>
      <c r="B19" s="65">
        <f>AVERAGE(B7:B18)</f>
        <v>32.841999999999999</v>
      </c>
      <c r="C19" s="66">
        <f>AVERAGE(C7:C18)</f>
        <v>36.156999999999996</v>
      </c>
      <c r="D19" s="66">
        <f>AVERAGE(D7:D18)</f>
        <v>38.905000000000001</v>
      </c>
      <c r="E19" s="66">
        <f>AVERAGE(E7:E18)</f>
        <v>12.5</v>
      </c>
      <c r="F19" s="66"/>
      <c r="G19" s="66">
        <f>AVERAGE(G7:G18)</f>
        <v>11</v>
      </c>
      <c r="H19" s="62">
        <f>I19/(I19+J19)</f>
        <v>0.5</v>
      </c>
      <c r="I19" s="146">
        <f>SUM(I7:I18)</f>
        <v>1</v>
      </c>
      <c r="J19" s="63">
        <f>SUM(J7:J18)</f>
        <v>1</v>
      </c>
      <c r="K19" s="67">
        <f>AVERAGE(K7:K18)</f>
        <v>38.013500000000001</v>
      </c>
      <c r="L19" s="68">
        <f>AVERAGE(L7:L18)</f>
        <v>40.597999999999999</v>
      </c>
      <c r="M19" s="68">
        <f>AVERAGE(M7:M18)</f>
        <v>46.872500000000002</v>
      </c>
      <c r="N19" s="68">
        <f>AVERAGE(N7:N18)</f>
        <v>15.5</v>
      </c>
      <c r="O19" s="68"/>
      <c r="P19" s="69">
        <f>AVERAGE(P7:P18)</f>
        <v>7.5</v>
      </c>
      <c r="Q19" s="62">
        <f>R19/(R19+S19)</f>
        <v>1</v>
      </c>
      <c r="R19" s="146">
        <f>SUM(R7:R18)</f>
        <v>2</v>
      </c>
      <c r="S19" s="63">
        <f>SUM(S7:S18)</f>
        <v>0</v>
      </c>
      <c r="T19" s="70">
        <f>AVERAGE(T7:T18)</f>
        <v>41.593000000000004</v>
      </c>
      <c r="U19" s="68">
        <f>AVERAGE(U7:U18)</f>
        <v>43.611399999999996</v>
      </c>
      <c r="V19" s="68">
        <f>AVERAGE(V7:V18)</f>
        <v>47.855800000000002</v>
      </c>
      <c r="W19" s="68">
        <f>AVERAGE(W7:W18)</f>
        <v>20.399999999999999</v>
      </c>
      <c r="X19" s="68"/>
      <c r="Y19" s="68">
        <f>AVERAGE(Y7:Y18)</f>
        <v>14.2</v>
      </c>
      <c r="Z19" s="60">
        <f>AA19/(AA19+AB19)</f>
        <v>0.8</v>
      </c>
      <c r="AA19" s="52">
        <f>SUM(AA7:AA18)</f>
        <v>4</v>
      </c>
      <c r="AB19" s="53">
        <f>SUM(AB7:AB18)</f>
        <v>1</v>
      </c>
      <c r="AC19" s="139"/>
      <c r="AD19" s="65" t="e">
        <f>AVERAGE(AD7:AD18)</f>
        <v>#DIV/0!</v>
      </c>
      <c r="AE19" s="66" t="e">
        <f>AVERAGE(AE7:AE18)</f>
        <v>#DIV/0!</v>
      </c>
      <c r="AF19" s="66" t="e">
        <f>AVERAGE(AF7:AF18)</f>
        <v>#DIV/0!</v>
      </c>
      <c r="AG19" s="66" t="e">
        <f>AVERAGE(AG7:AG18)</f>
        <v>#DIV/0!</v>
      </c>
      <c r="AH19" s="66"/>
      <c r="AI19" s="66" t="e">
        <f>AVERAGE(AI7:AI18)</f>
        <v>#DIV/0!</v>
      </c>
      <c r="AJ19" s="62" t="e">
        <f>AK19/(AK19+AL19)</f>
        <v>#DIV/0!</v>
      </c>
      <c r="AK19" s="146">
        <f>SUM(AK7:AK18)</f>
        <v>0</v>
      </c>
      <c r="AL19" s="63">
        <f>SUM(AL7:AL18)</f>
        <v>0</v>
      </c>
      <c r="AM19" s="67">
        <f>AVERAGE(AM7:AM18)</f>
        <v>33.792000000000002</v>
      </c>
      <c r="AN19" s="68">
        <f>AVERAGE(AN7:AN18)</f>
        <v>36.357999999999997</v>
      </c>
      <c r="AO19" s="68">
        <f>AVERAGE(AO7:AO18)</f>
        <v>41.661000000000001</v>
      </c>
      <c r="AP19" s="68">
        <f>AVERAGE(AP7:AP18)</f>
        <v>23</v>
      </c>
      <c r="AQ19" s="68"/>
      <c r="AR19" s="69">
        <f>AVERAGE(AR7:AR18)</f>
        <v>12</v>
      </c>
      <c r="AS19" s="62">
        <f>AT19/(AT19+AU19)</f>
        <v>0</v>
      </c>
      <c r="AT19" s="146">
        <f>SUM(AT7:AT18)</f>
        <v>0</v>
      </c>
      <c r="AU19" s="63">
        <f>SUM(AU7:AU18)</f>
        <v>1</v>
      </c>
      <c r="AV19" s="70">
        <f>AVERAGE(AV7:AV18)</f>
        <v>32.497</v>
      </c>
      <c r="AW19" s="68">
        <f>AVERAGE(AW7:AW18)</f>
        <v>34.632000000000005</v>
      </c>
      <c r="AX19" s="68">
        <f>AVERAGE(AX7:AX18)</f>
        <v>35.129000000000005</v>
      </c>
      <c r="AY19" s="68">
        <f>AVERAGE(AY7:AY18)</f>
        <v>21</v>
      </c>
      <c r="AZ19" s="68"/>
      <c r="BA19" s="68">
        <f>AVERAGE(BA7:BA18)</f>
        <v>18</v>
      </c>
      <c r="BB19" s="60">
        <f>BC19/(BC19+BD19)</f>
        <v>0</v>
      </c>
      <c r="BC19" s="52">
        <f>SUM(BC7:BC18)</f>
        <v>0</v>
      </c>
      <c r="BD19" s="53">
        <f>SUM(BD7:BD18)</f>
        <v>2</v>
      </c>
      <c r="BE19" s="139"/>
      <c r="BF19" s="65" t="e">
        <f>AVERAGE(BF7:BF18)</f>
        <v>#DIV/0!</v>
      </c>
      <c r="BG19" s="66" t="e">
        <f>AVERAGE(BG7:BG18)</f>
        <v>#DIV/0!</v>
      </c>
      <c r="BH19" s="66" t="e">
        <f>AVERAGE(BH7:BH18)</f>
        <v>#DIV/0!</v>
      </c>
      <c r="BI19" s="66" t="e">
        <f>AVERAGE(BI7:BI18)</f>
        <v>#DIV/0!</v>
      </c>
      <c r="BJ19" s="66"/>
      <c r="BK19" s="66" t="e">
        <f>AVERAGE(BK7:BK18)</f>
        <v>#DIV/0!</v>
      </c>
      <c r="BL19" s="62" t="e">
        <f>BM19/(BM19+BN19)</f>
        <v>#DIV/0!</v>
      </c>
      <c r="BM19" s="146">
        <f>SUM(BM7:BM18)</f>
        <v>0</v>
      </c>
      <c r="BN19" s="63">
        <f>SUM(BN7:BN18)</f>
        <v>0</v>
      </c>
      <c r="BO19" s="67" t="e">
        <f>AVERAGE(BO7:BO18)</f>
        <v>#DIV/0!</v>
      </c>
      <c r="BP19" s="68" t="e">
        <f>AVERAGE(BP7:BP18)</f>
        <v>#DIV/0!</v>
      </c>
      <c r="BQ19" s="68" t="e">
        <f>AVERAGE(BQ7:BQ18)</f>
        <v>#DIV/0!</v>
      </c>
      <c r="BR19" s="68" t="e">
        <f>AVERAGE(BR7:BR18)</f>
        <v>#DIV/0!</v>
      </c>
      <c r="BS19" s="68"/>
      <c r="BT19" s="69" t="e">
        <f>AVERAGE(BT7:BT18)</f>
        <v>#DIV/0!</v>
      </c>
      <c r="BU19" s="62" t="e">
        <f>BV19/(BV19+BW19)</f>
        <v>#DIV/0!</v>
      </c>
      <c r="BV19" s="146">
        <f>SUM(BV7:BV18)</f>
        <v>0</v>
      </c>
      <c r="BW19" s="63">
        <f>SUM(BW7:BW18)</f>
        <v>0</v>
      </c>
      <c r="BX19" s="70" t="e">
        <f>AVERAGE(BX7:BX18)</f>
        <v>#DIV/0!</v>
      </c>
      <c r="BY19" s="68" t="e">
        <f>AVERAGE(BY7:BY18)</f>
        <v>#DIV/0!</v>
      </c>
      <c r="BZ19" s="68" t="e">
        <f>AVERAGE(BZ7:BZ18)</f>
        <v>#DIV/0!</v>
      </c>
      <c r="CA19" s="68" t="e">
        <f>AVERAGE(CA7:CA18)</f>
        <v>#DIV/0!</v>
      </c>
      <c r="CB19" s="68"/>
      <c r="CC19" s="68" t="e">
        <f>AVERAGE(CC7:CC18)</f>
        <v>#DIV/0!</v>
      </c>
      <c r="CD19" s="60" t="e">
        <f>CE19/(CE19+CF19)</f>
        <v>#DIV/0!</v>
      </c>
      <c r="CE19" s="52">
        <f>SUM(CE7:CE18)</f>
        <v>0</v>
      </c>
      <c r="CF19" s="53">
        <f>SUM(CF7:CF18)</f>
        <v>0</v>
      </c>
      <c r="CG19" s="139"/>
      <c r="CH19" s="65" t="e">
        <f>AVERAGE(CH7:CH18)</f>
        <v>#DIV/0!</v>
      </c>
      <c r="CI19" s="66" t="e">
        <f>AVERAGE(CI7:CI18)</f>
        <v>#DIV/0!</v>
      </c>
      <c r="CJ19" s="66" t="e">
        <f>AVERAGE(CJ7:CJ18)</f>
        <v>#DIV/0!</v>
      </c>
      <c r="CK19" s="66" t="e">
        <f>AVERAGE(CK7:CK18)</f>
        <v>#DIV/0!</v>
      </c>
      <c r="CL19" s="66"/>
      <c r="CM19" s="66" t="e">
        <f>AVERAGE(CM7:CM18)</f>
        <v>#DIV/0!</v>
      </c>
      <c r="CN19" s="62" t="e">
        <f>CO19/(CO19+CP19)</f>
        <v>#DIV/0!</v>
      </c>
      <c r="CO19" s="146">
        <f>SUM(CO7:CO18)</f>
        <v>0</v>
      </c>
      <c r="CP19" s="63">
        <f>SUM(CP7:CP18)</f>
        <v>0</v>
      </c>
      <c r="CQ19" s="67" t="e">
        <f>AVERAGE(CQ7:CQ18)</f>
        <v>#DIV/0!</v>
      </c>
      <c r="CR19" s="68" t="e">
        <f>AVERAGE(CR7:CR18)</f>
        <v>#DIV/0!</v>
      </c>
      <c r="CS19" s="68" t="e">
        <f>AVERAGE(CS7:CS18)</f>
        <v>#DIV/0!</v>
      </c>
      <c r="CT19" s="68" t="e">
        <f>AVERAGE(CT7:CT18)</f>
        <v>#DIV/0!</v>
      </c>
      <c r="CU19" s="68"/>
      <c r="CV19" s="69" t="e">
        <f>AVERAGE(CV7:CV18)</f>
        <v>#DIV/0!</v>
      </c>
      <c r="CW19" s="62" t="e">
        <f>CX19/(CX19+CY19)</f>
        <v>#DIV/0!</v>
      </c>
      <c r="CX19" s="146">
        <f>SUM(CX7:CX18)</f>
        <v>0</v>
      </c>
      <c r="CY19" s="63">
        <f>SUM(CY7:CY18)</f>
        <v>0</v>
      </c>
      <c r="CZ19" s="70" t="e">
        <f>AVERAGE(CZ7:CZ18)</f>
        <v>#DIV/0!</v>
      </c>
      <c r="DA19" s="68" t="e">
        <f>AVERAGE(DA7:DA18)</f>
        <v>#DIV/0!</v>
      </c>
      <c r="DB19" s="68" t="e">
        <f>AVERAGE(DB7:DB18)</f>
        <v>#DIV/0!</v>
      </c>
      <c r="DC19" s="68" t="e">
        <f>AVERAGE(DC7:DC18)</f>
        <v>#DIV/0!</v>
      </c>
      <c r="DD19" s="68"/>
      <c r="DE19" s="68" t="e">
        <f>AVERAGE(DE7:DE18)</f>
        <v>#DIV/0!</v>
      </c>
      <c r="DF19" s="60" t="e">
        <f>DG19/(DG19+DH19)</f>
        <v>#DIV/0!</v>
      </c>
      <c r="DG19" s="52">
        <f>SUM(DG7:DG18)</f>
        <v>0</v>
      </c>
      <c r="DH19" s="53">
        <f>SUM(DH7:DH18)</f>
        <v>0</v>
      </c>
      <c r="DI19" s="139"/>
      <c r="DJ19" s="65" t="e">
        <f>AVERAGE(DJ7:DJ18)</f>
        <v>#DIV/0!</v>
      </c>
      <c r="DK19" s="66" t="e">
        <f>AVERAGE(DK7:DK18)</f>
        <v>#DIV/0!</v>
      </c>
      <c r="DL19" s="66" t="e">
        <f>AVERAGE(DL7:DL18)</f>
        <v>#DIV/0!</v>
      </c>
      <c r="DM19" s="66" t="e">
        <f>AVERAGE(DM7:DM18)</f>
        <v>#DIV/0!</v>
      </c>
      <c r="DN19" s="66"/>
      <c r="DO19" s="66" t="e">
        <f>AVERAGE(DO7:DO18)</f>
        <v>#DIV/0!</v>
      </c>
      <c r="DP19" s="62" t="e">
        <f>DQ19/(DQ19+DR19)</f>
        <v>#DIV/0!</v>
      </c>
      <c r="DQ19" s="146">
        <f>SUM(DQ7:DQ18)</f>
        <v>0</v>
      </c>
      <c r="DR19" s="63">
        <f>SUM(DR7:DR18)</f>
        <v>0</v>
      </c>
      <c r="DS19" s="67" t="e">
        <f>AVERAGE(DS7:DS18)</f>
        <v>#DIV/0!</v>
      </c>
      <c r="DT19" s="68" t="e">
        <f>AVERAGE(DT7:DT18)</f>
        <v>#DIV/0!</v>
      </c>
      <c r="DU19" s="68" t="e">
        <f>AVERAGE(DU7:DU18)</f>
        <v>#DIV/0!</v>
      </c>
      <c r="DV19" s="68" t="e">
        <f>AVERAGE(DV7:DV18)</f>
        <v>#DIV/0!</v>
      </c>
      <c r="DW19" s="68"/>
      <c r="DX19" s="69" t="e">
        <f>AVERAGE(DX7:DX18)</f>
        <v>#DIV/0!</v>
      </c>
      <c r="DY19" s="62" t="e">
        <f>DZ19/(DZ19+EA19)</f>
        <v>#DIV/0!</v>
      </c>
      <c r="DZ19" s="146">
        <f>SUM(DZ7:DZ18)</f>
        <v>0</v>
      </c>
      <c r="EA19" s="63">
        <f>SUM(EA7:EA18)</f>
        <v>0</v>
      </c>
      <c r="EB19" s="70" t="e">
        <f>AVERAGE(EB7:EB18)</f>
        <v>#DIV/0!</v>
      </c>
      <c r="EC19" s="68" t="e">
        <f>AVERAGE(EC7:EC18)</f>
        <v>#DIV/0!</v>
      </c>
      <c r="ED19" s="68" t="e">
        <f>AVERAGE(ED7:ED18)</f>
        <v>#DIV/0!</v>
      </c>
      <c r="EE19" s="68" t="e">
        <f>AVERAGE(EE7:EE18)</f>
        <v>#DIV/0!</v>
      </c>
      <c r="EF19" s="68"/>
      <c r="EG19" s="68" t="e">
        <f>AVERAGE(EG7:EG18)</f>
        <v>#DIV/0!</v>
      </c>
      <c r="EH19" s="60" t="e">
        <f>EI19/(EI19+EJ19)</f>
        <v>#DIV/0!</v>
      </c>
      <c r="EI19" s="52">
        <f>SUM(EI7:EI18)</f>
        <v>0</v>
      </c>
      <c r="EJ19" s="53">
        <f>SUM(EJ7:EJ18)</f>
        <v>0</v>
      </c>
      <c r="EK19" s="70" t="e">
        <f>AVERAGE(EK7:EK18)</f>
        <v>#DIV/0!</v>
      </c>
      <c r="EL19" s="68" t="e">
        <f>AVERAGE(EL7:EL18)</f>
        <v>#DIV/0!</v>
      </c>
      <c r="EM19" s="68" t="e">
        <f>AVERAGE(EM7:EM18)</f>
        <v>#DIV/0!</v>
      </c>
      <c r="EN19" s="68" t="e">
        <f>AVERAGE(EN7:EN18)</f>
        <v>#DIV/0!</v>
      </c>
      <c r="EO19" s="68"/>
      <c r="EP19" s="68" t="e">
        <f>AVERAGE(EP7:EP18)</f>
        <v>#DIV/0!</v>
      </c>
      <c r="EQ19" s="60" t="e">
        <f>ER19/(ER19+ES19)</f>
        <v>#DIV/0!</v>
      </c>
      <c r="ER19" s="52">
        <f>SUM(ER7:ER18)</f>
        <v>0</v>
      </c>
      <c r="ES19" s="53">
        <f>SUM(ES7:ES18)</f>
        <v>0</v>
      </c>
      <c r="ET19" s="139"/>
      <c r="EU19" s="65" t="e">
        <f>AVERAGE(EU7:EU18)</f>
        <v>#DIV/0!</v>
      </c>
      <c r="EV19" s="66" t="e">
        <f>AVERAGE(EV7:EV18)</f>
        <v>#DIV/0!</v>
      </c>
      <c r="EW19" s="66" t="e">
        <f>AVERAGE(EW7:EW18)</f>
        <v>#DIV/0!</v>
      </c>
      <c r="EX19" s="66" t="e">
        <f>AVERAGE(EX7:EX18)</f>
        <v>#DIV/0!</v>
      </c>
      <c r="EY19" s="66"/>
      <c r="EZ19" s="66" t="e">
        <f>AVERAGE(EZ7:EZ18)</f>
        <v>#DIV/0!</v>
      </c>
      <c r="FA19" s="62" t="e">
        <f>FB19/(FB19+FC19)</f>
        <v>#DIV/0!</v>
      </c>
      <c r="FB19" s="146">
        <f>SUM(FB7:FB18)</f>
        <v>0</v>
      </c>
      <c r="FC19" s="63">
        <f>SUM(FC7:FC18)</f>
        <v>0</v>
      </c>
      <c r="FD19" s="67" t="e">
        <f>AVERAGE(FD7:FD18)</f>
        <v>#DIV/0!</v>
      </c>
      <c r="FE19" s="68" t="e">
        <f>AVERAGE(FE7:FE18)</f>
        <v>#DIV/0!</v>
      </c>
      <c r="FF19" s="68" t="e">
        <f>AVERAGE(FF7:FF18)</f>
        <v>#DIV/0!</v>
      </c>
      <c r="FG19" s="68" t="e">
        <f>AVERAGE(FG7:FG18)</f>
        <v>#DIV/0!</v>
      </c>
      <c r="FH19" s="68"/>
      <c r="FI19" s="69" t="e">
        <f>AVERAGE(FI7:FI18)</f>
        <v>#DIV/0!</v>
      </c>
      <c r="FJ19" s="62" t="e">
        <f>FK19/(FK19+FL19)</f>
        <v>#DIV/0!</v>
      </c>
      <c r="FK19" s="146">
        <f>SUM(FK7:FK18)</f>
        <v>0</v>
      </c>
      <c r="FL19" s="63">
        <f>SUM(FL7:FL18)</f>
        <v>0</v>
      </c>
      <c r="FM19" s="70" t="e">
        <f>AVERAGE(FM7:FM18)</f>
        <v>#DIV/0!</v>
      </c>
      <c r="FN19" s="68" t="e">
        <f>AVERAGE(FN7:FN18)</f>
        <v>#DIV/0!</v>
      </c>
      <c r="FO19" s="68" t="e">
        <f>AVERAGE(FO7:FO18)</f>
        <v>#DIV/0!</v>
      </c>
      <c r="FP19" s="68" t="e">
        <f>AVERAGE(FP7:FP18)</f>
        <v>#DIV/0!</v>
      </c>
      <c r="FQ19" s="68"/>
      <c r="FR19" s="68" t="e">
        <f>AVERAGE(FR7:FR18)</f>
        <v>#DIV/0!</v>
      </c>
      <c r="FS19" s="60" t="e">
        <f>FT19/(FT19+FU19)</f>
        <v>#DIV/0!</v>
      </c>
      <c r="FT19" s="52">
        <f>SUM(FT7:FT18)</f>
        <v>0</v>
      </c>
      <c r="FU19" s="53">
        <f>SUM(FU7:FU18)</f>
        <v>0</v>
      </c>
      <c r="FV19" s="139"/>
      <c r="FW19" s="65" t="e">
        <f>AVERAGE(FW7:FW18)</f>
        <v>#DIV/0!</v>
      </c>
      <c r="FX19" s="66" t="e">
        <f>AVERAGE(FX7:FX18)</f>
        <v>#DIV/0!</v>
      </c>
      <c r="FY19" s="66" t="e">
        <f>AVERAGE(FY7:FY18)</f>
        <v>#DIV/0!</v>
      </c>
      <c r="FZ19" s="66" t="e">
        <f>AVERAGE(FZ7:FZ18)</f>
        <v>#DIV/0!</v>
      </c>
      <c r="GA19" s="66"/>
      <c r="GB19" s="66" t="e">
        <f>AVERAGE(GB7:GB18)</f>
        <v>#DIV/0!</v>
      </c>
      <c r="GC19" s="62" t="e">
        <f>GD19/(GD19+GE19)</f>
        <v>#DIV/0!</v>
      </c>
      <c r="GD19" s="157">
        <f>SUM(GD7:GD18)</f>
        <v>0</v>
      </c>
      <c r="GE19" s="63">
        <f>SUM(GE7:GE18)</f>
        <v>0</v>
      </c>
      <c r="GF19" s="67" t="e">
        <f>AVERAGE(GF7:GF18)</f>
        <v>#DIV/0!</v>
      </c>
      <c r="GG19" s="68" t="e">
        <f>AVERAGE(GG7:GG18)</f>
        <v>#DIV/0!</v>
      </c>
      <c r="GH19" s="68" t="e">
        <f>AVERAGE(GH7:GH18)</f>
        <v>#DIV/0!</v>
      </c>
      <c r="GI19" s="68" t="e">
        <f>AVERAGE(GI7:GI18)</f>
        <v>#DIV/0!</v>
      </c>
      <c r="GJ19" s="68"/>
      <c r="GK19" s="69" t="e">
        <f>AVERAGE(GK7:GK18)</f>
        <v>#DIV/0!</v>
      </c>
      <c r="GL19" s="62" t="e">
        <f>GM19/(GM19+GN19)</f>
        <v>#DIV/0!</v>
      </c>
      <c r="GM19" s="157">
        <f>SUM(GM7:GM18)</f>
        <v>0</v>
      </c>
      <c r="GN19" s="63">
        <f>SUM(GN7:GN18)</f>
        <v>0</v>
      </c>
      <c r="GO19" s="70" t="e">
        <f>AVERAGE(GO7:GO18)</f>
        <v>#DIV/0!</v>
      </c>
      <c r="GP19" s="68" t="e">
        <f>AVERAGE(GP7:GP18)</f>
        <v>#DIV/0!</v>
      </c>
      <c r="GQ19" s="68" t="e">
        <f>AVERAGE(GQ7:GQ18)</f>
        <v>#DIV/0!</v>
      </c>
      <c r="GR19" s="68" t="e">
        <f>AVERAGE(GR7:GR18)</f>
        <v>#DIV/0!</v>
      </c>
      <c r="GS19" s="68"/>
      <c r="GT19" s="68" t="e">
        <f>AVERAGE(GT7:GT18)</f>
        <v>#DIV/0!</v>
      </c>
      <c r="GU19" s="60" t="e">
        <f>GV19/(GV19+GW19)</f>
        <v>#DIV/0!</v>
      </c>
      <c r="GV19" s="52">
        <f>SUM(GV7:GV18)</f>
        <v>0</v>
      </c>
      <c r="GW19" s="53">
        <f>SUM(GW7:GW18)</f>
        <v>0</v>
      </c>
    </row>
    <row r="20" spans="1:205" x14ac:dyDescent="0.25">
      <c r="A20" s="140"/>
      <c r="B20" s="140"/>
      <c r="C20" s="140"/>
      <c r="D20" s="140"/>
      <c r="E20" s="140"/>
      <c r="F20" s="140"/>
      <c r="H20" s="64"/>
      <c r="I20" s="140"/>
      <c r="J20" s="140"/>
      <c r="K20" s="140"/>
      <c r="L20" s="140"/>
      <c r="M20" s="140"/>
      <c r="N20" s="140"/>
      <c r="O20" s="140"/>
      <c r="P20" s="140"/>
      <c r="Q20" s="64"/>
      <c r="R20" s="140"/>
      <c r="S20" s="140"/>
      <c r="T20" s="140"/>
      <c r="U20" s="140"/>
      <c r="V20" s="140"/>
      <c r="W20" s="140"/>
      <c r="X20" s="140"/>
      <c r="Y20" s="140"/>
      <c r="Z20" s="64"/>
      <c r="AA20" s="140"/>
      <c r="AB20" s="140"/>
      <c r="AC20" s="140"/>
      <c r="AD20" s="140"/>
      <c r="AE20" s="140"/>
      <c r="AF20" s="140"/>
      <c r="AG20" s="140"/>
      <c r="AH20" s="140"/>
      <c r="AI20" s="140"/>
      <c r="AJ20" s="64"/>
      <c r="AK20" s="140"/>
      <c r="AL20" s="140"/>
      <c r="AM20" s="140"/>
      <c r="AN20" s="140"/>
      <c r="AO20" s="140"/>
      <c r="AP20" s="140"/>
      <c r="AQ20" s="140"/>
      <c r="AR20" s="140"/>
      <c r="AS20" s="64"/>
      <c r="AT20" s="140"/>
      <c r="AU20" s="140"/>
      <c r="AV20" s="140"/>
      <c r="AW20" s="140"/>
      <c r="AX20" s="140"/>
      <c r="AY20" s="140"/>
      <c r="AZ20" s="140"/>
      <c r="BA20" s="140"/>
      <c r="BB20" s="64"/>
      <c r="BC20" s="140"/>
      <c r="BD20" s="140"/>
      <c r="BE20" s="140"/>
      <c r="BF20" s="140"/>
      <c r="BG20" s="140"/>
      <c r="BH20" s="140"/>
      <c r="BI20" s="140"/>
      <c r="BJ20" s="140"/>
      <c r="BK20" s="140"/>
      <c r="BL20" s="64"/>
      <c r="BM20" s="140"/>
      <c r="BN20" s="140"/>
      <c r="BO20" s="140"/>
      <c r="BP20" s="140"/>
      <c r="BQ20" s="140"/>
      <c r="BR20" s="140"/>
      <c r="BS20" s="140"/>
      <c r="BT20" s="140"/>
      <c r="BU20" s="64"/>
      <c r="BV20" s="140"/>
      <c r="BW20" s="140"/>
      <c r="BX20" s="140"/>
      <c r="BY20" s="140"/>
      <c r="BZ20" s="140"/>
      <c r="CA20" s="140"/>
      <c r="CB20" s="140"/>
      <c r="CC20" s="140"/>
      <c r="CD20" s="64"/>
      <c r="CE20" s="140"/>
      <c r="CF20" s="140"/>
      <c r="CG20" s="140"/>
      <c r="CH20" s="140"/>
      <c r="CI20" s="140"/>
      <c r="CJ20" s="140"/>
      <c r="CK20" s="140"/>
      <c r="CL20" s="140"/>
      <c r="CM20" s="140"/>
      <c r="CN20" s="64"/>
      <c r="CO20" s="140"/>
      <c r="CP20" s="140"/>
      <c r="CQ20" s="140"/>
      <c r="CR20" s="140"/>
      <c r="CS20" s="140"/>
      <c r="CT20" s="140"/>
      <c r="CU20" s="140"/>
      <c r="CV20" s="140"/>
      <c r="CW20" s="64"/>
      <c r="CX20" s="140"/>
      <c r="CY20" s="140"/>
      <c r="CZ20" s="140"/>
      <c r="DA20" s="140"/>
      <c r="DB20" s="140"/>
      <c r="DC20" s="140"/>
      <c r="DD20" s="140"/>
      <c r="DE20" s="140"/>
      <c r="DF20" s="64"/>
      <c r="DG20" s="140"/>
      <c r="DH20" s="140"/>
      <c r="DI20" s="140"/>
      <c r="DJ20" s="140"/>
      <c r="DK20" s="140"/>
      <c r="DL20" s="140"/>
      <c r="DM20" s="140"/>
      <c r="DN20" s="140"/>
      <c r="DO20" s="140"/>
      <c r="DP20" s="64"/>
      <c r="DQ20" s="140"/>
      <c r="DR20" s="140"/>
      <c r="DS20" s="140"/>
      <c r="DT20" s="140"/>
      <c r="DU20" s="140"/>
      <c r="DV20" s="140"/>
      <c r="DW20" s="140"/>
      <c r="DX20" s="140"/>
      <c r="DY20" s="64"/>
      <c r="DZ20" s="140"/>
      <c r="EA20" s="140"/>
      <c r="EB20" s="140"/>
      <c r="EC20" s="140"/>
      <c r="ED20" s="140"/>
      <c r="EE20" s="140"/>
      <c r="EF20" s="140"/>
      <c r="EG20" s="140"/>
      <c r="EH20" s="64"/>
      <c r="EI20" s="140"/>
      <c r="EJ20" s="140"/>
      <c r="EK20" s="140"/>
      <c r="EL20" s="140"/>
      <c r="EM20" s="140"/>
      <c r="EN20" s="140"/>
      <c r="EO20" s="140"/>
      <c r="EP20" s="140"/>
      <c r="EQ20" s="64"/>
      <c r="ER20" s="140"/>
      <c r="ES20" s="140"/>
      <c r="ET20" s="140"/>
      <c r="EU20" s="140"/>
      <c r="EV20" s="140"/>
      <c r="EW20" s="140"/>
      <c r="EX20" s="140"/>
      <c r="EY20" s="140"/>
      <c r="EZ20" s="140"/>
      <c r="FA20" s="64"/>
      <c r="FB20" s="140"/>
      <c r="FC20" s="140"/>
      <c r="FD20" s="140"/>
      <c r="FE20" s="140"/>
      <c r="FF20" s="140"/>
      <c r="FG20" s="140"/>
      <c r="FH20" s="140"/>
      <c r="FI20" s="140"/>
      <c r="FJ20" s="64"/>
      <c r="FK20" s="140"/>
      <c r="FL20" s="140"/>
      <c r="FM20" s="140"/>
      <c r="FN20" s="140"/>
      <c r="FO20" s="140"/>
      <c r="FP20" s="140"/>
      <c r="FQ20" s="140"/>
      <c r="FR20" s="140"/>
      <c r="FS20" s="64"/>
      <c r="FT20" s="140"/>
      <c r="FU20" s="140"/>
      <c r="FV20" s="140"/>
      <c r="FW20" s="153"/>
      <c r="FX20" s="153"/>
      <c r="FY20" s="153"/>
      <c r="FZ20" s="153"/>
      <c r="GA20" s="153"/>
      <c r="GB20" s="153"/>
      <c r="GC20" s="64"/>
      <c r="GD20" s="153"/>
      <c r="GE20" s="153"/>
      <c r="GF20" s="153"/>
      <c r="GG20" s="153"/>
      <c r="GH20" s="153"/>
      <c r="GI20" s="153"/>
      <c r="GJ20" s="153"/>
      <c r="GK20" s="153"/>
      <c r="GL20" s="64"/>
      <c r="GM20" s="153"/>
      <c r="GN20" s="153"/>
      <c r="GO20" s="153"/>
      <c r="GP20" s="153"/>
      <c r="GQ20" s="153"/>
      <c r="GR20" s="153"/>
      <c r="GS20" s="153"/>
      <c r="GT20" s="153"/>
      <c r="GU20" s="64"/>
      <c r="GV20" s="153"/>
      <c r="GW20" s="153"/>
    </row>
    <row r="21" spans="1:205" x14ac:dyDescent="0.25">
      <c r="A21" s="140"/>
      <c r="B21" s="140"/>
      <c r="C21" s="140"/>
      <c r="G21" s="23" t="s">
        <v>131</v>
      </c>
      <c r="H21" s="64"/>
      <c r="I21" s="140"/>
      <c r="J21" s="140"/>
      <c r="K21" s="140"/>
      <c r="L21" s="140"/>
      <c r="P21" s="23" t="s">
        <v>131</v>
      </c>
      <c r="Q21" s="64"/>
      <c r="R21" s="140"/>
      <c r="S21" s="140"/>
      <c r="T21" s="140"/>
      <c r="U21" s="140"/>
      <c r="Y21" s="23" t="s">
        <v>131</v>
      </c>
      <c r="Z21" s="64"/>
      <c r="AA21" s="140"/>
      <c r="AB21" s="140"/>
      <c r="AC21" s="140"/>
      <c r="AD21" s="140"/>
      <c r="AE21" s="140"/>
      <c r="AI21" s="23" t="s">
        <v>131</v>
      </c>
      <c r="AJ21" s="64"/>
      <c r="AK21" s="140"/>
      <c r="AL21" s="140"/>
      <c r="AM21" s="140"/>
      <c r="AN21" s="140"/>
      <c r="AR21" s="23" t="s">
        <v>131</v>
      </c>
      <c r="AS21" s="64"/>
      <c r="AT21" s="140"/>
      <c r="AU21" s="140"/>
      <c r="AV21" s="140"/>
      <c r="AW21" s="140"/>
      <c r="BA21" s="23" t="s">
        <v>131</v>
      </c>
      <c r="BB21" s="64"/>
      <c r="BC21" s="140"/>
      <c r="BD21" s="140"/>
      <c r="BE21" s="140"/>
      <c r="BF21" s="140"/>
      <c r="BG21" s="140"/>
      <c r="BH21" s="140" t="s">
        <v>111</v>
      </c>
      <c r="BI21" s="140"/>
      <c r="BJ21" s="71" t="e">
        <f>BI19</f>
        <v>#DIV/0!</v>
      </c>
      <c r="BK21" s="140"/>
      <c r="BL21" s="64"/>
      <c r="BM21" s="140"/>
      <c r="BN21" s="140"/>
      <c r="BO21" s="140"/>
      <c r="BP21" s="140"/>
      <c r="BQ21" s="140" t="s">
        <v>111</v>
      </c>
      <c r="BR21" s="140"/>
      <c r="BS21" s="71" t="e">
        <f>BR19</f>
        <v>#DIV/0!</v>
      </c>
      <c r="BT21" s="140"/>
      <c r="BU21" s="64"/>
      <c r="BV21" s="140"/>
      <c r="BW21" s="140"/>
      <c r="BX21" s="140"/>
      <c r="BY21" s="140"/>
      <c r="BZ21" s="140" t="s">
        <v>111</v>
      </c>
      <c r="CA21" s="140"/>
      <c r="CB21" s="71" t="e">
        <f>CA19</f>
        <v>#DIV/0!</v>
      </c>
      <c r="CC21" s="140"/>
      <c r="CD21" s="64"/>
      <c r="CE21" s="140"/>
      <c r="CF21" s="140"/>
      <c r="CG21" s="140"/>
      <c r="CH21" s="140"/>
      <c r="CI21" s="140"/>
      <c r="CJ21" s="140" t="s">
        <v>111</v>
      </c>
      <c r="CK21" s="140"/>
      <c r="CL21" s="71" t="e">
        <f>CK19</f>
        <v>#DIV/0!</v>
      </c>
      <c r="CM21" s="140"/>
      <c r="CN21" s="64"/>
      <c r="CO21" s="140"/>
      <c r="CP21" s="140"/>
      <c r="CQ21" s="140"/>
      <c r="CR21" s="140"/>
      <c r="CS21" s="140" t="s">
        <v>111</v>
      </c>
      <c r="CT21" s="140"/>
      <c r="CU21" s="71" t="e">
        <f>CT19</f>
        <v>#DIV/0!</v>
      </c>
      <c r="CV21" s="140"/>
      <c r="CW21" s="64"/>
      <c r="CX21" s="140"/>
      <c r="CY21" s="140"/>
      <c r="CZ21" s="140"/>
      <c r="DA21" s="140"/>
      <c r="DB21" s="140" t="s">
        <v>111</v>
      </c>
      <c r="DC21" s="140"/>
      <c r="DD21" s="71" t="e">
        <f>DC19</f>
        <v>#DIV/0!</v>
      </c>
      <c r="DE21" s="140"/>
      <c r="DF21" s="64"/>
      <c r="DG21" s="140"/>
      <c r="DH21" s="140"/>
      <c r="DI21" s="140"/>
      <c r="DJ21" s="140"/>
      <c r="DK21" s="140"/>
      <c r="DL21" s="140" t="s">
        <v>111</v>
      </c>
      <c r="DM21" s="140"/>
      <c r="DN21" s="71" t="e">
        <f>DM19</f>
        <v>#DIV/0!</v>
      </c>
      <c r="DO21" s="140"/>
      <c r="DP21" s="64"/>
      <c r="DQ21" s="140"/>
      <c r="DR21" s="140"/>
      <c r="DS21" s="140"/>
      <c r="DT21" s="140"/>
      <c r="DU21" s="140" t="s">
        <v>111</v>
      </c>
      <c r="DV21" s="140"/>
      <c r="DW21" s="71" t="e">
        <f>DV19</f>
        <v>#DIV/0!</v>
      </c>
      <c r="DX21" s="140"/>
      <c r="DY21" s="64"/>
      <c r="DZ21" s="140"/>
      <c r="EA21" s="140"/>
      <c r="EB21" s="140"/>
      <c r="EC21" s="140"/>
      <c r="ED21" s="140" t="s">
        <v>111</v>
      </c>
      <c r="EE21" s="140"/>
      <c r="EF21" s="71" t="e">
        <f>EE19</f>
        <v>#DIV/0!</v>
      </c>
      <c r="EG21" s="140"/>
      <c r="EH21" s="64"/>
      <c r="EI21" s="140"/>
      <c r="EJ21" s="140"/>
      <c r="EK21" s="140"/>
      <c r="EL21" s="140"/>
      <c r="EM21" s="140" t="s">
        <v>111</v>
      </c>
      <c r="EN21" s="140"/>
      <c r="EO21" s="71" t="e">
        <f>EN19</f>
        <v>#DIV/0!</v>
      </c>
      <c r="EP21" s="140"/>
      <c r="EQ21" s="64"/>
      <c r="ER21" s="140"/>
      <c r="ES21" s="140"/>
      <c r="ET21" s="140"/>
      <c r="EU21" s="140"/>
      <c r="EV21" s="140"/>
      <c r="EW21" s="140" t="s">
        <v>111</v>
      </c>
      <c r="EX21" s="140"/>
      <c r="EY21" s="71" t="e">
        <f>EX19</f>
        <v>#DIV/0!</v>
      </c>
      <c r="EZ21" s="140"/>
      <c r="FA21" s="64"/>
      <c r="FB21" s="140"/>
      <c r="FC21" s="140"/>
      <c r="FD21" s="140"/>
      <c r="FE21" s="140"/>
      <c r="FF21" s="140" t="s">
        <v>111</v>
      </c>
      <c r="FG21" s="140"/>
      <c r="FH21" s="71" t="e">
        <f>FG19</f>
        <v>#DIV/0!</v>
      </c>
      <c r="FI21" s="140"/>
      <c r="FJ21" s="64"/>
      <c r="FK21" s="140"/>
      <c r="FL21" s="140"/>
      <c r="FM21" s="140"/>
      <c r="FN21" s="140"/>
      <c r="FO21" s="140" t="s">
        <v>111</v>
      </c>
      <c r="FP21" s="140"/>
      <c r="FQ21" s="71" t="e">
        <f>FP19</f>
        <v>#DIV/0!</v>
      </c>
      <c r="FR21" s="140"/>
      <c r="FS21" s="64"/>
      <c r="FT21" s="140"/>
      <c r="FU21" s="140"/>
      <c r="FV21" s="140"/>
      <c r="FW21" s="153"/>
      <c r="FX21" s="153"/>
      <c r="FY21" s="153" t="s">
        <v>111</v>
      </c>
      <c r="FZ21" s="153"/>
      <c r="GA21" s="71" t="e">
        <f>FZ19</f>
        <v>#DIV/0!</v>
      </c>
      <c r="GB21" s="153"/>
      <c r="GC21" s="64"/>
      <c r="GD21" s="153"/>
      <c r="GE21" s="153"/>
      <c r="GF21" s="153"/>
      <c r="GG21" s="153"/>
      <c r="GH21" s="153" t="s">
        <v>111</v>
      </c>
      <c r="GI21" s="153"/>
      <c r="GJ21" s="71" t="e">
        <f>GI19</f>
        <v>#DIV/0!</v>
      </c>
      <c r="GK21" s="153"/>
      <c r="GL21" s="64"/>
      <c r="GM21" s="153"/>
      <c r="GN21" s="153"/>
      <c r="GO21" s="153"/>
      <c r="GP21" s="153"/>
      <c r="GQ21" s="153" t="s">
        <v>111</v>
      </c>
      <c r="GR21" s="153"/>
      <c r="GS21" s="71" t="e">
        <f>GR19</f>
        <v>#DIV/0!</v>
      </c>
      <c r="GT21" s="153"/>
      <c r="GU21" s="64"/>
      <c r="GV21" s="153"/>
      <c r="GW21" s="153"/>
    </row>
    <row r="22" spans="1:205" x14ac:dyDescent="0.25">
      <c r="A22" s="140"/>
      <c r="B22" s="140"/>
      <c r="C22" s="140"/>
      <c r="D22" s="140" t="s">
        <v>111</v>
      </c>
      <c r="E22" s="140"/>
      <c r="F22" s="71">
        <f>E19</f>
        <v>12.5</v>
      </c>
      <c r="G22" s="149">
        <f>_xlfn.STDEV.S(E7:E18)</f>
        <v>0.70710678118654757</v>
      </c>
      <c r="H22" s="64"/>
      <c r="I22" s="140"/>
      <c r="J22" s="140"/>
      <c r="K22" s="140"/>
      <c r="L22" s="140"/>
      <c r="M22" s="140" t="s">
        <v>111</v>
      </c>
      <c r="N22" s="140"/>
      <c r="O22" s="71">
        <f>N19</f>
        <v>15.5</v>
      </c>
      <c r="P22" s="149">
        <f>_xlfn.STDEV.S(N7:N18)</f>
        <v>7.7781745930520225</v>
      </c>
      <c r="Q22" s="64"/>
      <c r="R22" s="140"/>
      <c r="S22" s="140"/>
      <c r="T22" s="140"/>
      <c r="U22" s="140"/>
      <c r="V22" s="140" t="s">
        <v>111</v>
      </c>
      <c r="W22" s="140"/>
      <c r="X22" s="71">
        <f>W19</f>
        <v>20.399999999999999</v>
      </c>
      <c r="Y22" s="149">
        <f>_xlfn.STDEV.S(W7:W18)</f>
        <v>1.9493588689617927</v>
      </c>
      <c r="Z22" s="64"/>
      <c r="AA22" s="140"/>
      <c r="AB22" s="140"/>
      <c r="AC22" s="140"/>
      <c r="AD22" s="140"/>
      <c r="AE22" s="140"/>
      <c r="AF22" s="161" t="s">
        <v>111</v>
      </c>
      <c r="AG22" s="161"/>
      <c r="AH22" s="71" t="e">
        <f>AG19</f>
        <v>#DIV/0!</v>
      </c>
      <c r="AI22" s="149" t="e">
        <f>_xlfn.STDEV.S(AG7:AG18)</f>
        <v>#DIV/0!</v>
      </c>
      <c r="AJ22" s="64"/>
      <c r="AK22" s="140"/>
      <c r="AL22" s="140"/>
      <c r="AM22" s="140"/>
      <c r="AN22" s="140"/>
      <c r="AO22" s="161" t="s">
        <v>111</v>
      </c>
      <c r="AP22" s="161"/>
      <c r="AQ22" s="71">
        <f>AP19</f>
        <v>23</v>
      </c>
      <c r="AR22" s="149" t="e">
        <f>_xlfn.STDEV.S(AP7:AP18)</f>
        <v>#DIV/0!</v>
      </c>
      <c r="AS22" s="64"/>
      <c r="AT22" s="140"/>
      <c r="AU22" s="140"/>
      <c r="AV22" s="140"/>
      <c r="AW22" s="140"/>
      <c r="AX22" s="161" t="s">
        <v>111</v>
      </c>
      <c r="AY22" s="161"/>
      <c r="AZ22" s="71">
        <f>AY19</f>
        <v>21</v>
      </c>
      <c r="BA22" s="149">
        <f>_xlfn.STDEV.S(AY7:AY18)</f>
        <v>0</v>
      </c>
      <c r="BB22" s="64"/>
      <c r="BC22" s="140"/>
      <c r="BD22" s="140"/>
      <c r="BE22" s="140"/>
      <c r="BF22" s="140"/>
      <c r="BG22" s="140"/>
      <c r="BH22" s="140" t="s">
        <v>112</v>
      </c>
      <c r="BI22" s="140"/>
      <c r="BJ22" s="71" t="e">
        <f>BK19</f>
        <v>#DIV/0!</v>
      </c>
      <c r="BK22" s="140"/>
      <c r="BL22" s="64"/>
      <c r="BM22" s="140"/>
      <c r="BN22" s="140"/>
      <c r="BO22" s="140"/>
      <c r="BP22" s="140"/>
      <c r="BQ22" s="140" t="s">
        <v>112</v>
      </c>
      <c r="BR22" s="140"/>
      <c r="BS22" s="71" t="e">
        <f>BT19</f>
        <v>#DIV/0!</v>
      </c>
      <c r="BT22" s="140"/>
      <c r="BU22" s="64"/>
      <c r="BV22" s="140"/>
      <c r="BW22" s="140"/>
      <c r="BX22" s="140"/>
      <c r="BY22" s="140"/>
      <c r="BZ22" s="140" t="s">
        <v>112</v>
      </c>
      <c r="CA22" s="140"/>
      <c r="CB22" s="71" t="e">
        <f>CC19</f>
        <v>#DIV/0!</v>
      </c>
      <c r="CC22" s="140"/>
      <c r="CD22" s="64"/>
      <c r="CE22" s="140"/>
      <c r="CF22" s="140"/>
      <c r="CG22" s="140"/>
      <c r="CH22" s="140"/>
      <c r="CI22" s="140"/>
      <c r="CJ22" s="140" t="s">
        <v>112</v>
      </c>
      <c r="CK22" s="140"/>
      <c r="CL22" s="71" t="e">
        <f>CM19</f>
        <v>#DIV/0!</v>
      </c>
      <c r="CM22" s="140"/>
      <c r="CN22" s="64"/>
      <c r="CO22" s="140"/>
      <c r="CP22" s="140"/>
      <c r="CQ22" s="140"/>
      <c r="CR22" s="140"/>
      <c r="CS22" s="140" t="s">
        <v>112</v>
      </c>
      <c r="CT22" s="140"/>
      <c r="CU22" s="71" t="e">
        <f>CV19</f>
        <v>#DIV/0!</v>
      </c>
      <c r="CV22" s="140"/>
      <c r="CW22" s="64"/>
      <c r="CX22" s="140"/>
      <c r="CY22" s="140"/>
      <c r="CZ22" s="140"/>
      <c r="DA22" s="140"/>
      <c r="DB22" s="140" t="s">
        <v>112</v>
      </c>
      <c r="DC22" s="140"/>
      <c r="DD22" s="71" t="e">
        <f>DE19</f>
        <v>#DIV/0!</v>
      </c>
      <c r="DE22" s="140"/>
      <c r="DF22" s="64"/>
      <c r="DG22" s="140"/>
      <c r="DH22" s="140"/>
      <c r="DI22" s="140"/>
      <c r="DJ22" s="140"/>
      <c r="DK22" s="140"/>
      <c r="DL22" s="140" t="s">
        <v>112</v>
      </c>
      <c r="DM22" s="140"/>
      <c r="DN22" s="71" t="e">
        <f>DO19</f>
        <v>#DIV/0!</v>
      </c>
      <c r="DO22" s="140"/>
      <c r="DP22" s="64"/>
      <c r="DQ22" s="140"/>
      <c r="DR22" s="140"/>
      <c r="DS22" s="140"/>
      <c r="DT22" s="140"/>
      <c r="DU22" s="140" t="s">
        <v>112</v>
      </c>
      <c r="DV22" s="140"/>
      <c r="DW22" s="71" t="e">
        <f>DX19</f>
        <v>#DIV/0!</v>
      </c>
      <c r="DX22" s="140"/>
      <c r="DY22" s="64"/>
      <c r="DZ22" s="140"/>
      <c r="EA22" s="140"/>
      <c r="EB22" s="140"/>
      <c r="EC22" s="140"/>
      <c r="ED22" s="140" t="s">
        <v>112</v>
      </c>
      <c r="EE22" s="140"/>
      <c r="EF22" s="71" t="e">
        <f>EG19</f>
        <v>#DIV/0!</v>
      </c>
      <c r="EG22" s="140"/>
      <c r="EH22" s="64"/>
      <c r="EI22" s="140"/>
      <c r="EJ22" s="140"/>
      <c r="EK22" s="140"/>
      <c r="EL22" s="140"/>
      <c r="EM22" s="140" t="s">
        <v>112</v>
      </c>
      <c r="EN22" s="140"/>
      <c r="EO22" s="71" t="e">
        <f>EP19</f>
        <v>#DIV/0!</v>
      </c>
      <c r="EP22" s="140"/>
      <c r="EQ22" s="64"/>
      <c r="ER22" s="140"/>
      <c r="ES22" s="140"/>
      <c r="ET22" s="140"/>
      <c r="EU22" s="140"/>
      <c r="EV22" s="140"/>
      <c r="EW22" s="140" t="s">
        <v>112</v>
      </c>
      <c r="EX22" s="140"/>
      <c r="EY22" s="71" t="e">
        <f>EZ19</f>
        <v>#DIV/0!</v>
      </c>
      <c r="EZ22" s="140"/>
      <c r="FA22" s="64"/>
      <c r="FB22" s="140"/>
      <c r="FC22" s="140"/>
      <c r="FD22" s="140"/>
      <c r="FE22" s="140"/>
      <c r="FF22" s="140" t="s">
        <v>112</v>
      </c>
      <c r="FG22" s="140"/>
      <c r="FH22" s="71" t="e">
        <f>FI19</f>
        <v>#DIV/0!</v>
      </c>
      <c r="FI22" s="140"/>
      <c r="FJ22" s="64"/>
      <c r="FK22" s="140"/>
      <c r="FL22" s="140"/>
      <c r="FM22" s="140"/>
      <c r="FN22" s="140"/>
      <c r="FO22" s="140" t="s">
        <v>112</v>
      </c>
      <c r="FP22" s="140"/>
      <c r="FQ22" s="71" t="e">
        <f>FR19</f>
        <v>#DIV/0!</v>
      </c>
      <c r="FR22" s="140"/>
      <c r="FS22" s="64"/>
      <c r="FT22" s="140"/>
      <c r="FU22" s="140"/>
      <c r="FV22" s="140"/>
      <c r="FW22" s="153"/>
      <c r="FX22" s="153"/>
      <c r="FY22" s="153" t="s">
        <v>112</v>
      </c>
      <c r="FZ22" s="153"/>
      <c r="GA22" s="71" t="e">
        <f>GB19</f>
        <v>#DIV/0!</v>
      </c>
      <c r="GB22" s="153"/>
      <c r="GC22" s="64"/>
      <c r="GD22" s="153"/>
      <c r="GE22" s="153"/>
      <c r="GF22" s="153"/>
      <c r="GG22" s="153"/>
      <c r="GH22" s="153" t="s">
        <v>112</v>
      </c>
      <c r="GI22" s="153"/>
      <c r="GJ22" s="71" t="e">
        <f>GK19</f>
        <v>#DIV/0!</v>
      </c>
      <c r="GK22" s="153"/>
      <c r="GL22" s="64"/>
      <c r="GM22" s="153"/>
      <c r="GN22" s="153"/>
      <c r="GO22" s="153"/>
      <c r="GP22" s="153"/>
      <c r="GQ22" s="153" t="s">
        <v>112</v>
      </c>
      <c r="GR22" s="153"/>
      <c r="GS22" s="71" t="e">
        <f>GT19</f>
        <v>#DIV/0!</v>
      </c>
      <c r="GT22" s="153"/>
      <c r="GU22" s="64"/>
      <c r="GV22" s="153"/>
      <c r="GW22" s="153"/>
    </row>
    <row r="23" spans="1:205" x14ac:dyDescent="0.25">
      <c r="A23" s="140"/>
      <c r="B23" s="140"/>
      <c r="C23" s="140"/>
      <c r="D23" s="140" t="s">
        <v>112</v>
      </c>
      <c r="E23" s="140"/>
      <c r="F23" s="71">
        <f>G19</f>
        <v>11</v>
      </c>
      <c r="G23" s="114">
        <f>_xlfn.STDEV.S(G7:G18)</f>
        <v>1.4142135623730951</v>
      </c>
      <c r="H23" s="64"/>
      <c r="I23" s="140"/>
      <c r="J23" s="140"/>
      <c r="K23" s="140"/>
      <c r="L23" s="140"/>
      <c r="M23" s="140" t="s">
        <v>112</v>
      </c>
      <c r="N23" s="140"/>
      <c r="O23" s="71">
        <f>P19</f>
        <v>7.5</v>
      </c>
      <c r="P23" s="114">
        <f>_xlfn.STDEV.S(P7:P18)</f>
        <v>7.7781745930520225</v>
      </c>
      <c r="Q23" s="64"/>
      <c r="R23" s="140"/>
      <c r="S23" s="140"/>
      <c r="T23" s="140"/>
      <c r="U23" s="140"/>
      <c r="V23" s="140" t="s">
        <v>112</v>
      </c>
      <c r="W23" s="140"/>
      <c r="X23" s="71">
        <f>Y19</f>
        <v>14.2</v>
      </c>
      <c r="Y23" s="114">
        <f>_xlfn.STDEV.S(Y7:Y18)</f>
        <v>1.9235384061671315</v>
      </c>
      <c r="Z23" s="64"/>
      <c r="AA23" s="140"/>
      <c r="AB23" s="140"/>
      <c r="AC23" s="140"/>
      <c r="AD23" s="140"/>
      <c r="AE23" s="140"/>
      <c r="AF23" s="161" t="s">
        <v>112</v>
      </c>
      <c r="AG23" s="161"/>
      <c r="AH23" s="71" t="e">
        <f>AI19</f>
        <v>#DIV/0!</v>
      </c>
      <c r="AI23" s="114" t="e">
        <f>_xlfn.STDEV.S(AI7:AI18)</f>
        <v>#DIV/0!</v>
      </c>
      <c r="AJ23" s="64"/>
      <c r="AK23" s="140"/>
      <c r="AL23" s="140"/>
      <c r="AM23" s="140"/>
      <c r="AN23" s="140"/>
      <c r="AO23" s="161" t="s">
        <v>112</v>
      </c>
      <c r="AP23" s="161"/>
      <c r="AQ23" s="71">
        <f>AR19</f>
        <v>12</v>
      </c>
      <c r="AR23" s="114" t="e">
        <f>_xlfn.STDEV.S(AR7:AR18)</f>
        <v>#DIV/0!</v>
      </c>
      <c r="AS23" s="64"/>
      <c r="AT23" s="140"/>
      <c r="AU23" s="140"/>
      <c r="AV23" s="140"/>
      <c r="AW23" s="140"/>
      <c r="AX23" s="161" t="s">
        <v>112</v>
      </c>
      <c r="AY23" s="161"/>
      <c r="AZ23" s="71">
        <f>BA19</f>
        <v>18</v>
      </c>
      <c r="BA23" s="114">
        <f>_xlfn.STDEV.S(BA7:BA18)</f>
        <v>1.4142135623730951</v>
      </c>
      <c r="BB23" s="64"/>
      <c r="BC23" s="140"/>
      <c r="BD23" s="140"/>
      <c r="BE23" s="140"/>
      <c r="BF23" s="140"/>
      <c r="BG23" s="140"/>
      <c r="BH23" s="140" t="s">
        <v>113</v>
      </c>
      <c r="BI23" s="140"/>
      <c r="BJ23" s="71" t="e">
        <f>BJ21-BJ22</f>
        <v>#DIV/0!</v>
      </c>
      <c r="BK23" s="140"/>
      <c r="BL23" s="64"/>
      <c r="BM23" s="140"/>
      <c r="BN23" s="140"/>
      <c r="BO23" s="140"/>
      <c r="BP23" s="140"/>
      <c r="BQ23" s="140" t="s">
        <v>113</v>
      </c>
      <c r="BR23" s="140"/>
      <c r="BS23" s="71" t="e">
        <f>BS21-BS22</f>
        <v>#DIV/0!</v>
      </c>
      <c r="BT23" s="140"/>
      <c r="BU23" s="64"/>
      <c r="BV23" s="140"/>
      <c r="BW23" s="140"/>
      <c r="BX23" s="140"/>
      <c r="BY23" s="140"/>
      <c r="BZ23" s="140" t="s">
        <v>113</v>
      </c>
      <c r="CA23" s="140"/>
      <c r="CB23" s="71" t="e">
        <f>CB21-CB22</f>
        <v>#DIV/0!</v>
      </c>
      <c r="CC23" s="140"/>
      <c r="CD23" s="64"/>
      <c r="CE23" s="140"/>
      <c r="CF23" s="140"/>
      <c r="CG23" s="140"/>
      <c r="CH23" s="140"/>
      <c r="CI23" s="140"/>
      <c r="CJ23" s="140" t="s">
        <v>113</v>
      </c>
      <c r="CK23" s="140"/>
      <c r="CL23" s="71" t="e">
        <f>CL21-CL22</f>
        <v>#DIV/0!</v>
      </c>
      <c r="CM23" s="140"/>
      <c r="CN23" s="64"/>
      <c r="CO23" s="140"/>
      <c r="CP23" s="140"/>
      <c r="CQ23" s="140"/>
      <c r="CR23" s="140"/>
      <c r="CS23" s="140" t="s">
        <v>113</v>
      </c>
      <c r="CT23" s="140"/>
      <c r="CU23" s="71" t="e">
        <f>CU21-CU22</f>
        <v>#DIV/0!</v>
      </c>
      <c r="CV23" s="140"/>
      <c r="CW23" s="64"/>
      <c r="CX23" s="140"/>
      <c r="CY23" s="140"/>
      <c r="CZ23" s="140"/>
      <c r="DA23" s="140"/>
      <c r="DB23" s="140" t="s">
        <v>113</v>
      </c>
      <c r="DC23" s="140"/>
      <c r="DD23" s="71" t="e">
        <f>DD21-DD22</f>
        <v>#DIV/0!</v>
      </c>
      <c r="DE23" s="140"/>
      <c r="DF23" s="64"/>
      <c r="DG23" s="140"/>
      <c r="DH23" s="140"/>
      <c r="DI23" s="140"/>
      <c r="DJ23" s="140"/>
      <c r="DK23" s="140"/>
      <c r="DL23" s="140" t="s">
        <v>113</v>
      </c>
      <c r="DM23" s="140"/>
      <c r="DN23" s="71" t="e">
        <f>DN21-DN22</f>
        <v>#DIV/0!</v>
      </c>
      <c r="DO23" s="140"/>
      <c r="DP23" s="64"/>
      <c r="DQ23" s="140"/>
      <c r="DR23" s="140"/>
      <c r="DS23" s="140"/>
      <c r="DT23" s="140"/>
      <c r="DU23" s="140" t="s">
        <v>113</v>
      </c>
      <c r="DV23" s="140"/>
      <c r="DW23" s="71" t="e">
        <f>DW21-DW22</f>
        <v>#DIV/0!</v>
      </c>
      <c r="DX23" s="140"/>
      <c r="DY23" s="64"/>
      <c r="DZ23" s="140"/>
      <c r="EA23" s="140"/>
      <c r="EB23" s="140"/>
      <c r="EC23" s="140"/>
      <c r="ED23" s="140" t="s">
        <v>113</v>
      </c>
      <c r="EE23" s="140"/>
      <c r="EF23" s="71" t="e">
        <f>EF21-EF22</f>
        <v>#DIV/0!</v>
      </c>
      <c r="EG23" s="140"/>
      <c r="EH23" s="64"/>
      <c r="EI23" s="140"/>
      <c r="EJ23" s="140"/>
      <c r="EK23" s="140"/>
      <c r="EL23" s="140"/>
      <c r="EM23" s="140" t="s">
        <v>113</v>
      </c>
      <c r="EN23" s="140"/>
      <c r="EO23" s="71" t="e">
        <f>EO21-EO22</f>
        <v>#DIV/0!</v>
      </c>
      <c r="EP23" s="140"/>
      <c r="EQ23" s="64"/>
      <c r="ER23" s="140"/>
      <c r="ES23" s="140"/>
      <c r="ET23" s="140"/>
      <c r="EU23" s="140"/>
      <c r="EV23" s="140"/>
      <c r="EW23" s="140" t="s">
        <v>113</v>
      </c>
      <c r="EX23" s="140"/>
      <c r="EY23" s="71" t="e">
        <f>EY21-EY22</f>
        <v>#DIV/0!</v>
      </c>
      <c r="EZ23" s="140"/>
      <c r="FA23" s="64"/>
      <c r="FB23" s="140"/>
      <c r="FC23" s="140"/>
      <c r="FD23" s="140"/>
      <c r="FE23" s="140"/>
      <c r="FF23" s="140" t="s">
        <v>113</v>
      </c>
      <c r="FG23" s="140"/>
      <c r="FH23" s="71" t="e">
        <f>FH21-FH22</f>
        <v>#DIV/0!</v>
      </c>
      <c r="FI23" s="140"/>
      <c r="FJ23" s="64"/>
      <c r="FK23" s="140"/>
      <c r="FL23" s="140"/>
      <c r="FM23" s="140"/>
      <c r="FN23" s="140"/>
      <c r="FO23" s="140" t="s">
        <v>113</v>
      </c>
      <c r="FP23" s="140"/>
      <c r="FQ23" s="71" t="e">
        <f>FQ21-FQ22</f>
        <v>#DIV/0!</v>
      </c>
      <c r="FR23" s="140"/>
      <c r="FS23" s="64"/>
      <c r="FT23" s="140"/>
      <c r="FU23" s="140"/>
      <c r="FV23" s="140"/>
      <c r="FW23" s="153"/>
      <c r="FX23" s="153"/>
      <c r="FY23" s="153" t="s">
        <v>113</v>
      </c>
      <c r="FZ23" s="153"/>
      <c r="GA23" s="71" t="e">
        <f>GA21-GA22</f>
        <v>#DIV/0!</v>
      </c>
      <c r="GB23" s="153"/>
      <c r="GC23" s="64"/>
      <c r="GD23" s="153"/>
      <c r="GE23" s="153"/>
      <c r="GF23" s="153"/>
      <c r="GG23" s="153"/>
      <c r="GH23" s="153" t="s">
        <v>113</v>
      </c>
      <c r="GI23" s="153"/>
      <c r="GJ23" s="71" t="e">
        <f>GJ21-GJ22</f>
        <v>#DIV/0!</v>
      </c>
      <c r="GK23" s="153"/>
      <c r="GL23" s="64"/>
      <c r="GM23" s="153"/>
      <c r="GN23" s="153"/>
      <c r="GO23" s="153"/>
      <c r="GP23" s="153"/>
      <c r="GQ23" s="153" t="s">
        <v>113</v>
      </c>
      <c r="GR23" s="153"/>
      <c r="GS23" s="71" t="e">
        <f>GS21-GS22</f>
        <v>#DIV/0!</v>
      </c>
      <c r="GT23" s="153"/>
      <c r="GU23" s="64"/>
      <c r="GV23" s="153"/>
      <c r="GW23" s="153"/>
    </row>
    <row r="24" spans="1:205" x14ac:dyDescent="0.25">
      <c r="D24" s="140" t="s">
        <v>113</v>
      </c>
      <c r="E24" s="140"/>
      <c r="F24" s="71">
        <f>F22-F23</f>
        <v>1.5</v>
      </c>
      <c r="G24" s="140"/>
      <c r="M24" s="140" t="s">
        <v>113</v>
      </c>
      <c r="N24" s="140"/>
      <c r="O24" s="71">
        <f>O22-O23</f>
        <v>8</v>
      </c>
      <c r="V24" s="140" t="s">
        <v>113</v>
      </c>
      <c r="W24" s="140"/>
      <c r="X24" s="71">
        <f>X22-X23</f>
        <v>6.1999999999999993</v>
      </c>
      <c r="AF24" s="161" t="s">
        <v>113</v>
      </c>
      <c r="AG24" s="161"/>
      <c r="AH24" s="71" t="e">
        <f>AH22-AH23</f>
        <v>#DIV/0!</v>
      </c>
      <c r="AO24" s="161" t="s">
        <v>113</v>
      </c>
      <c r="AP24" s="161"/>
      <c r="AQ24" s="71">
        <f>AQ22-AQ23</f>
        <v>11</v>
      </c>
      <c r="AX24" s="161" t="s">
        <v>113</v>
      </c>
      <c r="AY24" s="161"/>
      <c r="AZ24" s="71">
        <f>AZ22-AZ23</f>
        <v>3</v>
      </c>
      <c r="BH24" s="23" t="s">
        <v>131</v>
      </c>
      <c r="BJ24" s="114" t="e">
        <f>_xlfn.STDEV.S(BK7:BK18)</f>
        <v>#DIV/0!</v>
      </c>
      <c r="BQ24" s="23" t="s">
        <v>131</v>
      </c>
      <c r="BS24" s="114" t="e">
        <f>_xlfn.STDEV.S(BT7:BT18)</f>
        <v>#DIV/0!</v>
      </c>
      <c r="BZ24" s="23" t="s">
        <v>131</v>
      </c>
      <c r="CB24" s="114" t="e">
        <f>_xlfn.STDEV.S(CC7:CC18)</f>
        <v>#DIV/0!</v>
      </c>
      <c r="CJ24" s="23" t="s">
        <v>131</v>
      </c>
      <c r="CL24" s="114" t="e">
        <f>_xlfn.STDEV.S(CM7:CM18)</f>
        <v>#DIV/0!</v>
      </c>
      <c r="CS24" s="23" t="s">
        <v>131</v>
      </c>
      <c r="CU24" s="114" t="e">
        <f>_xlfn.STDEV.S(CV7:CV18)</f>
        <v>#DIV/0!</v>
      </c>
      <c r="DB24" s="23" t="s">
        <v>131</v>
      </c>
      <c r="DD24" s="114" t="e">
        <f>_xlfn.STDEV.S(DE7:DE18)</f>
        <v>#DIV/0!</v>
      </c>
      <c r="DL24" s="23" t="s">
        <v>131</v>
      </c>
      <c r="DN24" s="114" t="e">
        <f>_xlfn.STDEV.S(DO7:DO18)</f>
        <v>#DIV/0!</v>
      </c>
      <c r="DU24" s="23" t="s">
        <v>131</v>
      </c>
      <c r="DW24" s="114" t="e">
        <f>_xlfn.STDEV.S(DX7:DX18)</f>
        <v>#DIV/0!</v>
      </c>
      <c r="ED24" s="23" t="s">
        <v>131</v>
      </c>
      <c r="EF24" s="114" t="e">
        <f>_xlfn.STDEV.S(EG7:EG18)</f>
        <v>#DIV/0!</v>
      </c>
      <c r="EM24" s="23" t="s">
        <v>131</v>
      </c>
      <c r="EO24" s="114" t="e">
        <f>_xlfn.STDEV.S(EP7:EP18)</f>
        <v>#DIV/0!</v>
      </c>
      <c r="EW24" s="23" t="s">
        <v>131</v>
      </c>
      <c r="EY24" s="114" t="e">
        <f>_xlfn.STDEV.S(EZ7:EZ18)</f>
        <v>#DIV/0!</v>
      </c>
      <c r="FF24" s="23" t="s">
        <v>131</v>
      </c>
      <c r="FH24" s="114" t="e">
        <f>_xlfn.STDEV.S(FI7:FI18)</f>
        <v>#DIV/0!</v>
      </c>
      <c r="FO24" s="23" t="s">
        <v>131</v>
      </c>
      <c r="FQ24" s="114" t="e">
        <f>_xlfn.STDEV.S(FR7:FR18)</f>
        <v>#DIV/0!</v>
      </c>
      <c r="FY24" s="23" t="s">
        <v>131</v>
      </c>
      <c r="GA24" s="114" t="e">
        <f>_xlfn.STDEV.S(GB7:GB18)</f>
        <v>#DIV/0!</v>
      </c>
      <c r="GH24" s="23" t="s">
        <v>131</v>
      </c>
      <c r="GJ24" s="114" t="e">
        <f>_xlfn.STDEV.S(GK7:GK18)</f>
        <v>#DIV/0!</v>
      </c>
      <c r="GQ24" s="23" t="s">
        <v>131</v>
      </c>
      <c r="GS24" s="114" t="e">
        <f>_xlfn.STDEV.S(GT7:GT18)</f>
        <v>#DIV/0!</v>
      </c>
    </row>
    <row r="26" spans="1:205" x14ac:dyDescent="0.25">
      <c r="A26" s="147" t="s">
        <v>149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8"/>
      <c r="CH26" s="148"/>
      <c r="CI26" s="148"/>
      <c r="CJ26" s="148"/>
      <c r="CK26" s="14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8"/>
      <c r="CV26" s="148"/>
      <c r="CW26" s="148"/>
      <c r="CX26" s="148"/>
      <c r="CY26" s="148"/>
      <c r="CZ26" s="148"/>
      <c r="DA26" s="148"/>
      <c r="DB26" s="148"/>
      <c r="DC26" s="148"/>
      <c r="DD26" s="148"/>
      <c r="DE26" s="148"/>
      <c r="DF26" s="148"/>
      <c r="DG26" s="148"/>
      <c r="DH26" s="148"/>
      <c r="DI26" s="148"/>
      <c r="DJ26" s="148"/>
      <c r="DK26" s="148"/>
      <c r="DL26" s="148"/>
      <c r="DM26" s="148"/>
      <c r="DN26" s="148"/>
      <c r="DO26" s="148"/>
      <c r="DP26" s="148"/>
      <c r="DQ26" s="148"/>
      <c r="DR26" s="148"/>
      <c r="DS26" s="148"/>
      <c r="DT26" s="148"/>
      <c r="DU26" s="148"/>
      <c r="DV26" s="148"/>
      <c r="DW26" s="148"/>
      <c r="DX26" s="148"/>
      <c r="DY26" s="148"/>
      <c r="DZ26" s="148"/>
      <c r="EA26" s="148"/>
      <c r="EB26" s="148"/>
      <c r="EC26" s="148"/>
      <c r="ED26" s="148"/>
      <c r="EE26" s="148"/>
      <c r="EF26" s="148"/>
      <c r="EG26" s="148"/>
      <c r="EH26" s="148"/>
      <c r="EI26" s="148"/>
      <c r="EJ26" s="148"/>
    </row>
    <row r="27" spans="1:205" x14ac:dyDescent="0.25">
      <c r="A27" s="143" t="s">
        <v>0</v>
      </c>
      <c r="B27" s="193">
        <v>5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  <c r="BA27" s="194"/>
      <c r="BB27" s="194"/>
      <c r="BC27" s="194"/>
      <c r="BD27" s="194"/>
      <c r="BE27" s="194"/>
      <c r="BF27" s="194"/>
      <c r="BG27" s="194"/>
      <c r="BH27" s="194"/>
      <c r="BI27" s="194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4"/>
      <c r="BY27" s="194"/>
      <c r="BZ27" s="194"/>
      <c r="CA27" s="194"/>
      <c r="CB27" s="194"/>
      <c r="CC27" s="194"/>
      <c r="CD27" s="194"/>
      <c r="CE27" s="194"/>
      <c r="CF27" s="194"/>
      <c r="CG27" s="194"/>
      <c r="CH27" s="194"/>
      <c r="CI27" s="194"/>
      <c r="CJ27" s="194"/>
      <c r="CK27" s="194"/>
      <c r="CL27" s="194"/>
      <c r="CM27" s="194"/>
      <c r="CN27" s="194"/>
      <c r="CO27" s="194"/>
      <c r="CP27" s="194"/>
      <c r="CQ27" s="194"/>
      <c r="CR27" s="194"/>
      <c r="CS27" s="194"/>
      <c r="CT27" s="194"/>
      <c r="CU27" s="194"/>
      <c r="CV27" s="194"/>
      <c r="CW27" s="194"/>
      <c r="CX27" s="194"/>
      <c r="CY27" s="194"/>
      <c r="CZ27" s="194"/>
      <c r="DA27" s="194"/>
      <c r="DB27" s="194"/>
      <c r="DC27" s="194"/>
      <c r="DD27" s="194"/>
      <c r="DE27" s="194"/>
      <c r="DF27" s="194"/>
      <c r="DG27" s="194"/>
      <c r="DH27" s="194"/>
      <c r="DI27" s="194"/>
      <c r="DJ27" s="194"/>
      <c r="DK27" s="194"/>
      <c r="DL27" s="194"/>
      <c r="DM27" s="194"/>
      <c r="DN27" s="194"/>
      <c r="DO27" s="194"/>
      <c r="DP27" s="194"/>
      <c r="DQ27" s="194"/>
      <c r="DR27" s="194"/>
      <c r="DS27" s="194"/>
      <c r="DT27" s="194"/>
      <c r="DU27" s="194"/>
      <c r="DV27" s="194"/>
      <c r="DW27" s="194"/>
      <c r="DX27" s="194"/>
      <c r="DY27" s="194"/>
      <c r="DZ27" s="194"/>
      <c r="EA27" s="194"/>
      <c r="EB27" s="194"/>
      <c r="EC27" s="194"/>
      <c r="ED27" s="194"/>
      <c r="EE27" s="194"/>
      <c r="EF27" s="194"/>
      <c r="EG27" s="194"/>
      <c r="EH27" s="194"/>
      <c r="EI27" s="194"/>
      <c r="EJ27" s="194"/>
    </row>
    <row r="28" spans="1:205" ht="15.75" thickBot="1" x14ac:dyDescent="0.3">
      <c r="A28" s="45" t="s">
        <v>9</v>
      </c>
      <c r="B28" s="192">
        <v>1</v>
      </c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39"/>
      <c r="AD28" s="192">
        <v>2</v>
      </c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39"/>
      <c r="BF28" s="192">
        <v>3</v>
      </c>
      <c r="BG28" s="192"/>
      <c r="BH28" s="192"/>
      <c r="BI28" s="192"/>
      <c r="BJ28" s="192"/>
      <c r="BK28" s="192"/>
      <c r="BL28" s="192"/>
      <c r="BM28" s="192"/>
      <c r="BN28" s="192"/>
      <c r="BO28" s="192"/>
      <c r="BP28" s="192"/>
      <c r="BQ28" s="192"/>
      <c r="BR28" s="192"/>
      <c r="BS28" s="192"/>
      <c r="BT28" s="192"/>
      <c r="BU28" s="192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  <c r="CG28" s="139"/>
      <c r="CH28" s="192">
        <v>4</v>
      </c>
      <c r="CI28" s="192"/>
      <c r="CJ28" s="192"/>
      <c r="CK28" s="192"/>
      <c r="CL28" s="192"/>
      <c r="CM28" s="192"/>
      <c r="CN28" s="192"/>
      <c r="CO28" s="192"/>
      <c r="CP28" s="192"/>
      <c r="CQ28" s="192"/>
      <c r="CR28" s="192"/>
      <c r="CS28" s="192"/>
      <c r="CT28" s="192"/>
      <c r="CU28" s="192"/>
      <c r="CV28" s="192"/>
      <c r="CW28" s="192"/>
      <c r="CX28" s="192"/>
      <c r="CY28" s="192"/>
      <c r="CZ28" s="192"/>
      <c r="DA28" s="192"/>
      <c r="DB28" s="192"/>
      <c r="DC28" s="192"/>
      <c r="DD28" s="192"/>
      <c r="DE28" s="192"/>
      <c r="DF28" s="192"/>
      <c r="DG28" s="192"/>
      <c r="DH28" s="192"/>
      <c r="DI28" s="139"/>
      <c r="DJ28" s="192">
        <v>5</v>
      </c>
      <c r="DK28" s="192"/>
      <c r="DL28" s="192"/>
      <c r="DM28" s="192"/>
      <c r="DN28" s="192"/>
      <c r="DO28" s="192"/>
      <c r="DP28" s="192"/>
      <c r="DQ28" s="192"/>
      <c r="DR28" s="192"/>
      <c r="DS28" s="192"/>
      <c r="DT28" s="192"/>
      <c r="DU28" s="192"/>
      <c r="DV28" s="192"/>
      <c r="DW28" s="192"/>
      <c r="DX28" s="192"/>
      <c r="DY28" s="192"/>
      <c r="DZ28" s="192"/>
      <c r="EA28" s="192"/>
      <c r="EB28" s="192"/>
      <c r="EC28" s="192"/>
      <c r="ED28" s="192"/>
      <c r="EE28" s="192"/>
      <c r="EF28" s="192"/>
      <c r="EG28" s="192"/>
      <c r="EH28" s="192"/>
      <c r="EI28" s="192"/>
      <c r="EJ28" s="192"/>
      <c r="EK28" s="192"/>
      <c r="EL28" s="192"/>
      <c r="EM28" s="192"/>
      <c r="EN28" s="192"/>
      <c r="EO28" s="192"/>
      <c r="EP28" s="192"/>
      <c r="EQ28" s="192"/>
      <c r="ER28" s="192"/>
      <c r="ES28" s="192"/>
      <c r="ET28" s="139"/>
      <c r="EU28" s="192">
        <v>6</v>
      </c>
      <c r="EV28" s="192"/>
      <c r="EW28" s="192"/>
      <c r="EX28" s="192"/>
      <c r="EY28" s="192"/>
      <c r="EZ28" s="192"/>
      <c r="FA28" s="192"/>
      <c r="FB28" s="192"/>
      <c r="FC28" s="192"/>
      <c r="FD28" s="192"/>
      <c r="FE28" s="192"/>
      <c r="FF28" s="192"/>
      <c r="FG28" s="192"/>
      <c r="FH28" s="192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192"/>
      <c r="FU28" s="192"/>
      <c r="FV28" s="139"/>
      <c r="FW28" s="192">
        <v>6</v>
      </c>
      <c r="FX28" s="192"/>
      <c r="FY28" s="192"/>
      <c r="FZ28" s="192"/>
      <c r="GA28" s="192"/>
      <c r="GB28" s="192"/>
      <c r="GC28" s="192"/>
      <c r="GD28" s="192"/>
      <c r="GE28" s="192"/>
      <c r="GF28" s="192"/>
      <c r="GG28" s="192"/>
      <c r="GH28" s="192"/>
      <c r="GI28" s="192"/>
      <c r="GJ28" s="192"/>
      <c r="GK28" s="192"/>
      <c r="GL28" s="192"/>
      <c r="GM28" s="192"/>
      <c r="GN28" s="192"/>
      <c r="GO28" s="192"/>
      <c r="GP28" s="192"/>
      <c r="GQ28" s="192"/>
      <c r="GR28" s="192"/>
      <c r="GS28" s="192"/>
      <c r="GT28" s="192"/>
      <c r="GU28" s="192"/>
      <c r="GV28" s="192"/>
      <c r="GW28" s="192"/>
    </row>
    <row r="29" spans="1:205" x14ac:dyDescent="0.25">
      <c r="A29" s="141"/>
      <c r="B29" s="186" t="s">
        <v>83</v>
      </c>
      <c r="C29" s="187"/>
      <c r="D29" s="187"/>
      <c r="E29" s="187"/>
      <c r="F29" s="187"/>
      <c r="G29" s="187"/>
      <c r="H29" s="187"/>
      <c r="I29" s="187"/>
      <c r="J29" s="188"/>
      <c r="K29" s="189" t="s">
        <v>85</v>
      </c>
      <c r="L29" s="190"/>
      <c r="M29" s="190"/>
      <c r="N29" s="190"/>
      <c r="O29" s="190"/>
      <c r="P29" s="190"/>
      <c r="Q29" s="190"/>
      <c r="R29" s="190"/>
      <c r="S29" s="191"/>
      <c r="T29" s="189" t="s">
        <v>84</v>
      </c>
      <c r="U29" s="190"/>
      <c r="V29" s="190"/>
      <c r="W29" s="190"/>
      <c r="X29" s="190"/>
      <c r="Y29" s="190"/>
      <c r="Z29" s="190"/>
      <c r="AA29" s="190"/>
      <c r="AB29" s="191"/>
      <c r="AC29" s="142"/>
      <c r="AD29" s="186" t="s">
        <v>87</v>
      </c>
      <c r="AE29" s="187"/>
      <c r="AF29" s="187"/>
      <c r="AG29" s="187"/>
      <c r="AH29" s="187"/>
      <c r="AI29" s="187"/>
      <c r="AJ29" s="187"/>
      <c r="AK29" s="187"/>
      <c r="AL29" s="188"/>
      <c r="AM29" s="189" t="s">
        <v>89</v>
      </c>
      <c r="AN29" s="190"/>
      <c r="AO29" s="190"/>
      <c r="AP29" s="190"/>
      <c r="AQ29" s="190"/>
      <c r="AR29" s="190"/>
      <c r="AS29" s="190"/>
      <c r="AT29" s="190"/>
      <c r="AU29" s="191"/>
      <c r="AV29" s="189" t="s">
        <v>119</v>
      </c>
      <c r="AW29" s="190"/>
      <c r="AX29" s="190"/>
      <c r="AY29" s="190"/>
      <c r="AZ29" s="190"/>
      <c r="BA29" s="190"/>
      <c r="BB29" s="190"/>
      <c r="BC29" s="190"/>
      <c r="BD29" s="191"/>
      <c r="BE29" s="142"/>
      <c r="BF29" s="186" t="s">
        <v>118</v>
      </c>
      <c r="BG29" s="187"/>
      <c r="BH29" s="187"/>
      <c r="BI29" s="187"/>
      <c r="BJ29" s="187"/>
      <c r="BK29" s="187"/>
      <c r="BL29" s="187"/>
      <c r="BM29" s="187"/>
      <c r="BN29" s="188"/>
      <c r="BO29" s="189" t="s">
        <v>93</v>
      </c>
      <c r="BP29" s="190"/>
      <c r="BQ29" s="190"/>
      <c r="BR29" s="190"/>
      <c r="BS29" s="190"/>
      <c r="BT29" s="190"/>
      <c r="BU29" s="190"/>
      <c r="BV29" s="190"/>
      <c r="BW29" s="191"/>
      <c r="BX29" s="189" t="s">
        <v>94</v>
      </c>
      <c r="BY29" s="190"/>
      <c r="BZ29" s="190"/>
      <c r="CA29" s="190"/>
      <c r="CB29" s="190"/>
      <c r="CC29" s="190"/>
      <c r="CD29" s="190"/>
      <c r="CE29" s="190"/>
      <c r="CF29" s="191"/>
      <c r="CG29" s="142"/>
      <c r="CH29" s="186" t="s">
        <v>79</v>
      </c>
      <c r="CI29" s="187"/>
      <c r="CJ29" s="187"/>
      <c r="CK29" s="187"/>
      <c r="CL29" s="187"/>
      <c r="CM29" s="187"/>
      <c r="CN29" s="187"/>
      <c r="CO29" s="187"/>
      <c r="CP29" s="188"/>
      <c r="CQ29" s="189" t="s">
        <v>80</v>
      </c>
      <c r="CR29" s="190"/>
      <c r="CS29" s="190"/>
      <c r="CT29" s="190"/>
      <c r="CU29" s="190"/>
      <c r="CV29" s="190"/>
      <c r="CW29" s="190"/>
      <c r="CX29" s="190"/>
      <c r="CY29" s="191"/>
      <c r="CZ29" s="189" t="s">
        <v>101</v>
      </c>
      <c r="DA29" s="190"/>
      <c r="DB29" s="190"/>
      <c r="DC29" s="190"/>
      <c r="DD29" s="190"/>
      <c r="DE29" s="190"/>
      <c r="DF29" s="190"/>
      <c r="DG29" s="190"/>
      <c r="DH29" s="191"/>
      <c r="DI29" s="142"/>
      <c r="DJ29" s="186" t="s">
        <v>117</v>
      </c>
      <c r="DK29" s="187"/>
      <c r="DL29" s="187"/>
      <c r="DM29" s="187"/>
      <c r="DN29" s="187"/>
      <c r="DO29" s="187"/>
      <c r="DP29" s="187"/>
      <c r="DQ29" s="187"/>
      <c r="DR29" s="188"/>
      <c r="DS29" s="189" t="s">
        <v>114</v>
      </c>
      <c r="DT29" s="190"/>
      <c r="DU29" s="190"/>
      <c r="DV29" s="190"/>
      <c r="DW29" s="190"/>
      <c r="DX29" s="190"/>
      <c r="DY29" s="190"/>
      <c r="DZ29" s="190"/>
      <c r="EA29" s="191"/>
      <c r="EB29" s="189" t="s">
        <v>116</v>
      </c>
      <c r="EC29" s="190"/>
      <c r="ED29" s="190"/>
      <c r="EE29" s="190"/>
      <c r="EF29" s="190"/>
      <c r="EG29" s="190"/>
      <c r="EH29" s="190"/>
      <c r="EI29" s="190"/>
      <c r="EJ29" s="191"/>
      <c r="EK29" s="189" t="s">
        <v>115</v>
      </c>
      <c r="EL29" s="190"/>
      <c r="EM29" s="190"/>
      <c r="EN29" s="190"/>
      <c r="EO29" s="190"/>
      <c r="EP29" s="190"/>
      <c r="EQ29" s="190"/>
      <c r="ER29" s="190"/>
      <c r="ES29" s="191"/>
      <c r="ET29" s="142"/>
      <c r="EU29" s="186" t="s">
        <v>121</v>
      </c>
      <c r="EV29" s="187"/>
      <c r="EW29" s="187"/>
      <c r="EX29" s="187"/>
      <c r="EY29" s="187"/>
      <c r="EZ29" s="187"/>
      <c r="FA29" s="187"/>
      <c r="FB29" s="187"/>
      <c r="FC29" s="188"/>
      <c r="FD29" s="189" t="s">
        <v>120</v>
      </c>
      <c r="FE29" s="190"/>
      <c r="FF29" s="190"/>
      <c r="FG29" s="190"/>
      <c r="FH29" s="190"/>
      <c r="FI29" s="190"/>
      <c r="FJ29" s="190"/>
      <c r="FK29" s="190"/>
      <c r="FL29" s="191"/>
      <c r="FM29" s="189" t="s">
        <v>122</v>
      </c>
      <c r="FN29" s="190"/>
      <c r="FO29" s="190"/>
      <c r="FP29" s="190"/>
      <c r="FQ29" s="190"/>
      <c r="FR29" s="190"/>
      <c r="FS29" s="190"/>
      <c r="FT29" s="190"/>
      <c r="FU29" s="191"/>
      <c r="FV29" s="142"/>
      <c r="FW29" s="186" t="s">
        <v>156</v>
      </c>
      <c r="FX29" s="187"/>
      <c r="FY29" s="187"/>
      <c r="FZ29" s="187"/>
      <c r="GA29" s="187"/>
      <c r="GB29" s="187"/>
      <c r="GC29" s="187"/>
      <c r="GD29" s="187"/>
      <c r="GE29" s="188"/>
      <c r="GF29" s="189" t="s">
        <v>157</v>
      </c>
      <c r="GG29" s="190"/>
      <c r="GH29" s="190"/>
      <c r="GI29" s="190"/>
      <c r="GJ29" s="190"/>
      <c r="GK29" s="190"/>
      <c r="GL29" s="190"/>
      <c r="GM29" s="190"/>
      <c r="GN29" s="191"/>
      <c r="GO29" s="189" t="s">
        <v>158</v>
      </c>
      <c r="GP29" s="190"/>
      <c r="GQ29" s="190"/>
      <c r="GR29" s="190"/>
      <c r="GS29" s="190"/>
      <c r="GT29" s="190"/>
      <c r="GU29" s="190"/>
      <c r="GV29" s="190"/>
      <c r="GW29" s="191"/>
    </row>
    <row r="30" spans="1:205" x14ac:dyDescent="0.25">
      <c r="A30" s="44" t="s">
        <v>100</v>
      </c>
      <c r="B30" s="143" t="s">
        <v>97</v>
      </c>
      <c r="C30" s="115" t="s">
        <v>96</v>
      </c>
      <c r="D30" s="115" t="s">
        <v>98</v>
      </c>
      <c r="E30" s="115" t="s">
        <v>102</v>
      </c>
      <c r="F30" s="115" t="s">
        <v>103</v>
      </c>
      <c r="G30" s="115" t="s">
        <v>104</v>
      </c>
      <c r="H30" s="115" t="s">
        <v>109</v>
      </c>
      <c r="I30" s="115" t="s">
        <v>98</v>
      </c>
      <c r="J30" s="144" t="s">
        <v>110</v>
      </c>
      <c r="K30" s="137" t="s">
        <v>97</v>
      </c>
      <c r="L30" s="115" t="s">
        <v>96</v>
      </c>
      <c r="M30" s="115" t="s">
        <v>98</v>
      </c>
      <c r="N30" s="115" t="s">
        <v>102</v>
      </c>
      <c r="O30" s="115" t="s">
        <v>103</v>
      </c>
      <c r="P30" s="135" t="s">
        <v>104</v>
      </c>
      <c r="Q30" s="115" t="s">
        <v>109</v>
      </c>
      <c r="R30" s="115" t="s">
        <v>98</v>
      </c>
      <c r="S30" s="144" t="s">
        <v>110</v>
      </c>
      <c r="T30" s="143" t="s">
        <v>97</v>
      </c>
      <c r="U30" s="115" t="s">
        <v>96</v>
      </c>
      <c r="V30" s="115" t="s">
        <v>98</v>
      </c>
      <c r="W30" s="115" t="s">
        <v>102</v>
      </c>
      <c r="X30" s="115" t="s">
        <v>103</v>
      </c>
      <c r="Y30" s="115" t="s">
        <v>104</v>
      </c>
      <c r="Z30" s="115" t="s">
        <v>109</v>
      </c>
      <c r="AA30" s="115" t="s">
        <v>98</v>
      </c>
      <c r="AB30" s="144" t="s">
        <v>110</v>
      </c>
      <c r="AC30" s="136"/>
      <c r="AD30" s="143" t="s">
        <v>97</v>
      </c>
      <c r="AE30" s="115" t="s">
        <v>96</v>
      </c>
      <c r="AF30" s="115" t="s">
        <v>98</v>
      </c>
      <c r="AG30" s="115" t="s">
        <v>102</v>
      </c>
      <c r="AH30" s="115" t="s">
        <v>103</v>
      </c>
      <c r="AI30" s="115" t="s">
        <v>104</v>
      </c>
      <c r="AJ30" s="115" t="s">
        <v>109</v>
      </c>
      <c r="AK30" s="115" t="s">
        <v>98</v>
      </c>
      <c r="AL30" s="144" t="s">
        <v>110</v>
      </c>
      <c r="AM30" s="137" t="s">
        <v>97</v>
      </c>
      <c r="AN30" s="115" t="s">
        <v>96</v>
      </c>
      <c r="AO30" s="115" t="s">
        <v>98</v>
      </c>
      <c r="AP30" s="115" t="s">
        <v>102</v>
      </c>
      <c r="AQ30" s="115" t="s">
        <v>103</v>
      </c>
      <c r="AR30" s="135" t="s">
        <v>104</v>
      </c>
      <c r="AS30" s="115" t="s">
        <v>109</v>
      </c>
      <c r="AT30" s="115" t="s">
        <v>98</v>
      </c>
      <c r="AU30" s="144" t="s">
        <v>110</v>
      </c>
      <c r="AV30" s="143" t="s">
        <v>97</v>
      </c>
      <c r="AW30" s="115" t="s">
        <v>96</v>
      </c>
      <c r="AX30" s="115" t="s">
        <v>98</v>
      </c>
      <c r="AY30" s="115" t="s">
        <v>102</v>
      </c>
      <c r="AZ30" s="115" t="s">
        <v>103</v>
      </c>
      <c r="BA30" s="115" t="s">
        <v>104</v>
      </c>
      <c r="BB30" s="115" t="s">
        <v>109</v>
      </c>
      <c r="BC30" s="115" t="s">
        <v>98</v>
      </c>
      <c r="BD30" s="144" t="s">
        <v>110</v>
      </c>
      <c r="BE30" s="136"/>
      <c r="BF30" s="143" t="s">
        <v>97</v>
      </c>
      <c r="BG30" s="115" t="s">
        <v>96</v>
      </c>
      <c r="BH30" s="115" t="s">
        <v>98</v>
      </c>
      <c r="BI30" s="115" t="s">
        <v>102</v>
      </c>
      <c r="BJ30" s="115" t="s">
        <v>103</v>
      </c>
      <c r="BK30" s="115" t="s">
        <v>104</v>
      </c>
      <c r="BL30" s="115" t="s">
        <v>109</v>
      </c>
      <c r="BM30" s="115" t="s">
        <v>98</v>
      </c>
      <c r="BN30" s="144" t="s">
        <v>110</v>
      </c>
      <c r="BO30" s="137" t="s">
        <v>97</v>
      </c>
      <c r="BP30" s="115" t="s">
        <v>96</v>
      </c>
      <c r="BQ30" s="115" t="s">
        <v>98</v>
      </c>
      <c r="BR30" s="115" t="s">
        <v>102</v>
      </c>
      <c r="BS30" s="115" t="s">
        <v>103</v>
      </c>
      <c r="BT30" s="135" t="s">
        <v>104</v>
      </c>
      <c r="BU30" s="115" t="s">
        <v>109</v>
      </c>
      <c r="BV30" s="115" t="s">
        <v>98</v>
      </c>
      <c r="BW30" s="144" t="s">
        <v>110</v>
      </c>
      <c r="BX30" s="143" t="s">
        <v>97</v>
      </c>
      <c r="BY30" s="115" t="s">
        <v>96</v>
      </c>
      <c r="BZ30" s="115" t="s">
        <v>98</v>
      </c>
      <c r="CA30" s="115" t="s">
        <v>102</v>
      </c>
      <c r="CB30" s="115" t="s">
        <v>103</v>
      </c>
      <c r="CC30" s="115" t="s">
        <v>104</v>
      </c>
      <c r="CD30" s="115" t="s">
        <v>109</v>
      </c>
      <c r="CE30" s="115" t="s">
        <v>98</v>
      </c>
      <c r="CF30" s="144" t="s">
        <v>110</v>
      </c>
      <c r="CG30" s="136"/>
      <c r="CH30" s="143" t="s">
        <v>97</v>
      </c>
      <c r="CI30" s="115" t="s">
        <v>96</v>
      </c>
      <c r="CJ30" s="115" t="s">
        <v>98</v>
      </c>
      <c r="CK30" s="115" t="s">
        <v>102</v>
      </c>
      <c r="CL30" s="115" t="s">
        <v>103</v>
      </c>
      <c r="CM30" s="115" t="s">
        <v>104</v>
      </c>
      <c r="CN30" s="115" t="s">
        <v>109</v>
      </c>
      <c r="CO30" s="115" t="s">
        <v>98</v>
      </c>
      <c r="CP30" s="144" t="s">
        <v>110</v>
      </c>
      <c r="CQ30" s="137" t="s">
        <v>97</v>
      </c>
      <c r="CR30" s="115" t="s">
        <v>96</v>
      </c>
      <c r="CS30" s="115" t="s">
        <v>98</v>
      </c>
      <c r="CT30" s="115" t="s">
        <v>102</v>
      </c>
      <c r="CU30" s="115" t="s">
        <v>103</v>
      </c>
      <c r="CV30" s="135" t="s">
        <v>104</v>
      </c>
      <c r="CW30" s="115" t="s">
        <v>109</v>
      </c>
      <c r="CX30" s="115" t="s">
        <v>98</v>
      </c>
      <c r="CY30" s="144" t="s">
        <v>110</v>
      </c>
      <c r="CZ30" s="143" t="s">
        <v>97</v>
      </c>
      <c r="DA30" s="115" t="s">
        <v>96</v>
      </c>
      <c r="DB30" s="115" t="s">
        <v>98</v>
      </c>
      <c r="DC30" s="115" t="s">
        <v>102</v>
      </c>
      <c r="DD30" s="115" t="s">
        <v>103</v>
      </c>
      <c r="DE30" s="115" t="s">
        <v>104</v>
      </c>
      <c r="DF30" s="115" t="s">
        <v>109</v>
      </c>
      <c r="DG30" s="115" t="s">
        <v>98</v>
      </c>
      <c r="DH30" s="144" t="s">
        <v>110</v>
      </c>
      <c r="DI30" s="136"/>
      <c r="DJ30" s="143" t="s">
        <v>97</v>
      </c>
      <c r="DK30" s="115" t="s">
        <v>96</v>
      </c>
      <c r="DL30" s="115" t="s">
        <v>98</v>
      </c>
      <c r="DM30" s="115" t="s">
        <v>102</v>
      </c>
      <c r="DN30" s="115" t="s">
        <v>103</v>
      </c>
      <c r="DO30" s="115" t="s">
        <v>104</v>
      </c>
      <c r="DP30" s="115" t="s">
        <v>109</v>
      </c>
      <c r="DQ30" s="115" t="s">
        <v>98</v>
      </c>
      <c r="DR30" s="144" t="s">
        <v>110</v>
      </c>
      <c r="DS30" s="137" t="s">
        <v>97</v>
      </c>
      <c r="DT30" s="115" t="s">
        <v>96</v>
      </c>
      <c r="DU30" s="115" t="s">
        <v>98</v>
      </c>
      <c r="DV30" s="115" t="s">
        <v>102</v>
      </c>
      <c r="DW30" s="115" t="s">
        <v>103</v>
      </c>
      <c r="DX30" s="135" t="s">
        <v>104</v>
      </c>
      <c r="DY30" s="115" t="s">
        <v>109</v>
      </c>
      <c r="DZ30" s="115" t="s">
        <v>98</v>
      </c>
      <c r="EA30" s="144" t="s">
        <v>110</v>
      </c>
      <c r="EB30" s="143" t="s">
        <v>97</v>
      </c>
      <c r="EC30" s="115" t="s">
        <v>96</v>
      </c>
      <c r="ED30" s="115" t="s">
        <v>98</v>
      </c>
      <c r="EE30" s="115" t="s">
        <v>102</v>
      </c>
      <c r="EF30" s="115" t="s">
        <v>103</v>
      </c>
      <c r="EG30" s="115" t="s">
        <v>104</v>
      </c>
      <c r="EH30" s="115" t="s">
        <v>109</v>
      </c>
      <c r="EI30" s="115" t="s">
        <v>98</v>
      </c>
      <c r="EJ30" s="144" t="s">
        <v>110</v>
      </c>
      <c r="EK30" s="143" t="s">
        <v>97</v>
      </c>
      <c r="EL30" s="115" t="s">
        <v>96</v>
      </c>
      <c r="EM30" s="115" t="s">
        <v>98</v>
      </c>
      <c r="EN30" s="115" t="s">
        <v>102</v>
      </c>
      <c r="EO30" s="115" t="s">
        <v>103</v>
      </c>
      <c r="EP30" s="115" t="s">
        <v>104</v>
      </c>
      <c r="EQ30" s="115" t="s">
        <v>109</v>
      </c>
      <c r="ER30" s="115" t="s">
        <v>98</v>
      </c>
      <c r="ES30" s="144" t="s">
        <v>110</v>
      </c>
      <c r="ET30" s="136"/>
      <c r="EU30" s="143" t="s">
        <v>97</v>
      </c>
      <c r="EV30" s="115" t="s">
        <v>96</v>
      </c>
      <c r="EW30" s="115" t="s">
        <v>98</v>
      </c>
      <c r="EX30" s="115" t="s">
        <v>102</v>
      </c>
      <c r="EY30" s="115" t="s">
        <v>103</v>
      </c>
      <c r="EZ30" s="115" t="s">
        <v>104</v>
      </c>
      <c r="FA30" s="115" t="s">
        <v>109</v>
      </c>
      <c r="FB30" s="115" t="s">
        <v>98</v>
      </c>
      <c r="FC30" s="144" t="s">
        <v>110</v>
      </c>
      <c r="FD30" s="137" t="s">
        <v>97</v>
      </c>
      <c r="FE30" s="115" t="s">
        <v>96</v>
      </c>
      <c r="FF30" s="115" t="s">
        <v>98</v>
      </c>
      <c r="FG30" s="115" t="s">
        <v>102</v>
      </c>
      <c r="FH30" s="115" t="s">
        <v>103</v>
      </c>
      <c r="FI30" s="135" t="s">
        <v>104</v>
      </c>
      <c r="FJ30" s="115" t="s">
        <v>109</v>
      </c>
      <c r="FK30" s="115" t="s">
        <v>98</v>
      </c>
      <c r="FL30" s="144" t="s">
        <v>110</v>
      </c>
      <c r="FM30" s="143" t="s">
        <v>97</v>
      </c>
      <c r="FN30" s="115" t="s">
        <v>96</v>
      </c>
      <c r="FO30" s="115" t="s">
        <v>98</v>
      </c>
      <c r="FP30" s="115" t="s">
        <v>102</v>
      </c>
      <c r="FQ30" s="115" t="s">
        <v>103</v>
      </c>
      <c r="FR30" s="115" t="s">
        <v>104</v>
      </c>
      <c r="FS30" s="115" t="s">
        <v>109</v>
      </c>
      <c r="FT30" s="115" t="s">
        <v>98</v>
      </c>
      <c r="FU30" s="144" t="s">
        <v>110</v>
      </c>
      <c r="FV30" s="136"/>
      <c r="FW30" s="154" t="s">
        <v>97</v>
      </c>
      <c r="FX30" s="115" t="s">
        <v>96</v>
      </c>
      <c r="FY30" s="115" t="s">
        <v>98</v>
      </c>
      <c r="FZ30" s="115" t="s">
        <v>102</v>
      </c>
      <c r="GA30" s="115" t="s">
        <v>103</v>
      </c>
      <c r="GB30" s="115" t="s">
        <v>104</v>
      </c>
      <c r="GC30" s="115" t="s">
        <v>109</v>
      </c>
      <c r="GD30" s="115" t="s">
        <v>98</v>
      </c>
      <c r="GE30" s="155" t="s">
        <v>110</v>
      </c>
      <c r="GF30" s="151" t="s">
        <v>97</v>
      </c>
      <c r="GG30" s="115" t="s">
        <v>96</v>
      </c>
      <c r="GH30" s="115" t="s">
        <v>98</v>
      </c>
      <c r="GI30" s="115" t="s">
        <v>102</v>
      </c>
      <c r="GJ30" s="115" t="s">
        <v>103</v>
      </c>
      <c r="GK30" s="150" t="s">
        <v>104</v>
      </c>
      <c r="GL30" s="115" t="s">
        <v>109</v>
      </c>
      <c r="GM30" s="115" t="s">
        <v>98</v>
      </c>
      <c r="GN30" s="155" t="s">
        <v>110</v>
      </c>
      <c r="GO30" s="154" t="s">
        <v>97</v>
      </c>
      <c r="GP30" s="115" t="s">
        <v>96</v>
      </c>
      <c r="GQ30" s="115" t="s">
        <v>98</v>
      </c>
      <c r="GR30" s="115" t="s">
        <v>102</v>
      </c>
      <c r="GS30" s="115" t="s">
        <v>103</v>
      </c>
      <c r="GT30" s="115" t="s">
        <v>104</v>
      </c>
      <c r="GU30" s="115" t="s">
        <v>109</v>
      </c>
      <c r="GV30" s="115" t="s">
        <v>98</v>
      </c>
      <c r="GW30" s="155" t="s">
        <v>110</v>
      </c>
    </row>
    <row r="31" spans="1:205" x14ac:dyDescent="0.25">
      <c r="A31" s="44">
        <v>1</v>
      </c>
      <c r="B31" s="143">
        <v>35.570999999999998</v>
      </c>
      <c r="C31" s="115">
        <v>38.258000000000003</v>
      </c>
      <c r="D31" s="115">
        <v>36.090000000000003</v>
      </c>
      <c r="E31" s="115">
        <v>20</v>
      </c>
      <c r="F31" s="115" t="s">
        <v>136</v>
      </c>
      <c r="G31" s="115">
        <v>18</v>
      </c>
      <c r="H31" s="115" t="s">
        <v>98</v>
      </c>
      <c r="I31" s="115">
        <f t="shared" ref="I31:I42" si="45">IF(H31="W",1,0)</f>
        <v>1</v>
      </c>
      <c r="J31" s="144">
        <f>IF(H31="L",1,0)</f>
        <v>0</v>
      </c>
      <c r="K31" s="137">
        <v>37.771999999999998</v>
      </c>
      <c r="L31" s="115">
        <v>40.951999999999998</v>
      </c>
      <c r="M31" s="115">
        <v>47.249000000000002</v>
      </c>
      <c r="N31" s="115">
        <v>8</v>
      </c>
      <c r="O31" s="115" t="s">
        <v>153</v>
      </c>
      <c r="P31" s="135">
        <v>4</v>
      </c>
      <c r="Q31" s="115" t="s">
        <v>98</v>
      </c>
      <c r="R31" s="115">
        <f t="shared" ref="R31:R42" si="46">IF(Q31="W",1,0)</f>
        <v>1</v>
      </c>
      <c r="S31" s="144">
        <f>IF(Q31="L",1,0)</f>
        <v>0</v>
      </c>
      <c r="T31" s="143">
        <v>40.110999999999997</v>
      </c>
      <c r="U31" s="115">
        <v>42.421999999999997</v>
      </c>
      <c r="V31" s="115">
        <v>48.993000000000002</v>
      </c>
      <c r="W31" s="115">
        <v>16</v>
      </c>
      <c r="X31" s="115" t="s">
        <v>151</v>
      </c>
      <c r="Y31" s="115">
        <v>8</v>
      </c>
      <c r="Z31" s="115" t="s">
        <v>98</v>
      </c>
      <c r="AA31" s="115">
        <f t="shared" ref="AA31:AA42" si="47">IF(Z31="W",1,0)</f>
        <v>1</v>
      </c>
      <c r="AB31" s="144">
        <f>IF(Z31="L",1,0)</f>
        <v>0</v>
      </c>
      <c r="AC31" s="136"/>
      <c r="AD31" s="143"/>
      <c r="AE31" s="115"/>
      <c r="AF31" s="115"/>
      <c r="AG31" s="115"/>
      <c r="AH31" s="115"/>
      <c r="AI31" s="115"/>
      <c r="AJ31" s="115"/>
      <c r="AK31" s="115">
        <f t="shared" ref="AK31:AK42" si="48">IF(AJ31="W",1,0)</f>
        <v>0</v>
      </c>
      <c r="AL31" s="144">
        <f>IF(AJ31="L",1,0)</f>
        <v>0</v>
      </c>
      <c r="AM31" s="137">
        <v>33.656999999999996</v>
      </c>
      <c r="AN31" s="115">
        <v>35.682000000000002</v>
      </c>
      <c r="AO31" s="115">
        <v>40.845999999999997</v>
      </c>
      <c r="AP31" s="115">
        <v>22</v>
      </c>
      <c r="AQ31" s="115" t="s">
        <v>168</v>
      </c>
      <c r="AR31" s="135">
        <v>17</v>
      </c>
      <c r="AS31" s="115" t="s">
        <v>110</v>
      </c>
      <c r="AT31" s="115">
        <f t="shared" ref="AT31:AT42" si="49">IF(AS31="W",1,0)</f>
        <v>0</v>
      </c>
      <c r="AU31" s="144">
        <f>IF(AS31="L",1,0)</f>
        <v>1</v>
      </c>
      <c r="AV31" s="143">
        <v>35.15</v>
      </c>
      <c r="AW31" s="115">
        <v>35.481999999999999</v>
      </c>
      <c r="AX31" s="115">
        <v>31.571999999999999</v>
      </c>
      <c r="AY31" s="115">
        <v>23</v>
      </c>
      <c r="AZ31" s="115" t="s">
        <v>169</v>
      </c>
      <c r="BA31" s="115">
        <v>21</v>
      </c>
      <c r="BB31" s="115" t="s">
        <v>110</v>
      </c>
      <c r="BC31" s="115">
        <f t="shared" ref="BC31:BC42" si="50">IF(BB31="W",1,0)</f>
        <v>0</v>
      </c>
      <c r="BD31" s="144">
        <f>IF(BB31="L",1,0)</f>
        <v>1</v>
      </c>
      <c r="BE31" s="136"/>
      <c r="BF31" s="143"/>
      <c r="BG31" s="115"/>
      <c r="BH31" s="115"/>
      <c r="BI31" s="115"/>
      <c r="BJ31" s="115"/>
      <c r="BK31" s="115"/>
      <c r="BL31" s="115"/>
      <c r="BM31" s="115">
        <f t="shared" ref="BM31:BM42" si="51">IF(BL31="W",1,0)</f>
        <v>0</v>
      </c>
      <c r="BN31" s="144">
        <f>IF(BL31="L",1,0)</f>
        <v>0</v>
      </c>
      <c r="BO31" s="137"/>
      <c r="BP31" s="115"/>
      <c r="BQ31" s="115"/>
      <c r="BR31" s="115"/>
      <c r="BS31" s="115"/>
      <c r="BT31" s="135"/>
      <c r="BU31" s="115"/>
      <c r="BV31" s="115">
        <f t="shared" ref="BV31:BV42" si="52">IF(BU31="W",1,0)</f>
        <v>0</v>
      </c>
      <c r="BW31" s="144">
        <f>IF(BU31="L",1,0)</f>
        <v>0</v>
      </c>
      <c r="BX31" s="143"/>
      <c r="BY31" s="115"/>
      <c r="BZ31" s="115"/>
      <c r="CA31" s="115"/>
      <c r="CB31" s="115"/>
      <c r="CC31" s="115"/>
      <c r="CD31" s="115"/>
      <c r="CE31" s="115">
        <f t="shared" ref="CE31:CE42" si="53">IF(CD31="W",1,0)</f>
        <v>0</v>
      </c>
      <c r="CF31" s="144">
        <f>IF(CD31="L",1,0)</f>
        <v>0</v>
      </c>
      <c r="CG31" s="136"/>
      <c r="CH31" s="143"/>
      <c r="CI31" s="115"/>
      <c r="CJ31" s="115"/>
      <c r="CK31" s="115"/>
      <c r="CL31" s="115"/>
      <c r="CM31" s="115"/>
      <c r="CN31" s="115"/>
      <c r="CO31" s="115">
        <f t="shared" ref="CO31:CO42" si="54">IF(CN31="W",1,0)</f>
        <v>0</v>
      </c>
      <c r="CP31" s="144">
        <f>IF(CN31="L",1,0)</f>
        <v>0</v>
      </c>
      <c r="CQ31" s="137"/>
      <c r="CR31" s="115"/>
      <c r="CS31" s="115"/>
      <c r="CT31" s="115"/>
      <c r="CU31" s="115"/>
      <c r="CV31" s="135"/>
      <c r="CW31" s="115"/>
      <c r="CX31" s="115">
        <f t="shared" ref="CX31:CX42" si="55">IF(CW31="W",1,0)</f>
        <v>0</v>
      </c>
      <c r="CY31" s="144">
        <f>IF(CW31="L",1,0)</f>
        <v>0</v>
      </c>
      <c r="CZ31" s="143"/>
      <c r="DA31" s="115"/>
      <c r="DB31" s="115"/>
      <c r="DC31" s="115"/>
      <c r="DD31" s="115"/>
      <c r="DE31" s="115"/>
      <c r="DF31" s="115"/>
      <c r="DG31" s="115">
        <f t="shared" ref="DG31:DG42" si="56">IF(DF31="W",1,0)</f>
        <v>0</v>
      </c>
      <c r="DH31" s="144">
        <f>IF(DF31="L",1,0)</f>
        <v>0</v>
      </c>
      <c r="DI31" s="136"/>
      <c r="DJ31" s="143"/>
      <c r="DK31" s="115"/>
      <c r="DL31" s="115"/>
      <c r="DM31" s="115"/>
      <c r="DN31" s="115"/>
      <c r="DO31" s="115"/>
      <c r="DP31" s="115"/>
      <c r="DQ31" s="115">
        <f t="shared" ref="DQ31:DQ42" si="57">IF(DP31="W",1,0)</f>
        <v>0</v>
      </c>
      <c r="DR31" s="144">
        <f>IF(DP31="L",1,0)</f>
        <v>0</v>
      </c>
      <c r="DS31" s="137"/>
      <c r="DT31" s="115"/>
      <c r="DU31" s="115"/>
      <c r="DV31" s="115"/>
      <c r="DW31" s="115"/>
      <c r="DX31" s="135"/>
      <c r="DY31" s="115"/>
      <c r="DZ31" s="115">
        <f t="shared" ref="DZ31:DZ42" si="58">IF(DY31="W",1,0)</f>
        <v>0</v>
      </c>
      <c r="EA31" s="144">
        <f>IF(DY31="L",1,0)</f>
        <v>0</v>
      </c>
      <c r="EB31" s="143"/>
      <c r="EC31" s="115"/>
      <c r="ED31" s="115"/>
      <c r="EE31" s="115"/>
      <c r="EF31" s="115"/>
      <c r="EG31" s="115"/>
      <c r="EH31" s="115"/>
      <c r="EI31" s="115">
        <f t="shared" ref="EI31:EI42" si="59">IF(EH31="W",1,0)</f>
        <v>0</v>
      </c>
      <c r="EJ31" s="144">
        <f>IF(EH31="L",1,0)</f>
        <v>0</v>
      </c>
      <c r="EK31" s="143"/>
      <c r="EL31" s="115"/>
      <c r="EM31" s="115"/>
      <c r="EN31" s="115"/>
      <c r="EO31" s="115"/>
      <c r="EP31" s="115"/>
      <c r="EQ31" s="115"/>
      <c r="ER31" s="115">
        <f t="shared" ref="ER31:ER42" si="60">IF(EQ31="W",1,0)</f>
        <v>0</v>
      </c>
      <c r="ES31" s="144">
        <f>IF(EQ31="L",1,0)</f>
        <v>0</v>
      </c>
      <c r="ET31" s="136"/>
      <c r="EU31" s="143"/>
      <c r="EV31" s="115"/>
      <c r="EW31" s="115"/>
      <c r="EX31" s="115"/>
      <c r="EY31" s="115"/>
      <c r="EZ31" s="115"/>
      <c r="FA31" s="115"/>
      <c r="FB31" s="115">
        <f t="shared" ref="FB31:FB42" si="61">IF(FA31="W",1,0)</f>
        <v>0</v>
      </c>
      <c r="FC31" s="144">
        <f>IF(FA31="L",1,0)</f>
        <v>0</v>
      </c>
      <c r="FD31" s="137"/>
      <c r="FE31" s="115"/>
      <c r="FF31" s="115"/>
      <c r="FG31" s="115"/>
      <c r="FH31" s="115"/>
      <c r="FI31" s="135"/>
      <c r="FJ31" s="115"/>
      <c r="FK31" s="115">
        <f t="shared" ref="FK31:FK42" si="62">IF(FJ31="W",1,0)</f>
        <v>0</v>
      </c>
      <c r="FL31" s="144">
        <f>IF(FJ31="L",1,0)</f>
        <v>0</v>
      </c>
      <c r="FM31" s="143"/>
      <c r="FN31" s="115"/>
      <c r="FO31" s="115"/>
      <c r="FP31" s="115"/>
      <c r="FQ31" s="115"/>
      <c r="FR31" s="115"/>
      <c r="FS31" s="115"/>
      <c r="FT31" s="115">
        <f t="shared" ref="FT31:FT42" si="63">IF(FS31="W",1,0)</f>
        <v>0</v>
      </c>
      <c r="FU31" s="144">
        <f>IF(FS31="L",1,0)</f>
        <v>0</v>
      </c>
      <c r="FV31" s="136"/>
      <c r="FW31" s="154"/>
      <c r="FX31" s="115"/>
      <c r="FY31" s="115"/>
      <c r="FZ31" s="115"/>
      <c r="GA31" s="115"/>
      <c r="GB31" s="115"/>
      <c r="GC31" s="115"/>
      <c r="GD31" s="115">
        <f t="shared" ref="GD31:GD42" si="64">IF(GC31="W",1,0)</f>
        <v>0</v>
      </c>
      <c r="GE31" s="155">
        <f>IF(GC31="L",1,0)</f>
        <v>0</v>
      </c>
      <c r="GF31" s="151"/>
      <c r="GG31" s="115"/>
      <c r="GH31" s="115"/>
      <c r="GI31" s="115"/>
      <c r="GJ31" s="115"/>
      <c r="GK31" s="150"/>
      <c r="GL31" s="115"/>
      <c r="GM31" s="115">
        <f t="shared" ref="GM31:GM42" si="65">IF(GL31="W",1,0)</f>
        <v>0</v>
      </c>
      <c r="GN31" s="155">
        <f>IF(GL31="L",1,0)</f>
        <v>0</v>
      </c>
      <c r="GO31" s="154"/>
      <c r="GP31" s="115"/>
      <c r="GQ31" s="115"/>
      <c r="GR31" s="115"/>
      <c r="GS31" s="115"/>
      <c r="GT31" s="115"/>
      <c r="GU31" s="115"/>
      <c r="GV31" s="115">
        <f t="shared" ref="GV31:GV42" si="66">IF(GU31="W",1,0)</f>
        <v>0</v>
      </c>
      <c r="GW31" s="155">
        <f>IF(GU31="L",1,0)</f>
        <v>0</v>
      </c>
    </row>
    <row r="32" spans="1:205" x14ac:dyDescent="0.25">
      <c r="A32" s="44">
        <f>A31+1</f>
        <v>2</v>
      </c>
      <c r="B32" s="143">
        <v>31.204000000000001</v>
      </c>
      <c r="C32" s="115">
        <v>33.805</v>
      </c>
      <c r="D32" s="115">
        <v>41.307000000000002</v>
      </c>
      <c r="E32" s="115">
        <v>21</v>
      </c>
      <c r="F32" s="115" t="s">
        <v>136</v>
      </c>
      <c r="G32" s="115">
        <v>21</v>
      </c>
      <c r="H32" s="115" t="s">
        <v>110</v>
      </c>
      <c r="I32" s="115">
        <f t="shared" si="45"/>
        <v>0</v>
      </c>
      <c r="J32" s="144">
        <f t="shared" ref="J32:J41" si="67">IF(H32="L",1,0)</f>
        <v>1</v>
      </c>
      <c r="K32" s="137">
        <v>37.604999999999997</v>
      </c>
      <c r="L32" s="115">
        <v>41.161000000000001</v>
      </c>
      <c r="M32" s="115">
        <v>47.5</v>
      </c>
      <c r="N32" s="115">
        <v>8</v>
      </c>
      <c r="O32" s="115" t="s">
        <v>165</v>
      </c>
      <c r="P32" s="135">
        <v>10</v>
      </c>
      <c r="Q32" s="115" t="s">
        <v>98</v>
      </c>
      <c r="R32" s="115">
        <f t="shared" si="46"/>
        <v>1</v>
      </c>
      <c r="S32" s="144">
        <f t="shared" ref="S32:S41" si="68">IF(Q32="L",1,0)</f>
        <v>0</v>
      </c>
      <c r="T32" s="143">
        <v>39.250999999999998</v>
      </c>
      <c r="U32" s="115">
        <v>43.064</v>
      </c>
      <c r="V32" s="115">
        <v>49.734000000000002</v>
      </c>
      <c r="W32" s="115">
        <v>8</v>
      </c>
      <c r="X32" s="115" t="s">
        <v>137</v>
      </c>
      <c r="Y32" s="115">
        <v>9</v>
      </c>
      <c r="Z32" s="115" t="s">
        <v>98</v>
      </c>
      <c r="AA32" s="115">
        <f t="shared" si="47"/>
        <v>1</v>
      </c>
      <c r="AB32" s="144">
        <f t="shared" ref="AB32:AB41" si="69">IF(Z32="L",1,0)</f>
        <v>0</v>
      </c>
      <c r="AC32" s="136"/>
      <c r="AD32" s="143"/>
      <c r="AE32" s="115"/>
      <c r="AF32" s="115"/>
      <c r="AG32" s="115"/>
      <c r="AH32" s="115"/>
      <c r="AI32" s="115"/>
      <c r="AJ32" s="115"/>
      <c r="AK32" s="115">
        <f t="shared" si="48"/>
        <v>0</v>
      </c>
      <c r="AL32" s="144">
        <f t="shared" ref="AL32:AL41" si="70">IF(AJ32="L",1,0)</f>
        <v>0</v>
      </c>
      <c r="AM32" s="137"/>
      <c r="AN32" s="115"/>
      <c r="AO32" s="115"/>
      <c r="AP32" s="115"/>
      <c r="AQ32" s="115"/>
      <c r="AR32" s="135"/>
      <c r="AS32" s="115"/>
      <c r="AT32" s="115">
        <f t="shared" si="49"/>
        <v>0</v>
      </c>
      <c r="AU32" s="144">
        <f t="shared" ref="AU32:AU41" si="71">IF(AS32="L",1,0)</f>
        <v>0</v>
      </c>
      <c r="AV32" s="143">
        <v>30.460999999999999</v>
      </c>
      <c r="AW32" s="115">
        <v>38.084000000000003</v>
      </c>
      <c r="AX32" s="115">
        <v>38.14</v>
      </c>
      <c r="AY32" s="115">
        <v>23</v>
      </c>
      <c r="AZ32" s="115" t="s">
        <v>171</v>
      </c>
      <c r="BA32" s="115">
        <v>14</v>
      </c>
      <c r="BB32" s="115" t="s">
        <v>110</v>
      </c>
      <c r="BC32" s="115">
        <f t="shared" si="50"/>
        <v>0</v>
      </c>
      <c r="BD32" s="144">
        <f t="shared" ref="BD32:BD41" si="72">IF(BB32="L",1,0)</f>
        <v>1</v>
      </c>
      <c r="BE32" s="136"/>
      <c r="BF32" s="143"/>
      <c r="BG32" s="115"/>
      <c r="BH32" s="115"/>
      <c r="BI32" s="115"/>
      <c r="BJ32" s="115"/>
      <c r="BK32" s="115"/>
      <c r="BL32" s="115"/>
      <c r="BM32" s="115">
        <f t="shared" si="51"/>
        <v>0</v>
      </c>
      <c r="BN32" s="144">
        <f t="shared" ref="BN32:BN41" si="73">IF(BL32="L",1,0)</f>
        <v>0</v>
      </c>
      <c r="BO32" s="137"/>
      <c r="BP32" s="115"/>
      <c r="BQ32" s="115"/>
      <c r="BR32" s="115"/>
      <c r="BS32" s="115"/>
      <c r="BT32" s="135"/>
      <c r="BU32" s="115"/>
      <c r="BV32" s="115">
        <f t="shared" si="52"/>
        <v>0</v>
      </c>
      <c r="BW32" s="144">
        <f t="shared" ref="BW32:BW41" si="74">IF(BU32="L",1,0)</f>
        <v>0</v>
      </c>
      <c r="BX32" s="143"/>
      <c r="BY32" s="115"/>
      <c r="BZ32" s="115"/>
      <c r="CA32" s="115"/>
      <c r="CB32" s="115"/>
      <c r="CC32" s="115"/>
      <c r="CD32" s="115"/>
      <c r="CE32" s="115">
        <f t="shared" si="53"/>
        <v>0</v>
      </c>
      <c r="CF32" s="144">
        <f t="shared" ref="CF32:CF41" si="75">IF(CD32="L",1,0)</f>
        <v>0</v>
      </c>
      <c r="CG32" s="136"/>
      <c r="CH32" s="143"/>
      <c r="CI32" s="115"/>
      <c r="CJ32" s="115"/>
      <c r="CK32" s="115"/>
      <c r="CL32" s="115"/>
      <c r="CM32" s="115"/>
      <c r="CN32" s="115"/>
      <c r="CO32" s="115">
        <f t="shared" si="54"/>
        <v>0</v>
      </c>
      <c r="CP32" s="144">
        <f t="shared" ref="CP32:CP41" si="76">IF(CN32="L",1,0)</f>
        <v>0</v>
      </c>
      <c r="CQ32" s="137"/>
      <c r="CR32" s="115"/>
      <c r="CS32" s="115"/>
      <c r="CT32" s="115"/>
      <c r="CU32" s="115"/>
      <c r="CV32" s="135"/>
      <c r="CW32" s="115"/>
      <c r="CX32" s="115">
        <f t="shared" si="55"/>
        <v>0</v>
      </c>
      <c r="CY32" s="144">
        <f t="shared" ref="CY32:CY41" si="77">IF(CW32="L",1,0)</f>
        <v>0</v>
      </c>
      <c r="CZ32" s="143"/>
      <c r="DA32" s="115"/>
      <c r="DB32" s="115"/>
      <c r="DC32" s="115"/>
      <c r="DD32" s="115"/>
      <c r="DE32" s="115"/>
      <c r="DF32" s="115"/>
      <c r="DG32" s="115">
        <f t="shared" si="56"/>
        <v>0</v>
      </c>
      <c r="DH32" s="144">
        <f t="shared" ref="DH32:DH41" si="78">IF(DF32="L",1,0)</f>
        <v>0</v>
      </c>
      <c r="DI32" s="136"/>
      <c r="DJ32" s="143"/>
      <c r="DK32" s="115"/>
      <c r="DL32" s="115"/>
      <c r="DM32" s="115"/>
      <c r="DN32" s="115"/>
      <c r="DO32" s="115"/>
      <c r="DP32" s="115"/>
      <c r="DQ32" s="115">
        <f t="shared" si="57"/>
        <v>0</v>
      </c>
      <c r="DR32" s="144">
        <f t="shared" ref="DR32:DR41" si="79">IF(DP32="L",1,0)</f>
        <v>0</v>
      </c>
      <c r="DS32" s="137"/>
      <c r="DT32" s="115"/>
      <c r="DU32" s="115"/>
      <c r="DV32" s="115"/>
      <c r="DW32" s="115"/>
      <c r="DX32" s="135"/>
      <c r="DY32" s="115"/>
      <c r="DZ32" s="115">
        <f t="shared" si="58"/>
        <v>0</v>
      </c>
      <c r="EA32" s="144">
        <f t="shared" ref="EA32:EA41" si="80">IF(DY32="L",1,0)</f>
        <v>0</v>
      </c>
      <c r="EB32" s="143"/>
      <c r="EC32" s="115"/>
      <c r="ED32" s="115"/>
      <c r="EE32" s="115"/>
      <c r="EF32" s="115"/>
      <c r="EG32" s="115"/>
      <c r="EH32" s="115"/>
      <c r="EI32" s="115">
        <f t="shared" si="59"/>
        <v>0</v>
      </c>
      <c r="EJ32" s="144">
        <f t="shared" ref="EJ32:EJ41" si="81">IF(EH32="L",1,0)</f>
        <v>0</v>
      </c>
      <c r="EK32" s="143"/>
      <c r="EL32" s="115"/>
      <c r="EM32" s="115"/>
      <c r="EN32" s="115"/>
      <c r="EO32" s="115"/>
      <c r="EP32" s="115"/>
      <c r="EQ32" s="115"/>
      <c r="ER32" s="115">
        <f t="shared" si="60"/>
        <v>0</v>
      </c>
      <c r="ES32" s="144">
        <f t="shared" ref="ES32:ES41" si="82">IF(EQ32="L",1,0)</f>
        <v>0</v>
      </c>
      <c r="ET32" s="136"/>
      <c r="EU32" s="143"/>
      <c r="EV32" s="115"/>
      <c r="EW32" s="115"/>
      <c r="EX32" s="115"/>
      <c r="EY32" s="115"/>
      <c r="EZ32" s="115"/>
      <c r="FA32" s="115"/>
      <c r="FB32" s="115">
        <f t="shared" si="61"/>
        <v>0</v>
      </c>
      <c r="FC32" s="144">
        <f t="shared" ref="FC32:FC41" si="83">IF(FA32="L",1,0)</f>
        <v>0</v>
      </c>
      <c r="FD32" s="137"/>
      <c r="FE32" s="115"/>
      <c r="FF32" s="115"/>
      <c r="FG32" s="115"/>
      <c r="FH32" s="115"/>
      <c r="FI32" s="135"/>
      <c r="FJ32" s="115"/>
      <c r="FK32" s="115">
        <f t="shared" si="62"/>
        <v>0</v>
      </c>
      <c r="FL32" s="144">
        <f t="shared" ref="FL32:FL41" si="84">IF(FJ32="L",1,0)</f>
        <v>0</v>
      </c>
      <c r="FM32" s="143"/>
      <c r="FN32" s="115"/>
      <c r="FO32" s="115"/>
      <c r="FP32" s="115"/>
      <c r="FQ32" s="115"/>
      <c r="FR32" s="115"/>
      <c r="FS32" s="115"/>
      <c r="FT32" s="115">
        <f t="shared" si="63"/>
        <v>0</v>
      </c>
      <c r="FU32" s="144">
        <f t="shared" ref="FU32:FU41" si="85">IF(FS32="L",1,0)</f>
        <v>0</v>
      </c>
      <c r="FV32" s="136"/>
      <c r="FW32" s="154"/>
      <c r="FX32" s="115"/>
      <c r="FY32" s="115"/>
      <c r="FZ32" s="115"/>
      <c r="GA32" s="115"/>
      <c r="GB32" s="115"/>
      <c r="GC32" s="115"/>
      <c r="GD32" s="115">
        <f t="shared" si="64"/>
        <v>0</v>
      </c>
      <c r="GE32" s="155">
        <f t="shared" ref="GE32:GE41" si="86">IF(GC32="L",1,0)</f>
        <v>0</v>
      </c>
      <c r="GF32" s="151"/>
      <c r="GG32" s="115"/>
      <c r="GH32" s="115"/>
      <c r="GI32" s="115"/>
      <c r="GJ32" s="115"/>
      <c r="GK32" s="150"/>
      <c r="GL32" s="115"/>
      <c r="GM32" s="115">
        <f t="shared" si="65"/>
        <v>0</v>
      </c>
      <c r="GN32" s="155">
        <f t="shared" ref="GN32:GN41" si="87">IF(GL32="L",1,0)</f>
        <v>0</v>
      </c>
      <c r="GO32" s="154"/>
      <c r="GP32" s="115"/>
      <c r="GQ32" s="115"/>
      <c r="GR32" s="115"/>
      <c r="GS32" s="115"/>
      <c r="GT32" s="115"/>
      <c r="GU32" s="115"/>
      <c r="GV32" s="115">
        <f t="shared" si="66"/>
        <v>0</v>
      </c>
      <c r="GW32" s="155">
        <f t="shared" ref="GW32:GW41" si="88">IF(GU32="L",1,0)</f>
        <v>0</v>
      </c>
    </row>
    <row r="33" spans="1:205" x14ac:dyDescent="0.25">
      <c r="A33" s="44">
        <f>A32+1</f>
        <v>3</v>
      </c>
      <c r="B33" s="143"/>
      <c r="C33" s="115"/>
      <c r="D33" s="115"/>
      <c r="E33" s="115"/>
      <c r="F33" s="115"/>
      <c r="G33" s="115"/>
      <c r="H33" s="115"/>
      <c r="I33" s="115">
        <f t="shared" si="45"/>
        <v>0</v>
      </c>
      <c r="J33" s="144">
        <f t="shared" si="67"/>
        <v>0</v>
      </c>
      <c r="K33" s="137"/>
      <c r="L33" s="115"/>
      <c r="M33" s="115"/>
      <c r="N33" s="115"/>
      <c r="O33" s="115"/>
      <c r="P33" s="135"/>
      <c r="Q33" s="115"/>
      <c r="R33" s="115">
        <f t="shared" si="46"/>
        <v>0</v>
      </c>
      <c r="S33" s="144">
        <f t="shared" si="68"/>
        <v>0</v>
      </c>
      <c r="T33" s="143">
        <v>39.463000000000001</v>
      </c>
      <c r="U33" s="115">
        <v>42.668999999999997</v>
      </c>
      <c r="V33" s="115">
        <v>49.276000000000003</v>
      </c>
      <c r="W33" s="115">
        <v>9</v>
      </c>
      <c r="X33" s="115" t="s">
        <v>137</v>
      </c>
      <c r="Y33" s="115">
        <v>5</v>
      </c>
      <c r="Z33" s="115" t="s">
        <v>98</v>
      </c>
      <c r="AA33" s="115">
        <f t="shared" si="47"/>
        <v>1</v>
      </c>
      <c r="AB33" s="144">
        <f t="shared" si="69"/>
        <v>0</v>
      </c>
      <c r="AC33" s="136"/>
      <c r="AD33" s="143"/>
      <c r="AE33" s="115"/>
      <c r="AF33" s="115"/>
      <c r="AG33" s="115"/>
      <c r="AH33" s="115"/>
      <c r="AI33" s="115"/>
      <c r="AJ33" s="115"/>
      <c r="AK33" s="115">
        <f t="shared" si="48"/>
        <v>0</v>
      </c>
      <c r="AL33" s="144">
        <f t="shared" si="70"/>
        <v>0</v>
      </c>
      <c r="AM33" s="137"/>
      <c r="AN33" s="115"/>
      <c r="AO33" s="115"/>
      <c r="AP33" s="115"/>
      <c r="AQ33" s="115"/>
      <c r="AR33" s="135"/>
      <c r="AS33" s="115"/>
      <c r="AT33" s="115">
        <f t="shared" si="49"/>
        <v>0</v>
      </c>
      <c r="AU33" s="144">
        <f t="shared" si="71"/>
        <v>0</v>
      </c>
      <c r="AV33" s="143"/>
      <c r="AW33" s="115"/>
      <c r="AX33" s="115"/>
      <c r="AY33" s="115"/>
      <c r="AZ33" s="115"/>
      <c r="BA33" s="115"/>
      <c r="BB33" s="115"/>
      <c r="BC33" s="115">
        <f t="shared" si="50"/>
        <v>0</v>
      </c>
      <c r="BD33" s="144">
        <f t="shared" si="72"/>
        <v>0</v>
      </c>
      <c r="BE33" s="136"/>
      <c r="BF33" s="143"/>
      <c r="BG33" s="115"/>
      <c r="BH33" s="115"/>
      <c r="BI33" s="115"/>
      <c r="BJ33" s="115"/>
      <c r="BK33" s="115"/>
      <c r="BL33" s="115"/>
      <c r="BM33" s="115">
        <f t="shared" si="51"/>
        <v>0</v>
      </c>
      <c r="BN33" s="144">
        <f t="shared" si="73"/>
        <v>0</v>
      </c>
      <c r="BO33" s="137"/>
      <c r="BP33" s="115"/>
      <c r="BQ33" s="115"/>
      <c r="BR33" s="115"/>
      <c r="BS33" s="115"/>
      <c r="BT33" s="135"/>
      <c r="BU33" s="115"/>
      <c r="BV33" s="115">
        <f t="shared" si="52"/>
        <v>0</v>
      </c>
      <c r="BW33" s="144">
        <f t="shared" si="74"/>
        <v>0</v>
      </c>
      <c r="BX33" s="143"/>
      <c r="BY33" s="115"/>
      <c r="BZ33" s="115"/>
      <c r="CA33" s="115"/>
      <c r="CB33" s="115"/>
      <c r="CC33" s="115"/>
      <c r="CD33" s="115"/>
      <c r="CE33" s="115">
        <f t="shared" si="53"/>
        <v>0</v>
      </c>
      <c r="CF33" s="144">
        <f t="shared" si="75"/>
        <v>0</v>
      </c>
      <c r="CG33" s="136"/>
      <c r="CH33" s="143"/>
      <c r="CI33" s="115"/>
      <c r="CJ33" s="115"/>
      <c r="CK33" s="115"/>
      <c r="CL33" s="115"/>
      <c r="CM33" s="115"/>
      <c r="CN33" s="115"/>
      <c r="CO33" s="115">
        <f t="shared" si="54"/>
        <v>0</v>
      </c>
      <c r="CP33" s="144">
        <f t="shared" si="76"/>
        <v>0</v>
      </c>
      <c r="CQ33" s="137"/>
      <c r="CR33" s="115"/>
      <c r="CS33" s="115"/>
      <c r="CT33" s="115"/>
      <c r="CU33" s="115"/>
      <c r="CV33" s="135"/>
      <c r="CW33" s="115"/>
      <c r="CX33" s="115">
        <f t="shared" si="55"/>
        <v>0</v>
      </c>
      <c r="CY33" s="144">
        <f t="shared" si="77"/>
        <v>0</v>
      </c>
      <c r="CZ33" s="143"/>
      <c r="DA33" s="115"/>
      <c r="DB33" s="115"/>
      <c r="DC33" s="115"/>
      <c r="DD33" s="115"/>
      <c r="DE33" s="115"/>
      <c r="DF33" s="115"/>
      <c r="DG33" s="115">
        <f t="shared" si="56"/>
        <v>0</v>
      </c>
      <c r="DH33" s="144">
        <f t="shared" si="78"/>
        <v>0</v>
      </c>
      <c r="DI33" s="136"/>
      <c r="DJ33" s="143"/>
      <c r="DK33" s="115"/>
      <c r="DL33" s="115"/>
      <c r="DM33" s="115"/>
      <c r="DN33" s="115"/>
      <c r="DO33" s="115"/>
      <c r="DP33" s="115"/>
      <c r="DQ33" s="115">
        <f t="shared" si="57"/>
        <v>0</v>
      </c>
      <c r="DR33" s="144">
        <f t="shared" si="79"/>
        <v>0</v>
      </c>
      <c r="DS33" s="137"/>
      <c r="DT33" s="115"/>
      <c r="DU33" s="115"/>
      <c r="DV33" s="115"/>
      <c r="DW33" s="115"/>
      <c r="DX33" s="135"/>
      <c r="DY33" s="115"/>
      <c r="DZ33" s="115">
        <f t="shared" si="58"/>
        <v>0</v>
      </c>
      <c r="EA33" s="144">
        <f t="shared" si="80"/>
        <v>0</v>
      </c>
      <c r="EB33" s="143"/>
      <c r="EC33" s="115"/>
      <c r="ED33" s="115"/>
      <c r="EE33" s="115"/>
      <c r="EF33" s="115"/>
      <c r="EG33" s="115"/>
      <c r="EH33" s="115"/>
      <c r="EI33" s="115">
        <f t="shared" si="59"/>
        <v>0</v>
      </c>
      <c r="EJ33" s="144">
        <f t="shared" si="81"/>
        <v>0</v>
      </c>
      <c r="EK33" s="143"/>
      <c r="EL33" s="115"/>
      <c r="EM33" s="115"/>
      <c r="EN33" s="115"/>
      <c r="EO33" s="115"/>
      <c r="EP33" s="115"/>
      <c r="EQ33" s="115"/>
      <c r="ER33" s="115">
        <f t="shared" si="60"/>
        <v>0</v>
      </c>
      <c r="ES33" s="144">
        <f t="shared" si="82"/>
        <v>0</v>
      </c>
      <c r="ET33" s="136"/>
      <c r="EU33" s="143"/>
      <c r="EV33" s="115"/>
      <c r="EW33" s="115"/>
      <c r="EX33" s="115"/>
      <c r="EY33" s="115"/>
      <c r="EZ33" s="115"/>
      <c r="FA33" s="115"/>
      <c r="FB33" s="115">
        <f t="shared" si="61"/>
        <v>0</v>
      </c>
      <c r="FC33" s="144">
        <f t="shared" si="83"/>
        <v>0</v>
      </c>
      <c r="FD33" s="137"/>
      <c r="FE33" s="115"/>
      <c r="FF33" s="115"/>
      <c r="FG33" s="115"/>
      <c r="FH33" s="115"/>
      <c r="FI33" s="135"/>
      <c r="FJ33" s="115"/>
      <c r="FK33" s="115">
        <f t="shared" si="62"/>
        <v>0</v>
      </c>
      <c r="FL33" s="144">
        <f t="shared" si="84"/>
        <v>0</v>
      </c>
      <c r="FM33" s="143"/>
      <c r="FN33" s="115"/>
      <c r="FO33" s="115"/>
      <c r="FP33" s="115"/>
      <c r="FQ33" s="115"/>
      <c r="FR33" s="115"/>
      <c r="FS33" s="115"/>
      <c r="FT33" s="115">
        <f t="shared" si="63"/>
        <v>0</v>
      </c>
      <c r="FU33" s="144">
        <f t="shared" si="85"/>
        <v>0</v>
      </c>
      <c r="FV33" s="136"/>
      <c r="FW33" s="154"/>
      <c r="FX33" s="115"/>
      <c r="FY33" s="115"/>
      <c r="FZ33" s="115"/>
      <c r="GA33" s="115"/>
      <c r="GB33" s="115"/>
      <c r="GC33" s="115"/>
      <c r="GD33" s="115">
        <f t="shared" si="64"/>
        <v>0</v>
      </c>
      <c r="GE33" s="155">
        <f t="shared" si="86"/>
        <v>0</v>
      </c>
      <c r="GF33" s="151"/>
      <c r="GG33" s="115"/>
      <c r="GH33" s="115"/>
      <c r="GI33" s="115"/>
      <c r="GJ33" s="115"/>
      <c r="GK33" s="150"/>
      <c r="GL33" s="115"/>
      <c r="GM33" s="115">
        <f t="shared" si="65"/>
        <v>0</v>
      </c>
      <c r="GN33" s="155">
        <f t="shared" si="87"/>
        <v>0</v>
      </c>
      <c r="GO33" s="154"/>
      <c r="GP33" s="115"/>
      <c r="GQ33" s="115"/>
      <c r="GR33" s="115"/>
      <c r="GS33" s="115"/>
      <c r="GT33" s="115"/>
      <c r="GU33" s="115"/>
      <c r="GV33" s="115">
        <f t="shared" si="66"/>
        <v>0</v>
      </c>
      <c r="GW33" s="155">
        <f t="shared" si="88"/>
        <v>0</v>
      </c>
    </row>
    <row r="34" spans="1:205" x14ac:dyDescent="0.25">
      <c r="A34" s="44">
        <f t="shared" ref="A34:A41" si="89">A33+1</f>
        <v>4</v>
      </c>
      <c r="B34" s="143"/>
      <c r="C34" s="115"/>
      <c r="D34" s="115"/>
      <c r="E34" s="115"/>
      <c r="F34" s="115"/>
      <c r="G34" s="115"/>
      <c r="H34" s="115"/>
      <c r="I34" s="115">
        <f t="shared" si="45"/>
        <v>0</v>
      </c>
      <c r="J34" s="144">
        <f t="shared" si="67"/>
        <v>0</v>
      </c>
      <c r="K34" s="137"/>
      <c r="L34" s="115"/>
      <c r="M34" s="115"/>
      <c r="N34" s="115"/>
      <c r="O34" s="115"/>
      <c r="P34" s="135"/>
      <c r="Q34" s="115"/>
      <c r="R34" s="115">
        <f t="shared" si="46"/>
        <v>0</v>
      </c>
      <c r="S34" s="144">
        <f t="shared" si="68"/>
        <v>0</v>
      </c>
      <c r="T34" s="143">
        <v>45.975999999999999</v>
      </c>
      <c r="U34" s="115">
        <v>48.567</v>
      </c>
      <c r="V34" s="115">
        <v>43.293999999999997</v>
      </c>
      <c r="W34" s="115">
        <v>16</v>
      </c>
      <c r="X34" s="115" t="s">
        <v>155</v>
      </c>
      <c r="Y34" s="115">
        <v>10</v>
      </c>
      <c r="Z34" s="115" t="s">
        <v>98</v>
      </c>
      <c r="AA34" s="115">
        <f t="shared" si="47"/>
        <v>1</v>
      </c>
      <c r="AB34" s="144">
        <f t="shared" si="69"/>
        <v>0</v>
      </c>
      <c r="AC34" s="136"/>
      <c r="AD34" s="143"/>
      <c r="AE34" s="115"/>
      <c r="AF34" s="115"/>
      <c r="AG34" s="115"/>
      <c r="AH34" s="115"/>
      <c r="AI34" s="115"/>
      <c r="AJ34" s="115"/>
      <c r="AK34" s="115">
        <f t="shared" si="48"/>
        <v>0</v>
      </c>
      <c r="AL34" s="144">
        <f t="shared" si="70"/>
        <v>0</v>
      </c>
      <c r="AM34" s="137"/>
      <c r="AN34" s="115"/>
      <c r="AO34" s="115"/>
      <c r="AP34" s="115"/>
      <c r="AQ34" s="115"/>
      <c r="AR34" s="135"/>
      <c r="AS34" s="115"/>
      <c r="AT34" s="115">
        <f t="shared" si="49"/>
        <v>0</v>
      </c>
      <c r="AU34" s="144">
        <f t="shared" si="71"/>
        <v>0</v>
      </c>
      <c r="AV34" s="143"/>
      <c r="AW34" s="115"/>
      <c r="AX34" s="115"/>
      <c r="AY34" s="115"/>
      <c r="AZ34" s="115"/>
      <c r="BA34" s="115"/>
      <c r="BB34" s="115"/>
      <c r="BC34" s="115">
        <f t="shared" si="50"/>
        <v>0</v>
      </c>
      <c r="BD34" s="144">
        <f t="shared" si="72"/>
        <v>0</v>
      </c>
      <c r="BE34" s="136"/>
      <c r="BF34" s="143"/>
      <c r="BG34" s="115"/>
      <c r="BH34" s="115"/>
      <c r="BI34" s="115"/>
      <c r="BJ34" s="115"/>
      <c r="BK34" s="115"/>
      <c r="BL34" s="115"/>
      <c r="BM34" s="115">
        <f t="shared" si="51"/>
        <v>0</v>
      </c>
      <c r="BN34" s="144">
        <f t="shared" si="73"/>
        <v>0</v>
      </c>
      <c r="BO34" s="137"/>
      <c r="BP34" s="115"/>
      <c r="BQ34" s="115"/>
      <c r="BR34" s="115"/>
      <c r="BS34" s="115"/>
      <c r="BT34" s="135"/>
      <c r="BU34" s="115"/>
      <c r="BV34" s="115">
        <f t="shared" si="52"/>
        <v>0</v>
      </c>
      <c r="BW34" s="144">
        <f t="shared" si="74"/>
        <v>0</v>
      </c>
      <c r="BX34" s="143"/>
      <c r="BY34" s="115"/>
      <c r="BZ34" s="115"/>
      <c r="CA34" s="115"/>
      <c r="CB34" s="115"/>
      <c r="CC34" s="115"/>
      <c r="CD34" s="115"/>
      <c r="CE34" s="115">
        <f t="shared" si="53"/>
        <v>0</v>
      </c>
      <c r="CF34" s="144">
        <f t="shared" si="75"/>
        <v>0</v>
      </c>
      <c r="CG34" s="136"/>
      <c r="CH34" s="51"/>
      <c r="CI34" s="138"/>
      <c r="CJ34" s="138"/>
      <c r="CK34" s="138"/>
      <c r="CL34" s="138"/>
      <c r="CM34" s="138"/>
      <c r="CN34" s="138"/>
      <c r="CO34" s="115">
        <f t="shared" si="54"/>
        <v>0</v>
      </c>
      <c r="CP34" s="144">
        <f t="shared" si="76"/>
        <v>0</v>
      </c>
      <c r="CQ34" s="137"/>
      <c r="CR34" s="115"/>
      <c r="CS34" s="115"/>
      <c r="CT34" s="115"/>
      <c r="CU34" s="115"/>
      <c r="CV34" s="135"/>
      <c r="CW34" s="115"/>
      <c r="CX34" s="115">
        <f t="shared" si="55"/>
        <v>0</v>
      </c>
      <c r="CY34" s="144">
        <f t="shared" si="77"/>
        <v>0</v>
      </c>
      <c r="CZ34" s="143"/>
      <c r="DA34" s="115"/>
      <c r="DB34" s="115"/>
      <c r="DC34" s="115"/>
      <c r="DD34" s="115"/>
      <c r="DE34" s="115"/>
      <c r="DF34" s="115"/>
      <c r="DG34" s="115">
        <f t="shared" si="56"/>
        <v>0</v>
      </c>
      <c r="DH34" s="144">
        <f t="shared" si="78"/>
        <v>0</v>
      </c>
      <c r="DI34" s="136"/>
      <c r="DJ34" s="143"/>
      <c r="DK34" s="115"/>
      <c r="DL34" s="115"/>
      <c r="DM34" s="115"/>
      <c r="DN34" s="115"/>
      <c r="DO34" s="115"/>
      <c r="DP34" s="115"/>
      <c r="DQ34" s="115">
        <f t="shared" si="57"/>
        <v>0</v>
      </c>
      <c r="DR34" s="144">
        <f t="shared" si="79"/>
        <v>0</v>
      </c>
      <c r="DS34" s="137"/>
      <c r="DT34" s="115"/>
      <c r="DU34" s="115"/>
      <c r="DV34" s="115"/>
      <c r="DW34" s="115"/>
      <c r="DX34" s="135"/>
      <c r="DY34" s="115"/>
      <c r="DZ34" s="115">
        <f t="shared" si="58"/>
        <v>0</v>
      </c>
      <c r="EA34" s="144">
        <f t="shared" si="80"/>
        <v>0</v>
      </c>
      <c r="EB34" s="143"/>
      <c r="EC34" s="115"/>
      <c r="ED34" s="115"/>
      <c r="EE34" s="115"/>
      <c r="EF34" s="115"/>
      <c r="EG34" s="115"/>
      <c r="EH34" s="115"/>
      <c r="EI34" s="115">
        <f t="shared" si="59"/>
        <v>0</v>
      </c>
      <c r="EJ34" s="144">
        <f t="shared" si="81"/>
        <v>0</v>
      </c>
      <c r="EK34" s="143"/>
      <c r="EL34" s="115"/>
      <c r="EM34" s="115"/>
      <c r="EN34" s="115"/>
      <c r="EO34" s="115"/>
      <c r="EP34" s="115"/>
      <c r="EQ34" s="115"/>
      <c r="ER34" s="115">
        <f t="shared" si="60"/>
        <v>0</v>
      </c>
      <c r="ES34" s="144">
        <f t="shared" si="82"/>
        <v>0</v>
      </c>
      <c r="ET34" s="136"/>
      <c r="EU34" s="143"/>
      <c r="EV34" s="115"/>
      <c r="EW34" s="115"/>
      <c r="EX34" s="115"/>
      <c r="EY34" s="115"/>
      <c r="EZ34" s="115"/>
      <c r="FA34" s="115"/>
      <c r="FB34" s="115">
        <f t="shared" si="61"/>
        <v>0</v>
      </c>
      <c r="FC34" s="144">
        <f t="shared" si="83"/>
        <v>0</v>
      </c>
      <c r="FD34" s="137"/>
      <c r="FE34" s="115"/>
      <c r="FF34" s="115"/>
      <c r="FG34" s="115"/>
      <c r="FH34" s="115"/>
      <c r="FI34" s="135"/>
      <c r="FJ34" s="115"/>
      <c r="FK34" s="115">
        <f t="shared" si="62"/>
        <v>0</v>
      </c>
      <c r="FL34" s="144">
        <f t="shared" si="84"/>
        <v>0</v>
      </c>
      <c r="FM34" s="143"/>
      <c r="FN34" s="115"/>
      <c r="FO34" s="115"/>
      <c r="FP34" s="115"/>
      <c r="FQ34" s="115"/>
      <c r="FR34" s="115"/>
      <c r="FS34" s="115"/>
      <c r="FT34" s="115">
        <f t="shared" si="63"/>
        <v>0</v>
      </c>
      <c r="FU34" s="144">
        <f t="shared" si="85"/>
        <v>0</v>
      </c>
      <c r="FV34" s="136"/>
      <c r="FW34" s="154"/>
      <c r="FX34" s="115"/>
      <c r="FY34" s="115"/>
      <c r="FZ34" s="115"/>
      <c r="GA34" s="115"/>
      <c r="GB34" s="115"/>
      <c r="GC34" s="115"/>
      <c r="GD34" s="115">
        <f t="shared" si="64"/>
        <v>0</v>
      </c>
      <c r="GE34" s="155">
        <f t="shared" si="86"/>
        <v>0</v>
      </c>
      <c r="GF34" s="151"/>
      <c r="GG34" s="115"/>
      <c r="GH34" s="115"/>
      <c r="GI34" s="115"/>
      <c r="GJ34" s="115"/>
      <c r="GK34" s="150"/>
      <c r="GL34" s="115"/>
      <c r="GM34" s="115">
        <f t="shared" si="65"/>
        <v>0</v>
      </c>
      <c r="GN34" s="155">
        <f t="shared" si="87"/>
        <v>0</v>
      </c>
      <c r="GO34" s="154"/>
      <c r="GP34" s="115"/>
      <c r="GQ34" s="115"/>
      <c r="GR34" s="115"/>
      <c r="GS34" s="115"/>
      <c r="GT34" s="115"/>
      <c r="GU34" s="115"/>
      <c r="GV34" s="115">
        <f t="shared" si="66"/>
        <v>0</v>
      </c>
      <c r="GW34" s="155">
        <f t="shared" si="88"/>
        <v>0</v>
      </c>
    </row>
    <row r="35" spans="1:205" x14ac:dyDescent="0.25">
      <c r="A35" s="44">
        <f t="shared" si="89"/>
        <v>5</v>
      </c>
      <c r="B35" s="143"/>
      <c r="C35" s="115"/>
      <c r="D35" s="115"/>
      <c r="E35" s="115"/>
      <c r="F35" s="115"/>
      <c r="G35" s="115"/>
      <c r="H35" s="115"/>
      <c r="I35" s="115">
        <f t="shared" si="45"/>
        <v>0</v>
      </c>
      <c r="J35" s="144">
        <f t="shared" si="67"/>
        <v>0</v>
      </c>
      <c r="K35" s="137"/>
      <c r="L35" s="115"/>
      <c r="M35" s="115"/>
      <c r="N35" s="115"/>
      <c r="O35" s="115"/>
      <c r="P35" s="135"/>
      <c r="Q35" s="115"/>
      <c r="R35" s="115">
        <f t="shared" si="46"/>
        <v>0</v>
      </c>
      <c r="S35" s="144">
        <f t="shared" si="68"/>
        <v>0</v>
      </c>
      <c r="T35" s="143">
        <v>39.978999999999999</v>
      </c>
      <c r="U35" s="115">
        <v>42.28</v>
      </c>
      <c r="V35" s="115">
        <v>48.826999999999998</v>
      </c>
      <c r="W35" s="115">
        <v>16</v>
      </c>
      <c r="X35" s="115" t="s">
        <v>151</v>
      </c>
      <c r="Y35" s="115">
        <v>15</v>
      </c>
      <c r="Z35" s="115" t="s">
        <v>110</v>
      </c>
      <c r="AA35" s="115">
        <f t="shared" si="47"/>
        <v>0</v>
      </c>
      <c r="AB35" s="144">
        <f t="shared" si="69"/>
        <v>1</v>
      </c>
      <c r="AC35" s="136"/>
      <c r="AD35" s="143"/>
      <c r="AE35" s="115"/>
      <c r="AF35" s="115"/>
      <c r="AG35" s="115"/>
      <c r="AH35" s="115"/>
      <c r="AI35" s="115"/>
      <c r="AJ35" s="115"/>
      <c r="AK35" s="115">
        <f t="shared" si="48"/>
        <v>0</v>
      </c>
      <c r="AL35" s="144">
        <f t="shared" si="70"/>
        <v>0</v>
      </c>
      <c r="AM35" s="137"/>
      <c r="AN35" s="115"/>
      <c r="AO35" s="115"/>
      <c r="AP35" s="115"/>
      <c r="AQ35" s="115"/>
      <c r="AR35" s="135"/>
      <c r="AS35" s="115"/>
      <c r="AT35" s="115">
        <f t="shared" si="49"/>
        <v>0</v>
      </c>
      <c r="AU35" s="144">
        <f t="shared" si="71"/>
        <v>0</v>
      </c>
      <c r="AV35" s="143"/>
      <c r="AW35" s="115"/>
      <c r="AX35" s="115"/>
      <c r="AY35" s="115"/>
      <c r="AZ35" s="115"/>
      <c r="BA35" s="115"/>
      <c r="BB35" s="115"/>
      <c r="BC35" s="115">
        <f t="shared" si="50"/>
        <v>0</v>
      </c>
      <c r="BD35" s="144">
        <f t="shared" si="72"/>
        <v>0</v>
      </c>
      <c r="BE35" s="136"/>
      <c r="BF35" s="143"/>
      <c r="BG35" s="115"/>
      <c r="BH35" s="115"/>
      <c r="BI35" s="115"/>
      <c r="BJ35" s="115"/>
      <c r="BK35" s="115"/>
      <c r="BL35" s="115"/>
      <c r="BM35" s="115">
        <f t="shared" si="51"/>
        <v>0</v>
      </c>
      <c r="BN35" s="144">
        <f t="shared" si="73"/>
        <v>0</v>
      </c>
      <c r="BO35" s="137"/>
      <c r="BP35" s="115"/>
      <c r="BQ35" s="115"/>
      <c r="BR35" s="115"/>
      <c r="BS35" s="115"/>
      <c r="BT35" s="135"/>
      <c r="BU35" s="115"/>
      <c r="BV35" s="115">
        <f t="shared" si="52"/>
        <v>0</v>
      </c>
      <c r="BW35" s="144">
        <f t="shared" si="74"/>
        <v>0</v>
      </c>
      <c r="BX35" s="143"/>
      <c r="BY35" s="115"/>
      <c r="BZ35" s="115"/>
      <c r="CA35" s="115"/>
      <c r="CB35" s="115"/>
      <c r="CC35" s="115"/>
      <c r="CD35" s="115"/>
      <c r="CE35" s="115">
        <f t="shared" si="53"/>
        <v>0</v>
      </c>
      <c r="CF35" s="144">
        <f t="shared" si="75"/>
        <v>0</v>
      </c>
      <c r="CG35" s="136"/>
      <c r="CH35" s="143"/>
      <c r="CI35" s="115"/>
      <c r="CJ35" s="115"/>
      <c r="CK35" s="115"/>
      <c r="CL35" s="115"/>
      <c r="CM35" s="115"/>
      <c r="CN35" s="115"/>
      <c r="CO35" s="115">
        <f t="shared" si="54"/>
        <v>0</v>
      </c>
      <c r="CP35" s="144">
        <f t="shared" si="76"/>
        <v>0</v>
      </c>
      <c r="CQ35" s="137"/>
      <c r="CR35" s="115"/>
      <c r="CS35" s="115"/>
      <c r="CT35" s="115"/>
      <c r="CU35" s="115"/>
      <c r="CV35" s="135"/>
      <c r="CW35" s="115"/>
      <c r="CX35" s="115">
        <f t="shared" si="55"/>
        <v>0</v>
      </c>
      <c r="CY35" s="144">
        <f t="shared" si="77"/>
        <v>0</v>
      </c>
      <c r="CZ35" s="143"/>
      <c r="DA35" s="115"/>
      <c r="DB35" s="115"/>
      <c r="DC35" s="115"/>
      <c r="DD35" s="115"/>
      <c r="DE35" s="115"/>
      <c r="DF35" s="115"/>
      <c r="DG35" s="115">
        <f t="shared" si="56"/>
        <v>0</v>
      </c>
      <c r="DH35" s="144">
        <f t="shared" si="78"/>
        <v>0</v>
      </c>
      <c r="DI35" s="136"/>
      <c r="DJ35" s="143"/>
      <c r="DK35" s="115"/>
      <c r="DL35" s="115"/>
      <c r="DM35" s="115"/>
      <c r="DN35" s="115"/>
      <c r="DO35" s="115"/>
      <c r="DP35" s="115"/>
      <c r="DQ35" s="115">
        <f t="shared" si="57"/>
        <v>0</v>
      </c>
      <c r="DR35" s="144">
        <f t="shared" si="79"/>
        <v>0</v>
      </c>
      <c r="DS35" s="137"/>
      <c r="DT35" s="115"/>
      <c r="DU35" s="115"/>
      <c r="DV35" s="115"/>
      <c r="DW35" s="115"/>
      <c r="DX35" s="135"/>
      <c r="DY35" s="115"/>
      <c r="DZ35" s="115">
        <f t="shared" si="58"/>
        <v>0</v>
      </c>
      <c r="EA35" s="144">
        <f t="shared" si="80"/>
        <v>0</v>
      </c>
      <c r="EB35" s="143"/>
      <c r="EC35" s="115"/>
      <c r="ED35" s="115"/>
      <c r="EE35" s="115"/>
      <c r="EF35" s="115"/>
      <c r="EG35" s="115"/>
      <c r="EH35" s="115"/>
      <c r="EI35" s="115">
        <f t="shared" si="59"/>
        <v>0</v>
      </c>
      <c r="EJ35" s="144">
        <f t="shared" si="81"/>
        <v>0</v>
      </c>
      <c r="EK35" s="143"/>
      <c r="EL35" s="115"/>
      <c r="EM35" s="115"/>
      <c r="EN35" s="115"/>
      <c r="EO35" s="115"/>
      <c r="EP35" s="115"/>
      <c r="EQ35" s="115"/>
      <c r="ER35" s="115">
        <f t="shared" si="60"/>
        <v>0</v>
      </c>
      <c r="ES35" s="144">
        <f t="shared" si="82"/>
        <v>0</v>
      </c>
      <c r="ET35" s="136"/>
      <c r="EU35" s="143"/>
      <c r="EV35" s="115"/>
      <c r="EW35" s="115"/>
      <c r="EX35" s="115"/>
      <c r="EY35" s="115"/>
      <c r="EZ35" s="115"/>
      <c r="FA35" s="115"/>
      <c r="FB35" s="115">
        <f t="shared" si="61"/>
        <v>0</v>
      </c>
      <c r="FC35" s="144">
        <f t="shared" si="83"/>
        <v>0</v>
      </c>
      <c r="FD35" s="137"/>
      <c r="FE35" s="115"/>
      <c r="FF35" s="115"/>
      <c r="FG35" s="115"/>
      <c r="FH35" s="115"/>
      <c r="FI35" s="135"/>
      <c r="FJ35" s="115"/>
      <c r="FK35" s="115">
        <f t="shared" si="62"/>
        <v>0</v>
      </c>
      <c r="FL35" s="144">
        <f t="shared" si="84"/>
        <v>0</v>
      </c>
      <c r="FM35" s="143"/>
      <c r="FN35" s="115"/>
      <c r="FO35" s="115"/>
      <c r="FP35" s="115"/>
      <c r="FQ35" s="115"/>
      <c r="FR35" s="115"/>
      <c r="FS35" s="115"/>
      <c r="FT35" s="115">
        <f t="shared" si="63"/>
        <v>0</v>
      </c>
      <c r="FU35" s="144">
        <f t="shared" si="85"/>
        <v>0</v>
      </c>
      <c r="FV35" s="136"/>
      <c r="FW35" s="154"/>
      <c r="FX35" s="115"/>
      <c r="FY35" s="115"/>
      <c r="FZ35" s="115"/>
      <c r="GA35" s="115"/>
      <c r="GB35" s="115"/>
      <c r="GC35" s="115"/>
      <c r="GD35" s="115">
        <f t="shared" si="64"/>
        <v>0</v>
      </c>
      <c r="GE35" s="155">
        <f t="shared" si="86"/>
        <v>0</v>
      </c>
      <c r="GF35" s="151"/>
      <c r="GG35" s="115"/>
      <c r="GH35" s="115"/>
      <c r="GI35" s="115"/>
      <c r="GJ35" s="115"/>
      <c r="GK35" s="150"/>
      <c r="GL35" s="115"/>
      <c r="GM35" s="115">
        <f t="shared" si="65"/>
        <v>0</v>
      </c>
      <c r="GN35" s="155">
        <f t="shared" si="87"/>
        <v>0</v>
      </c>
      <c r="GO35" s="154"/>
      <c r="GP35" s="115"/>
      <c r="GQ35" s="115"/>
      <c r="GR35" s="115"/>
      <c r="GS35" s="115"/>
      <c r="GT35" s="115"/>
      <c r="GU35" s="115"/>
      <c r="GV35" s="115">
        <f t="shared" si="66"/>
        <v>0</v>
      </c>
      <c r="GW35" s="155">
        <f t="shared" si="88"/>
        <v>0</v>
      </c>
    </row>
    <row r="36" spans="1:205" x14ac:dyDescent="0.25">
      <c r="A36" s="44">
        <f>A33+1</f>
        <v>4</v>
      </c>
      <c r="B36" s="143"/>
      <c r="C36" s="115"/>
      <c r="D36" s="115"/>
      <c r="E36" s="115"/>
      <c r="F36" s="115"/>
      <c r="G36" s="115"/>
      <c r="H36" s="115"/>
      <c r="I36" s="115">
        <f t="shared" si="45"/>
        <v>0</v>
      </c>
      <c r="J36" s="144">
        <f t="shared" si="67"/>
        <v>0</v>
      </c>
      <c r="K36" s="137"/>
      <c r="L36" s="115"/>
      <c r="M36" s="115"/>
      <c r="N36" s="115"/>
      <c r="O36" s="115"/>
      <c r="P36" s="135"/>
      <c r="Q36" s="115"/>
      <c r="R36" s="115">
        <f t="shared" si="46"/>
        <v>0</v>
      </c>
      <c r="S36" s="144">
        <f t="shared" si="68"/>
        <v>0</v>
      </c>
      <c r="T36" s="143"/>
      <c r="U36" s="115"/>
      <c r="V36" s="115"/>
      <c r="W36" s="115"/>
      <c r="X36" s="115"/>
      <c r="Y36" s="115"/>
      <c r="Z36" s="115"/>
      <c r="AA36" s="115">
        <f t="shared" si="47"/>
        <v>0</v>
      </c>
      <c r="AB36" s="144">
        <f t="shared" si="69"/>
        <v>0</v>
      </c>
      <c r="AC36" s="136"/>
      <c r="AD36" s="143"/>
      <c r="AE36" s="115"/>
      <c r="AF36" s="115"/>
      <c r="AG36" s="115"/>
      <c r="AH36" s="115"/>
      <c r="AI36" s="115"/>
      <c r="AJ36" s="115"/>
      <c r="AK36" s="115">
        <f t="shared" si="48"/>
        <v>0</v>
      </c>
      <c r="AL36" s="144">
        <f t="shared" si="70"/>
        <v>0</v>
      </c>
      <c r="AM36" s="137"/>
      <c r="AN36" s="115"/>
      <c r="AO36" s="115"/>
      <c r="AP36" s="115"/>
      <c r="AQ36" s="115"/>
      <c r="AR36" s="135"/>
      <c r="AS36" s="115"/>
      <c r="AT36" s="115">
        <f t="shared" si="49"/>
        <v>0</v>
      </c>
      <c r="AU36" s="144">
        <f t="shared" si="71"/>
        <v>0</v>
      </c>
      <c r="AV36" s="143"/>
      <c r="AW36" s="115"/>
      <c r="AX36" s="115"/>
      <c r="AY36" s="115"/>
      <c r="AZ36" s="115"/>
      <c r="BA36" s="115"/>
      <c r="BB36" s="115"/>
      <c r="BC36" s="115">
        <f t="shared" si="50"/>
        <v>0</v>
      </c>
      <c r="BD36" s="144">
        <f t="shared" si="72"/>
        <v>0</v>
      </c>
      <c r="BE36" s="136"/>
      <c r="BF36" s="143"/>
      <c r="BG36" s="115"/>
      <c r="BH36" s="115"/>
      <c r="BI36" s="115"/>
      <c r="BJ36" s="115"/>
      <c r="BK36" s="115"/>
      <c r="BL36" s="115"/>
      <c r="BM36" s="115">
        <f t="shared" si="51"/>
        <v>0</v>
      </c>
      <c r="BN36" s="144">
        <f t="shared" si="73"/>
        <v>0</v>
      </c>
      <c r="BO36" s="137"/>
      <c r="BP36" s="115"/>
      <c r="BQ36" s="115"/>
      <c r="BR36" s="115"/>
      <c r="BS36" s="115"/>
      <c r="BT36" s="135"/>
      <c r="BU36" s="115"/>
      <c r="BV36" s="115">
        <f t="shared" si="52"/>
        <v>0</v>
      </c>
      <c r="BW36" s="144">
        <f t="shared" si="74"/>
        <v>0</v>
      </c>
      <c r="BX36" s="143"/>
      <c r="BY36" s="115"/>
      <c r="BZ36" s="115"/>
      <c r="CA36" s="115"/>
      <c r="CB36" s="115"/>
      <c r="CC36" s="115"/>
      <c r="CD36" s="115"/>
      <c r="CE36" s="115">
        <f t="shared" si="53"/>
        <v>0</v>
      </c>
      <c r="CF36" s="144">
        <f t="shared" si="75"/>
        <v>0</v>
      </c>
      <c r="CG36" s="136"/>
      <c r="CH36" s="143"/>
      <c r="CI36" s="115"/>
      <c r="CJ36" s="115"/>
      <c r="CK36" s="115"/>
      <c r="CL36" s="115"/>
      <c r="CM36" s="115"/>
      <c r="CN36" s="115"/>
      <c r="CO36" s="115">
        <f t="shared" si="54"/>
        <v>0</v>
      </c>
      <c r="CP36" s="144">
        <f t="shared" si="76"/>
        <v>0</v>
      </c>
      <c r="CQ36" s="137"/>
      <c r="CR36" s="115"/>
      <c r="CS36" s="115"/>
      <c r="CT36" s="115"/>
      <c r="CU36" s="115"/>
      <c r="CV36" s="135"/>
      <c r="CW36" s="115"/>
      <c r="CX36" s="115">
        <f t="shared" si="55"/>
        <v>0</v>
      </c>
      <c r="CY36" s="144">
        <f t="shared" si="77"/>
        <v>0</v>
      </c>
      <c r="CZ36" s="143"/>
      <c r="DA36" s="115"/>
      <c r="DB36" s="115"/>
      <c r="DC36" s="115"/>
      <c r="DD36" s="115"/>
      <c r="DE36" s="115"/>
      <c r="DF36" s="115"/>
      <c r="DG36" s="115">
        <f t="shared" si="56"/>
        <v>0</v>
      </c>
      <c r="DH36" s="144">
        <f t="shared" si="78"/>
        <v>0</v>
      </c>
      <c r="DI36" s="136"/>
      <c r="DJ36" s="143"/>
      <c r="DK36" s="115"/>
      <c r="DL36" s="115"/>
      <c r="DM36" s="115"/>
      <c r="DN36" s="115"/>
      <c r="DO36" s="115"/>
      <c r="DP36" s="115"/>
      <c r="DQ36" s="115">
        <f t="shared" si="57"/>
        <v>0</v>
      </c>
      <c r="DR36" s="144">
        <f t="shared" si="79"/>
        <v>0</v>
      </c>
      <c r="DS36" s="137"/>
      <c r="DT36" s="115"/>
      <c r="DU36" s="115"/>
      <c r="DV36" s="115"/>
      <c r="DW36" s="115"/>
      <c r="DX36" s="135"/>
      <c r="DY36" s="115"/>
      <c r="DZ36" s="115">
        <f t="shared" si="58"/>
        <v>0</v>
      </c>
      <c r="EA36" s="144">
        <f t="shared" si="80"/>
        <v>0</v>
      </c>
      <c r="EB36" s="143"/>
      <c r="EC36" s="115"/>
      <c r="ED36" s="115"/>
      <c r="EE36" s="115"/>
      <c r="EF36" s="115"/>
      <c r="EG36" s="115"/>
      <c r="EH36" s="115"/>
      <c r="EI36" s="115">
        <f t="shared" si="59"/>
        <v>0</v>
      </c>
      <c r="EJ36" s="144">
        <f t="shared" si="81"/>
        <v>0</v>
      </c>
      <c r="EK36" s="143"/>
      <c r="EL36" s="115"/>
      <c r="EM36" s="115"/>
      <c r="EN36" s="115"/>
      <c r="EO36" s="115"/>
      <c r="EP36" s="115"/>
      <c r="EQ36" s="115"/>
      <c r="ER36" s="115">
        <f t="shared" si="60"/>
        <v>0</v>
      </c>
      <c r="ES36" s="144">
        <f t="shared" si="82"/>
        <v>0</v>
      </c>
      <c r="ET36" s="136"/>
      <c r="EU36" s="143"/>
      <c r="EV36" s="115"/>
      <c r="EW36" s="115"/>
      <c r="EX36" s="115"/>
      <c r="EY36" s="115"/>
      <c r="EZ36" s="115"/>
      <c r="FA36" s="115"/>
      <c r="FB36" s="115">
        <f t="shared" si="61"/>
        <v>0</v>
      </c>
      <c r="FC36" s="144">
        <f t="shared" si="83"/>
        <v>0</v>
      </c>
      <c r="FD36" s="137"/>
      <c r="FE36" s="115"/>
      <c r="FF36" s="115"/>
      <c r="FG36" s="115"/>
      <c r="FH36" s="115"/>
      <c r="FI36" s="135"/>
      <c r="FJ36" s="115"/>
      <c r="FK36" s="115">
        <f t="shared" si="62"/>
        <v>0</v>
      </c>
      <c r="FL36" s="144">
        <f t="shared" si="84"/>
        <v>0</v>
      </c>
      <c r="FM36" s="143"/>
      <c r="FN36" s="115"/>
      <c r="FO36" s="115"/>
      <c r="FP36" s="115"/>
      <c r="FQ36" s="115"/>
      <c r="FR36" s="115"/>
      <c r="FS36" s="115"/>
      <c r="FT36" s="115">
        <f t="shared" si="63"/>
        <v>0</v>
      </c>
      <c r="FU36" s="144">
        <f t="shared" si="85"/>
        <v>0</v>
      </c>
      <c r="FV36" s="136"/>
      <c r="FW36" s="154"/>
      <c r="FX36" s="115"/>
      <c r="FY36" s="115"/>
      <c r="FZ36" s="115"/>
      <c r="GA36" s="115"/>
      <c r="GB36" s="115"/>
      <c r="GC36" s="115"/>
      <c r="GD36" s="115">
        <f t="shared" si="64"/>
        <v>0</v>
      </c>
      <c r="GE36" s="155">
        <f t="shared" si="86"/>
        <v>0</v>
      </c>
      <c r="GF36" s="151"/>
      <c r="GG36" s="115"/>
      <c r="GH36" s="115"/>
      <c r="GI36" s="115"/>
      <c r="GJ36" s="115"/>
      <c r="GK36" s="150"/>
      <c r="GL36" s="115"/>
      <c r="GM36" s="115">
        <f t="shared" si="65"/>
        <v>0</v>
      </c>
      <c r="GN36" s="155">
        <f t="shared" si="87"/>
        <v>0</v>
      </c>
      <c r="GO36" s="154"/>
      <c r="GP36" s="115"/>
      <c r="GQ36" s="115"/>
      <c r="GR36" s="115"/>
      <c r="GS36" s="115"/>
      <c r="GT36" s="115"/>
      <c r="GU36" s="115"/>
      <c r="GV36" s="115">
        <f t="shared" si="66"/>
        <v>0</v>
      </c>
      <c r="GW36" s="155">
        <f t="shared" si="88"/>
        <v>0</v>
      </c>
    </row>
    <row r="37" spans="1:205" x14ac:dyDescent="0.25">
      <c r="A37" s="44">
        <f>A32+1</f>
        <v>3</v>
      </c>
      <c r="B37" s="143"/>
      <c r="C37" s="115"/>
      <c r="D37" s="115"/>
      <c r="E37" s="115"/>
      <c r="F37" s="115"/>
      <c r="G37" s="115"/>
      <c r="H37" s="115"/>
      <c r="I37" s="115">
        <f t="shared" si="45"/>
        <v>0</v>
      </c>
      <c r="J37" s="144">
        <f t="shared" si="67"/>
        <v>0</v>
      </c>
      <c r="K37" s="137"/>
      <c r="L37" s="115"/>
      <c r="M37" s="115"/>
      <c r="N37" s="115"/>
      <c r="O37" s="115"/>
      <c r="P37" s="135"/>
      <c r="Q37" s="115"/>
      <c r="R37" s="115">
        <f t="shared" si="46"/>
        <v>0</v>
      </c>
      <c r="S37" s="144">
        <f t="shared" si="68"/>
        <v>0</v>
      </c>
      <c r="T37" s="143"/>
      <c r="U37" s="115"/>
      <c r="V37" s="115"/>
      <c r="W37" s="115"/>
      <c r="X37" s="115"/>
      <c r="Y37" s="115"/>
      <c r="Z37" s="115"/>
      <c r="AA37" s="115">
        <f t="shared" si="47"/>
        <v>0</v>
      </c>
      <c r="AB37" s="144">
        <f t="shared" si="69"/>
        <v>0</v>
      </c>
      <c r="AC37" s="136"/>
      <c r="AD37" s="143"/>
      <c r="AE37" s="115"/>
      <c r="AF37" s="115"/>
      <c r="AG37" s="115"/>
      <c r="AH37" s="115"/>
      <c r="AI37" s="115"/>
      <c r="AJ37" s="115"/>
      <c r="AK37" s="115">
        <f t="shared" si="48"/>
        <v>0</v>
      </c>
      <c r="AL37" s="144">
        <f t="shared" si="70"/>
        <v>0</v>
      </c>
      <c r="AM37" s="137"/>
      <c r="AN37" s="115"/>
      <c r="AO37" s="115"/>
      <c r="AP37" s="115"/>
      <c r="AQ37" s="115"/>
      <c r="AR37" s="135"/>
      <c r="AS37" s="115"/>
      <c r="AT37" s="115">
        <f t="shared" si="49"/>
        <v>0</v>
      </c>
      <c r="AU37" s="144">
        <f t="shared" si="71"/>
        <v>0</v>
      </c>
      <c r="AV37" s="143"/>
      <c r="AW37" s="115"/>
      <c r="AX37" s="115"/>
      <c r="AY37" s="115"/>
      <c r="AZ37" s="115"/>
      <c r="BA37" s="115"/>
      <c r="BB37" s="115"/>
      <c r="BC37" s="115">
        <f t="shared" si="50"/>
        <v>0</v>
      </c>
      <c r="BD37" s="144">
        <f t="shared" si="72"/>
        <v>0</v>
      </c>
      <c r="BE37" s="136"/>
      <c r="BF37" s="143"/>
      <c r="BG37" s="115"/>
      <c r="BH37" s="115"/>
      <c r="BI37" s="115"/>
      <c r="BJ37" s="115"/>
      <c r="BK37" s="115"/>
      <c r="BL37" s="115"/>
      <c r="BM37" s="115">
        <f t="shared" si="51"/>
        <v>0</v>
      </c>
      <c r="BN37" s="144">
        <f t="shared" si="73"/>
        <v>0</v>
      </c>
      <c r="BO37" s="137"/>
      <c r="BP37" s="115"/>
      <c r="BQ37" s="115"/>
      <c r="BR37" s="115"/>
      <c r="BS37" s="115"/>
      <c r="BT37" s="135"/>
      <c r="BU37" s="115"/>
      <c r="BV37" s="115">
        <f t="shared" si="52"/>
        <v>0</v>
      </c>
      <c r="BW37" s="144">
        <f t="shared" si="74"/>
        <v>0</v>
      </c>
      <c r="BX37" s="143"/>
      <c r="BY37" s="115"/>
      <c r="BZ37" s="115"/>
      <c r="CA37" s="115"/>
      <c r="CB37" s="115"/>
      <c r="CC37" s="115"/>
      <c r="CD37" s="115"/>
      <c r="CE37" s="115">
        <f t="shared" si="53"/>
        <v>0</v>
      </c>
      <c r="CF37" s="144">
        <f t="shared" si="75"/>
        <v>0</v>
      </c>
      <c r="CG37" s="136"/>
      <c r="CH37" s="143"/>
      <c r="CI37" s="115"/>
      <c r="CJ37" s="115"/>
      <c r="CK37" s="115"/>
      <c r="CL37" s="115"/>
      <c r="CM37" s="115"/>
      <c r="CN37" s="115"/>
      <c r="CO37" s="115">
        <f t="shared" si="54"/>
        <v>0</v>
      </c>
      <c r="CP37" s="144">
        <f t="shared" si="76"/>
        <v>0</v>
      </c>
      <c r="CQ37" s="137"/>
      <c r="CR37" s="115"/>
      <c r="CS37" s="115"/>
      <c r="CT37" s="115"/>
      <c r="CU37" s="115"/>
      <c r="CV37" s="135"/>
      <c r="CW37" s="115"/>
      <c r="CX37" s="115">
        <f t="shared" si="55"/>
        <v>0</v>
      </c>
      <c r="CY37" s="144">
        <f t="shared" si="77"/>
        <v>0</v>
      </c>
      <c r="CZ37" s="143"/>
      <c r="DA37" s="115"/>
      <c r="DB37" s="115"/>
      <c r="DC37" s="115"/>
      <c r="DD37" s="115"/>
      <c r="DE37" s="115"/>
      <c r="DF37" s="115"/>
      <c r="DG37" s="115">
        <f t="shared" si="56"/>
        <v>0</v>
      </c>
      <c r="DH37" s="144">
        <f t="shared" si="78"/>
        <v>0</v>
      </c>
      <c r="DI37" s="136"/>
      <c r="DJ37" s="143"/>
      <c r="DK37" s="115"/>
      <c r="DL37" s="115"/>
      <c r="DM37" s="115"/>
      <c r="DN37" s="115"/>
      <c r="DO37" s="115"/>
      <c r="DP37" s="115"/>
      <c r="DQ37" s="115">
        <f t="shared" si="57"/>
        <v>0</v>
      </c>
      <c r="DR37" s="144">
        <f t="shared" si="79"/>
        <v>0</v>
      </c>
      <c r="DS37" s="137"/>
      <c r="DT37" s="115"/>
      <c r="DU37" s="115"/>
      <c r="DV37" s="115"/>
      <c r="DW37" s="115"/>
      <c r="DX37" s="135"/>
      <c r="DY37" s="115"/>
      <c r="DZ37" s="115">
        <f t="shared" si="58"/>
        <v>0</v>
      </c>
      <c r="EA37" s="144">
        <f t="shared" si="80"/>
        <v>0</v>
      </c>
      <c r="EB37" s="143"/>
      <c r="EC37" s="115"/>
      <c r="ED37" s="115"/>
      <c r="EE37" s="115"/>
      <c r="EF37" s="115"/>
      <c r="EG37" s="115"/>
      <c r="EH37" s="115"/>
      <c r="EI37" s="115">
        <f t="shared" si="59"/>
        <v>0</v>
      </c>
      <c r="EJ37" s="144">
        <f t="shared" si="81"/>
        <v>0</v>
      </c>
      <c r="EK37" s="143"/>
      <c r="EL37" s="115"/>
      <c r="EM37" s="115"/>
      <c r="EN37" s="115"/>
      <c r="EO37" s="115"/>
      <c r="EP37" s="115"/>
      <c r="EQ37" s="115"/>
      <c r="ER37" s="115">
        <f t="shared" si="60"/>
        <v>0</v>
      </c>
      <c r="ES37" s="144">
        <f t="shared" si="82"/>
        <v>0</v>
      </c>
      <c r="ET37" s="136"/>
      <c r="EU37" s="143"/>
      <c r="EV37" s="115"/>
      <c r="EW37" s="115"/>
      <c r="EX37" s="115"/>
      <c r="EY37" s="115"/>
      <c r="EZ37" s="115"/>
      <c r="FA37" s="115"/>
      <c r="FB37" s="115">
        <f t="shared" si="61"/>
        <v>0</v>
      </c>
      <c r="FC37" s="144">
        <f t="shared" si="83"/>
        <v>0</v>
      </c>
      <c r="FD37" s="137"/>
      <c r="FE37" s="115"/>
      <c r="FF37" s="115"/>
      <c r="FG37" s="115"/>
      <c r="FH37" s="115"/>
      <c r="FI37" s="135"/>
      <c r="FJ37" s="115"/>
      <c r="FK37" s="115">
        <f t="shared" si="62"/>
        <v>0</v>
      </c>
      <c r="FL37" s="144">
        <f t="shared" si="84"/>
        <v>0</v>
      </c>
      <c r="FM37" s="143"/>
      <c r="FN37" s="115"/>
      <c r="FO37" s="115"/>
      <c r="FP37" s="115"/>
      <c r="FQ37" s="115"/>
      <c r="FR37" s="115"/>
      <c r="FS37" s="115"/>
      <c r="FT37" s="115">
        <f t="shared" si="63"/>
        <v>0</v>
      </c>
      <c r="FU37" s="144">
        <f t="shared" si="85"/>
        <v>0</v>
      </c>
      <c r="FV37" s="136"/>
      <c r="FW37" s="154"/>
      <c r="FX37" s="115"/>
      <c r="FY37" s="115"/>
      <c r="FZ37" s="115"/>
      <c r="GA37" s="115"/>
      <c r="GB37" s="115"/>
      <c r="GC37" s="115"/>
      <c r="GD37" s="115">
        <f t="shared" si="64"/>
        <v>0</v>
      </c>
      <c r="GE37" s="155">
        <f t="shared" si="86"/>
        <v>0</v>
      </c>
      <c r="GF37" s="151"/>
      <c r="GG37" s="115"/>
      <c r="GH37" s="115"/>
      <c r="GI37" s="115"/>
      <c r="GJ37" s="115"/>
      <c r="GK37" s="150"/>
      <c r="GL37" s="115"/>
      <c r="GM37" s="115">
        <f t="shared" si="65"/>
        <v>0</v>
      </c>
      <c r="GN37" s="155">
        <f t="shared" si="87"/>
        <v>0</v>
      </c>
      <c r="GO37" s="154"/>
      <c r="GP37" s="115"/>
      <c r="GQ37" s="115"/>
      <c r="GR37" s="115"/>
      <c r="GS37" s="115"/>
      <c r="GT37" s="115"/>
      <c r="GU37" s="115"/>
      <c r="GV37" s="115">
        <f t="shared" si="66"/>
        <v>0</v>
      </c>
      <c r="GW37" s="155">
        <f t="shared" si="88"/>
        <v>0</v>
      </c>
    </row>
    <row r="38" spans="1:205" x14ac:dyDescent="0.25">
      <c r="A38" s="44">
        <f t="shared" si="89"/>
        <v>4</v>
      </c>
      <c r="B38" s="143"/>
      <c r="C38" s="115"/>
      <c r="D38" s="115"/>
      <c r="E38" s="115"/>
      <c r="F38" s="115"/>
      <c r="G38" s="115"/>
      <c r="H38" s="115"/>
      <c r="I38" s="115">
        <f t="shared" si="45"/>
        <v>0</v>
      </c>
      <c r="J38" s="144">
        <f t="shared" si="67"/>
        <v>0</v>
      </c>
      <c r="K38" s="137"/>
      <c r="L38" s="115"/>
      <c r="M38" s="115"/>
      <c r="N38" s="115"/>
      <c r="O38" s="115"/>
      <c r="P38" s="135"/>
      <c r="Q38" s="115"/>
      <c r="R38" s="115">
        <f t="shared" si="46"/>
        <v>0</v>
      </c>
      <c r="S38" s="144">
        <f t="shared" si="68"/>
        <v>0</v>
      </c>
      <c r="T38" s="143"/>
      <c r="U38" s="115"/>
      <c r="V38" s="115"/>
      <c r="W38" s="115"/>
      <c r="X38" s="115"/>
      <c r="Y38" s="115"/>
      <c r="Z38" s="115"/>
      <c r="AA38" s="115">
        <f t="shared" si="47"/>
        <v>0</v>
      </c>
      <c r="AB38" s="144">
        <f t="shared" si="69"/>
        <v>0</v>
      </c>
      <c r="AC38" s="136"/>
      <c r="AD38" s="143"/>
      <c r="AE38" s="115"/>
      <c r="AF38" s="115"/>
      <c r="AG38" s="115"/>
      <c r="AH38" s="115"/>
      <c r="AI38" s="115"/>
      <c r="AJ38" s="115"/>
      <c r="AK38" s="115">
        <f t="shared" si="48"/>
        <v>0</v>
      </c>
      <c r="AL38" s="144">
        <f t="shared" si="70"/>
        <v>0</v>
      </c>
      <c r="AM38" s="137"/>
      <c r="AN38" s="115"/>
      <c r="AO38" s="115"/>
      <c r="AP38" s="115"/>
      <c r="AQ38" s="115"/>
      <c r="AR38" s="135"/>
      <c r="AS38" s="115"/>
      <c r="AT38" s="115">
        <f t="shared" si="49"/>
        <v>0</v>
      </c>
      <c r="AU38" s="144">
        <f t="shared" si="71"/>
        <v>0</v>
      </c>
      <c r="AV38" s="143"/>
      <c r="AW38" s="115"/>
      <c r="AX38" s="115"/>
      <c r="AY38" s="115"/>
      <c r="AZ38" s="115"/>
      <c r="BA38" s="115"/>
      <c r="BB38" s="115"/>
      <c r="BC38" s="115">
        <f t="shared" si="50"/>
        <v>0</v>
      </c>
      <c r="BD38" s="144">
        <f t="shared" si="72"/>
        <v>0</v>
      </c>
      <c r="BE38" s="136"/>
      <c r="BF38" s="143"/>
      <c r="BG38" s="115"/>
      <c r="BH38" s="115"/>
      <c r="BI38" s="115"/>
      <c r="BJ38" s="115"/>
      <c r="BK38" s="115"/>
      <c r="BL38" s="115"/>
      <c r="BM38" s="115">
        <f t="shared" si="51"/>
        <v>0</v>
      </c>
      <c r="BN38" s="144">
        <f t="shared" si="73"/>
        <v>0</v>
      </c>
      <c r="BO38" s="137"/>
      <c r="BP38" s="115"/>
      <c r="BQ38" s="115"/>
      <c r="BR38" s="115"/>
      <c r="BS38" s="115"/>
      <c r="BT38" s="135"/>
      <c r="BU38" s="115"/>
      <c r="BV38" s="115">
        <f t="shared" si="52"/>
        <v>0</v>
      </c>
      <c r="BW38" s="144">
        <f t="shared" si="74"/>
        <v>0</v>
      </c>
      <c r="BX38" s="143"/>
      <c r="BY38" s="115"/>
      <c r="BZ38" s="115"/>
      <c r="CA38" s="115"/>
      <c r="CB38" s="115"/>
      <c r="CC38" s="115"/>
      <c r="CD38" s="115"/>
      <c r="CE38" s="115">
        <f t="shared" si="53"/>
        <v>0</v>
      </c>
      <c r="CF38" s="144">
        <f t="shared" si="75"/>
        <v>0</v>
      </c>
      <c r="CG38" s="136"/>
      <c r="CH38" s="143"/>
      <c r="CI38" s="115"/>
      <c r="CJ38" s="115"/>
      <c r="CK38" s="115"/>
      <c r="CL38" s="115"/>
      <c r="CM38" s="115"/>
      <c r="CN38" s="115"/>
      <c r="CO38" s="115">
        <f t="shared" si="54"/>
        <v>0</v>
      </c>
      <c r="CP38" s="144">
        <f t="shared" si="76"/>
        <v>0</v>
      </c>
      <c r="CQ38" s="137"/>
      <c r="CR38" s="115"/>
      <c r="CS38" s="115"/>
      <c r="CT38" s="115"/>
      <c r="CU38" s="115"/>
      <c r="CV38" s="135"/>
      <c r="CW38" s="115"/>
      <c r="CX38" s="115">
        <f t="shared" si="55"/>
        <v>0</v>
      </c>
      <c r="CY38" s="144">
        <f t="shared" si="77"/>
        <v>0</v>
      </c>
      <c r="CZ38" s="143"/>
      <c r="DA38" s="115"/>
      <c r="DB38" s="115"/>
      <c r="DC38" s="115"/>
      <c r="DD38" s="115"/>
      <c r="DE38" s="115"/>
      <c r="DF38" s="115"/>
      <c r="DG38" s="115">
        <f t="shared" si="56"/>
        <v>0</v>
      </c>
      <c r="DH38" s="144">
        <f t="shared" si="78"/>
        <v>0</v>
      </c>
      <c r="DI38" s="136"/>
      <c r="DJ38" s="143"/>
      <c r="DK38" s="115"/>
      <c r="DL38" s="115"/>
      <c r="DM38" s="115"/>
      <c r="DN38" s="115"/>
      <c r="DO38" s="115"/>
      <c r="DP38" s="115"/>
      <c r="DQ38" s="115">
        <f t="shared" si="57"/>
        <v>0</v>
      </c>
      <c r="DR38" s="144">
        <f t="shared" si="79"/>
        <v>0</v>
      </c>
      <c r="DS38" s="137"/>
      <c r="DT38" s="115"/>
      <c r="DU38" s="115"/>
      <c r="DV38" s="115"/>
      <c r="DW38" s="115"/>
      <c r="DX38" s="135"/>
      <c r="DY38" s="115"/>
      <c r="DZ38" s="115">
        <f t="shared" si="58"/>
        <v>0</v>
      </c>
      <c r="EA38" s="144">
        <f t="shared" si="80"/>
        <v>0</v>
      </c>
      <c r="EB38" s="143"/>
      <c r="EC38" s="115"/>
      <c r="ED38" s="115"/>
      <c r="EE38" s="115"/>
      <c r="EF38" s="115"/>
      <c r="EG38" s="115"/>
      <c r="EH38" s="115"/>
      <c r="EI38" s="115">
        <f t="shared" si="59"/>
        <v>0</v>
      </c>
      <c r="EJ38" s="144">
        <f t="shared" si="81"/>
        <v>0</v>
      </c>
      <c r="EK38" s="143"/>
      <c r="EL38" s="115"/>
      <c r="EM38" s="115"/>
      <c r="EN38" s="115"/>
      <c r="EO38" s="115"/>
      <c r="EP38" s="115"/>
      <c r="EQ38" s="115"/>
      <c r="ER38" s="115">
        <f t="shared" si="60"/>
        <v>0</v>
      </c>
      <c r="ES38" s="144">
        <f t="shared" si="82"/>
        <v>0</v>
      </c>
      <c r="ET38" s="136"/>
      <c r="EU38" s="143"/>
      <c r="EV38" s="115"/>
      <c r="EW38" s="115"/>
      <c r="EX38" s="115"/>
      <c r="EY38" s="115"/>
      <c r="EZ38" s="115"/>
      <c r="FA38" s="115"/>
      <c r="FB38" s="115">
        <f t="shared" si="61"/>
        <v>0</v>
      </c>
      <c r="FC38" s="144">
        <f t="shared" si="83"/>
        <v>0</v>
      </c>
      <c r="FD38" s="137"/>
      <c r="FE38" s="115"/>
      <c r="FF38" s="115"/>
      <c r="FG38" s="115"/>
      <c r="FH38" s="115"/>
      <c r="FI38" s="135"/>
      <c r="FJ38" s="115"/>
      <c r="FK38" s="115">
        <f t="shared" si="62"/>
        <v>0</v>
      </c>
      <c r="FL38" s="144">
        <f t="shared" si="84"/>
        <v>0</v>
      </c>
      <c r="FM38" s="143"/>
      <c r="FN38" s="115"/>
      <c r="FO38" s="115"/>
      <c r="FP38" s="115"/>
      <c r="FQ38" s="115"/>
      <c r="FR38" s="115"/>
      <c r="FS38" s="115"/>
      <c r="FT38" s="115">
        <f t="shared" si="63"/>
        <v>0</v>
      </c>
      <c r="FU38" s="144">
        <f t="shared" si="85"/>
        <v>0</v>
      </c>
      <c r="FV38" s="136"/>
      <c r="FW38" s="154"/>
      <c r="FX38" s="115"/>
      <c r="FY38" s="115"/>
      <c r="FZ38" s="115"/>
      <c r="GA38" s="115"/>
      <c r="GB38" s="115"/>
      <c r="GC38" s="115"/>
      <c r="GD38" s="115">
        <f t="shared" si="64"/>
        <v>0</v>
      </c>
      <c r="GE38" s="155">
        <f t="shared" si="86"/>
        <v>0</v>
      </c>
      <c r="GF38" s="151"/>
      <c r="GG38" s="115"/>
      <c r="GH38" s="115"/>
      <c r="GI38" s="115"/>
      <c r="GJ38" s="115"/>
      <c r="GK38" s="150"/>
      <c r="GL38" s="115"/>
      <c r="GM38" s="115">
        <f t="shared" si="65"/>
        <v>0</v>
      </c>
      <c r="GN38" s="155">
        <f t="shared" si="87"/>
        <v>0</v>
      </c>
      <c r="GO38" s="154"/>
      <c r="GP38" s="115"/>
      <c r="GQ38" s="115"/>
      <c r="GR38" s="115"/>
      <c r="GS38" s="115"/>
      <c r="GT38" s="115"/>
      <c r="GU38" s="115"/>
      <c r="GV38" s="115">
        <f t="shared" si="66"/>
        <v>0</v>
      </c>
      <c r="GW38" s="155">
        <f t="shared" si="88"/>
        <v>0</v>
      </c>
    </row>
    <row r="39" spans="1:205" x14ac:dyDescent="0.25">
      <c r="A39" s="44">
        <f>A36+1</f>
        <v>5</v>
      </c>
      <c r="B39" s="143"/>
      <c r="C39" s="115"/>
      <c r="D39" s="115"/>
      <c r="E39" s="115"/>
      <c r="F39" s="115"/>
      <c r="G39" s="115"/>
      <c r="H39" s="115"/>
      <c r="I39" s="115">
        <f t="shared" si="45"/>
        <v>0</v>
      </c>
      <c r="J39" s="144">
        <f t="shared" si="67"/>
        <v>0</v>
      </c>
      <c r="K39" s="137"/>
      <c r="L39" s="115"/>
      <c r="M39" s="115"/>
      <c r="N39" s="115"/>
      <c r="O39" s="115"/>
      <c r="P39" s="135"/>
      <c r="Q39" s="115"/>
      <c r="R39" s="115">
        <f t="shared" si="46"/>
        <v>0</v>
      </c>
      <c r="S39" s="144">
        <f t="shared" si="68"/>
        <v>0</v>
      </c>
      <c r="T39" s="143"/>
      <c r="U39" s="115"/>
      <c r="V39" s="115"/>
      <c r="W39" s="115"/>
      <c r="X39" s="115"/>
      <c r="Y39" s="115"/>
      <c r="Z39" s="115"/>
      <c r="AA39" s="115">
        <f t="shared" si="47"/>
        <v>0</v>
      </c>
      <c r="AB39" s="144">
        <f t="shared" si="69"/>
        <v>0</v>
      </c>
      <c r="AC39" s="136"/>
      <c r="AD39" s="143"/>
      <c r="AE39" s="115"/>
      <c r="AF39" s="115"/>
      <c r="AG39" s="115"/>
      <c r="AH39" s="115"/>
      <c r="AI39" s="115"/>
      <c r="AJ39" s="115"/>
      <c r="AK39" s="115">
        <f t="shared" si="48"/>
        <v>0</v>
      </c>
      <c r="AL39" s="144">
        <f t="shared" si="70"/>
        <v>0</v>
      </c>
      <c r="AM39" s="137"/>
      <c r="AN39" s="115"/>
      <c r="AO39" s="115"/>
      <c r="AP39" s="115"/>
      <c r="AQ39" s="115"/>
      <c r="AR39" s="135"/>
      <c r="AS39" s="115"/>
      <c r="AT39" s="115">
        <f t="shared" si="49"/>
        <v>0</v>
      </c>
      <c r="AU39" s="144">
        <f t="shared" si="71"/>
        <v>0</v>
      </c>
      <c r="AV39" s="143"/>
      <c r="AW39" s="115"/>
      <c r="AX39" s="115"/>
      <c r="AY39" s="115"/>
      <c r="AZ39" s="115"/>
      <c r="BA39" s="115"/>
      <c r="BB39" s="115"/>
      <c r="BC39" s="115">
        <f t="shared" si="50"/>
        <v>0</v>
      </c>
      <c r="BD39" s="144">
        <f t="shared" si="72"/>
        <v>0</v>
      </c>
      <c r="BE39" s="136"/>
      <c r="BF39" s="143"/>
      <c r="BG39" s="115"/>
      <c r="BH39" s="115"/>
      <c r="BI39" s="115"/>
      <c r="BJ39" s="115"/>
      <c r="BK39" s="115"/>
      <c r="BL39" s="115"/>
      <c r="BM39" s="115">
        <f t="shared" si="51"/>
        <v>0</v>
      </c>
      <c r="BN39" s="144">
        <f t="shared" si="73"/>
        <v>0</v>
      </c>
      <c r="BO39" s="137"/>
      <c r="BP39" s="115"/>
      <c r="BQ39" s="115"/>
      <c r="BR39" s="115"/>
      <c r="BS39" s="115"/>
      <c r="BT39" s="135"/>
      <c r="BU39" s="115"/>
      <c r="BV39" s="115">
        <f t="shared" si="52"/>
        <v>0</v>
      </c>
      <c r="BW39" s="144">
        <f t="shared" si="74"/>
        <v>0</v>
      </c>
      <c r="BX39" s="143"/>
      <c r="BY39" s="115"/>
      <c r="BZ39" s="115"/>
      <c r="CA39" s="115"/>
      <c r="CB39" s="115"/>
      <c r="CC39" s="115"/>
      <c r="CD39" s="115"/>
      <c r="CE39" s="115">
        <f t="shared" si="53"/>
        <v>0</v>
      </c>
      <c r="CF39" s="144">
        <f t="shared" si="75"/>
        <v>0</v>
      </c>
      <c r="CG39" s="136"/>
      <c r="CH39" s="143"/>
      <c r="CI39" s="115"/>
      <c r="CJ39" s="115"/>
      <c r="CK39" s="115"/>
      <c r="CL39" s="115"/>
      <c r="CM39" s="115"/>
      <c r="CN39" s="115"/>
      <c r="CO39" s="115">
        <f t="shared" si="54"/>
        <v>0</v>
      </c>
      <c r="CP39" s="144">
        <f t="shared" si="76"/>
        <v>0</v>
      </c>
      <c r="CQ39" s="137"/>
      <c r="CR39" s="115"/>
      <c r="CS39" s="115"/>
      <c r="CT39" s="115"/>
      <c r="CU39" s="115"/>
      <c r="CV39" s="135"/>
      <c r="CW39" s="115"/>
      <c r="CX39" s="115">
        <f t="shared" si="55"/>
        <v>0</v>
      </c>
      <c r="CY39" s="144">
        <f t="shared" si="77"/>
        <v>0</v>
      </c>
      <c r="CZ39" s="143"/>
      <c r="DA39" s="115"/>
      <c r="DB39" s="115"/>
      <c r="DC39" s="115"/>
      <c r="DD39" s="115"/>
      <c r="DE39" s="115"/>
      <c r="DF39" s="115"/>
      <c r="DG39" s="115">
        <f t="shared" si="56"/>
        <v>0</v>
      </c>
      <c r="DH39" s="144">
        <f t="shared" si="78"/>
        <v>0</v>
      </c>
      <c r="DI39" s="136"/>
      <c r="DJ39" s="143"/>
      <c r="DK39" s="115"/>
      <c r="DL39" s="115"/>
      <c r="DM39" s="115"/>
      <c r="DN39" s="115"/>
      <c r="DO39" s="115"/>
      <c r="DP39" s="115"/>
      <c r="DQ39" s="115">
        <f t="shared" si="57"/>
        <v>0</v>
      </c>
      <c r="DR39" s="144">
        <f t="shared" si="79"/>
        <v>0</v>
      </c>
      <c r="DS39" s="137"/>
      <c r="DT39" s="115"/>
      <c r="DU39" s="115"/>
      <c r="DV39" s="115"/>
      <c r="DW39" s="115"/>
      <c r="DX39" s="135"/>
      <c r="DY39" s="115"/>
      <c r="DZ39" s="115">
        <f t="shared" si="58"/>
        <v>0</v>
      </c>
      <c r="EA39" s="144">
        <f t="shared" si="80"/>
        <v>0</v>
      </c>
      <c r="EB39" s="143"/>
      <c r="EC39" s="115"/>
      <c r="ED39" s="115"/>
      <c r="EE39" s="115"/>
      <c r="EF39" s="115"/>
      <c r="EG39" s="115"/>
      <c r="EH39" s="115"/>
      <c r="EI39" s="115">
        <f t="shared" si="59"/>
        <v>0</v>
      </c>
      <c r="EJ39" s="144">
        <f t="shared" si="81"/>
        <v>0</v>
      </c>
      <c r="EK39" s="143"/>
      <c r="EL39" s="115"/>
      <c r="EM39" s="115"/>
      <c r="EN39" s="115"/>
      <c r="EO39" s="115"/>
      <c r="EP39" s="115"/>
      <c r="EQ39" s="115"/>
      <c r="ER39" s="115">
        <f t="shared" si="60"/>
        <v>0</v>
      </c>
      <c r="ES39" s="144">
        <f t="shared" si="82"/>
        <v>0</v>
      </c>
      <c r="ET39" s="136"/>
      <c r="EU39" s="143"/>
      <c r="EV39" s="115"/>
      <c r="EW39" s="115"/>
      <c r="EX39" s="115"/>
      <c r="EY39" s="115"/>
      <c r="EZ39" s="115"/>
      <c r="FA39" s="115"/>
      <c r="FB39" s="115">
        <f t="shared" si="61"/>
        <v>0</v>
      </c>
      <c r="FC39" s="144">
        <f t="shared" si="83"/>
        <v>0</v>
      </c>
      <c r="FD39" s="137"/>
      <c r="FE39" s="115"/>
      <c r="FF39" s="115"/>
      <c r="FG39" s="115"/>
      <c r="FH39" s="115"/>
      <c r="FI39" s="135"/>
      <c r="FJ39" s="115"/>
      <c r="FK39" s="115">
        <f t="shared" si="62"/>
        <v>0</v>
      </c>
      <c r="FL39" s="144">
        <f t="shared" si="84"/>
        <v>0</v>
      </c>
      <c r="FM39" s="143"/>
      <c r="FN39" s="115"/>
      <c r="FO39" s="115"/>
      <c r="FP39" s="115"/>
      <c r="FQ39" s="115"/>
      <c r="FR39" s="115"/>
      <c r="FS39" s="115"/>
      <c r="FT39" s="115">
        <f t="shared" si="63"/>
        <v>0</v>
      </c>
      <c r="FU39" s="144">
        <f t="shared" si="85"/>
        <v>0</v>
      </c>
      <c r="FV39" s="136"/>
      <c r="FW39" s="154"/>
      <c r="FX39" s="115"/>
      <c r="FY39" s="115"/>
      <c r="FZ39" s="115"/>
      <c r="GA39" s="115"/>
      <c r="GB39" s="115"/>
      <c r="GC39" s="115"/>
      <c r="GD39" s="115">
        <f t="shared" si="64"/>
        <v>0</v>
      </c>
      <c r="GE39" s="155">
        <f t="shared" si="86"/>
        <v>0</v>
      </c>
      <c r="GF39" s="151"/>
      <c r="GG39" s="115"/>
      <c r="GH39" s="115"/>
      <c r="GI39" s="115"/>
      <c r="GJ39" s="115"/>
      <c r="GK39" s="150"/>
      <c r="GL39" s="115"/>
      <c r="GM39" s="115">
        <f t="shared" si="65"/>
        <v>0</v>
      </c>
      <c r="GN39" s="155">
        <f t="shared" si="87"/>
        <v>0</v>
      </c>
      <c r="GO39" s="154"/>
      <c r="GP39" s="115"/>
      <c r="GQ39" s="115"/>
      <c r="GR39" s="115"/>
      <c r="GS39" s="115"/>
      <c r="GT39" s="115"/>
      <c r="GU39" s="115"/>
      <c r="GV39" s="115">
        <f t="shared" si="66"/>
        <v>0</v>
      </c>
      <c r="GW39" s="155">
        <f t="shared" si="88"/>
        <v>0</v>
      </c>
    </row>
    <row r="40" spans="1:205" x14ac:dyDescent="0.25">
      <c r="A40" s="44">
        <f>A35+1</f>
        <v>6</v>
      </c>
      <c r="B40" s="143"/>
      <c r="C40" s="115"/>
      <c r="D40" s="115"/>
      <c r="E40" s="115"/>
      <c r="F40" s="115"/>
      <c r="G40" s="115"/>
      <c r="H40" s="115"/>
      <c r="I40" s="115">
        <f t="shared" si="45"/>
        <v>0</v>
      </c>
      <c r="J40" s="144">
        <f t="shared" si="67"/>
        <v>0</v>
      </c>
      <c r="K40" s="137"/>
      <c r="L40" s="115"/>
      <c r="M40" s="115"/>
      <c r="N40" s="115"/>
      <c r="O40" s="115"/>
      <c r="P40" s="135"/>
      <c r="Q40" s="115"/>
      <c r="R40" s="115">
        <f t="shared" si="46"/>
        <v>0</v>
      </c>
      <c r="S40" s="144">
        <f t="shared" si="68"/>
        <v>0</v>
      </c>
      <c r="T40" s="143"/>
      <c r="U40" s="115"/>
      <c r="V40" s="115"/>
      <c r="W40" s="115"/>
      <c r="X40" s="115"/>
      <c r="Y40" s="115"/>
      <c r="Z40" s="115"/>
      <c r="AA40" s="115">
        <f t="shared" si="47"/>
        <v>0</v>
      </c>
      <c r="AB40" s="144">
        <f t="shared" si="69"/>
        <v>0</v>
      </c>
      <c r="AC40" s="136"/>
      <c r="AD40" s="143"/>
      <c r="AE40" s="115"/>
      <c r="AF40" s="115"/>
      <c r="AG40" s="115"/>
      <c r="AH40" s="115"/>
      <c r="AI40" s="115"/>
      <c r="AJ40" s="115"/>
      <c r="AK40" s="115">
        <f t="shared" si="48"/>
        <v>0</v>
      </c>
      <c r="AL40" s="144">
        <f t="shared" si="70"/>
        <v>0</v>
      </c>
      <c r="AM40" s="137"/>
      <c r="AN40" s="115"/>
      <c r="AO40" s="115"/>
      <c r="AP40" s="115"/>
      <c r="AQ40" s="115"/>
      <c r="AR40" s="135"/>
      <c r="AS40" s="115"/>
      <c r="AT40" s="115">
        <f t="shared" si="49"/>
        <v>0</v>
      </c>
      <c r="AU40" s="144">
        <f t="shared" si="71"/>
        <v>0</v>
      </c>
      <c r="AV40" s="143"/>
      <c r="AW40" s="115"/>
      <c r="AX40" s="115"/>
      <c r="AY40" s="115"/>
      <c r="AZ40" s="115"/>
      <c r="BA40" s="115"/>
      <c r="BB40" s="115"/>
      <c r="BC40" s="115">
        <f t="shared" si="50"/>
        <v>0</v>
      </c>
      <c r="BD40" s="144">
        <f t="shared" si="72"/>
        <v>0</v>
      </c>
      <c r="BE40" s="136"/>
      <c r="BF40" s="143"/>
      <c r="BG40" s="115"/>
      <c r="BH40" s="115"/>
      <c r="BI40" s="115"/>
      <c r="BJ40" s="115"/>
      <c r="BK40" s="115"/>
      <c r="BL40" s="115"/>
      <c r="BM40" s="115">
        <f t="shared" si="51"/>
        <v>0</v>
      </c>
      <c r="BN40" s="144">
        <f t="shared" si="73"/>
        <v>0</v>
      </c>
      <c r="BO40" s="137"/>
      <c r="BP40" s="115"/>
      <c r="BQ40" s="115"/>
      <c r="BR40" s="115"/>
      <c r="BS40" s="115"/>
      <c r="BT40" s="135"/>
      <c r="BU40" s="115"/>
      <c r="BV40" s="115">
        <f t="shared" si="52"/>
        <v>0</v>
      </c>
      <c r="BW40" s="144">
        <f t="shared" si="74"/>
        <v>0</v>
      </c>
      <c r="BX40" s="143"/>
      <c r="BY40" s="115"/>
      <c r="BZ40" s="115"/>
      <c r="CA40" s="115"/>
      <c r="CB40" s="115"/>
      <c r="CC40" s="115"/>
      <c r="CD40" s="115"/>
      <c r="CE40" s="115">
        <f t="shared" si="53"/>
        <v>0</v>
      </c>
      <c r="CF40" s="144">
        <f t="shared" si="75"/>
        <v>0</v>
      </c>
      <c r="CG40" s="136"/>
      <c r="CH40" s="143"/>
      <c r="CI40" s="115"/>
      <c r="CJ40" s="115"/>
      <c r="CK40" s="115"/>
      <c r="CL40" s="115"/>
      <c r="CM40" s="115"/>
      <c r="CN40" s="115"/>
      <c r="CO40" s="115">
        <f t="shared" si="54"/>
        <v>0</v>
      </c>
      <c r="CP40" s="144">
        <f t="shared" si="76"/>
        <v>0</v>
      </c>
      <c r="CQ40" s="137"/>
      <c r="CR40" s="115"/>
      <c r="CS40" s="115"/>
      <c r="CT40" s="115"/>
      <c r="CU40" s="115"/>
      <c r="CV40" s="135"/>
      <c r="CW40" s="115"/>
      <c r="CX40" s="115">
        <f t="shared" si="55"/>
        <v>0</v>
      </c>
      <c r="CY40" s="144">
        <f t="shared" si="77"/>
        <v>0</v>
      </c>
      <c r="CZ40" s="143"/>
      <c r="DA40" s="115"/>
      <c r="DB40" s="115"/>
      <c r="DC40" s="115"/>
      <c r="DD40" s="115"/>
      <c r="DE40" s="115"/>
      <c r="DF40" s="115"/>
      <c r="DG40" s="115">
        <f t="shared" si="56"/>
        <v>0</v>
      </c>
      <c r="DH40" s="144">
        <f t="shared" si="78"/>
        <v>0</v>
      </c>
      <c r="DI40" s="136"/>
      <c r="DJ40" s="143"/>
      <c r="DK40" s="115"/>
      <c r="DL40" s="115"/>
      <c r="DM40" s="115"/>
      <c r="DN40" s="115"/>
      <c r="DO40" s="115"/>
      <c r="DP40" s="115"/>
      <c r="DQ40" s="115">
        <f t="shared" si="57"/>
        <v>0</v>
      </c>
      <c r="DR40" s="144">
        <f t="shared" si="79"/>
        <v>0</v>
      </c>
      <c r="DS40" s="137"/>
      <c r="DT40" s="115"/>
      <c r="DU40" s="115"/>
      <c r="DV40" s="115"/>
      <c r="DW40" s="115"/>
      <c r="DX40" s="135"/>
      <c r="DY40" s="115"/>
      <c r="DZ40" s="115">
        <f t="shared" si="58"/>
        <v>0</v>
      </c>
      <c r="EA40" s="144">
        <f t="shared" si="80"/>
        <v>0</v>
      </c>
      <c r="EB40" s="143"/>
      <c r="EC40" s="115"/>
      <c r="ED40" s="115"/>
      <c r="EE40" s="115"/>
      <c r="EF40" s="115"/>
      <c r="EG40" s="115"/>
      <c r="EH40" s="115"/>
      <c r="EI40" s="115">
        <f t="shared" si="59"/>
        <v>0</v>
      </c>
      <c r="EJ40" s="144">
        <f t="shared" si="81"/>
        <v>0</v>
      </c>
      <c r="EK40" s="143"/>
      <c r="EL40" s="115"/>
      <c r="EM40" s="115"/>
      <c r="EN40" s="115"/>
      <c r="EO40" s="115"/>
      <c r="EP40" s="115"/>
      <c r="EQ40" s="115"/>
      <c r="ER40" s="115">
        <f t="shared" si="60"/>
        <v>0</v>
      </c>
      <c r="ES40" s="144">
        <f t="shared" si="82"/>
        <v>0</v>
      </c>
      <c r="ET40" s="136"/>
      <c r="EU40" s="143"/>
      <c r="EV40" s="115"/>
      <c r="EW40" s="115"/>
      <c r="EX40" s="115"/>
      <c r="EY40" s="115"/>
      <c r="EZ40" s="115"/>
      <c r="FA40" s="115"/>
      <c r="FB40" s="115">
        <f t="shared" si="61"/>
        <v>0</v>
      </c>
      <c r="FC40" s="144">
        <f t="shared" si="83"/>
        <v>0</v>
      </c>
      <c r="FD40" s="137"/>
      <c r="FE40" s="115"/>
      <c r="FF40" s="115"/>
      <c r="FG40" s="115"/>
      <c r="FH40" s="115"/>
      <c r="FI40" s="135"/>
      <c r="FJ40" s="115"/>
      <c r="FK40" s="115">
        <f t="shared" si="62"/>
        <v>0</v>
      </c>
      <c r="FL40" s="144">
        <f t="shared" si="84"/>
        <v>0</v>
      </c>
      <c r="FM40" s="143"/>
      <c r="FN40" s="115"/>
      <c r="FO40" s="115"/>
      <c r="FP40" s="115"/>
      <c r="FQ40" s="115"/>
      <c r="FR40" s="115"/>
      <c r="FS40" s="115"/>
      <c r="FT40" s="115">
        <f t="shared" si="63"/>
        <v>0</v>
      </c>
      <c r="FU40" s="144">
        <f t="shared" si="85"/>
        <v>0</v>
      </c>
      <c r="FV40" s="136"/>
      <c r="FW40" s="154"/>
      <c r="FX40" s="115"/>
      <c r="FY40" s="115"/>
      <c r="FZ40" s="115"/>
      <c r="GA40" s="115"/>
      <c r="GB40" s="115"/>
      <c r="GC40" s="115"/>
      <c r="GD40" s="115">
        <f t="shared" si="64"/>
        <v>0</v>
      </c>
      <c r="GE40" s="155">
        <f t="shared" si="86"/>
        <v>0</v>
      </c>
      <c r="GF40" s="151"/>
      <c r="GG40" s="115"/>
      <c r="GH40" s="115"/>
      <c r="GI40" s="115"/>
      <c r="GJ40" s="115"/>
      <c r="GK40" s="150"/>
      <c r="GL40" s="115"/>
      <c r="GM40" s="115">
        <f t="shared" si="65"/>
        <v>0</v>
      </c>
      <c r="GN40" s="155">
        <f t="shared" si="87"/>
        <v>0</v>
      </c>
      <c r="GO40" s="154"/>
      <c r="GP40" s="115"/>
      <c r="GQ40" s="115"/>
      <c r="GR40" s="115"/>
      <c r="GS40" s="115"/>
      <c r="GT40" s="115"/>
      <c r="GU40" s="115"/>
      <c r="GV40" s="115">
        <f t="shared" si="66"/>
        <v>0</v>
      </c>
      <c r="GW40" s="155">
        <f t="shared" si="88"/>
        <v>0</v>
      </c>
    </row>
    <row r="41" spans="1:205" x14ac:dyDescent="0.25">
      <c r="A41" s="44">
        <f t="shared" si="89"/>
        <v>7</v>
      </c>
      <c r="B41" s="143"/>
      <c r="C41" s="115"/>
      <c r="D41" s="115"/>
      <c r="E41" s="115"/>
      <c r="F41" s="115"/>
      <c r="G41" s="115"/>
      <c r="H41" s="115"/>
      <c r="I41" s="115">
        <f t="shared" si="45"/>
        <v>0</v>
      </c>
      <c r="J41" s="144">
        <f t="shared" si="67"/>
        <v>0</v>
      </c>
      <c r="K41" s="137"/>
      <c r="L41" s="115"/>
      <c r="M41" s="115"/>
      <c r="N41" s="115"/>
      <c r="O41" s="115"/>
      <c r="P41" s="135"/>
      <c r="Q41" s="115"/>
      <c r="R41" s="115">
        <f t="shared" si="46"/>
        <v>0</v>
      </c>
      <c r="S41" s="144">
        <f t="shared" si="68"/>
        <v>0</v>
      </c>
      <c r="T41" s="143"/>
      <c r="U41" s="115"/>
      <c r="V41" s="115"/>
      <c r="W41" s="115"/>
      <c r="X41" s="115"/>
      <c r="Y41" s="115"/>
      <c r="Z41" s="115"/>
      <c r="AA41" s="115">
        <f t="shared" si="47"/>
        <v>0</v>
      </c>
      <c r="AB41" s="144">
        <f t="shared" si="69"/>
        <v>0</v>
      </c>
      <c r="AC41" s="136"/>
      <c r="AD41" s="143"/>
      <c r="AE41" s="115"/>
      <c r="AF41" s="115"/>
      <c r="AG41" s="115"/>
      <c r="AH41" s="115"/>
      <c r="AI41" s="115"/>
      <c r="AJ41" s="115"/>
      <c r="AK41" s="115">
        <f t="shared" si="48"/>
        <v>0</v>
      </c>
      <c r="AL41" s="144">
        <f t="shared" si="70"/>
        <v>0</v>
      </c>
      <c r="AM41" s="137"/>
      <c r="AN41" s="115"/>
      <c r="AO41" s="115"/>
      <c r="AP41" s="115"/>
      <c r="AQ41" s="115"/>
      <c r="AR41" s="135"/>
      <c r="AS41" s="115"/>
      <c r="AT41" s="115">
        <f t="shared" si="49"/>
        <v>0</v>
      </c>
      <c r="AU41" s="144">
        <f t="shared" si="71"/>
        <v>0</v>
      </c>
      <c r="AV41" s="143"/>
      <c r="AW41" s="115"/>
      <c r="AX41" s="115"/>
      <c r="AY41" s="115"/>
      <c r="AZ41" s="115"/>
      <c r="BA41" s="115"/>
      <c r="BB41" s="115"/>
      <c r="BC41" s="115">
        <f t="shared" si="50"/>
        <v>0</v>
      </c>
      <c r="BD41" s="144">
        <f t="shared" si="72"/>
        <v>0</v>
      </c>
      <c r="BE41" s="136"/>
      <c r="BF41" s="143"/>
      <c r="BG41" s="115"/>
      <c r="BH41" s="115"/>
      <c r="BI41" s="115"/>
      <c r="BJ41" s="115"/>
      <c r="BK41" s="115"/>
      <c r="BL41" s="115"/>
      <c r="BM41" s="115">
        <f t="shared" si="51"/>
        <v>0</v>
      </c>
      <c r="BN41" s="144">
        <f t="shared" si="73"/>
        <v>0</v>
      </c>
      <c r="BO41" s="137"/>
      <c r="BP41" s="115"/>
      <c r="BQ41" s="115"/>
      <c r="BR41" s="115"/>
      <c r="BS41" s="115"/>
      <c r="BT41" s="135"/>
      <c r="BU41" s="115"/>
      <c r="BV41" s="115">
        <f t="shared" si="52"/>
        <v>0</v>
      </c>
      <c r="BW41" s="144">
        <f t="shared" si="74"/>
        <v>0</v>
      </c>
      <c r="BX41" s="143"/>
      <c r="BY41" s="115"/>
      <c r="BZ41" s="115"/>
      <c r="CA41" s="115"/>
      <c r="CB41" s="115"/>
      <c r="CC41" s="115"/>
      <c r="CD41" s="115"/>
      <c r="CE41" s="115">
        <f t="shared" si="53"/>
        <v>0</v>
      </c>
      <c r="CF41" s="144">
        <f t="shared" si="75"/>
        <v>0</v>
      </c>
      <c r="CG41" s="136"/>
      <c r="CH41" s="143"/>
      <c r="CI41" s="115"/>
      <c r="CJ41" s="115"/>
      <c r="CK41" s="115"/>
      <c r="CL41" s="115"/>
      <c r="CM41" s="115"/>
      <c r="CN41" s="115"/>
      <c r="CO41" s="115">
        <f t="shared" si="54"/>
        <v>0</v>
      </c>
      <c r="CP41" s="144">
        <f t="shared" si="76"/>
        <v>0</v>
      </c>
      <c r="CQ41" s="137"/>
      <c r="CR41" s="115"/>
      <c r="CS41" s="115"/>
      <c r="CT41" s="115"/>
      <c r="CU41" s="115"/>
      <c r="CV41" s="135"/>
      <c r="CW41" s="115"/>
      <c r="CX41" s="115">
        <f t="shared" si="55"/>
        <v>0</v>
      </c>
      <c r="CY41" s="144">
        <f t="shared" si="77"/>
        <v>0</v>
      </c>
      <c r="CZ41" s="143"/>
      <c r="DA41" s="115"/>
      <c r="DB41" s="115"/>
      <c r="DC41" s="115"/>
      <c r="DD41" s="115"/>
      <c r="DE41" s="115"/>
      <c r="DF41" s="115"/>
      <c r="DG41" s="115">
        <f t="shared" si="56"/>
        <v>0</v>
      </c>
      <c r="DH41" s="144">
        <f t="shared" si="78"/>
        <v>0</v>
      </c>
      <c r="DI41" s="136"/>
      <c r="DJ41" s="143"/>
      <c r="DK41" s="115"/>
      <c r="DL41" s="115"/>
      <c r="DM41" s="115"/>
      <c r="DN41" s="115"/>
      <c r="DO41" s="115"/>
      <c r="DP41" s="115"/>
      <c r="DQ41" s="115">
        <f t="shared" si="57"/>
        <v>0</v>
      </c>
      <c r="DR41" s="144">
        <f t="shared" si="79"/>
        <v>0</v>
      </c>
      <c r="DS41" s="137"/>
      <c r="DT41" s="115"/>
      <c r="DU41" s="115"/>
      <c r="DV41" s="115"/>
      <c r="DW41" s="115"/>
      <c r="DX41" s="135"/>
      <c r="DY41" s="115"/>
      <c r="DZ41" s="115">
        <f t="shared" si="58"/>
        <v>0</v>
      </c>
      <c r="EA41" s="144">
        <f t="shared" si="80"/>
        <v>0</v>
      </c>
      <c r="EB41" s="143"/>
      <c r="EC41" s="115"/>
      <c r="ED41" s="115"/>
      <c r="EE41" s="115"/>
      <c r="EF41" s="115"/>
      <c r="EG41" s="115"/>
      <c r="EH41" s="115"/>
      <c r="EI41" s="115">
        <f t="shared" si="59"/>
        <v>0</v>
      </c>
      <c r="EJ41" s="144">
        <f t="shared" si="81"/>
        <v>0</v>
      </c>
      <c r="EK41" s="143"/>
      <c r="EL41" s="115"/>
      <c r="EM41" s="115"/>
      <c r="EN41" s="115"/>
      <c r="EO41" s="115"/>
      <c r="EP41" s="115"/>
      <c r="EQ41" s="115"/>
      <c r="ER41" s="115">
        <f t="shared" si="60"/>
        <v>0</v>
      </c>
      <c r="ES41" s="144">
        <f t="shared" si="82"/>
        <v>0</v>
      </c>
      <c r="ET41" s="136"/>
      <c r="EU41" s="143"/>
      <c r="EV41" s="115"/>
      <c r="EW41" s="115"/>
      <c r="EX41" s="115"/>
      <c r="EY41" s="115"/>
      <c r="EZ41" s="115"/>
      <c r="FA41" s="115"/>
      <c r="FB41" s="115">
        <f t="shared" si="61"/>
        <v>0</v>
      </c>
      <c r="FC41" s="144">
        <f t="shared" si="83"/>
        <v>0</v>
      </c>
      <c r="FD41" s="137"/>
      <c r="FE41" s="115"/>
      <c r="FF41" s="115"/>
      <c r="FG41" s="115"/>
      <c r="FH41" s="115"/>
      <c r="FI41" s="135"/>
      <c r="FJ41" s="115"/>
      <c r="FK41" s="115">
        <f t="shared" si="62"/>
        <v>0</v>
      </c>
      <c r="FL41" s="144">
        <f t="shared" si="84"/>
        <v>0</v>
      </c>
      <c r="FM41" s="143"/>
      <c r="FN41" s="115"/>
      <c r="FO41" s="115"/>
      <c r="FP41" s="115"/>
      <c r="FQ41" s="115"/>
      <c r="FR41" s="115"/>
      <c r="FS41" s="115"/>
      <c r="FT41" s="115">
        <f t="shared" si="63"/>
        <v>0</v>
      </c>
      <c r="FU41" s="144">
        <f t="shared" si="85"/>
        <v>0</v>
      </c>
      <c r="FV41" s="136"/>
      <c r="FW41" s="154"/>
      <c r="FX41" s="115"/>
      <c r="FY41" s="115"/>
      <c r="FZ41" s="115"/>
      <c r="GA41" s="115"/>
      <c r="GB41" s="115"/>
      <c r="GC41" s="115"/>
      <c r="GD41" s="115">
        <f t="shared" si="64"/>
        <v>0</v>
      </c>
      <c r="GE41" s="155">
        <f t="shared" si="86"/>
        <v>0</v>
      </c>
      <c r="GF41" s="151"/>
      <c r="GG41" s="115"/>
      <c r="GH41" s="115"/>
      <c r="GI41" s="115"/>
      <c r="GJ41" s="115"/>
      <c r="GK41" s="150"/>
      <c r="GL41" s="115"/>
      <c r="GM41" s="115">
        <f t="shared" si="65"/>
        <v>0</v>
      </c>
      <c r="GN41" s="155">
        <f t="shared" si="87"/>
        <v>0</v>
      </c>
      <c r="GO41" s="154"/>
      <c r="GP41" s="115"/>
      <c r="GQ41" s="115"/>
      <c r="GR41" s="115"/>
      <c r="GS41" s="115"/>
      <c r="GT41" s="115"/>
      <c r="GU41" s="115"/>
      <c r="GV41" s="115">
        <f t="shared" si="66"/>
        <v>0</v>
      </c>
      <c r="GW41" s="155">
        <f t="shared" si="88"/>
        <v>0</v>
      </c>
    </row>
    <row r="42" spans="1:205" ht="15.75" thickBot="1" x14ac:dyDescent="0.3">
      <c r="A42" s="55">
        <f>A41+1</f>
        <v>8</v>
      </c>
      <c r="B42" s="145"/>
      <c r="C42" s="32"/>
      <c r="D42" s="32"/>
      <c r="E42" s="32"/>
      <c r="F42" s="32"/>
      <c r="G42" s="32"/>
      <c r="H42" s="32"/>
      <c r="I42" s="32">
        <f t="shared" si="45"/>
        <v>0</v>
      </c>
      <c r="J42" s="33">
        <f>IF(H42="L",1,0)</f>
        <v>0</v>
      </c>
      <c r="K42" s="43"/>
      <c r="L42" s="138"/>
      <c r="M42" s="138"/>
      <c r="N42" s="138"/>
      <c r="O42" s="138"/>
      <c r="P42" s="59"/>
      <c r="Q42" s="32"/>
      <c r="R42" s="32">
        <f t="shared" si="46"/>
        <v>0</v>
      </c>
      <c r="S42" s="33">
        <f>IF(Q42="L",1,0)</f>
        <v>0</v>
      </c>
      <c r="T42" s="51"/>
      <c r="U42" s="138"/>
      <c r="V42" s="138"/>
      <c r="W42" s="138"/>
      <c r="X42" s="138"/>
      <c r="Y42" s="138"/>
      <c r="Z42" s="138"/>
      <c r="AA42" s="138">
        <f t="shared" si="47"/>
        <v>0</v>
      </c>
      <c r="AB42" s="33">
        <f>IF(Z42="L",1,0)</f>
        <v>0</v>
      </c>
      <c r="AC42" s="56"/>
      <c r="AD42" s="145"/>
      <c r="AE42" s="32"/>
      <c r="AF42" s="32"/>
      <c r="AG42" s="32"/>
      <c r="AH42" s="32"/>
      <c r="AI42" s="32"/>
      <c r="AJ42" s="32"/>
      <c r="AK42" s="32">
        <f t="shared" si="48"/>
        <v>0</v>
      </c>
      <c r="AL42" s="33">
        <f>IF(AJ42="L",1,0)</f>
        <v>0</v>
      </c>
      <c r="AM42" s="43"/>
      <c r="AN42" s="138"/>
      <c r="AO42" s="138"/>
      <c r="AP42" s="138"/>
      <c r="AQ42" s="138"/>
      <c r="AR42" s="59"/>
      <c r="AS42" s="32"/>
      <c r="AT42" s="32">
        <f t="shared" si="49"/>
        <v>0</v>
      </c>
      <c r="AU42" s="33">
        <f>IF(AS42="L",1,0)</f>
        <v>0</v>
      </c>
      <c r="AV42" s="51"/>
      <c r="AW42" s="138"/>
      <c r="AX42" s="138"/>
      <c r="AY42" s="138"/>
      <c r="AZ42" s="138"/>
      <c r="BA42" s="138"/>
      <c r="BB42" s="138"/>
      <c r="BC42" s="138">
        <f t="shared" si="50"/>
        <v>0</v>
      </c>
      <c r="BD42" s="33">
        <f>IF(BB42="L",1,0)</f>
        <v>0</v>
      </c>
      <c r="BE42" s="56"/>
      <c r="BF42" s="145"/>
      <c r="BG42" s="32"/>
      <c r="BH42" s="32"/>
      <c r="BI42" s="32"/>
      <c r="BJ42" s="32"/>
      <c r="BK42" s="32"/>
      <c r="BL42" s="32"/>
      <c r="BM42" s="32">
        <f t="shared" si="51"/>
        <v>0</v>
      </c>
      <c r="BN42" s="33">
        <f>IF(BL42="L",1,0)</f>
        <v>0</v>
      </c>
      <c r="BO42" s="43"/>
      <c r="BP42" s="138"/>
      <c r="BQ42" s="138"/>
      <c r="BR42" s="138"/>
      <c r="BS42" s="138"/>
      <c r="BT42" s="59"/>
      <c r="BU42" s="32"/>
      <c r="BV42" s="32">
        <f t="shared" si="52"/>
        <v>0</v>
      </c>
      <c r="BW42" s="33">
        <f>IF(BU42="L",1,0)</f>
        <v>0</v>
      </c>
      <c r="BX42" s="51"/>
      <c r="BY42" s="138"/>
      <c r="BZ42" s="138"/>
      <c r="CA42" s="138"/>
      <c r="CB42" s="138"/>
      <c r="CC42" s="138"/>
      <c r="CD42" s="138"/>
      <c r="CE42" s="138">
        <f t="shared" si="53"/>
        <v>0</v>
      </c>
      <c r="CF42" s="33">
        <f>IF(CD42="L",1,0)</f>
        <v>0</v>
      </c>
      <c r="CG42" s="56"/>
      <c r="CH42" s="145"/>
      <c r="CI42" s="32"/>
      <c r="CJ42" s="32"/>
      <c r="CK42" s="32"/>
      <c r="CL42" s="32"/>
      <c r="CM42" s="32"/>
      <c r="CN42" s="32"/>
      <c r="CO42" s="32">
        <f t="shared" si="54"/>
        <v>0</v>
      </c>
      <c r="CP42" s="33">
        <f>IF(CN42="L",1,0)</f>
        <v>0</v>
      </c>
      <c r="CQ42" s="43"/>
      <c r="CR42" s="138"/>
      <c r="CS42" s="138"/>
      <c r="CT42" s="138"/>
      <c r="CU42" s="138"/>
      <c r="CV42" s="59"/>
      <c r="CW42" s="32"/>
      <c r="CX42" s="32">
        <f t="shared" si="55"/>
        <v>0</v>
      </c>
      <c r="CY42" s="33">
        <f>IF(CW42="L",1,0)</f>
        <v>0</v>
      </c>
      <c r="CZ42" s="51"/>
      <c r="DA42" s="138"/>
      <c r="DB42" s="138"/>
      <c r="DC42" s="138"/>
      <c r="DD42" s="138"/>
      <c r="DE42" s="138"/>
      <c r="DF42" s="138"/>
      <c r="DG42" s="138">
        <f t="shared" si="56"/>
        <v>0</v>
      </c>
      <c r="DH42" s="33">
        <f>IF(DF42="L",1,0)</f>
        <v>0</v>
      </c>
      <c r="DI42" s="56"/>
      <c r="DJ42" s="145"/>
      <c r="DK42" s="32"/>
      <c r="DL42" s="32"/>
      <c r="DM42" s="32"/>
      <c r="DN42" s="32"/>
      <c r="DO42" s="32"/>
      <c r="DP42" s="32"/>
      <c r="DQ42" s="32">
        <f t="shared" si="57"/>
        <v>0</v>
      </c>
      <c r="DR42" s="33">
        <f>IF(DP42="L",1,0)</f>
        <v>0</v>
      </c>
      <c r="DS42" s="43"/>
      <c r="DT42" s="138"/>
      <c r="DU42" s="138"/>
      <c r="DV42" s="138"/>
      <c r="DW42" s="138"/>
      <c r="DX42" s="59"/>
      <c r="DY42" s="32"/>
      <c r="DZ42" s="32">
        <f t="shared" si="58"/>
        <v>0</v>
      </c>
      <c r="EA42" s="33">
        <f>IF(DY42="L",1,0)</f>
        <v>0</v>
      </c>
      <c r="EB42" s="51"/>
      <c r="EC42" s="138"/>
      <c r="ED42" s="138"/>
      <c r="EE42" s="138"/>
      <c r="EF42" s="138"/>
      <c r="EG42" s="138"/>
      <c r="EH42" s="138"/>
      <c r="EI42" s="138">
        <f t="shared" si="59"/>
        <v>0</v>
      </c>
      <c r="EJ42" s="33">
        <f>IF(EH42="L",1,0)</f>
        <v>0</v>
      </c>
      <c r="EK42" s="51"/>
      <c r="EL42" s="138"/>
      <c r="EM42" s="138"/>
      <c r="EN42" s="138"/>
      <c r="EO42" s="138"/>
      <c r="EP42" s="138"/>
      <c r="EQ42" s="138"/>
      <c r="ER42" s="138">
        <f t="shared" si="60"/>
        <v>0</v>
      </c>
      <c r="ES42" s="33">
        <f>IF(EQ42="L",1,0)</f>
        <v>0</v>
      </c>
      <c r="ET42" s="56"/>
      <c r="EU42" s="145"/>
      <c r="EV42" s="32"/>
      <c r="EW42" s="32"/>
      <c r="EX42" s="32"/>
      <c r="EY42" s="32"/>
      <c r="EZ42" s="32"/>
      <c r="FA42" s="32"/>
      <c r="FB42" s="32">
        <f t="shared" si="61"/>
        <v>0</v>
      </c>
      <c r="FC42" s="33">
        <f>IF(FA42="L",1,0)</f>
        <v>0</v>
      </c>
      <c r="FD42" s="43"/>
      <c r="FE42" s="138"/>
      <c r="FF42" s="138"/>
      <c r="FG42" s="138"/>
      <c r="FH42" s="138"/>
      <c r="FI42" s="59"/>
      <c r="FJ42" s="32"/>
      <c r="FK42" s="32">
        <f t="shared" si="62"/>
        <v>0</v>
      </c>
      <c r="FL42" s="33">
        <f>IF(FJ42="L",1,0)</f>
        <v>0</v>
      </c>
      <c r="FM42" s="51"/>
      <c r="FN42" s="138"/>
      <c r="FO42" s="138"/>
      <c r="FP42" s="138"/>
      <c r="FQ42" s="138"/>
      <c r="FR42" s="138"/>
      <c r="FS42" s="138"/>
      <c r="FT42" s="138">
        <f t="shared" si="63"/>
        <v>0</v>
      </c>
      <c r="FU42" s="33">
        <f>IF(FS42="L",1,0)</f>
        <v>0</v>
      </c>
      <c r="FV42" s="56"/>
      <c r="FW42" s="156"/>
      <c r="FX42" s="32"/>
      <c r="FY42" s="32"/>
      <c r="FZ42" s="32"/>
      <c r="GA42" s="32"/>
      <c r="GB42" s="32"/>
      <c r="GC42" s="32"/>
      <c r="GD42" s="32">
        <f t="shared" si="64"/>
        <v>0</v>
      </c>
      <c r="GE42" s="33">
        <f>IF(GC42="L",1,0)</f>
        <v>0</v>
      </c>
      <c r="GF42" s="43"/>
      <c r="GG42" s="152"/>
      <c r="GH42" s="152"/>
      <c r="GI42" s="152"/>
      <c r="GJ42" s="152"/>
      <c r="GK42" s="59"/>
      <c r="GL42" s="32"/>
      <c r="GM42" s="32">
        <f t="shared" si="65"/>
        <v>0</v>
      </c>
      <c r="GN42" s="33">
        <f>IF(GL42="L",1,0)</f>
        <v>0</v>
      </c>
      <c r="GO42" s="51"/>
      <c r="GP42" s="152"/>
      <c r="GQ42" s="152"/>
      <c r="GR42" s="152"/>
      <c r="GS42" s="152"/>
      <c r="GT42" s="152"/>
      <c r="GU42" s="152"/>
      <c r="GV42" s="152">
        <f t="shared" si="66"/>
        <v>0</v>
      </c>
      <c r="GW42" s="33">
        <f>IF(GU42="L",1,0)</f>
        <v>0</v>
      </c>
    </row>
    <row r="43" spans="1:205" ht="15.75" thickBot="1" x14ac:dyDescent="0.3">
      <c r="A43" s="54" t="s">
        <v>106</v>
      </c>
      <c r="B43" s="65">
        <f>AVERAGE(B31:B42)</f>
        <v>33.387500000000003</v>
      </c>
      <c r="C43" s="66">
        <f>AVERAGE(C31:C42)</f>
        <v>36.031500000000001</v>
      </c>
      <c r="D43" s="66">
        <f>AVERAGE(D31:D42)</f>
        <v>38.698500000000003</v>
      </c>
      <c r="E43" s="66">
        <f>AVERAGE(E31:E42)</f>
        <v>20.5</v>
      </c>
      <c r="F43" s="66"/>
      <c r="G43" s="66">
        <f>AVERAGE(G31:G42)</f>
        <v>19.5</v>
      </c>
      <c r="H43" s="62">
        <f>I43/(I43+J43)</f>
        <v>0.5</v>
      </c>
      <c r="I43" s="146">
        <f>SUM(I31:I42)</f>
        <v>1</v>
      </c>
      <c r="J43" s="63">
        <f>SUM(J31:J42)</f>
        <v>1</v>
      </c>
      <c r="K43" s="67">
        <f>AVERAGE(K31:K42)</f>
        <v>37.688499999999998</v>
      </c>
      <c r="L43" s="68">
        <f>AVERAGE(L31:L42)</f>
        <v>41.0565</v>
      </c>
      <c r="M43" s="68">
        <f>AVERAGE(M31:M42)</f>
        <v>47.374499999999998</v>
      </c>
      <c r="N43" s="68">
        <f>AVERAGE(N31:N42)</f>
        <v>8</v>
      </c>
      <c r="O43" s="68"/>
      <c r="P43" s="69">
        <f>AVERAGE(P31:P42)</f>
        <v>7</v>
      </c>
      <c r="Q43" s="62">
        <f>R43/(R43+S43)</f>
        <v>1</v>
      </c>
      <c r="R43" s="146">
        <f>SUM(R31:R42)</f>
        <v>2</v>
      </c>
      <c r="S43" s="63">
        <f>SUM(S31:S42)</f>
        <v>0</v>
      </c>
      <c r="T43" s="70">
        <f>AVERAGE(T31:T42)</f>
        <v>40.955999999999996</v>
      </c>
      <c r="U43" s="68">
        <f>AVERAGE(U31:U42)</f>
        <v>43.800399999999996</v>
      </c>
      <c r="V43" s="68">
        <f>AVERAGE(V31:V42)</f>
        <v>48.024800000000006</v>
      </c>
      <c r="W43" s="68">
        <f>AVERAGE(W31:W42)</f>
        <v>13</v>
      </c>
      <c r="X43" s="68"/>
      <c r="Y43" s="68">
        <f>AVERAGE(Y31:Y42)</f>
        <v>9.4</v>
      </c>
      <c r="Z43" s="60">
        <f>AA43/(AA43+AB43)</f>
        <v>0.8</v>
      </c>
      <c r="AA43" s="52">
        <f>SUM(AA31:AA42)</f>
        <v>4</v>
      </c>
      <c r="AB43" s="53">
        <f>SUM(AB31:AB42)</f>
        <v>1</v>
      </c>
      <c r="AC43" s="139"/>
      <c r="AD43" s="65" t="e">
        <f>AVERAGE(AD31:AD42)</f>
        <v>#DIV/0!</v>
      </c>
      <c r="AE43" s="66" t="e">
        <f>AVERAGE(AE31:AE42)</f>
        <v>#DIV/0!</v>
      </c>
      <c r="AF43" s="66" t="e">
        <f>AVERAGE(AF31:AF42)</f>
        <v>#DIV/0!</v>
      </c>
      <c r="AG43" s="66" t="e">
        <f>AVERAGE(AG31:AG42)</f>
        <v>#DIV/0!</v>
      </c>
      <c r="AH43" s="66"/>
      <c r="AI43" s="66" t="e">
        <f>AVERAGE(AI31:AI42)</f>
        <v>#DIV/0!</v>
      </c>
      <c r="AJ43" s="62" t="e">
        <f>AK43/(AK43+AL43)</f>
        <v>#DIV/0!</v>
      </c>
      <c r="AK43" s="146">
        <f>SUM(AK31:AK42)</f>
        <v>0</v>
      </c>
      <c r="AL43" s="63">
        <f>SUM(AL31:AL42)</f>
        <v>0</v>
      </c>
      <c r="AM43" s="67">
        <f>AVERAGE(AM31:AM42)</f>
        <v>33.656999999999996</v>
      </c>
      <c r="AN43" s="68">
        <f>AVERAGE(AN31:AN42)</f>
        <v>35.682000000000002</v>
      </c>
      <c r="AO43" s="68">
        <f>AVERAGE(AO31:AO42)</f>
        <v>40.845999999999997</v>
      </c>
      <c r="AP43" s="68">
        <f>AVERAGE(AP31:AP42)</f>
        <v>22</v>
      </c>
      <c r="AQ43" s="68"/>
      <c r="AR43" s="69">
        <f>AVERAGE(AR31:AR42)</f>
        <v>17</v>
      </c>
      <c r="AS43" s="62">
        <f>AT43/(AT43+AU43)</f>
        <v>0</v>
      </c>
      <c r="AT43" s="146">
        <f>SUM(AT31:AT42)</f>
        <v>0</v>
      </c>
      <c r="AU43" s="63">
        <f>SUM(AU31:AU42)</f>
        <v>1</v>
      </c>
      <c r="AV43" s="70">
        <f>AVERAGE(AV31:AV42)</f>
        <v>32.805499999999995</v>
      </c>
      <c r="AW43" s="68">
        <f>AVERAGE(AW31:AW42)</f>
        <v>36.783000000000001</v>
      </c>
      <c r="AX43" s="68">
        <f>AVERAGE(AX31:AX42)</f>
        <v>34.856000000000002</v>
      </c>
      <c r="AY43" s="68">
        <f>AVERAGE(AY31:AY42)</f>
        <v>23</v>
      </c>
      <c r="AZ43" s="68"/>
      <c r="BA43" s="68">
        <f>AVERAGE(BA31:BA42)</f>
        <v>17.5</v>
      </c>
      <c r="BB43" s="60">
        <f>BC43/(BC43+BD43)</f>
        <v>0</v>
      </c>
      <c r="BC43" s="52">
        <f>SUM(BC31:BC42)</f>
        <v>0</v>
      </c>
      <c r="BD43" s="53">
        <f>SUM(BD31:BD42)</f>
        <v>2</v>
      </c>
      <c r="BE43" s="139"/>
      <c r="BF43" s="65" t="e">
        <f>AVERAGE(BF31:BF42)</f>
        <v>#DIV/0!</v>
      </c>
      <c r="BG43" s="66" t="e">
        <f>AVERAGE(BG31:BG42)</f>
        <v>#DIV/0!</v>
      </c>
      <c r="BH43" s="66" t="e">
        <f>AVERAGE(BH31:BH42)</f>
        <v>#DIV/0!</v>
      </c>
      <c r="BI43" s="66" t="e">
        <f>AVERAGE(BI31:BI42)</f>
        <v>#DIV/0!</v>
      </c>
      <c r="BJ43" s="66"/>
      <c r="BK43" s="66" t="e">
        <f>AVERAGE(BK31:BK42)</f>
        <v>#DIV/0!</v>
      </c>
      <c r="BL43" s="62" t="e">
        <f>BM43/(BM43+BN43)</f>
        <v>#DIV/0!</v>
      </c>
      <c r="BM43" s="146">
        <f>SUM(BM31:BM42)</f>
        <v>0</v>
      </c>
      <c r="BN43" s="63">
        <f>SUM(BN31:BN42)</f>
        <v>0</v>
      </c>
      <c r="BO43" s="67" t="e">
        <f>AVERAGE(BO31:BO42)</f>
        <v>#DIV/0!</v>
      </c>
      <c r="BP43" s="68" t="e">
        <f>AVERAGE(BP31:BP42)</f>
        <v>#DIV/0!</v>
      </c>
      <c r="BQ43" s="68" t="e">
        <f>AVERAGE(BQ31:BQ42)</f>
        <v>#DIV/0!</v>
      </c>
      <c r="BR43" s="68" t="e">
        <f>AVERAGE(BR31:BR42)</f>
        <v>#DIV/0!</v>
      </c>
      <c r="BS43" s="68"/>
      <c r="BT43" s="69" t="e">
        <f>AVERAGE(BT31:BT42)</f>
        <v>#DIV/0!</v>
      </c>
      <c r="BU43" s="62" t="e">
        <f>BV43/(BV43+BW43)</f>
        <v>#DIV/0!</v>
      </c>
      <c r="BV43" s="146">
        <f>SUM(BV31:BV42)</f>
        <v>0</v>
      </c>
      <c r="BW43" s="63">
        <f>SUM(BW31:BW42)</f>
        <v>0</v>
      </c>
      <c r="BX43" s="70" t="e">
        <f>AVERAGE(BX31:BX42)</f>
        <v>#DIV/0!</v>
      </c>
      <c r="BY43" s="68" t="e">
        <f>AVERAGE(BY31:BY42)</f>
        <v>#DIV/0!</v>
      </c>
      <c r="BZ43" s="68" t="e">
        <f>AVERAGE(BZ31:BZ42)</f>
        <v>#DIV/0!</v>
      </c>
      <c r="CA43" s="68" t="e">
        <f>AVERAGE(CA31:CA42)</f>
        <v>#DIV/0!</v>
      </c>
      <c r="CB43" s="68"/>
      <c r="CC43" s="68" t="e">
        <f>AVERAGE(CC31:CC42)</f>
        <v>#DIV/0!</v>
      </c>
      <c r="CD43" s="60" t="e">
        <f>CE43/(CE43+CF43)</f>
        <v>#DIV/0!</v>
      </c>
      <c r="CE43" s="52">
        <f>SUM(CE31:CE42)</f>
        <v>0</v>
      </c>
      <c r="CF43" s="53">
        <f>SUM(CF31:CF42)</f>
        <v>0</v>
      </c>
      <c r="CG43" s="139"/>
      <c r="CH43" s="65" t="e">
        <f>AVERAGE(CH31:CH42)</f>
        <v>#DIV/0!</v>
      </c>
      <c r="CI43" s="66" t="e">
        <f>AVERAGE(CI31:CI42)</f>
        <v>#DIV/0!</v>
      </c>
      <c r="CJ43" s="66" t="e">
        <f>AVERAGE(CJ31:CJ42)</f>
        <v>#DIV/0!</v>
      </c>
      <c r="CK43" s="66" t="e">
        <f>AVERAGE(CK31:CK42)</f>
        <v>#DIV/0!</v>
      </c>
      <c r="CL43" s="66"/>
      <c r="CM43" s="66" t="e">
        <f>AVERAGE(CM31:CM42)</f>
        <v>#DIV/0!</v>
      </c>
      <c r="CN43" s="62" t="e">
        <f>CO43/(CO43+CP43)</f>
        <v>#DIV/0!</v>
      </c>
      <c r="CO43" s="146">
        <f>SUM(CO31:CO42)</f>
        <v>0</v>
      </c>
      <c r="CP43" s="63">
        <f>SUM(CP31:CP42)</f>
        <v>0</v>
      </c>
      <c r="CQ43" s="67" t="e">
        <f>AVERAGE(CQ31:CQ42)</f>
        <v>#DIV/0!</v>
      </c>
      <c r="CR43" s="68" t="e">
        <f>AVERAGE(CR31:CR42)</f>
        <v>#DIV/0!</v>
      </c>
      <c r="CS43" s="68" t="e">
        <f>AVERAGE(CS31:CS42)</f>
        <v>#DIV/0!</v>
      </c>
      <c r="CT43" s="68" t="e">
        <f>AVERAGE(CT31:CT42)</f>
        <v>#DIV/0!</v>
      </c>
      <c r="CU43" s="68"/>
      <c r="CV43" s="69" t="e">
        <f>AVERAGE(CV31:CV42)</f>
        <v>#DIV/0!</v>
      </c>
      <c r="CW43" s="62" t="e">
        <f>CX43/(CX43+CY43)</f>
        <v>#DIV/0!</v>
      </c>
      <c r="CX43" s="146">
        <f>SUM(CX31:CX42)</f>
        <v>0</v>
      </c>
      <c r="CY43" s="63">
        <f>SUM(CY31:CY42)</f>
        <v>0</v>
      </c>
      <c r="CZ43" s="70" t="e">
        <f>AVERAGE(CZ31:CZ42)</f>
        <v>#DIV/0!</v>
      </c>
      <c r="DA43" s="68" t="e">
        <f>AVERAGE(DA31:DA42)</f>
        <v>#DIV/0!</v>
      </c>
      <c r="DB43" s="68" t="e">
        <f>AVERAGE(DB31:DB42)</f>
        <v>#DIV/0!</v>
      </c>
      <c r="DC43" s="68" t="e">
        <f>AVERAGE(DC31:DC42)</f>
        <v>#DIV/0!</v>
      </c>
      <c r="DD43" s="68"/>
      <c r="DE43" s="68" t="e">
        <f>AVERAGE(DE31:DE42)</f>
        <v>#DIV/0!</v>
      </c>
      <c r="DF43" s="60" t="e">
        <f>DG43/(DG43+DH43)</f>
        <v>#DIV/0!</v>
      </c>
      <c r="DG43" s="52">
        <f>SUM(DG31:DG42)</f>
        <v>0</v>
      </c>
      <c r="DH43" s="53">
        <f>SUM(DH31:DH42)</f>
        <v>0</v>
      </c>
      <c r="DI43" s="139"/>
      <c r="DJ43" s="65" t="e">
        <f>AVERAGE(DJ31:DJ42)</f>
        <v>#DIV/0!</v>
      </c>
      <c r="DK43" s="66" t="e">
        <f>AVERAGE(DK31:DK42)</f>
        <v>#DIV/0!</v>
      </c>
      <c r="DL43" s="66" t="e">
        <f>AVERAGE(DL31:DL42)</f>
        <v>#DIV/0!</v>
      </c>
      <c r="DM43" s="66" t="e">
        <f>AVERAGE(DM31:DM42)</f>
        <v>#DIV/0!</v>
      </c>
      <c r="DN43" s="66"/>
      <c r="DO43" s="66" t="e">
        <f>AVERAGE(DO31:DO42)</f>
        <v>#DIV/0!</v>
      </c>
      <c r="DP43" s="62" t="e">
        <f>DQ43/(DQ43+DR43)</f>
        <v>#DIV/0!</v>
      </c>
      <c r="DQ43" s="146">
        <f>SUM(DQ31:DQ42)</f>
        <v>0</v>
      </c>
      <c r="DR43" s="63">
        <f>SUM(DR31:DR42)</f>
        <v>0</v>
      </c>
      <c r="DS43" s="67" t="e">
        <f>AVERAGE(DS31:DS42)</f>
        <v>#DIV/0!</v>
      </c>
      <c r="DT43" s="68" t="e">
        <f>AVERAGE(DT31:DT42)</f>
        <v>#DIV/0!</v>
      </c>
      <c r="DU43" s="68" t="e">
        <f>AVERAGE(DU31:DU42)</f>
        <v>#DIV/0!</v>
      </c>
      <c r="DV43" s="68" t="e">
        <f>AVERAGE(DV31:DV42)</f>
        <v>#DIV/0!</v>
      </c>
      <c r="DW43" s="68"/>
      <c r="DX43" s="69" t="e">
        <f>AVERAGE(DX31:DX42)</f>
        <v>#DIV/0!</v>
      </c>
      <c r="DY43" s="62" t="e">
        <f>DZ43/(DZ43+EA43)</f>
        <v>#DIV/0!</v>
      </c>
      <c r="DZ43" s="146">
        <f>SUM(DZ31:DZ42)</f>
        <v>0</v>
      </c>
      <c r="EA43" s="63">
        <f>SUM(EA31:EA42)</f>
        <v>0</v>
      </c>
      <c r="EB43" s="70" t="e">
        <f>AVERAGE(EB31:EB42)</f>
        <v>#DIV/0!</v>
      </c>
      <c r="EC43" s="68" t="e">
        <f>AVERAGE(EC31:EC42)</f>
        <v>#DIV/0!</v>
      </c>
      <c r="ED43" s="68" t="e">
        <f>AVERAGE(ED31:ED42)</f>
        <v>#DIV/0!</v>
      </c>
      <c r="EE43" s="68" t="e">
        <f>AVERAGE(EE31:EE42)</f>
        <v>#DIV/0!</v>
      </c>
      <c r="EF43" s="68"/>
      <c r="EG43" s="68" t="e">
        <f>AVERAGE(EG31:EG42)</f>
        <v>#DIV/0!</v>
      </c>
      <c r="EH43" s="60" t="e">
        <f>EI43/(EI43+EJ43)</f>
        <v>#DIV/0!</v>
      </c>
      <c r="EI43" s="52">
        <f>SUM(EI31:EI42)</f>
        <v>0</v>
      </c>
      <c r="EJ43" s="53">
        <f>SUM(EJ31:EJ42)</f>
        <v>0</v>
      </c>
      <c r="EK43" s="70" t="e">
        <f>AVERAGE(EK31:EK42)</f>
        <v>#DIV/0!</v>
      </c>
      <c r="EL43" s="68" t="e">
        <f>AVERAGE(EL31:EL42)</f>
        <v>#DIV/0!</v>
      </c>
      <c r="EM43" s="68" t="e">
        <f>AVERAGE(EM31:EM42)</f>
        <v>#DIV/0!</v>
      </c>
      <c r="EN43" s="68" t="e">
        <f>AVERAGE(EN31:EN42)</f>
        <v>#DIV/0!</v>
      </c>
      <c r="EO43" s="68"/>
      <c r="EP43" s="68" t="e">
        <f>AVERAGE(EP31:EP42)</f>
        <v>#DIV/0!</v>
      </c>
      <c r="EQ43" s="60" t="e">
        <f>ER43/(ER43+ES43)</f>
        <v>#DIV/0!</v>
      </c>
      <c r="ER43" s="52">
        <f>SUM(ER31:ER42)</f>
        <v>0</v>
      </c>
      <c r="ES43" s="53">
        <f>SUM(ES31:ES42)</f>
        <v>0</v>
      </c>
      <c r="ET43" s="139"/>
      <c r="EU43" s="65" t="e">
        <f>AVERAGE(EU31:EU42)</f>
        <v>#DIV/0!</v>
      </c>
      <c r="EV43" s="66" t="e">
        <f>AVERAGE(EV31:EV42)</f>
        <v>#DIV/0!</v>
      </c>
      <c r="EW43" s="66" t="e">
        <f>AVERAGE(EW31:EW42)</f>
        <v>#DIV/0!</v>
      </c>
      <c r="EX43" s="66" t="e">
        <f>AVERAGE(EX31:EX42)</f>
        <v>#DIV/0!</v>
      </c>
      <c r="EY43" s="66"/>
      <c r="EZ43" s="66" t="e">
        <f>AVERAGE(EZ31:EZ42)</f>
        <v>#DIV/0!</v>
      </c>
      <c r="FA43" s="62" t="e">
        <f>FB43/(FB43+FC43)</f>
        <v>#DIV/0!</v>
      </c>
      <c r="FB43" s="146">
        <f>SUM(FB31:FB42)</f>
        <v>0</v>
      </c>
      <c r="FC43" s="63">
        <f>SUM(FC31:FC42)</f>
        <v>0</v>
      </c>
      <c r="FD43" s="67" t="e">
        <f>AVERAGE(FD31:FD42)</f>
        <v>#DIV/0!</v>
      </c>
      <c r="FE43" s="68" t="e">
        <f>AVERAGE(FE31:FE42)</f>
        <v>#DIV/0!</v>
      </c>
      <c r="FF43" s="68" t="e">
        <f>AVERAGE(FF31:FF42)</f>
        <v>#DIV/0!</v>
      </c>
      <c r="FG43" s="68" t="e">
        <f>AVERAGE(FG31:FG42)</f>
        <v>#DIV/0!</v>
      </c>
      <c r="FH43" s="68"/>
      <c r="FI43" s="69" t="e">
        <f>AVERAGE(FI31:FI42)</f>
        <v>#DIV/0!</v>
      </c>
      <c r="FJ43" s="62" t="e">
        <f>FK43/(FK43+FL43)</f>
        <v>#DIV/0!</v>
      </c>
      <c r="FK43" s="146">
        <f>SUM(FK31:FK42)</f>
        <v>0</v>
      </c>
      <c r="FL43" s="63">
        <f>SUM(FL31:FL42)</f>
        <v>0</v>
      </c>
      <c r="FM43" s="70" t="e">
        <f>AVERAGE(FM31:FM42)</f>
        <v>#DIV/0!</v>
      </c>
      <c r="FN43" s="68" t="e">
        <f>AVERAGE(FN31:FN42)</f>
        <v>#DIV/0!</v>
      </c>
      <c r="FO43" s="68" t="e">
        <f>AVERAGE(FO31:FO42)</f>
        <v>#DIV/0!</v>
      </c>
      <c r="FP43" s="68" t="e">
        <f>AVERAGE(FP31:FP42)</f>
        <v>#DIV/0!</v>
      </c>
      <c r="FQ43" s="68"/>
      <c r="FR43" s="68" t="e">
        <f>AVERAGE(FR31:FR42)</f>
        <v>#DIV/0!</v>
      </c>
      <c r="FS43" s="60" t="e">
        <f>FT43/(FT43+FU43)</f>
        <v>#DIV/0!</v>
      </c>
      <c r="FT43" s="52">
        <f>SUM(FT31:FT42)</f>
        <v>0</v>
      </c>
      <c r="FU43" s="53">
        <f>SUM(FU31:FU42)</f>
        <v>0</v>
      </c>
      <c r="FV43" s="139"/>
      <c r="FW43" s="65" t="e">
        <f>AVERAGE(FW31:FW42)</f>
        <v>#DIV/0!</v>
      </c>
      <c r="FX43" s="66" t="e">
        <f>AVERAGE(FX31:FX42)</f>
        <v>#DIV/0!</v>
      </c>
      <c r="FY43" s="66" t="e">
        <f>AVERAGE(FY31:FY42)</f>
        <v>#DIV/0!</v>
      </c>
      <c r="FZ43" s="66" t="e">
        <f>AVERAGE(FZ31:FZ42)</f>
        <v>#DIV/0!</v>
      </c>
      <c r="GA43" s="66"/>
      <c r="GB43" s="66" t="e">
        <f>AVERAGE(GB31:GB42)</f>
        <v>#DIV/0!</v>
      </c>
      <c r="GC43" s="62" t="e">
        <f>GD43/(GD43+GE43)</f>
        <v>#DIV/0!</v>
      </c>
      <c r="GD43" s="157">
        <f>SUM(GD31:GD42)</f>
        <v>0</v>
      </c>
      <c r="GE43" s="63">
        <f>SUM(GE31:GE42)</f>
        <v>0</v>
      </c>
      <c r="GF43" s="67" t="e">
        <f>AVERAGE(GF31:GF42)</f>
        <v>#DIV/0!</v>
      </c>
      <c r="GG43" s="68" t="e">
        <f>AVERAGE(GG31:GG42)</f>
        <v>#DIV/0!</v>
      </c>
      <c r="GH43" s="68" t="e">
        <f>AVERAGE(GH31:GH42)</f>
        <v>#DIV/0!</v>
      </c>
      <c r="GI43" s="68" t="e">
        <f>AVERAGE(GI31:GI42)</f>
        <v>#DIV/0!</v>
      </c>
      <c r="GJ43" s="68"/>
      <c r="GK43" s="69" t="e">
        <f>AVERAGE(GK31:GK42)</f>
        <v>#DIV/0!</v>
      </c>
      <c r="GL43" s="62" t="e">
        <f>GM43/(GM43+GN43)</f>
        <v>#DIV/0!</v>
      </c>
      <c r="GM43" s="157">
        <f>SUM(GM31:GM42)</f>
        <v>0</v>
      </c>
      <c r="GN43" s="63">
        <f>SUM(GN31:GN42)</f>
        <v>0</v>
      </c>
      <c r="GO43" s="70" t="e">
        <f>AVERAGE(GO31:GO42)</f>
        <v>#DIV/0!</v>
      </c>
      <c r="GP43" s="68" t="e">
        <f>AVERAGE(GP31:GP42)</f>
        <v>#DIV/0!</v>
      </c>
      <c r="GQ43" s="68" t="e">
        <f>AVERAGE(GQ31:GQ42)</f>
        <v>#DIV/0!</v>
      </c>
      <c r="GR43" s="68" t="e">
        <f>AVERAGE(GR31:GR42)</f>
        <v>#DIV/0!</v>
      </c>
      <c r="GS43" s="68"/>
      <c r="GT43" s="68" t="e">
        <f>AVERAGE(GT31:GT42)</f>
        <v>#DIV/0!</v>
      </c>
      <c r="GU43" s="60" t="e">
        <f>GV43/(GV43+GW43)</f>
        <v>#DIV/0!</v>
      </c>
      <c r="GV43" s="52">
        <f>SUM(GV31:GV42)</f>
        <v>0</v>
      </c>
      <c r="GW43" s="53">
        <f>SUM(GW31:GW42)</f>
        <v>0</v>
      </c>
    </row>
    <row r="44" spans="1:205" x14ac:dyDescent="0.25">
      <c r="A44" s="140"/>
      <c r="B44" s="140"/>
      <c r="C44" s="140"/>
      <c r="D44" s="140"/>
      <c r="E44" s="140"/>
      <c r="F44" s="140"/>
      <c r="G44" s="140"/>
      <c r="H44" s="64"/>
      <c r="I44" s="140"/>
      <c r="J44" s="140"/>
      <c r="K44" s="140"/>
      <c r="L44" s="140"/>
      <c r="M44" s="140"/>
      <c r="N44" s="140"/>
      <c r="O44" s="140"/>
      <c r="P44" s="140"/>
      <c r="Q44" s="64"/>
      <c r="R44" s="140"/>
      <c r="S44" s="140"/>
      <c r="T44" s="140"/>
      <c r="U44" s="140"/>
      <c r="V44" s="140"/>
      <c r="W44" s="140"/>
      <c r="X44" s="140"/>
      <c r="Y44" s="140"/>
      <c r="Z44" s="64"/>
      <c r="AA44" s="140"/>
      <c r="AB44" s="140"/>
      <c r="AC44" s="140"/>
      <c r="AD44" s="140"/>
      <c r="AE44" s="140"/>
      <c r="AF44" s="140"/>
      <c r="AG44" s="140"/>
      <c r="AH44" s="140"/>
      <c r="AI44" s="140"/>
      <c r="AJ44" s="64"/>
      <c r="AK44" s="140"/>
      <c r="AL44" s="140"/>
      <c r="AM44" s="140"/>
      <c r="AN44" s="140"/>
      <c r="AO44" s="140"/>
      <c r="AP44" s="140"/>
      <c r="AQ44" s="140"/>
      <c r="AR44" s="140"/>
      <c r="AS44" s="64"/>
      <c r="AT44" s="140"/>
      <c r="AU44" s="140"/>
      <c r="AV44" s="140"/>
      <c r="AW44" s="140"/>
      <c r="AX44" s="140"/>
      <c r="AY44" s="140"/>
      <c r="AZ44" s="140"/>
      <c r="BA44" s="140"/>
      <c r="BB44" s="64"/>
      <c r="BC44" s="140"/>
      <c r="BD44" s="140"/>
      <c r="BE44" s="140"/>
      <c r="BF44" s="140"/>
      <c r="BG44" s="140"/>
      <c r="BH44" s="140"/>
      <c r="BI44" s="140"/>
      <c r="BJ44" s="140"/>
      <c r="BK44" s="140"/>
      <c r="BL44" s="64"/>
      <c r="BM44" s="140"/>
      <c r="BN44" s="140"/>
      <c r="BO44" s="140"/>
      <c r="BP44" s="140"/>
      <c r="BQ44" s="140"/>
      <c r="BR44" s="140"/>
      <c r="BS44" s="140"/>
      <c r="BT44" s="140"/>
      <c r="BU44" s="64"/>
      <c r="BV44" s="140"/>
      <c r="BW44" s="140"/>
      <c r="BX44" s="140"/>
      <c r="BY44" s="140"/>
      <c r="BZ44" s="140"/>
      <c r="CA44" s="140"/>
      <c r="CB44" s="140"/>
      <c r="CC44" s="140"/>
      <c r="CD44" s="64"/>
      <c r="CE44" s="140"/>
      <c r="CF44" s="140"/>
      <c r="CG44" s="140"/>
      <c r="CH44" s="140"/>
      <c r="CI44" s="140"/>
      <c r="CJ44" s="140"/>
      <c r="CK44" s="140"/>
      <c r="CL44" s="140"/>
      <c r="CM44" s="140"/>
      <c r="CN44" s="64"/>
      <c r="CO44" s="140"/>
      <c r="CP44" s="140"/>
      <c r="CQ44" s="140"/>
      <c r="CR44" s="140"/>
      <c r="CS44" s="140"/>
      <c r="CT44" s="140"/>
      <c r="CU44" s="140"/>
      <c r="CV44" s="140"/>
      <c r="CW44" s="64"/>
      <c r="CX44" s="140"/>
      <c r="CY44" s="140"/>
      <c r="CZ44" s="140"/>
      <c r="DA44" s="140"/>
      <c r="DB44" s="140"/>
      <c r="DC44" s="140"/>
      <c r="DD44" s="140"/>
      <c r="DE44" s="140"/>
      <c r="DF44" s="64"/>
      <c r="DG44" s="140"/>
      <c r="DH44" s="140"/>
      <c r="DI44" s="140"/>
      <c r="DJ44" s="140"/>
      <c r="DK44" s="140"/>
      <c r="DL44" s="140"/>
      <c r="DM44" s="140"/>
      <c r="DN44" s="140"/>
      <c r="DO44" s="140"/>
      <c r="DP44" s="64"/>
      <c r="DQ44" s="140"/>
      <c r="DR44" s="140"/>
      <c r="DS44" s="140"/>
      <c r="DT44" s="140"/>
      <c r="DU44" s="140"/>
      <c r="DV44" s="140"/>
      <c r="DW44" s="140"/>
      <c r="DX44" s="140"/>
      <c r="DY44" s="64"/>
      <c r="DZ44" s="140"/>
      <c r="EA44" s="140"/>
      <c r="EB44" s="140"/>
      <c r="EC44" s="140"/>
      <c r="ED44" s="140"/>
      <c r="EE44" s="140"/>
      <c r="EF44" s="140"/>
      <c r="EG44" s="140"/>
      <c r="EH44" s="64"/>
      <c r="EI44" s="140"/>
      <c r="EJ44" s="140"/>
      <c r="EK44" s="140"/>
      <c r="EL44" s="140"/>
      <c r="EM44" s="140"/>
      <c r="EN44" s="140"/>
      <c r="EO44" s="140"/>
      <c r="EP44" s="140"/>
      <c r="EQ44" s="64"/>
      <c r="ER44" s="140"/>
      <c r="ES44" s="140"/>
      <c r="ET44" s="140"/>
      <c r="EU44" s="140"/>
      <c r="EV44" s="140"/>
      <c r="EW44" s="140"/>
      <c r="EX44" s="140"/>
      <c r="EY44" s="140"/>
      <c r="EZ44" s="140"/>
      <c r="FA44" s="64"/>
      <c r="FB44" s="140"/>
      <c r="FC44" s="140"/>
      <c r="FD44" s="140"/>
      <c r="FE44" s="140"/>
      <c r="FF44" s="140"/>
      <c r="FG44" s="140"/>
      <c r="FH44" s="140"/>
      <c r="FI44" s="140"/>
      <c r="FJ44" s="64"/>
      <c r="FK44" s="140"/>
      <c r="FL44" s="140"/>
      <c r="FM44" s="140"/>
      <c r="FN44" s="140"/>
      <c r="FO44" s="140"/>
      <c r="FP44" s="140"/>
      <c r="FQ44" s="140"/>
      <c r="FR44" s="140"/>
      <c r="FS44" s="64"/>
      <c r="FT44" s="140"/>
      <c r="FU44" s="140"/>
      <c r="FV44" s="140"/>
      <c r="FW44" s="153"/>
      <c r="FX44" s="153"/>
      <c r="FY44" s="153"/>
      <c r="FZ44" s="153"/>
      <c r="GA44" s="153"/>
      <c r="GB44" s="153"/>
      <c r="GC44" s="64"/>
      <c r="GD44" s="153"/>
      <c r="GE44" s="153"/>
      <c r="GF44" s="153"/>
      <c r="GG44" s="153"/>
      <c r="GH44" s="153"/>
      <c r="GI44" s="153"/>
      <c r="GJ44" s="153"/>
      <c r="GK44" s="153"/>
      <c r="GL44" s="64"/>
      <c r="GM44" s="153"/>
      <c r="GN44" s="153"/>
      <c r="GO44" s="153"/>
      <c r="GP44" s="153"/>
      <c r="GQ44" s="153"/>
      <c r="GR44" s="153"/>
      <c r="GS44" s="153"/>
      <c r="GT44" s="153"/>
      <c r="GU44" s="64"/>
      <c r="GV44" s="153"/>
      <c r="GW44" s="153"/>
    </row>
    <row r="45" spans="1:205" x14ac:dyDescent="0.25">
      <c r="A45" s="140"/>
      <c r="B45" s="140"/>
      <c r="C45" s="140"/>
      <c r="G45" s="23" t="s">
        <v>131</v>
      </c>
      <c r="H45" s="64"/>
      <c r="I45" s="140"/>
      <c r="J45" s="140"/>
      <c r="K45" s="140"/>
      <c r="L45" s="140"/>
      <c r="P45" s="23" t="s">
        <v>131</v>
      </c>
      <c r="Q45" s="64"/>
      <c r="R45" s="140"/>
      <c r="S45" s="140"/>
      <c r="T45" s="140"/>
      <c r="U45" s="140"/>
      <c r="Y45" s="23" t="s">
        <v>131</v>
      </c>
      <c r="Z45" s="64"/>
      <c r="AA45" s="140"/>
      <c r="AB45" s="140"/>
      <c r="AC45" s="140"/>
      <c r="AD45" s="140"/>
      <c r="AE45" s="140"/>
      <c r="AI45" s="23" t="s">
        <v>131</v>
      </c>
      <c r="AJ45" s="64"/>
      <c r="AK45" s="161"/>
      <c r="AL45" s="161"/>
      <c r="AM45" s="161"/>
      <c r="AN45" s="161"/>
      <c r="AR45" s="23" t="s">
        <v>131</v>
      </c>
      <c r="AS45" s="64"/>
      <c r="AT45" s="161"/>
      <c r="AU45" s="161"/>
      <c r="AV45" s="161"/>
      <c r="AW45" s="161"/>
      <c r="BA45" s="23" t="s">
        <v>131</v>
      </c>
      <c r="BB45" s="64"/>
      <c r="BC45" s="140"/>
      <c r="BD45" s="140"/>
      <c r="BE45" s="140"/>
      <c r="BF45" s="140"/>
      <c r="BG45" s="140"/>
      <c r="BH45" s="140" t="s">
        <v>111</v>
      </c>
      <c r="BI45" s="140"/>
      <c r="BJ45" s="71" t="e">
        <f>BI43</f>
        <v>#DIV/0!</v>
      </c>
      <c r="BK45" s="140"/>
      <c r="BL45" s="64"/>
      <c r="BM45" s="140"/>
      <c r="BN45" s="140"/>
      <c r="BO45" s="140"/>
      <c r="BP45" s="140"/>
      <c r="BQ45" s="140" t="s">
        <v>111</v>
      </c>
      <c r="BR45" s="140"/>
      <c r="BS45" s="71" t="e">
        <f>BR43</f>
        <v>#DIV/0!</v>
      </c>
      <c r="BT45" s="140"/>
      <c r="BU45" s="64"/>
      <c r="BV45" s="140"/>
      <c r="BW45" s="140"/>
      <c r="BX45" s="140"/>
      <c r="BY45" s="140"/>
      <c r="BZ45" s="140" t="s">
        <v>111</v>
      </c>
      <c r="CA45" s="140"/>
      <c r="CB45" s="71" t="e">
        <f>CA43</f>
        <v>#DIV/0!</v>
      </c>
      <c r="CC45" s="140"/>
      <c r="CD45" s="64"/>
      <c r="CE45" s="140"/>
      <c r="CF45" s="140"/>
      <c r="CG45" s="140"/>
      <c r="CH45" s="140"/>
      <c r="CI45" s="140"/>
      <c r="CJ45" s="140" t="s">
        <v>111</v>
      </c>
      <c r="CK45" s="140"/>
      <c r="CL45" s="71" t="e">
        <f>CK43</f>
        <v>#DIV/0!</v>
      </c>
      <c r="CM45" s="140"/>
      <c r="CN45" s="64"/>
      <c r="CO45" s="140"/>
      <c r="CP45" s="140"/>
      <c r="CQ45" s="140"/>
      <c r="CR45" s="140"/>
      <c r="CS45" s="140" t="s">
        <v>111</v>
      </c>
      <c r="CT45" s="140"/>
      <c r="CU45" s="71" t="e">
        <f>CT43</f>
        <v>#DIV/0!</v>
      </c>
      <c r="CV45" s="140"/>
      <c r="CW45" s="64"/>
      <c r="CX45" s="140"/>
      <c r="CY45" s="140"/>
      <c r="CZ45" s="140"/>
      <c r="DA45" s="140"/>
      <c r="DB45" s="140" t="s">
        <v>111</v>
      </c>
      <c r="DC45" s="140"/>
      <c r="DD45" s="71" t="e">
        <f>DC43</f>
        <v>#DIV/0!</v>
      </c>
      <c r="DE45" s="140"/>
      <c r="DF45" s="64"/>
      <c r="DG45" s="140"/>
      <c r="DH45" s="140"/>
      <c r="DI45" s="140"/>
      <c r="DJ45" s="140"/>
      <c r="DK45" s="140"/>
      <c r="DL45" s="140" t="s">
        <v>111</v>
      </c>
      <c r="DM45" s="140"/>
      <c r="DN45" s="71" t="e">
        <f>DM43</f>
        <v>#DIV/0!</v>
      </c>
      <c r="DO45" s="140"/>
      <c r="DP45" s="64"/>
      <c r="DQ45" s="140"/>
      <c r="DR45" s="140"/>
      <c r="DS45" s="140"/>
      <c r="DT45" s="140"/>
      <c r="DU45" s="140" t="s">
        <v>111</v>
      </c>
      <c r="DV45" s="140"/>
      <c r="DW45" s="71" t="e">
        <f>DV43</f>
        <v>#DIV/0!</v>
      </c>
      <c r="DX45" s="140"/>
      <c r="DY45" s="64"/>
      <c r="DZ45" s="140"/>
      <c r="EA45" s="140"/>
      <c r="EB45" s="140"/>
      <c r="EC45" s="140"/>
      <c r="ED45" s="140" t="s">
        <v>111</v>
      </c>
      <c r="EE45" s="140"/>
      <c r="EF45" s="71" t="e">
        <f>EE43</f>
        <v>#DIV/0!</v>
      </c>
      <c r="EG45" s="140"/>
      <c r="EH45" s="64"/>
      <c r="EI45" s="140"/>
      <c r="EJ45" s="140"/>
      <c r="EK45" s="140"/>
      <c r="EL45" s="140"/>
      <c r="EM45" s="140" t="s">
        <v>111</v>
      </c>
      <c r="EN45" s="140"/>
      <c r="EO45" s="71" t="e">
        <f>EN43</f>
        <v>#DIV/0!</v>
      </c>
      <c r="EP45" s="140"/>
      <c r="EQ45" s="64"/>
      <c r="ER45" s="140"/>
      <c r="ES45" s="140"/>
      <c r="ET45" s="140"/>
      <c r="EU45" s="140"/>
      <c r="EV45" s="140"/>
      <c r="EW45" s="140" t="s">
        <v>111</v>
      </c>
      <c r="EX45" s="140"/>
      <c r="EY45" s="71" t="e">
        <f>EX43</f>
        <v>#DIV/0!</v>
      </c>
      <c r="EZ45" s="140"/>
      <c r="FA45" s="64"/>
      <c r="FB45" s="140"/>
      <c r="FC45" s="140"/>
      <c r="FD45" s="140"/>
      <c r="FE45" s="140"/>
      <c r="FF45" s="140" t="s">
        <v>111</v>
      </c>
      <c r="FG45" s="140"/>
      <c r="FH45" s="71" t="e">
        <f>FG43</f>
        <v>#DIV/0!</v>
      </c>
      <c r="FI45" s="140"/>
      <c r="FJ45" s="64"/>
      <c r="FK45" s="140"/>
      <c r="FL45" s="140"/>
      <c r="FM45" s="140"/>
      <c r="FN45" s="140"/>
      <c r="FO45" s="140" t="s">
        <v>111</v>
      </c>
      <c r="FP45" s="140"/>
      <c r="FQ45" s="71" t="e">
        <f>FP43</f>
        <v>#DIV/0!</v>
      </c>
      <c r="FR45" s="140"/>
      <c r="FS45" s="64"/>
      <c r="FT45" s="140"/>
      <c r="FU45" s="140"/>
      <c r="FV45" s="140"/>
      <c r="FW45" s="153"/>
      <c r="FX45" s="153"/>
      <c r="FY45" s="153" t="s">
        <v>111</v>
      </c>
      <c r="FZ45" s="153"/>
      <c r="GA45" s="71" t="e">
        <f>FZ43</f>
        <v>#DIV/0!</v>
      </c>
      <c r="GB45" s="153"/>
      <c r="GC45" s="64"/>
      <c r="GD45" s="153"/>
      <c r="GE45" s="153"/>
      <c r="GF45" s="153"/>
      <c r="GG45" s="153"/>
      <c r="GH45" s="153" t="s">
        <v>111</v>
      </c>
      <c r="GI45" s="153"/>
      <c r="GJ45" s="71" t="e">
        <f>GI43</f>
        <v>#DIV/0!</v>
      </c>
      <c r="GK45" s="153"/>
      <c r="GL45" s="64"/>
      <c r="GM45" s="153"/>
      <c r="GN45" s="153"/>
      <c r="GO45" s="153"/>
      <c r="GP45" s="153"/>
      <c r="GQ45" s="153" t="s">
        <v>111</v>
      </c>
      <c r="GR45" s="153"/>
      <c r="GS45" s="71" t="e">
        <f>GR43</f>
        <v>#DIV/0!</v>
      </c>
      <c r="GT45" s="153"/>
      <c r="GU45" s="64"/>
      <c r="GV45" s="153"/>
      <c r="GW45" s="153"/>
    </row>
    <row r="46" spans="1:205" x14ac:dyDescent="0.25">
      <c r="A46" s="140"/>
      <c r="B46" s="140"/>
      <c r="C46" s="140"/>
      <c r="D46" s="140" t="s">
        <v>111</v>
      </c>
      <c r="E46" s="140"/>
      <c r="F46" s="71">
        <f>E43</f>
        <v>20.5</v>
      </c>
      <c r="G46" s="149">
        <f>_xlfn.STDEV.S(E31:E42)</f>
        <v>0.70710678118654757</v>
      </c>
      <c r="H46" s="64"/>
      <c r="I46" s="140"/>
      <c r="J46" s="140"/>
      <c r="K46" s="140"/>
      <c r="L46" s="140"/>
      <c r="M46" s="140" t="s">
        <v>111</v>
      </c>
      <c r="N46" s="140"/>
      <c r="O46" s="71">
        <f>N43</f>
        <v>8</v>
      </c>
      <c r="P46" s="149">
        <f>_xlfn.STDEV.S(N31:N42)</f>
        <v>0</v>
      </c>
      <c r="Q46" s="64"/>
      <c r="R46" s="140"/>
      <c r="S46" s="140"/>
      <c r="T46" s="140"/>
      <c r="U46" s="140"/>
      <c r="V46" s="140" t="s">
        <v>111</v>
      </c>
      <c r="W46" s="140"/>
      <c r="X46" s="71">
        <f>W43</f>
        <v>13</v>
      </c>
      <c r="Y46" s="149">
        <f>_xlfn.STDEV.S(W31:W42)</f>
        <v>4.1231056256176606</v>
      </c>
      <c r="Z46" s="64"/>
      <c r="AA46" s="140"/>
      <c r="AB46" s="140"/>
      <c r="AC46" s="140"/>
      <c r="AD46" s="140"/>
      <c r="AE46" s="140"/>
      <c r="AF46" s="161" t="s">
        <v>111</v>
      </c>
      <c r="AG46" s="161"/>
      <c r="AH46" s="71" t="e">
        <f>AG43</f>
        <v>#DIV/0!</v>
      </c>
      <c r="AI46" s="149" t="e">
        <f>_xlfn.STDEV.S(AG31:AG42)</f>
        <v>#DIV/0!</v>
      </c>
      <c r="AJ46" s="64"/>
      <c r="AK46" s="161"/>
      <c r="AL46" s="161"/>
      <c r="AM46" s="161"/>
      <c r="AN46" s="161"/>
      <c r="AO46" s="161" t="s">
        <v>111</v>
      </c>
      <c r="AP46" s="161"/>
      <c r="AQ46" s="71">
        <f>AP43</f>
        <v>22</v>
      </c>
      <c r="AR46" s="149" t="e">
        <f>_xlfn.STDEV.S(AP31:AP42)</f>
        <v>#DIV/0!</v>
      </c>
      <c r="AS46" s="64"/>
      <c r="AT46" s="161"/>
      <c r="AU46" s="161"/>
      <c r="AV46" s="161"/>
      <c r="AW46" s="161"/>
      <c r="AX46" s="161" t="s">
        <v>111</v>
      </c>
      <c r="AY46" s="161"/>
      <c r="AZ46" s="71">
        <f>AY43</f>
        <v>23</v>
      </c>
      <c r="BA46" s="149">
        <f>_xlfn.STDEV.S(AY31:AY42)</f>
        <v>0</v>
      </c>
      <c r="BB46" s="64"/>
      <c r="BC46" s="140"/>
      <c r="BD46" s="140"/>
      <c r="BE46" s="140"/>
      <c r="BF46" s="140"/>
      <c r="BG46" s="140"/>
      <c r="BH46" s="140" t="s">
        <v>112</v>
      </c>
      <c r="BI46" s="140"/>
      <c r="BJ46" s="71" t="e">
        <f>BK43</f>
        <v>#DIV/0!</v>
      </c>
      <c r="BK46" s="140"/>
      <c r="BL46" s="64"/>
      <c r="BM46" s="140"/>
      <c r="BN46" s="140"/>
      <c r="BO46" s="140"/>
      <c r="BP46" s="140"/>
      <c r="BQ46" s="140" t="s">
        <v>112</v>
      </c>
      <c r="BR46" s="140"/>
      <c r="BS46" s="71" t="e">
        <f>BT43</f>
        <v>#DIV/0!</v>
      </c>
      <c r="BT46" s="140"/>
      <c r="BU46" s="64"/>
      <c r="BV46" s="140"/>
      <c r="BW46" s="140"/>
      <c r="BX46" s="140"/>
      <c r="BY46" s="140"/>
      <c r="BZ46" s="140" t="s">
        <v>112</v>
      </c>
      <c r="CA46" s="140"/>
      <c r="CB46" s="71" t="e">
        <f>CC43</f>
        <v>#DIV/0!</v>
      </c>
      <c r="CC46" s="140"/>
      <c r="CD46" s="64"/>
      <c r="CE46" s="140"/>
      <c r="CF46" s="140"/>
      <c r="CG46" s="140"/>
      <c r="CH46" s="140"/>
      <c r="CI46" s="140"/>
      <c r="CJ46" s="140" t="s">
        <v>112</v>
      </c>
      <c r="CK46" s="140"/>
      <c r="CL46" s="71" t="e">
        <f>CM43</f>
        <v>#DIV/0!</v>
      </c>
      <c r="CM46" s="140"/>
      <c r="CN46" s="64"/>
      <c r="CO46" s="140"/>
      <c r="CP46" s="140"/>
      <c r="CQ46" s="140"/>
      <c r="CR46" s="140"/>
      <c r="CS46" s="140" t="s">
        <v>112</v>
      </c>
      <c r="CT46" s="140"/>
      <c r="CU46" s="71" t="e">
        <f>CV43</f>
        <v>#DIV/0!</v>
      </c>
      <c r="CV46" s="140"/>
      <c r="CW46" s="64"/>
      <c r="CX46" s="140"/>
      <c r="CY46" s="140"/>
      <c r="CZ46" s="140"/>
      <c r="DA46" s="140"/>
      <c r="DB46" s="140" t="s">
        <v>112</v>
      </c>
      <c r="DC46" s="140"/>
      <c r="DD46" s="71" t="e">
        <f>DE43</f>
        <v>#DIV/0!</v>
      </c>
      <c r="DE46" s="140"/>
      <c r="DF46" s="64"/>
      <c r="DG46" s="140"/>
      <c r="DH46" s="140"/>
      <c r="DI46" s="140"/>
      <c r="DJ46" s="140"/>
      <c r="DK46" s="140"/>
      <c r="DL46" s="140" t="s">
        <v>112</v>
      </c>
      <c r="DM46" s="140"/>
      <c r="DN46" s="71" t="e">
        <f>DO43</f>
        <v>#DIV/0!</v>
      </c>
      <c r="DO46" s="140"/>
      <c r="DP46" s="64"/>
      <c r="DQ46" s="140"/>
      <c r="DR46" s="140"/>
      <c r="DS46" s="140"/>
      <c r="DT46" s="140"/>
      <c r="DU46" s="140" t="s">
        <v>112</v>
      </c>
      <c r="DV46" s="140"/>
      <c r="DW46" s="71" t="e">
        <f>DX43</f>
        <v>#DIV/0!</v>
      </c>
      <c r="DX46" s="140"/>
      <c r="DY46" s="64"/>
      <c r="DZ46" s="140"/>
      <c r="EA46" s="140"/>
      <c r="EB46" s="140"/>
      <c r="EC46" s="140"/>
      <c r="ED46" s="140" t="s">
        <v>112</v>
      </c>
      <c r="EE46" s="140"/>
      <c r="EF46" s="71" t="e">
        <f>EG43</f>
        <v>#DIV/0!</v>
      </c>
      <c r="EG46" s="140"/>
      <c r="EH46" s="64"/>
      <c r="EI46" s="140"/>
      <c r="EJ46" s="140"/>
      <c r="EK46" s="140"/>
      <c r="EL46" s="140"/>
      <c r="EM46" s="140" t="s">
        <v>112</v>
      </c>
      <c r="EN46" s="140"/>
      <c r="EO46" s="71" t="e">
        <f>EP43</f>
        <v>#DIV/0!</v>
      </c>
      <c r="EP46" s="140"/>
      <c r="EQ46" s="64"/>
      <c r="ER46" s="140"/>
      <c r="ES46" s="140"/>
      <c r="ET46" s="140"/>
      <c r="EU46" s="140"/>
      <c r="EV46" s="140"/>
      <c r="EW46" s="140" t="s">
        <v>112</v>
      </c>
      <c r="EX46" s="140"/>
      <c r="EY46" s="71" t="e">
        <f>EZ43</f>
        <v>#DIV/0!</v>
      </c>
      <c r="EZ46" s="140"/>
      <c r="FA46" s="64"/>
      <c r="FB46" s="140"/>
      <c r="FC46" s="140"/>
      <c r="FD46" s="140"/>
      <c r="FE46" s="140"/>
      <c r="FF46" s="140" t="s">
        <v>112</v>
      </c>
      <c r="FG46" s="140"/>
      <c r="FH46" s="71" t="e">
        <f>FI43</f>
        <v>#DIV/0!</v>
      </c>
      <c r="FI46" s="140"/>
      <c r="FJ46" s="64"/>
      <c r="FK46" s="140"/>
      <c r="FL46" s="140"/>
      <c r="FM46" s="140"/>
      <c r="FN46" s="140"/>
      <c r="FO46" s="140" t="s">
        <v>112</v>
      </c>
      <c r="FP46" s="140"/>
      <c r="FQ46" s="71" t="e">
        <f>FR43</f>
        <v>#DIV/0!</v>
      </c>
      <c r="FR46" s="140"/>
      <c r="FS46" s="64"/>
      <c r="FT46" s="140"/>
      <c r="FU46" s="140"/>
      <c r="FV46" s="140"/>
      <c r="FW46" s="153"/>
      <c r="FX46" s="153"/>
      <c r="FY46" s="153" t="s">
        <v>112</v>
      </c>
      <c r="FZ46" s="153"/>
      <c r="GA46" s="71" t="e">
        <f>GB43</f>
        <v>#DIV/0!</v>
      </c>
      <c r="GB46" s="153"/>
      <c r="GC46" s="64"/>
      <c r="GD46" s="153"/>
      <c r="GE46" s="153"/>
      <c r="GF46" s="153"/>
      <c r="GG46" s="153"/>
      <c r="GH46" s="153" t="s">
        <v>112</v>
      </c>
      <c r="GI46" s="153"/>
      <c r="GJ46" s="71" t="e">
        <f>GK43</f>
        <v>#DIV/0!</v>
      </c>
      <c r="GK46" s="153"/>
      <c r="GL46" s="64"/>
      <c r="GM46" s="153"/>
      <c r="GN46" s="153"/>
      <c r="GO46" s="153"/>
      <c r="GP46" s="153"/>
      <c r="GQ46" s="153" t="s">
        <v>112</v>
      </c>
      <c r="GR46" s="153"/>
      <c r="GS46" s="71" t="e">
        <f>GT43</f>
        <v>#DIV/0!</v>
      </c>
      <c r="GT46" s="153"/>
      <c r="GU46" s="64"/>
      <c r="GV46" s="153"/>
      <c r="GW46" s="153"/>
    </row>
    <row r="47" spans="1:205" x14ac:dyDescent="0.25">
      <c r="A47" s="140"/>
      <c r="B47" s="140"/>
      <c r="C47" s="140"/>
      <c r="D47" s="140" t="s">
        <v>112</v>
      </c>
      <c r="E47" s="140"/>
      <c r="F47" s="71">
        <f>G43</f>
        <v>19.5</v>
      </c>
      <c r="G47" s="114">
        <f>_xlfn.STDEV.S(G31:G42)</f>
        <v>2.1213203435596424</v>
      </c>
      <c r="H47" s="64"/>
      <c r="I47" s="140"/>
      <c r="J47" s="140"/>
      <c r="K47" s="140"/>
      <c r="L47" s="140"/>
      <c r="M47" s="140" t="s">
        <v>112</v>
      </c>
      <c r="N47" s="140"/>
      <c r="O47" s="71">
        <f>P43</f>
        <v>7</v>
      </c>
      <c r="P47" s="114">
        <f>_xlfn.STDEV.S(P31:P42)</f>
        <v>4.2426406871192848</v>
      </c>
      <c r="Q47" s="64"/>
      <c r="R47" s="140"/>
      <c r="S47" s="140"/>
      <c r="T47" s="140"/>
      <c r="U47" s="140"/>
      <c r="V47" s="140" t="s">
        <v>112</v>
      </c>
      <c r="W47" s="140"/>
      <c r="X47" s="71">
        <f>Y43</f>
        <v>9.4</v>
      </c>
      <c r="Y47" s="114">
        <f>_xlfn.STDEV.S(Y31:Y42)</f>
        <v>3.6469165057620936</v>
      </c>
      <c r="Z47" s="64"/>
      <c r="AA47" s="140"/>
      <c r="AB47" s="140"/>
      <c r="AC47" s="140"/>
      <c r="AD47" s="140"/>
      <c r="AE47" s="140"/>
      <c r="AF47" s="161" t="s">
        <v>112</v>
      </c>
      <c r="AG47" s="161"/>
      <c r="AH47" s="71" t="e">
        <f>AI43</f>
        <v>#DIV/0!</v>
      </c>
      <c r="AI47" s="114" t="e">
        <f>_xlfn.STDEV.S(AI31:AI42)</f>
        <v>#DIV/0!</v>
      </c>
      <c r="AJ47" s="64"/>
      <c r="AK47" s="161"/>
      <c r="AL47" s="161"/>
      <c r="AM47" s="161"/>
      <c r="AN47" s="161"/>
      <c r="AO47" s="161" t="s">
        <v>112</v>
      </c>
      <c r="AP47" s="161"/>
      <c r="AQ47" s="71">
        <f>AR43</f>
        <v>17</v>
      </c>
      <c r="AR47" s="114" t="e">
        <f>_xlfn.STDEV.S(AR31:AR42)</f>
        <v>#DIV/0!</v>
      </c>
      <c r="AS47" s="64"/>
      <c r="AT47" s="161"/>
      <c r="AU47" s="161"/>
      <c r="AV47" s="161"/>
      <c r="AW47" s="161"/>
      <c r="AX47" s="161" t="s">
        <v>112</v>
      </c>
      <c r="AY47" s="161"/>
      <c r="AZ47" s="71">
        <f>BA43</f>
        <v>17.5</v>
      </c>
      <c r="BA47" s="114">
        <f>_xlfn.STDEV.S(BA31:BA42)</f>
        <v>4.9497474683058327</v>
      </c>
      <c r="BB47" s="64"/>
      <c r="BC47" s="140"/>
      <c r="BD47" s="140"/>
      <c r="BE47" s="140"/>
      <c r="BF47" s="140"/>
      <c r="BG47" s="140"/>
      <c r="BH47" s="140" t="s">
        <v>113</v>
      </c>
      <c r="BI47" s="140"/>
      <c r="BJ47" s="71" t="e">
        <f>BJ45-BJ46</f>
        <v>#DIV/0!</v>
      </c>
      <c r="BK47" s="140"/>
      <c r="BL47" s="64"/>
      <c r="BM47" s="140"/>
      <c r="BN47" s="140"/>
      <c r="BO47" s="140"/>
      <c r="BP47" s="140"/>
      <c r="BQ47" s="140" t="s">
        <v>113</v>
      </c>
      <c r="BR47" s="140"/>
      <c r="BS47" s="71" t="e">
        <f>BS45-BS46</f>
        <v>#DIV/0!</v>
      </c>
      <c r="BT47" s="140"/>
      <c r="BU47" s="64"/>
      <c r="BV47" s="140"/>
      <c r="BW47" s="140"/>
      <c r="BX47" s="140"/>
      <c r="BY47" s="140"/>
      <c r="BZ47" s="140" t="s">
        <v>113</v>
      </c>
      <c r="CA47" s="140"/>
      <c r="CB47" s="71" t="e">
        <f>CB45-CB46</f>
        <v>#DIV/0!</v>
      </c>
      <c r="CC47" s="140"/>
      <c r="CD47" s="64"/>
      <c r="CE47" s="140"/>
      <c r="CF47" s="140"/>
      <c r="CG47" s="140"/>
      <c r="CH47" s="140"/>
      <c r="CI47" s="140"/>
      <c r="CJ47" s="140" t="s">
        <v>113</v>
      </c>
      <c r="CK47" s="140"/>
      <c r="CL47" s="71" t="e">
        <f>CL45-CL46</f>
        <v>#DIV/0!</v>
      </c>
      <c r="CM47" s="140"/>
      <c r="CN47" s="64"/>
      <c r="CO47" s="140"/>
      <c r="CP47" s="140"/>
      <c r="CQ47" s="140"/>
      <c r="CR47" s="140"/>
      <c r="CS47" s="140" t="s">
        <v>113</v>
      </c>
      <c r="CT47" s="140"/>
      <c r="CU47" s="71" t="e">
        <f>CU45-CU46</f>
        <v>#DIV/0!</v>
      </c>
      <c r="CV47" s="140"/>
      <c r="CW47" s="64"/>
      <c r="CX47" s="140"/>
      <c r="CY47" s="140"/>
      <c r="CZ47" s="140"/>
      <c r="DA47" s="140"/>
      <c r="DB47" s="140" t="s">
        <v>113</v>
      </c>
      <c r="DC47" s="140"/>
      <c r="DD47" s="71" t="e">
        <f>DD45-DD46</f>
        <v>#DIV/0!</v>
      </c>
      <c r="DE47" s="140"/>
      <c r="DF47" s="64"/>
      <c r="DG47" s="140"/>
      <c r="DH47" s="140"/>
      <c r="DI47" s="140"/>
      <c r="DJ47" s="140"/>
      <c r="DK47" s="140"/>
      <c r="DL47" s="140" t="s">
        <v>113</v>
      </c>
      <c r="DM47" s="140"/>
      <c r="DN47" s="71" t="e">
        <f>DN45-DN46</f>
        <v>#DIV/0!</v>
      </c>
      <c r="DO47" s="140"/>
      <c r="DP47" s="64"/>
      <c r="DQ47" s="140"/>
      <c r="DR47" s="140"/>
      <c r="DS47" s="140"/>
      <c r="DT47" s="140"/>
      <c r="DU47" s="140" t="s">
        <v>113</v>
      </c>
      <c r="DV47" s="140"/>
      <c r="DW47" s="71" t="e">
        <f>DW45-DW46</f>
        <v>#DIV/0!</v>
      </c>
      <c r="DX47" s="140"/>
      <c r="DY47" s="64"/>
      <c r="DZ47" s="140"/>
      <c r="EA47" s="140"/>
      <c r="EB47" s="140"/>
      <c r="EC47" s="140"/>
      <c r="ED47" s="140" t="s">
        <v>113</v>
      </c>
      <c r="EE47" s="140"/>
      <c r="EF47" s="71" t="e">
        <f>EF45-EF46</f>
        <v>#DIV/0!</v>
      </c>
      <c r="EG47" s="140"/>
      <c r="EH47" s="64"/>
      <c r="EI47" s="140"/>
      <c r="EJ47" s="140"/>
      <c r="EK47" s="140"/>
      <c r="EL47" s="140"/>
      <c r="EM47" s="140" t="s">
        <v>113</v>
      </c>
      <c r="EN47" s="140"/>
      <c r="EO47" s="71" t="e">
        <f>EO45-EO46</f>
        <v>#DIV/0!</v>
      </c>
      <c r="EP47" s="140"/>
      <c r="EQ47" s="64"/>
      <c r="ER47" s="140"/>
      <c r="ES47" s="140"/>
      <c r="ET47" s="140"/>
      <c r="EU47" s="140"/>
      <c r="EV47" s="140"/>
      <c r="EW47" s="140" t="s">
        <v>113</v>
      </c>
      <c r="EX47" s="140"/>
      <c r="EY47" s="71" t="e">
        <f>EY45-EY46</f>
        <v>#DIV/0!</v>
      </c>
      <c r="EZ47" s="140"/>
      <c r="FA47" s="64"/>
      <c r="FB47" s="140"/>
      <c r="FC47" s="140"/>
      <c r="FD47" s="140"/>
      <c r="FE47" s="140"/>
      <c r="FF47" s="140" t="s">
        <v>113</v>
      </c>
      <c r="FG47" s="140"/>
      <c r="FH47" s="71" t="e">
        <f>FH45-FH46</f>
        <v>#DIV/0!</v>
      </c>
      <c r="FI47" s="140"/>
      <c r="FJ47" s="64"/>
      <c r="FK47" s="140"/>
      <c r="FL47" s="140"/>
      <c r="FM47" s="140"/>
      <c r="FN47" s="140"/>
      <c r="FO47" s="140" t="s">
        <v>113</v>
      </c>
      <c r="FP47" s="140"/>
      <c r="FQ47" s="71" t="e">
        <f>FQ45-FQ46</f>
        <v>#DIV/0!</v>
      </c>
      <c r="FR47" s="140"/>
      <c r="FS47" s="64"/>
      <c r="FT47" s="140"/>
      <c r="FU47" s="140"/>
      <c r="FV47" s="140"/>
      <c r="FW47" s="153"/>
      <c r="FX47" s="153"/>
      <c r="FY47" s="153" t="s">
        <v>113</v>
      </c>
      <c r="FZ47" s="153"/>
      <c r="GA47" s="71" t="e">
        <f>GA45-GA46</f>
        <v>#DIV/0!</v>
      </c>
      <c r="GB47" s="153"/>
      <c r="GC47" s="64"/>
      <c r="GD47" s="153"/>
      <c r="GE47" s="153"/>
      <c r="GF47" s="153"/>
      <c r="GG47" s="153"/>
      <c r="GH47" s="153" t="s">
        <v>113</v>
      </c>
      <c r="GI47" s="153"/>
      <c r="GJ47" s="71" t="e">
        <f>GJ45-GJ46</f>
        <v>#DIV/0!</v>
      </c>
      <c r="GK47" s="153"/>
      <c r="GL47" s="64"/>
      <c r="GM47" s="153"/>
      <c r="GN47" s="153"/>
      <c r="GO47" s="153"/>
      <c r="GP47" s="153"/>
      <c r="GQ47" s="153" t="s">
        <v>113</v>
      </c>
      <c r="GR47" s="153"/>
      <c r="GS47" s="71" t="e">
        <f>GS45-GS46</f>
        <v>#DIV/0!</v>
      </c>
      <c r="GT47" s="153"/>
      <c r="GU47" s="64"/>
      <c r="GV47" s="153"/>
      <c r="GW47" s="153"/>
    </row>
    <row r="48" spans="1:205" x14ac:dyDescent="0.25">
      <c r="D48" s="140" t="s">
        <v>113</v>
      </c>
      <c r="E48" s="140"/>
      <c r="F48" s="71">
        <f>F46-F47</f>
        <v>1</v>
      </c>
      <c r="G48" s="140"/>
      <c r="M48" s="140" t="s">
        <v>113</v>
      </c>
      <c r="N48" s="140"/>
      <c r="O48" s="71">
        <f>O46-O47</f>
        <v>1</v>
      </c>
      <c r="V48" s="140" t="s">
        <v>113</v>
      </c>
      <c r="W48" s="140"/>
      <c r="X48" s="71">
        <f>X46-X47</f>
        <v>3.5999999999999996</v>
      </c>
      <c r="AF48" s="161" t="s">
        <v>113</v>
      </c>
      <c r="AG48" s="161"/>
      <c r="AH48" s="71" t="e">
        <f>AH46-AH47</f>
        <v>#DIV/0!</v>
      </c>
      <c r="AO48" s="161" t="s">
        <v>113</v>
      </c>
      <c r="AP48" s="161"/>
      <c r="AQ48" s="71">
        <f>AQ46-AQ47</f>
        <v>5</v>
      </c>
      <c r="AX48" s="161" t="s">
        <v>113</v>
      </c>
      <c r="AY48" s="161"/>
      <c r="AZ48" s="71">
        <f>AZ46-AZ47</f>
        <v>5.5</v>
      </c>
      <c r="BH48" s="23" t="s">
        <v>131</v>
      </c>
      <c r="BJ48" s="114" t="e">
        <f>_xlfn.STDEV.S(BK31:BK42)</f>
        <v>#DIV/0!</v>
      </c>
      <c r="BQ48" s="23" t="s">
        <v>131</v>
      </c>
      <c r="BS48" s="114" t="e">
        <f>_xlfn.STDEV.S(BT31:BT42)</f>
        <v>#DIV/0!</v>
      </c>
      <c r="BZ48" s="23" t="s">
        <v>131</v>
      </c>
      <c r="CB48" s="114" t="e">
        <f>_xlfn.STDEV.S(CC31:CC42)</f>
        <v>#DIV/0!</v>
      </c>
      <c r="CJ48" s="23" t="s">
        <v>131</v>
      </c>
      <c r="CL48" s="114" t="e">
        <f>_xlfn.STDEV.S(CM31:CM42)</f>
        <v>#DIV/0!</v>
      </c>
      <c r="CS48" s="23" t="s">
        <v>131</v>
      </c>
      <c r="CU48" s="114" t="e">
        <f>_xlfn.STDEV.S(CV31:CV42)</f>
        <v>#DIV/0!</v>
      </c>
      <c r="DB48" s="23" t="s">
        <v>131</v>
      </c>
      <c r="DD48" s="114" t="e">
        <f>_xlfn.STDEV.S(DE31:DE42)</f>
        <v>#DIV/0!</v>
      </c>
      <c r="DL48" s="23" t="s">
        <v>131</v>
      </c>
      <c r="DN48" s="114" t="e">
        <f>_xlfn.STDEV.S(DO31:DO42)</f>
        <v>#DIV/0!</v>
      </c>
      <c r="DU48" s="23" t="s">
        <v>131</v>
      </c>
      <c r="DW48" s="114" t="e">
        <f>_xlfn.STDEV.S(DX31:DX42)</f>
        <v>#DIV/0!</v>
      </c>
      <c r="ED48" s="23" t="s">
        <v>131</v>
      </c>
      <c r="EF48" s="114" t="e">
        <f>_xlfn.STDEV.S(EG31:EG42)</f>
        <v>#DIV/0!</v>
      </c>
      <c r="EM48" s="23" t="s">
        <v>131</v>
      </c>
      <c r="EO48" s="114" t="e">
        <f>_xlfn.STDEV.S(EP31:EP42)</f>
        <v>#DIV/0!</v>
      </c>
      <c r="EW48" s="23" t="s">
        <v>131</v>
      </c>
      <c r="EY48" s="114" t="e">
        <f>_xlfn.STDEV.S(EZ31:EZ42)</f>
        <v>#DIV/0!</v>
      </c>
      <c r="FF48" s="23" t="s">
        <v>131</v>
      </c>
      <c r="FH48" s="114" t="e">
        <f>_xlfn.STDEV.S(FI31:FI42)</f>
        <v>#DIV/0!</v>
      </c>
      <c r="FO48" s="23" t="s">
        <v>131</v>
      </c>
      <c r="FQ48" s="114" t="e">
        <f>_xlfn.STDEV.S(FR31:FR42)</f>
        <v>#DIV/0!</v>
      </c>
      <c r="FY48" s="23" t="s">
        <v>131</v>
      </c>
      <c r="GA48" s="114" t="e">
        <f>_xlfn.STDEV.S(GB31:GB42)</f>
        <v>#DIV/0!</v>
      </c>
      <c r="GH48" s="23" t="s">
        <v>131</v>
      </c>
      <c r="GJ48" s="114" t="e">
        <f>_xlfn.STDEV.S(GK31:GK42)</f>
        <v>#DIV/0!</v>
      </c>
      <c r="GQ48" s="23" t="s">
        <v>131</v>
      </c>
      <c r="GS48" s="114" t="e">
        <f>_xlfn.STDEV.S(GT31:GT42)</f>
        <v>#DIV/0!</v>
      </c>
    </row>
    <row r="50" spans="1:205" x14ac:dyDescent="0.25">
      <c r="A50" s="147" t="s">
        <v>77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  <c r="BB50" s="148"/>
      <c r="BC50" s="148"/>
      <c r="BD50" s="148"/>
      <c r="BE50" s="148"/>
      <c r="BF50" s="148"/>
      <c r="BG50" s="148"/>
      <c r="BH50" s="148"/>
      <c r="BI50" s="148"/>
      <c r="BJ50" s="148"/>
      <c r="BK50" s="148"/>
      <c r="BL50" s="148"/>
      <c r="BM50" s="148"/>
      <c r="BN50" s="148"/>
      <c r="BO50" s="148"/>
      <c r="BP50" s="148"/>
      <c r="BQ50" s="148"/>
      <c r="BR50" s="148"/>
      <c r="BS50" s="148"/>
      <c r="BT50" s="148"/>
      <c r="BU50" s="148"/>
      <c r="BV50" s="148"/>
      <c r="BW50" s="148"/>
      <c r="BX50" s="148"/>
      <c r="BY50" s="148"/>
      <c r="BZ50" s="148"/>
      <c r="CA50" s="148"/>
      <c r="CB50" s="148"/>
      <c r="CC50" s="148"/>
      <c r="CD50" s="148"/>
      <c r="CE50" s="148"/>
      <c r="CF50" s="148"/>
      <c r="CG50" s="148"/>
      <c r="CH50" s="148"/>
      <c r="CI50" s="148"/>
      <c r="CJ50" s="148"/>
      <c r="CK50" s="148"/>
      <c r="CL50" s="148"/>
      <c r="CM50" s="148"/>
      <c r="CN50" s="148"/>
      <c r="CO50" s="148"/>
      <c r="CP50" s="148"/>
      <c r="CQ50" s="148"/>
      <c r="CR50" s="148"/>
      <c r="CS50" s="148"/>
      <c r="CT50" s="148"/>
      <c r="CU50" s="148"/>
      <c r="CV50" s="148"/>
      <c r="CW50" s="148"/>
      <c r="CX50" s="148"/>
      <c r="CY50" s="148"/>
      <c r="CZ50" s="148"/>
      <c r="DA50" s="148"/>
      <c r="DB50" s="148"/>
      <c r="DC50" s="148"/>
      <c r="DD50" s="148"/>
      <c r="DE50" s="148"/>
      <c r="DF50" s="148"/>
      <c r="DG50" s="148"/>
      <c r="DH50" s="148"/>
      <c r="DI50" s="148"/>
      <c r="DJ50" s="148"/>
      <c r="DK50" s="148"/>
      <c r="DL50" s="148"/>
      <c r="DM50" s="148"/>
      <c r="DN50" s="148"/>
      <c r="DO50" s="148"/>
      <c r="DP50" s="148"/>
      <c r="DQ50" s="148"/>
      <c r="DR50" s="148"/>
      <c r="DS50" s="148"/>
      <c r="DT50" s="148"/>
      <c r="DU50" s="148"/>
      <c r="DV50" s="148"/>
      <c r="DW50" s="148"/>
      <c r="DX50" s="148"/>
      <c r="DY50" s="148"/>
      <c r="DZ50" s="148"/>
      <c r="EA50" s="148"/>
      <c r="EB50" s="148"/>
      <c r="EC50" s="148"/>
      <c r="ED50" s="148"/>
      <c r="EE50" s="148"/>
      <c r="EF50" s="148"/>
      <c r="EG50" s="148"/>
      <c r="EH50" s="148"/>
      <c r="EI50" s="148"/>
      <c r="EJ50" s="148"/>
    </row>
    <row r="51" spans="1:205" x14ac:dyDescent="0.25">
      <c r="A51" s="40" t="s">
        <v>0</v>
      </c>
      <c r="B51" s="193">
        <v>5</v>
      </c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  <c r="CT51" s="194"/>
      <c r="CU51" s="194"/>
      <c r="CV51" s="194"/>
      <c r="CW51" s="194"/>
      <c r="CX51" s="194"/>
      <c r="CY51" s="194"/>
      <c r="CZ51" s="194"/>
      <c r="DA51" s="194"/>
      <c r="DB51" s="194"/>
      <c r="DC51" s="194"/>
      <c r="DD51" s="194"/>
      <c r="DE51" s="194"/>
      <c r="DF51" s="194"/>
      <c r="DG51" s="194"/>
      <c r="DH51" s="194"/>
      <c r="DI51" s="194"/>
      <c r="DJ51" s="194"/>
      <c r="DK51" s="194"/>
      <c r="DL51" s="194"/>
      <c r="DM51" s="194"/>
      <c r="DN51" s="194"/>
      <c r="DO51" s="194"/>
      <c r="DP51" s="194"/>
      <c r="DQ51" s="194"/>
      <c r="DR51" s="194"/>
      <c r="DS51" s="194"/>
      <c r="DT51" s="194"/>
      <c r="DU51" s="194"/>
      <c r="DV51" s="194"/>
      <c r="DW51" s="194"/>
      <c r="DX51" s="194"/>
      <c r="DY51" s="194"/>
      <c r="DZ51" s="194"/>
      <c r="EA51" s="194"/>
      <c r="EB51" s="194"/>
      <c r="EC51" s="194"/>
      <c r="ED51" s="194"/>
      <c r="EE51" s="194"/>
      <c r="EF51" s="194"/>
      <c r="EG51" s="194"/>
      <c r="EH51" s="194"/>
      <c r="EI51" s="194"/>
      <c r="EJ51" s="194"/>
    </row>
    <row r="52" spans="1:205" ht="15.75" thickBot="1" x14ac:dyDescent="0.3">
      <c r="A52" s="45" t="s">
        <v>9</v>
      </c>
      <c r="B52" s="192">
        <v>1</v>
      </c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00"/>
      <c r="AD52" s="192">
        <v>2</v>
      </c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00"/>
      <c r="BF52" s="192">
        <v>3</v>
      </c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  <c r="CG52" s="100"/>
      <c r="CH52" s="192">
        <v>4</v>
      </c>
      <c r="CI52" s="192"/>
      <c r="CJ52" s="192"/>
      <c r="CK52" s="192"/>
      <c r="CL52" s="192"/>
      <c r="CM52" s="192"/>
      <c r="CN52" s="192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2"/>
      <c r="DF52" s="192"/>
      <c r="DG52" s="192"/>
      <c r="DH52" s="192"/>
      <c r="DI52" s="48"/>
      <c r="DJ52" s="192">
        <v>5</v>
      </c>
      <c r="DK52" s="192"/>
      <c r="DL52" s="192"/>
      <c r="DM52" s="192"/>
      <c r="DN52" s="192"/>
      <c r="DO52" s="192"/>
      <c r="DP52" s="192"/>
      <c r="DQ52" s="192"/>
      <c r="DR52" s="192"/>
      <c r="DS52" s="192"/>
      <c r="DT52" s="192"/>
      <c r="DU52" s="192"/>
      <c r="DV52" s="192"/>
      <c r="DW52" s="192"/>
      <c r="DX52" s="192"/>
      <c r="DY52" s="192"/>
      <c r="DZ52" s="192"/>
      <c r="EA52" s="192"/>
      <c r="EB52" s="192"/>
      <c r="EC52" s="192"/>
      <c r="ED52" s="192"/>
      <c r="EE52" s="192"/>
      <c r="EF52" s="192"/>
      <c r="EG52" s="192"/>
      <c r="EH52" s="192"/>
      <c r="EI52" s="192"/>
      <c r="EJ52" s="192"/>
      <c r="EK52" s="192"/>
      <c r="EL52" s="192"/>
      <c r="EM52" s="192"/>
      <c r="EN52" s="192"/>
      <c r="EO52" s="192"/>
      <c r="EP52" s="192"/>
      <c r="EQ52" s="192"/>
      <c r="ER52" s="192"/>
      <c r="ES52" s="192"/>
      <c r="ET52" s="100"/>
      <c r="EU52" s="192">
        <v>6</v>
      </c>
      <c r="EV52" s="192"/>
      <c r="EW52" s="192"/>
      <c r="EX52" s="192"/>
      <c r="EY52" s="192"/>
      <c r="EZ52" s="192"/>
      <c r="FA52" s="192"/>
      <c r="FB52" s="192"/>
      <c r="FC52" s="192"/>
      <c r="FD52" s="192"/>
      <c r="FE52" s="192"/>
      <c r="FF52" s="192"/>
      <c r="FG52" s="192"/>
      <c r="FH52" s="192"/>
      <c r="FI52" s="192"/>
      <c r="FJ52" s="192"/>
      <c r="FK52" s="192"/>
      <c r="FL52" s="192"/>
      <c r="FM52" s="192"/>
      <c r="FN52" s="192"/>
      <c r="FO52" s="192"/>
      <c r="FP52" s="192"/>
      <c r="FQ52" s="192"/>
      <c r="FR52" s="192"/>
      <c r="FS52" s="192"/>
      <c r="FT52" s="192"/>
      <c r="FU52" s="192"/>
      <c r="FV52" s="100"/>
      <c r="FW52" s="192">
        <v>6</v>
      </c>
      <c r="FX52" s="192"/>
      <c r="FY52" s="192"/>
      <c r="FZ52" s="192"/>
      <c r="GA52" s="192"/>
      <c r="GB52" s="192"/>
      <c r="GC52" s="192"/>
      <c r="GD52" s="192"/>
      <c r="GE52" s="192"/>
      <c r="GF52" s="192"/>
      <c r="GG52" s="192"/>
      <c r="GH52" s="192"/>
      <c r="GI52" s="192"/>
      <c r="GJ52" s="192"/>
      <c r="GK52" s="192"/>
      <c r="GL52" s="192"/>
      <c r="GM52" s="192"/>
      <c r="GN52" s="192"/>
      <c r="GO52" s="192"/>
      <c r="GP52" s="192"/>
      <c r="GQ52" s="192"/>
      <c r="GR52" s="192"/>
      <c r="GS52" s="192"/>
      <c r="GT52" s="192"/>
      <c r="GU52" s="192"/>
      <c r="GV52" s="192"/>
      <c r="GW52" s="192"/>
    </row>
    <row r="53" spans="1:205" x14ac:dyDescent="0.25">
      <c r="A53" s="46"/>
      <c r="B53" s="186" t="s">
        <v>83</v>
      </c>
      <c r="C53" s="187"/>
      <c r="D53" s="187"/>
      <c r="E53" s="187"/>
      <c r="F53" s="187"/>
      <c r="G53" s="187"/>
      <c r="H53" s="187"/>
      <c r="I53" s="187"/>
      <c r="J53" s="188"/>
      <c r="K53" s="189" t="s">
        <v>85</v>
      </c>
      <c r="L53" s="190"/>
      <c r="M53" s="190"/>
      <c r="N53" s="190"/>
      <c r="O53" s="190"/>
      <c r="P53" s="190"/>
      <c r="Q53" s="190"/>
      <c r="R53" s="190"/>
      <c r="S53" s="191"/>
      <c r="T53" s="189" t="s">
        <v>84</v>
      </c>
      <c r="U53" s="190"/>
      <c r="V53" s="190"/>
      <c r="W53" s="190"/>
      <c r="X53" s="190"/>
      <c r="Y53" s="190"/>
      <c r="Z53" s="190"/>
      <c r="AA53" s="190"/>
      <c r="AB53" s="191"/>
      <c r="AC53" s="98"/>
      <c r="AD53" s="186" t="s">
        <v>87</v>
      </c>
      <c r="AE53" s="187"/>
      <c r="AF53" s="187"/>
      <c r="AG53" s="187"/>
      <c r="AH53" s="187"/>
      <c r="AI53" s="187"/>
      <c r="AJ53" s="187"/>
      <c r="AK53" s="187"/>
      <c r="AL53" s="188"/>
      <c r="AM53" s="189" t="s">
        <v>89</v>
      </c>
      <c r="AN53" s="190"/>
      <c r="AO53" s="190"/>
      <c r="AP53" s="190"/>
      <c r="AQ53" s="190"/>
      <c r="AR53" s="190"/>
      <c r="AS53" s="190"/>
      <c r="AT53" s="190"/>
      <c r="AU53" s="191"/>
      <c r="AV53" s="189" t="s">
        <v>119</v>
      </c>
      <c r="AW53" s="190"/>
      <c r="AX53" s="190"/>
      <c r="AY53" s="190"/>
      <c r="AZ53" s="190"/>
      <c r="BA53" s="190"/>
      <c r="BB53" s="190"/>
      <c r="BC53" s="190"/>
      <c r="BD53" s="191"/>
      <c r="BE53" s="98"/>
      <c r="BF53" s="186" t="s">
        <v>118</v>
      </c>
      <c r="BG53" s="187"/>
      <c r="BH53" s="187"/>
      <c r="BI53" s="187"/>
      <c r="BJ53" s="187"/>
      <c r="BK53" s="187"/>
      <c r="BL53" s="187"/>
      <c r="BM53" s="187"/>
      <c r="BN53" s="188"/>
      <c r="BO53" s="189" t="s">
        <v>93</v>
      </c>
      <c r="BP53" s="190"/>
      <c r="BQ53" s="190"/>
      <c r="BR53" s="190"/>
      <c r="BS53" s="190"/>
      <c r="BT53" s="190"/>
      <c r="BU53" s="190"/>
      <c r="BV53" s="190"/>
      <c r="BW53" s="191"/>
      <c r="BX53" s="189" t="s">
        <v>94</v>
      </c>
      <c r="BY53" s="190"/>
      <c r="BZ53" s="190"/>
      <c r="CA53" s="190"/>
      <c r="CB53" s="190"/>
      <c r="CC53" s="190"/>
      <c r="CD53" s="190"/>
      <c r="CE53" s="190"/>
      <c r="CF53" s="191"/>
      <c r="CG53" s="98"/>
      <c r="CH53" s="186" t="s">
        <v>79</v>
      </c>
      <c r="CI53" s="187"/>
      <c r="CJ53" s="187"/>
      <c r="CK53" s="187"/>
      <c r="CL53" s="187"/>
      <c r="CM53" s="187"/>
      <c r="CN53" s="187"/>
      <c r="CO53" s="187"/>
      <c r="CP53" s="188"/>
      <c r="CQ53" s="189" t="s">
        <v>80</v>
      </c>
      <c r="CR53" s="190"/>
      <c r="CS53" s="190"/>
      <c r="CT53" s="190"/>
      <c r="CU53" s="190"/>
      <c r="CV53" s="190"/>
      <c r="CW53" s="190"/>
      <c r="CX53" s="190"/>
      <c r="CY53" s="191"/>
      <c r="CZ53" s="189" t="s">
        <v>101</v>
      </c>
      <c r="DA53" s="190"/>
      <c r="DB53" s="190"/>
      <c r="DC53" s="190"/>
      <c r="DD53" s="190"/>
      <c r="DE53" s="190"/>
      <c r="DF53" s="190"/>
      <c r="DG53" s="190"/>
      <c r="DH53" s="191"/>
      <c r="DI53" s="57"/>
      <c r="DJ53" s="186" t="s">
        <v>117</v>
      </c>
      <c r="DK53" s="187"/>
      <c r="DL53" s="187"/>
      <c r="DM53" s="187"/>
      <c r="DN53" s="187"/>
      <c r="DO53" s="187"/>
      <c r="DP53" s="187"/>
      <c r="DQ53" s="187"/>
      <c r="DR53" s="188"/>
      <c r="DS53" s="189" t="s">
        <v>114</v>
      </c>
      <c r="DT53" s="190"/>
      <c r="DU53" s="190"/>
      <c r="DV53" s="190"/>
      <c r="DW53" s="190"/>
      <c r="DX53" s="190"/>
      <c r="DY53" s="190"/>
      <c r="DZ53" s="190"/>
      <c r="EA53" s="191"/>
      <c r="EB53" s="189" t="s">
        <v>116</v>
      </c>
      <c r="EC53" s="190"/>
      <c r="ED53" s="190"/>
      <c r="EE53" s="190"/>
      <c r="EF53" s="190"/>
      <c r="EG53" s="190"/>
      <c r="EH53" s="190"/>
      <c r="EI53" s="190"/>
      <c r="EJ53" s="191"/>
      <c r="EK53" s="189" t="s">
        <v>115</v>
      </c>
      <c r="EL53" s="190"/>
      <c r="EM53" s="190"/>
      <c r="EN53" s="190"/>
      <c r="EO53" s="190"/>
      <c r="EP53" s="190"/>
      <c r="EQ53" s="190"/>
      <c r="ER53" s="190"/>
      <c r="ES53" s="191"/>
      <c r="ET53" s="98"/>
      <c r="EU53" s="186" t="s">
        <v>121</v>
      </c>
      <c r="EV53" s="187"/>
      <c r="EW53" s="187"/>
      <c r="EX53" s="187"/>
      <c r="EY53" s="187"/>
      <c r="EZ53" s="187"/>
      <c r="FA53" s="187"/>
      <c r="FB53" s="187"/>
      <c r="FC53" s="188"/>
      <c r="FD53" s="189" t="s">
        <v>120</v>
      </c>
      <c r="FE53" s="190"/>
      <c r="FF53" s="190"/>
      <c r="FG53" s="190"/>
      <c r="FH53" s="190"/>
      <c r="FI53" s="190"/>
      <c r="FJ53" s="190"/>
      <c r="FK53" s="190"/>
      <c r="FL53" s="191"/>
      <c r="FM53" s="189" t="s">
        <v>122</v>
      </c>
      <c r="FN53" s="190"/>
      <c r="FO53" s="190"/>
      <c r="FP53" s="190"/>
      <c r="FQ53" s="190"/>
      <c r="FR53" s="190"/>
      <c r="FS53" s="190"/>
      <c r="FT53" s="190"/>
      <c r="FU53" s="191"/>
      <c r="FV53" s="98"/>
      <c r="FW53" s="186" t="s">
        <v>156</v>
      </c>
      <c r="FX53" s="187"/>
      <c r="FY53" s="187"/>
      <c r="FZ53" s="187"/>
      <c r="GA53" s="187"/>
      <c r="GB53" s="187"/>
      <c r="GC53" s="187"/>
      <c r="GD53" s="187"/>
      <c r="GE53" s="188"/>
      <c r="GF53" s="189" t="s">
        <v>157</v>
      </c>
      <c r="GG53" s="190"/>
      <c r="GH53" s="190"/>
      <c r="GI53" s="190"/>
      <c r="GJ53" s="190"/>
      <c r="GK53" s="190"/>
      <c r="GL53" s="190"/>
      <c r="GM53" s="190"/>
      <c r="GN53" s="191"/>
      <c r="GO53" s="189" t="s">
        <v>158</v>
      </c>
      <c r="GP53" s="190"/>
      <c r="GQ53" s="190"/>
      <c r="GR53" s="190"/>
      <c r="GS53" s="190"/>
      <c r="GT53" s="190"/>
      <c r="GU53" s="190"/>
      <c r="GV53" s="190"/>
      <c r="GW53" s="191"/>
    </row>
    <row r="54" spans="1:205" x14ac:dyDescent="0.25">
      <c r="A54" s="44" t="s">
        <v>100</v>
      </c>
      <c r="B54" s="101" t="s">
        <v>97</v>
      </c>
      <c r="C54" s="97" t="s">
        <v>96</v>
      </c>
      <c r="D54" s="97" t="s">
        <v>98</v>
      </c>
      <c r="E54" s="97" t="s">
        <v>102</v>
      </c>
      <c r="F54" s="97" t="s">
        <v>103</v>
      </c>
      <c r="G54" s="97" t="s">
        <v>104</v>
      </c>
      <c r="H54" s="97" t="s">
        <v>109</v>
      </c>
      <c r="I54" s="97" t="s">
        <v>98</v>
      </c>
      <c r="J54" s="102" t="s">
        <v>110</v>
      </c>
      <c r="K54" s="96" t="s">
        <v>97</v>
      </c>
      <c r="L54" s="97" t="s">
        <v>96</v>
      </c>
      <c r="M54" s="97" t="s">
        <v>98</v>
      </c>
      <c r="N54" s="97" t="s">
        <v>102</v>
      </c>
      <c r="O54" s="97" t="s">
        <v>103</v>
      </c>
      <c r="P54" s="94" t="s">
        <v>104</v>
      </c>
      <c r="Q54" s="97" t="s">
        <v>109</v>
      </c>
      <c r="R54" s="97" t="s">
        <v>98</v>
      </c>
      <c r="S54" s="102" t="s">
        <v>110</v>
      </c>
      <c r="T54" s="101" t="s">
        <v>97</v>
      </c>
      <c r="U54" s="97" t="s">
        <v>96</v>
      </c>
      <c r="V54" s="97" t="s">
        <v>98</v>
      </c>
      <c r="W54" s="97" t="s">
        <v>102</v>
      </c>
      <c r="X54" s="97" t="s">
        <v>103</v>
      </c>
      <c r="Y54" s="97" t="s">
        <v>104</v>
      </c>
      <c r="Z54" s="97" t="s">
        <v>109</v>
      </c>
      <c r="AA54" s="97" t="s">
        <v>98</v>
      </c>
      <c r="AB54" s="102" t="s">
        <v>110</v>
      </c>
      <c r="AC54" s="95"/>
      <c r="AD54" s="101" t="s">
        <v>97</v>
      </c>
      <c r="AE54" s="97" t="s">
        <v>96</v>
      </c>
      <c r="AF54" s="97" t="s">
        <v>98</v>
      </c>
      <c r="AG54" s="97" t="s">
        <v>102</v>
      </c>
      <c r="AH54" s="97" t="s">
        <v>103</v>
      </c>
      <c r="AI54" s="97" t="s">
        <v>104</v>
      </c>
      <c r="AJ54" s="97" t="s">
        <v>109</v>
      </c>
      <c r="AK54" s="97" t="s">
        <v>98</v>
      </c>
      <c r="AL54" s="102" t="s">
        <v>110</v>
      </c>
      <c r="AM54" s="96" t="s">
        <v>97</v>
      </c>
      <c r="AN54" s="97" t="s">
        <v>96</v>
      </c>
      <c r="AO54" s="97" t="s">
        <v>98</v>
      </c>
      <c r="AP54" s="97" t="s">
        <v>102</v>
      </c>
      <c r="AQ54" s="97" t="s">
        <v>103</v>
      </c>
      <c r="AR54" s="94" t="s">
        <v>104</v>
      </c>
      <c r="AS54" s="97" t="s">
        <v>109</v>
      </c>
      <c r="AT54" s="97" t="s">
        <v>98</v>
      </c>
      <c r="AU54" s="102" t="s">
        <v>110</v>
      </c>
      <c r="AV54" s="101" t="s">
        <v>97</v>
      </c>
      <c r="AW54" s="97" t="s">
        <v>96</v>
      </c>
      <c r="AX54" s="97" t="s">
        <v>98</v>
      </c>
      <c r="AY54" s="97" t="s">
        <v>102</v>
      </c>
      <c r="AZ54" s="97" t="s">
        <v>103</v>
      </c>
      <c r="BA54" s="97" t="s">
        <v>104</v>
      </c>
      <c r="BB54" s="97" t="s">
        <v>109</v>
      </c>
      <c r="BC54" s="97" t="s">
        <v>98</v>
      </c>
      <c r="BD54" s="102" t="s">
        <v>110</v>
      </c>
      <c r="BE54" s="95"/>
      <c r="BF54" s="101" t="s">
        <v>97</v>
      </c>
      <c r="BG54" s="97" t="s">
        <v>96</v>
      </c>
      <c r="BH54" s="97" t="s">
        <v>98</v>
      </c>
      <c r="BI54" s="97" t="s">
        <v>102</v>
      </c>
      <c r="BJ54" s="97" t="s">
        <v>103</v>
      </c>
      <c r="BK54" s="97" t="s">
        <v>104</v>
      </c>
      <c r="BL54" s="97" t="s">
        <v>109</v>
      </c>
      <c r="BM54" s="97" t="s">
        <v>98</v>
      </c>
      <c r="BN54" s="102" t="s">
        <v>110</v>
      </c>
      <c r="BO54" s="96" t="s">
        <v>97</v>
      </c>
      <c r="BP54" s="97" t="s">
        <v>96</v>
      </c>
      <c r="BQ54" s="97" t="s">
        <v>98</v>
      </c>
      <c r="BR54" s="97" t="s">
        <v>102</v>
      </c>
      <c r="BS54" s="97" t="s">
        <v>103</v>
      </c>
      <c r="BT54" s="94" t="s">
        <v>104</v>
      </c>
      <c r="BU54" s="97" t="s">
        <v>109</v>
      </c>
      <c r="BV54" s="97" t="s">
        <v>98</v>
      </c>
      <c r="BW54" s="102" t="s">
        <v>110</v>
      </c>
      <c r="BX54" s="101" t="s">
        <v>97</v>
      </c>
      <c r="BY54" s="97" t="s">
        <v>96</v>
      </c>
      <c r="BZ54" s="97" t="s">
        <v>98</v>
      </c>
      <c r="CA54" s="97" t="s">
        <v>102</v>
      </c>
      <c r="CB54" s="97" t="s">
        <v>103</v>
      </c>
      <c r="CC54" s="97" t="s">
        <v>104</v>
      </c>
      <c r="CD54" s="97" t="s">
        <v>109</v>
      </c>
      <c r="CE54" s="97" t="s">
        <v>98</v>
      </c>
      <c r="CF54" s="102" t="s">
        <v>110</v>
      </c>
      <c r="CG54" s="95"/>
      <c r="CH54" s="40" t="s">
        <v>97</v>
      </c>
      <c r="CI54" s="24" t="s">
        <v>96</v>
      </c>
      <c r="CJ54" s="24" t="s">
        <v>98</v>
      </c>
      <c r="CK54" s="24" t="s">
        <v>102</v>
      </c>
      <c r="CL54" s="24" t="s">
        <v>103</v>
      </c>
      <c r="CM54" s="24" t="s">
        <v>104</v>
      </c>
      <c r="CN54" s="24" t="s">
        <v>109</v>
      </c>
      <c r="CO54" s="24" t="s">
        <v>98</v>
      </c>
      <c r="CP54" s="39" t="s">
        <v>110</v>
      </c>
      <c r="CQ54" s="28" t="s">
        <v>97</v>
      </c>
      <c r="CR54" s="24" t="s">
        <v>96</v>
      </c>
      <c r="CS54" s="24" t="s">
        <v>98</v>
      </c>
      <c r="CT54" s="24" t="s">
        <v>102</v>
      </c>
      <c r="CU54" s="24" t="s">
        <v>103</v>
      </c>
      <c r="CV54" s="26" t="s">
        <v>104</v>
      </c>
      <c r="CW54" s="24" t="s">
        <v>109</v>
      </c>
      <c r="CX54" s="24" t="s">
        <v>98</v>
      </c>
      <c r="CY54" s="39" t="s">
        <v>110</v>
      </c>
      <c r="CZ54" s="40" t="s">
        <v>97</v>
      </c>
      <c r="DA54" s="24" t="s">
        <v>96</v>
      </c>
      <c r="DB54" s="24" t="s">
        <v>98</v>
      </c>
      <c r="DC54" s="24" t="s">
        <v>102</v>
      </c>
      <c r="DD54" s="24" t="s">
        <v>103</v>
      </c>
      <c r="DE54" s="24" t="s">
        <v>104</v>
      </c>
      <c r="DF54" s="24" t="s">
        <v>109</v>
      </c>
      <c r="DG54" s="24" t="s">
        <v>98</v>
      </c>
      <c r="DH54" s="39" t="s">
        <v>110</v>
      </c>
      <c r="DI54" s="27"/>
      <c r="DJ54" s="40" t="s">
        <v>97</v>
      </c>
      <c r="DK54" s="24" t="s">
        <v>96</v>
      </c>
      <c r="DL54" s="24" t="s">
        <v>98</v>
      </c>
      <c r="DM54" s="24" t="s">
        <v>102</v>
      </c>
      <c r="DN54" s="24" t="s">
        <v>103</v>
      </c>
      <c r="DO54" s="24" t="s">
        <v>104</v>
      </c>
      <c r="DP54" s="24" t="s">
        <v>109</v>
      </c>
      <c r="DQ54" s="24" t="s">
        <v>98</v>
      </c>
      <c r="DR54" s="39" t="s">
        <v>110</v>
      </c>
      <c r="DS54" s="28" t="s">
        <v>97</v>
      </c>
      <c r="DT54" s="24" t="s">
        <v>96</v>
      </c>
      <c r="DU54" s="24" t="s">
        <v>98</v>
      </c>
      <c r="DV54" s="24" t="s">
        <v>102</v>
      </c>
      <c r="DW54" s="24" t="s">
        <v>103</v>
      </c>
      <c r="DX54" s="26" t="s">
        <v>104</v>
      </c>
      <c r="DY54" s="24" t="s">
        <v>109</v>
      </c>
      <c r="DZ54" s="24" t="s">
        <v>98</v>
      </c>
      <c r="EA54" s="39" t="s">
        <v>110</v>
      </c>
      <c r="EB54" s="40" t="s">
        <v>97</v>
      </c>
      <c r="EC54" s="24" t="s">
        <v>96</v>
      </c>
      <c r="ED54" s="24" t="s">
        <v>98</v>
      </c>
      <c r="EE54" s="24" t="s">
        <v>102</v>
      </c>
      <c r="EF54" s="24" t="s">
        <v>103</v>
      </c>
      <c r="EG54" s="24" t="s">
        <v>104</v>
      </c>
      <c r="EH54" s="24" t="s">
        <v>109</v>
      </c>
      <c r="EI54" s="24" t="s">
        <v>98</v>
      </c>
      <c r="EJ54" s="39" t="s">
        <v>110</v>
      </c>
      <c r="EK54" s="40" t="s">
        <v>97</v>
      </c>
      <c r="EL54" s="24" t="s">
        <v>96</v>
      </c>
      <c r="EM54" s="24" t="s">
        <v>98</v>
      </c>
      <c r="EN54" s="24" t="s">
        <v>102</v>
      </c>
      <c r="EO54" s="24" t="s">
        <v>103</v>
      </c>
      <c r="EP54" s="24" t="s">
        <v>104</v>
      </c>
      <c r="EQ54" s="24" t="s">
        <v>109</v>
      </c>
      <c r="ER54" s="24" t="s">
        <v>98</v>
      </c>
      <c r="ES54" s="39" t="s">
        <v>110</v>
      </c>
      <c r="ET54" s="95"/>
      <c r="EU54" s="101" t="s">
        <v>97</v>
      </c>
      <c r="EV54" s="97" t="s">
        <v>96</v>
      </c>
      <c r="EW54" s="97" t="s">
        <v>98</v>
      </c>
      <c r="EX54" s="97" t="s">
        <v>102</v>
      </c>
      <c r="EY54" s="97" t="s">
        <v>103</v>
      </c>
      <c r="EZ54" s="97" t="s">
        <v>104</v>
      </c>
      <c r="FA54" s="97" t="s">
        <v>109</v>
      </c>
      <c r="FB54" s="97" t="s">
        <v>98</v>
      </c>
      <c r="FC54" s="102" t="s">
        <v>110</v>
      </c>
      <c r="FD54" s="96" t="s">
        <v>97</v>
      </c>
      <c r="FE54" s="97" t="s">
        <v>96</v>
      </c>
      <c r="FF54" s="97" t="s">
        <v>98</v>
      </c>
      <c r="FG54" s="97" t="s">
        <v>102</v>
      </c>
      <c r="FH54" s="97" t="s">
        <v>103</v>
      </c>
      <c r="FI54" s="94" t="s">
        <v>104</v>
      </c>
      <c r="FJ54" s="97" t="s">
        <v>109</v>
      </c>
      <c r="FK54" s="97" t="s">
        <v>98</v>
      </c>
      <c r="FL54" s="102" t="s">
        <v>110</v>
      </c>
      <c r="FM54" s="101" t="s">
        <v>97</v>
      </c>
      <c r="FN54" s="97" t="s">
        <v>96</v>
      </c>
      <c r="FO54" s="97" t="s">
        <v>98</v>
      </c>
      <c r="FP54" s="97" t="s">
        <v>102</v>
      </c>
      <c r="FQ54" s="97" t="s">
        <v>103</v>
      </c>
      <c r="FR54" s="97" t="s">
        <v>104</v>
      </c>
      <c r="FS54" s="97" t="s">
        <v>109</v>
      </c>
      <c r="FT54" s="97" t="s">
        <v>98</v>
      </c>
      <c r="FU54" s="102" t="s">
        <v>110</v>
      </c>
      <c r="FV54" s="95"/>
      <c r="FW54" s="154" t="s">
        <v>97</v>
      </c>
      <c r="FX54" s="115" t="s">
        <v>96</v>
      </c>
      <c r="FY54" s="115" t="s">
        <v>98</v>
      </c>
      <c r="FZ54" s="115" t="s">
        <v>102</v>
      </c>
      <c r="GA54" s="115" t="s">
        <v>103</v>
      </c>
      <c r="GB54" s="115" t="s">
        <v>104</v>
      </c>
      <c r="GC54" s="115" t="s">
        <v>109</v>
      </c>
      <c r="GD54" s="115" t="s">
        <v>98</v>
      </c>
      <c r="GE54" s="155" t="s">
        <v>110</v>
      </c>
      <c r="GF54" s="151" t="s">
        <v>97</v>
      </c>
      <c r="GG54" s="115" t="s">
        <v>96</v>
      </c>
      <c r="GH54" s="115" t="s">
        <v>98</v>
      </c>
      <c r="GI54" s="115" t="s">
        <v>102</v>
      </c>
      <c r="GJ54" s="115" t="s">
        <v>103</v>
      </c>
      <c r="GK54" s="150" t="s">
        <v>104</v>
      </c>
      <c r="GL54" s="115" t="s">
        <v>109</v>
      </c>
      <c r="GM54" s="115" t="s">
        <v>98</v>
      </c>
      <c r="GN54" s="155" t="s">
        <v>110</v>
      </c>
      <c r="GO54" s="154" t="s">
        <v>97</v>
      </c>
      <c r="GP54" s="115" t="s">
        <v>96</v>
      </c>
      <c r="GQ54" s="115" t="s">
        <v>98</v>
      </c>
      <c r="GR54" s="115" t="s">
        <v>102</v>
      </c>
      <c r="GS54" s="115" t="s">
        <v>103</v>
      </c>
      <c r="GT54" s="115" t="s">
        <v>104</v>
      </c>
      <c r="GU54" s="115" t="s">
        <v>109</v>
      </c>
      <c r="GV54" s="115" t="s">
        <v>98</v>
      </c>
      <c r="GW54" s="155" t="s">
        <v>110</v>
      </c>
    </row>
    <row r="55" spans="1:205" x14ac:dyDescent="0.25">
      <c r="A55" s="44">
        <v>1</v>
      </c>
      <c r="B55" s="116">
        <v>35.363</v>
      </c>
      <c r="C55" s="115">
        <v>37.518999999999998</v>
      </c>
      <c r="D55" s="115">
        <v>35.374000000000002</v>
      </c>
      <c r="E55" s="115">
        <v>20</v>
      </c>
      <c r="F55" s="115" t="s">
        <v>136</v>
      </c>
      <c r="G55" s="115">
        <v>15</v>
      </c>
      <c r="H55" s="115" t="s">
        <v>110</v>
      </c>
      <c r="I55" s="97">
        <f t="shared" ref="I55:I66" si="90">IF(H55="W",1,0)</f>
        <v>0</v>
      </c>
      <c r="J55" s="102">
        <f>IF(H55="L",1,0)</f>
        <v>1</v>
      </c>
      <c r="K55" s="96"/>
      <c r="L55" s="97"/>
      <c r="M55" s="97"/>
      <c r="N55" s="97"/>
      <c r="O55" s="97"/>
      <c r="P55" s="94"/>
      <c r="Q55" s="97"/>
      <c r="R55" s="97">
        <f t="shared" ref="R55:R66" si="91">IF(Q55="W",1,0)</f>
        <v>0</v>
      </c>
      <c r="S55" s="102">
        <f>IF(Q55="L",1,0)</f>
        <v>0</v>
      </c>
      <c r="T55" s="101">
        <v>45.405999999999999</v>
      </c>
      <c r="U55" s="97">
        <v>46.960999999999999</v>
      </c>
      <c r="V55" s="97">
        <v>41.862000000000002</v>
      </c>
      <c r="W55" s="97">
        <v>11</v>
      </c>
      <c r="X55" s="97" t="s">
        <v>127</v>
      </c>
      <c r="Y55" s="97">
        <v>5</v>
      </c>
      <c r="Z55" s="97" t="s">
        <v>98</v>
      </c>
      <c r="AA55" s="97">
        <f t="shared" ref="AA55:AA66" si="92">IF(Z55="W",1,0)</f>
        <v>1</v>
      </c>
      <c r="AB55" s="102">
        <f>IF(Z55="L",1,0)</f>
        <v>0</v>
      </c>
      <c r="AC55" s="95"/>
      <c r="AD55" s="101"/>
      <c r="AE55" s="97"/>
      <c r="AF55" s="97"/>
      <c r="AG55" s="97"/>
      <c r="AH55" s="97"/>
      <c r="AI55" s="97"/>
      <c r="AJ55" s="97"/>
      <c r="AK55" s="97">
        <f t="shared" ref="AK55:AK66" si="93">IF(AJ55="W",1,0)</f>
        <v>0</v>
      </c>
      <c r="AL55" s="102">
        <f>IF(AJ55="L",1,0)</f>
        <v>0</v>
      </c>
      <c r="AM55" s="96"/>
      <c r="AN55" s="97"/>
      <c r="AO55" s="97"/>
      <c r="AP55" s="97"/>
      <c r="AQ55" s="97"/>
      <c r="AR55" s="94"/>
      <c r="AS55" s="97"/>
      <c r="AT55" s="97">
        <f t="shared" ref="AT55:AT66" si="94">IF(AS55="W",1,0)</f>
        <v>0</v>
      </c>
      <c r="AU55" s="102">
        <f>IF(AS55="L",1,0)</f>
        <v>0</v>
      </c>
      <c r="AV55" s="101">
        <v>29.564</v>
      </c>
      <c r="AW55" s="97">
        <v>31.834</v>
      </c>
      <c r="AX55" s="97">
        <v>36.697000000000003</v>
      </c>
      <c r="AY55" s="97">
        <v>11</v>
      </c>
      <c r="AZ55" s="97" t="s">
        <v>173</v>
      </c>
      <c r="BA55" s="97">
        <v>16</v>
      </c>
      <c r="BB55" s="97" t="s">
        <v>98</v>
      </c>
      <c r="BC55" s="97">
        <f t="shared" ref="BC55:BC66" si="95">IF(BB55="W",1,0)</f>
        <v>1</v>
      </c>
      <c r="BD55" s="102">
        <f>IF(BB55="L",1,0)</f>
        <v>0</v>
      </c>
      <c r="BE55" s="95"/>
      <c r="BF55" s="101"/>
      <c r="BG55" s="97"/>
      <c r="BH55" s="97"/>
      <c r="BI55" s="97"/>
      <c r="BJ55" s="97"/>
      <c r="BK55" s="97"/>
      <c r="BL55" s="97"/>
      <c r="BM55" s="97">
        <f t="shared" ref="BM55:BM66" si="96">IF(BL55="W",1,0)</f>
        <v>0</v>
      </c>
      <c r="BN55" s="102">
        <f>IF(BL55="L",1,0)</f>
        <v>0</v>
      </c>
      <c r="BO55" s="96"/>
      <c r="BP55" s="97"/>
      <c r="BQ55" s="97"/>
      <c r="BR55" s="97"/>
      <c r="BS55" s="97"/>
      <c r="BT55" s="94"/>
      <c r="BU55" s="97"/>
      <c r="BV55" s="97">
        <f t="shared" ref="BV55:BV66" si="97">IF(BU55="W",1,0)</f>
        <v>0</v>
      </c>
      <c r="BW55" s="102">
        <f>IF(BU55="L",1,0)</f>
        <v>0</v>
      </c>
      <c r="BX55" s="101"/>
      <c r="BY55" s="97"/>
      <c r="BZ55" s="97"/>
      <c r="CA55" s="97"/>
      <c r="CB55" s="97"/>
      <c r="CC55" s="97"/>
      <c r="CD55" s="97"/>
      <c r="CE55" s="97">
        <f t="shared" ref="CE55:CE66" si="98">IF(CD55="W",1,0)</f>
        <v>0</v>
      </c>
      <c r="CF55" s="102">
        <f>IF(CD55="L",1,0)</f>
        <v>0</v>
      </c>
      <c r="CG55" s="95"/>
      <c r="CH55" s="40">
        <v>33.479999999999997</v>
      </c>
      <c r="CI55" s="24">
        <v>35.343000000000004</v>
      </c>
      <c r="CJ55" s="24">
        <v>42.575000000000003</v>
      </c>
      <c r="CK55" s="24">
        <v>15</v>
      </c>
      <c r="CL55" s="24" t="s">
        <v>105</v>
      </c>
      <c r="CM55" s="24">
        <v>11</v>
      </c>
      <c r="CN55" s="24" t="s">
        <v>105</v>
      </c>
      <c r="CO55" s="24">
        <f t="shared" ref="CO55:CO66" si="99">IF(CN55="W",1,0)</f>
        <v>0</v>
      </c>
      <c r="CP55" s="39">
        <f>IF(CN55="L",1,0)</f>
        <v>0</v>
      </c>
      <c r="CQ55" s="28">
        <v>34.601999999999997</v>
      </c>
      <c r="CR55" s="24">
        <v>37.003999999999998</v>
      </c>
      <c r="CS55" s="24" t="s">
        <v>105</v>
      </c>
      <c r="CT55" s="24">
        <v>7</v>
      </c>
      <c r="CU55" s="24" t="s">
        <v>105</v>
      </c>
      <c r="CV55" s="26">
        <v>2</v>
      </c>
      <c r="CW55" s="24" t="s">
        <v>105</v>
      </c>
      <c r="CX55" s="24">
        <f t="shared" ref="CX55:CX66" si="100">IF(CW55="W",1,0)</f>
        <v>0</v>
      </c>
      <c r="CY55" s="87">
        <f>IF(CW55="L",1,0)</f>
        <v>0</v>
      </c>
      <c r="CZ55" s="40">
        <v>33.07</v>
      </c>
      <c r="DA55" s="24">
        <v>35.462000000000003</v>
      </c>
      <c r="DB55" s="24">
        <v>43.143999999999998</v>
      </c>
      <c r="DC55" s="24">
        <v>21</v>
      </c>
      <c r="DD55" s="24" t="s">
        <v>127</v>
      </c>
      <c r="DE55" s="24">
        <v>17</v>
      </c>
      <c r="DF55" s="24" t="s">
        <v>98</v>
      </c>
      <c r="DG55" s="24">
        <f t="shared" ref="DG55:DG66" si="101">IF(DF55="W",1,0)</f>
        <v>1</v>
      </c>
      <c r="DH55" s="87">
        <f>IF(DF55="L",1,0)</f>
        <v>0</v>
      </c>
      <c r="DI55" s="27"/>
      <c r="DJ55" s="40">
        <v>29.094999999999999</v>
      </c>
      <c r="DK55" s="24">
        <v>31.22</v>
      </c>
      <c r="DL55" s="24">
        <v>36.347000000000001</v>
      </c>
      <c r="DM55" s="24">
        <v>7</v>
      </c>
      <c r="DN55" s="24" t="s">
        <v>125</v>
      </c>
      <c r="DO55" s="24">
        <v>5</v>
      </c>
      <c r="DP55" s="24" t="s">
        <v>98</v>
      </c>
      <c r="DQ55" s="24">
        <f t="shared" ref="DQ55:DQ66" si="102">IF(DP55="W",1,0)</f>
        <v>1</v>
      </c>
      <c r="DR55" s="87">
        <f>IF(DP55="L",1,0)</f>
        <v>0</v>
      </c>
      <c r="DS55" s="28">
        <v>38.601999999999997</v>
      </c>
      <c r="DT55" s="24">
        <v>40.871000000000002</v>
      </c>
      <c r="DU55" s="24">
        <v>48.276000000000003</v>
      </c>
      <c r="DV55" s="24">
        <v>19</v>
      </c>
      <c r="DW55" s="24" t="s">
        <v>137</v>
      </c>
      <c r="DX55" s="26">
        <v>9</v>
      </c>
      <c r="DY55" s="24" t="s">
        <v>98</v>
      </c>
      <c r="DZ55" s="24">
        <f t="shared" ref="DZ55:DZ66" si="103">IF(DY55="W",1,0)</f>
        <v>1</v>
      </c>
      <c r="EA55" s="87">
        <f>IF(DY55="L",1,0)</f>
        <v>0</v>
      </c>
      <c r="EB55" s="40">
        <v>36.686999999999998</v>
      </c>
      <c r="EC55" s="24">
        <v>40.192999999999998</v>
      </c>
      <c r="ED55" s="24">
        <v>40.874000000000002</v>
      </c>
      <c r="EE55" s="24">
        <v>17</v>
      </c>
      <c r="EF55" s="24" t="s">
        <v>137</v>
      </c>
      <c r="EG55" s="24">
        <v>8</v>
      </c>
      <c r="EH55" s="24" t="s">
        <v>98</v>
      </c>
      <c r="EI55" s="24">
        <f t="shared" ref="EI55:EI66" si="104">IF(EH55="W",1,0)</f>
        <v>1</v>
      </c>
      <c r="EJ55" s="87">
        <f>IF(EH55="L",1,0)</f>
        <v>0</v>
      </c>
      <c r="EK55" s="40">
        <v>28.593</v>
      </c>
      <c r="EL55" s="24">
        <v>32.368000000000002</v>
      </c>
      <c r="EM55" s="24">
        <v>39.932000000000002</v>
      </c>
      <c r="EN55" s="24">
        <v>17</v>
      </c>
      <c r="EO55" s="24" t="s">
        <v>127</v>
      </c>
      <c r="EP55" s="24">
        <v>14</v>
      </c>
      <c r="EQ55" s="24" t="s">
        <v>98</v>
      </c>
      <c r="ER55" s="24">
        <f t="shared" ref="ER55:ER66" si="105">IF(EQ55="W",1,0)</f>
        <v>1</v>
      </c>
      <c r="ES55" s="87">
        <f>IF(EQ55="L",1,0)</f>
        <v>0</v>
      </c>
      <c r="ET55" s="95"/>
      <c r="EU55" s="101"/>
      <c r="EV55" s="97"/>
      <c r="EW55" s="97"/>
      <c r="EX55" s="97"/>
      <c r="EY55" s="97"/>
      <c r="EZ55" s="97"/>
      <c r="FA55" s="97"/>
      <c r="FB55" s="97">
        <f t="shared" ref="FB55:FB66" si="106">IF(FA55="W",1,0)</f>
        <v>0</v>
      </c>
      <c r="FC55" s="102">
        <f>IF(FA55="L",1,0)</f>
        <v>0</v>
      </c>
      <c r="FD55" s="96"/>
      <c r="FE55" s="97"/>
      <c r="FF55" s="97"/>
      <c r="FG55" s="97"/>
      <c r="FH55" s="97"/>
      <c r="FI55" s="94"/>
      <c r="FJ55" s="97"/>
      <c r="FK55" s="97">
        <f t="shared" ref="FK55:FK66" si="107">IF(FJ55="W",1,0)</f>
        <v>0</v>
      </c>
      <c r="FL55" s="102">
        <f>IF(FJ55="L",1,0)</f>
        <v>0</v>
      </c>
      <c r="FM55" s="101"/>
      <c r="FN55" s="97"/>
      <c r="FO55" s="97"/>
      <c r="FP55" s="97"/>
      <c r="FQ55" s="97"/>
      <c r="FR55" s="97"/>
      <c r="FS55" s="97"/>
      <c r="FT55" s="97">
        <f t="shared" ref="FT55:FT66" si="108">IF(FS55="W",1,0)</f>
        <v>0</v>
      </c>
      <c r="FU55" s="102">
        <f>IF(FS55="L",1,0)</f>
        <v>0</v>
      </c>
      <c r="FV55" s="95"/>
      <c r="FW55" s="154"/>
      <c r="FX55" s="115"/>
      <c r="FY55" s="115"/>
      <c r="FZ55" s="115"/>
      <c r="GA55" s="115"/>
      <c r="GB55" s="115"/>
      <c r="GC55" s="115"/>
      <c r="GD55" s="115">
        <f t="shared" ref="GD55:GD66" si="109">IF(GC55="W",1,0)</f>
        <v>0</v>
      </c>
      <c r="GE55" s="155">
        <f>IF(GC55="L",1,0)</f>
        <v>0</v>
      </c>
      <c r="GF55" s="151"/>
      <c r="GG55" s="115"/>
      <c r="GH55" s="115"/>
      <c r="GI55" s="115"/>
      <c r="GJ55" s="115"/>
      <c r="GK55" s="150"/>
      <c r="GL55" s="115"/>
      <c r="GM55" s="115">
        <f t="shared" ref="GM55:GM66" si="110">IF(GL55="W",1,0)</f>
        <v>0</v>
      </c>
      <c r="GN55" s="155">
        <f>IF(GL55="L",1,0)</f>
        <v>0</v>
      </c>
      <c r="GO55" s="154"/>
      <c r="GP55" s="115"/>
      <c r="GQ55" s="115"/>
      <c r="GR55" s="115"/>
      <c r="GS55" s="115"/>
      <c r="GT55" s="115"/>
      <c r="GU55" s="115"/>
      <c r="GV55" s="115">
        <f t="shared" ref="GV55:GV66" si="111">IF(GU55="W",1,0)</f>
        <v>0</v>
      </c>
      <c r="GW55" s="155">
        <f>IF(GU55="L",1,0)</f>
        <v>0</v>
      </c>
    </row>
    <row r="56" spans="1:205" x14ac:dyDescent="0.25">
      <c r="A56" s="44">
        <f>A55+1</f>
        <v>2</v>
      </c>
      <c r="B56" s="101">
        <v>30.757000000000001</v>
      </c>
      <c r="C56" s="97">
        <v>33.122</v>
      </c>
      <c r="D56" s="97">
        <v>40.493000000000002</v>
      </c>
      <c r="E56" s="97">
        <v>16</v>
      </c>
      <c r="F56" s="97" t="s">
        <v>152</v>
      </c>
      <c r="G56" s="97">
        <v>20</v>
      </c>
      <c r="H56" s="97" t="s">
        <v>110</v>
      </c>
      <c r="I56" s="97">
        <f t="shared" si="90"/>
        <v>0</v>
      </c>
      <c r="J56" s="102">
        <f t="shared" ref="J56:J65" si="112">IF(H56="L",1,0)</f>
        <v>1</v>
      </c>
      <c r="K56" s="96"/>
      <c r="L56" s="97"/>
      <c r="M56" s="97"/>
      <c r="N56" s="97"/>
      <c r="O56" s="97"/>
      <c r="P56" s="94"/>
      <c r="Q56" s="97"/>
      <c r="R56" s="97">
        <f t="shared" si="91"/>
        <v>0</v>
      </c>
      <c r="S56" s="102">
        <f t="shared" ref="S56:S65" si="113">IF(Q56="L",1,0)</f>
        <v>0</v>
      </c>
      <c r="T56" s="101">
        <v>40.277000000000001</v>
      </c>
      <c r="U56" s="97">
        <v>42.41</v>
      </c>
      <c r="V56" s="97">
        <v>48.975999999999999</v>
      </c>
      <c r="W56" s="97">
        <v>21</v>
      </c>
      <c r="X56" s="115" t="s">
        <v>127</v>
      </c>
      <c r="Y56" s="97">
        <v>16</v>
      </c>
      <c r="Z56" s="97" t="s">
        <v>98</v>
      </c>
      <c r="AA56" s="97">
        <f t="shared" si="92"/>
        <v>1</v>
      </c>
      <c r="AB56" s="102">
        <f t="shared" ref="AB56:AB65" si="114">IF(Z56="L",1,0)</f>
        <v>0</v>
      </c>
      <c r="AC56" s="95"/>
      <c r="AD56" s="101"/>
      <c r="AE56" s="97"/>
      <c r="AF56" s="97"/>
      <c r="AG56" s="97"/>
      <c r="AH56" s="97"/>
      <c r="AI56" s="97"/>
      <c r="AJ56" s="97"/>
      <c r="AK56" s="97">
        <f t="shared" si="93"/>
        <v>0</v>
      </c>
      <c r="AL56" s="102">
        <f t="shared" ref="AL56:AL65" si="115">IF(AJ56="L",1,0)</f>
        <v>0</v>
      </c>
      <c r="AM56" s="96"/>
      <c r="AN56" s="97"/>
      <c r="AO56" s="97"/>
      <c r="AP56" s="97"/>
      <c r="AQ56" s="97"/>
      <c r="AR56" s="94"/>
      <c r="AS56" s="97"/>
      <c r="AT56" s="97">
        <f t="shared" si="94"/>
        <v>0</v>
      </c>
      <c r="AU56" s="102">
        <f t="shared" ref="AU56:AU65" si="116">IF(AS56="L",1,0)</f>
        <v>0</v>
      </c>
      <c r="AV56" s="101"/>
      <c r="AW56" s="97"/>
      <c r="AX56" s="97"/>
      <c r="AY56" s="97"/>
      <c r="AZ56" s="97"/>
      <c r="BA56" s="97"/>
      <c r="BB56" s="97"/>
      <c r="BC56" s="97">
        <f t="shared" si="95"/>
        <v>0</v>
      </c>
      <c r="BD56" s="102">
        <f t="shared" ref="BD56:BD65" si="117">IF(BB56="L",1,0)</f>
        <v>0</v>
      </c>
      <c r="BE56" s="95"/>
      <c r="BF56" s="101"/>
      <c r="BG56" s="97"/>
      <c r="BH56" s="97"/>
      <c r="BI56" s="97"/>
      <c r="BJ56" s="97"/>
      <c r="BK56" s="97"/>
      <c r="BL56" s="97"/>
      <c r="BM56" s="97">
        <f t="shared" si="96"/>
        <v>0</v>
      </c>
      <c r="BN56" s="102">
        <f t="shared" ref="BN56:BN65" si="118">IF(BL56="L",1,0)</f>
        <v>0</v>
      </c>
      <c r="BO56" s="96"/>
      <c r="BP56" s="97"/>
      <c r="BQ56" s="97"/>
      <c r="BR56" s="97"/>
      <c r="BS56" s="97"/>
      <c r="BT56" s="94"/>
      <c r="BU56" s="97"/>
      <c r="BV56" s="97">
        <f t="shared" si="97"/>
        <v>0</v>
      </c>
      <c r="BW56" s="102">
        <f t="shared" ref="BW56:BW65" si="119">IF(BU56="L",1,0)</f>
        <v>0</v>
      </c>
      <c r="BX56" s="101"/>
      <c r="BY56" s="97"/>
      <c r="BZ56" s="97"/>
      <c r="CA56" s="97"/>
      <c r="CB56" s="97"/>
      <c r="CC56" s="97"/>
      <c r="CD56" s="97"/>
      <c r="CE56" s="97">
        <f t="shared" si="98"/>
        <v>0</v>
      </c>
      <c r="CF56" s="102">
        <f t="shared" ref="CF56:CF65" si="120">IF(CD56="L",1,0)</f>
        <v>0</v>
      </c>
      <c r="CG56" s="95"/>
      <c r="CH56" s="40">
        <v>33.590000000000003</v>
      </c>
      <c r="CI56" s="24">
        <v>35.290999999999997</v>
      </c>
      <c r="CJ56" s="24">
        <v>42.475000000000001</v>
      </c>
      <c r="CK56" s="24">
        <v>16</v>
      </c>
      <c r="CL56" s="24" t="s">
        <v>105</v>
      </c>
      <c r="CM56" s="24">
        <v>7</v>
      </c>
      <c r="CN56" s="24" t="s">
        <v>105</v>
      </c>
      <c r="CO56" s="24">
        <f t="shared" si="99"/>
        <v>0</v>
      </c>
      <c r="CP56" s="87">
        <f t="shared" ref="CP56:CP65" si="121">IF(CN56="L",1,0)</f>
        <v>0</v>
      </c>
      <c r="CQ56" s="28">
        <v>35.408000000000001</v>
      </c>
      <c r="CR56" s="24">
        <v>36.857999999999997</v>
      </c>
      <c r="CS56" s="24">
        <v>43.048999999999999</v>
      </c>
      <c r="CT56" s="24">
        <v>18</v>
      </c>
      <c r="CU56" s="24" t="s">
        <v>127</v>
      </c>
      <c r="CV56" s="26">
        <v>11</v>
      </c>
      <c r="CW56" s="24" t="s">
        <v>110</v>
      </c>
      <c r="CX56" s="24">
        <f t="shared" si="100"/>
        <v>0</v>
      </c>
      <c r="CY56" s="87">
        <f t="shared" ref="CY56:CY65" si="122">IF(CW56="L",1,0)</f>
        <v>1</v>
      </c>
      <c r="CZ56" s="40">
        <v>32.665999999999997</v>
      </c>
      <c r="DA56" s="24">
        <v>34.328000000000003</v>
      </c>
      <c r="DB56" s="24">
        <v>41.829000000000001</v>
      </c>
      <c r="DC56" s="24">
        <v>20</v>
      </c>
      <c r="DD56" s="24" t="s">
        <v>127</v>
      </c>
      <c r="DE56" s="24">
        <v>10</v>
      </c>
      <c r="DF56" s="24" t="s">
        <v>98</v>
      </c>
      <c r="DG56" s="24">
        <f t="shared" si="101"/>
        <v>1</v>
      </c>
      <c r="DH56" s="87">
        <f t="shared" ref="DH56:DH65" si="123">IF(DF56="L",1,0)</f>
        <v>0</v>
      </c>
      <c r="DI56" s="27"/>
      <c r="DJ56" s="40"/>
      <c r="DK56" s="24"/>
      <c r="DL56" s="24"/>
      <c r="DM56" s="24"/>
      <c r="DN56" s="24"/>
      <c r="DO56" s="24"/>
      <c r="DP56" s="24"/>
      <c r="DQ56" s="24">
        <f t="shared" si="102"/>
        <v>0</v>
      </c>
      <c r="DR56" s="87">
        <f t="shared" ref="DR56:DR65" si="124">IF(DP56="L",1,0)</f>
        <v>0</v>
      </c>
      <c r="DS56" s="28"/>
      <c r="DT56" s="24"/>
      <c r="DU56" s="24"/>
      <c r="DV56" s="24"/>
      <c r="DW56" s="24"/>
      <c r="DX56" s="26"/>
      <c r="DY56" s="24"/>
      <c r="DZ56" s="24">
        <f t="shared" si="103"/>
        <v>0</v>
      </c>
      <c r="EA56" s="87">
        <f t="shared" ref="EA56:EA65" si="125">IF(DY56="L",1,0)</f>
        <v>0</v>
      </c>
      <c r="EB56" s="40"/>
      <c r="EC56" s="24"/>
      <c r="ED56" s="24"/>
      <c r="EE56" s="24"/>
      <c r="EF56" s="24"/>
      <c r="EG56" s="24"/>
      <c r="EH56" s="24"/>
      <c r="EI56" s="24">
        <f t="shared" si="104"/>
        <v>0</v>
      </c>
      <c r="EJ56" s="87">
        <f t="shared" ref="EJ56:EJ65" si="126">IF(EH56="L",1,0)</f>
        <v>0</v>
      </c>
      <c r="EK56" s="40"/>
      <c r="EL56" s="24"/>
      <c r="EM56" s="24"/>
      <c r="EN56" s="24"/>
      <c r="EO56" s="24"/>
      <c r="EP56" s="24"/>
      <c r="EQ56" s="24"/>
      <c r="ER56" s="24">
        <f t="shared" si="105"/>
        <v>0</v>
      </c>
      <c r="ES56" s="87">
        <f t="shared" ref="ES56:ES65" si="127">IF(EQ56="L",1,0)</f>
        <v>0</v>
      </c>
      <c r="ET56" s="95"/>
      <c r="EU56" s="101"/>
      <c r="EV56" s="97"/>
      <c r="EW56" s="97"/>
      <c r="EX56" s="97"/>
      <c r="EY56" s="97"/>
      <c r="EZ56" s="97"/>
      <c r="FA56" s="97"/>
      <c r="FB56" s="97">
        <f t="shared" si="106"/>
        <v>0</v>
      </c>
      <c r="FC56" s="102">
        <f t="shared" ref="FC56:FC65" si="128">IF(FA56="L",1,0)</f>
        <v>0</v>
      </c>
      <c r="FD56" s="96"/>
      <c r="FE56" s="97"/>
      <c r="FF56" s="97"/>
      <c r="FG56" s="97"/>
      <c r="FH56" s="97"/>
      <c r="FI56" s="94"/>
      <c r="FJ56" s="97"/>
      <c r="FK56" s="97">
        <f t="shared" si="107"/>
        <v>0</v>
      </c>
      <c r="FL56" s="102">
        <f t="shared" ref="FL56:FL65" si="129">IF(FJ56="L",1,0)</f>
        <v>0</v>
      </c>
      <c r="FM56" s="101"/>
      <c r="FN56" s="97"/>
      <c r="FO56" s="97"/>
      <c r="FP56" s="97"/>
      <c r="FQ56" s="97"/>
      <c r="FR56" s="97"/>
      <c r="FS56" s="97"/>
      <c r="FT56" s="97">
        <f t="shared" si="108"/>
        <v>0</v>
      </c>
      <c r="FU56" s="102">
        <f t="shared" ref="FU56:FU65" si="130">IF(FS56="L",1,0)</f>
        <v>0</v>
      </c>
      <c r="FV56" s="95"/>
      <c r="FW56" s="154"/>
      <c r="FX56" s="115"/>
      <c r="FY56" s="115"/>
      <c r="FZ56" s="115"/>
      <c r="GA56" s="115"/>
      <c r="GB56" s="115"/>
      <c r="GC56" s="115"/>
      <c r="GD56" s="115">
        <f t="shared" si="109"/>
        <v>0</v>
      </c>
      <c r="GE56" s="155">
        <f t="shared" ref="GE56:GE65" si="131">IF(GC56="L",1,0)</f>
        <v>0</v>
      </c>
      <c r="GF56" s="151"/>
      <c r="GG56" s="115"/>
      <c r="GH56" s="115"/>
      <c r="GI56" s="115"/>
      <c r="GJ56" s="115"/>
      <c r="GK56" s="150"/>
      <c r="GL56" s="115"/>
      <c r="GM56" s="115">
        <f t="shared" si="110"/>
        <v>0</v>
      </c>
      <c r="GN56" s="155">
        <f t="shared" ref="GN56:GN65" si="132">IF(GL56="L",1,0)</f>
        <v>0</v>
      </c>
      <c r="GO56" s="154"/>
      <c r="GP56" s="115"/>
      <c r="GQ56" s="115"/>
      <c r="GR56" s="115"/>
      <c r="GS56" s="115"/>
      <c r="GT56" s="115"/>
      <c r="GU56" s="115"/>
      <c r="GV56" s="115">
        <f t="shared" si="111"/>
        <v>0</v>
      </c>
      <c r="GW56" s="155">
        <f t="shared" ref="GW56:GW65" si="133">IF(GU56="L",1,0)</f>
        <v>0</v>
      </c>
    </row>
    <row r="57" spans="1:205" x14ac:dyDescent="0.25">
      <c r="A57" s="44">
        <f>A56+1</f>
        <v>3</v>
      </c>
      <c r="B57" s="101"/>
      <c r="C57" s="97"/>
      <c r="D57" s="97"/>
      <c r="E57" s="97"/>
      <c r="F57" s="97"/>
      <c r="G57" s="97"/>
      <c r="H57" s="97"/>
      <c r="I57" s="97">
        <f t="shared" si="90"/>
        <v>0</v>
      </c>
      <c r="J57" s="102">
        <f t="shared" si="112"/>
        <v>0</v>
      </c>
      <c r="K57" s="96"/>
      <c r="L57" s="97"/>
      <c r="M57" s="97"/>
      <c r="N57" s="97"/>
      <c r="O57" s="97"/>
      <c r="P57" s="94"/>
      <c r="Q57" s="97"/>
      <c r="R57" s="97">
        <f t="shared" si="91"/>
        <v>0</v>
      </c>
      <c r="S57" s="102">
        <f t="shared" si="113"/>
        <v>0</v>
      </c>
      <c r="T57" s="101">
        <v>39.695999999999998</v>
      </c>
      <c r="U57" s="97">
        <v>42.570999999999998</v>
      </c>
      <c r="V57" s="97">
        <v>49.161000000000001</v>
      </c>
      <c r="W57" s="97">
        <v>12</v>
      </c>
      <c r="X57" s="97" t="s">
        <v>166</v>
      </c>
      <c r="Y57" s="97">
        <v>11</v>
      </c>
      <c r="Z57" s="97" t="s">
        <v>98</v>
      </c>
      <c r="AA57" s="97">
        <f t="shared" si="92"/>
        <v>1</v>
      </c>
      <c r="AB57" s="102">
        <f t="shared" si="114"/>
        <v>0</v>
      </c>
      <c r="AC57" s="95"/>
      <c r="AD57" s="101"/>
      <c r="AE57" s="97"/>
      <c r="AF57" s="97"/>
      <c r="AG57" s="97"/>
      <c r="AH57" s="97"/>
      <c r="AI57" s="97"/>
      <c r="AJ57" s="97"/>
      <c r="AK57" s="97">
        <f t="shared" si="93"/>
        <v>0</v>
      </c>
      <c r="AL57" s="102">
        <f t="shared" si="115"/>
        <v>0</v>
      </c>
      <c r="AM57" s="96"/>
      <c r="AN57" s="97"/>
      <c r="AO57" s="97"/>
      <c r="AP57" s="97"/>
      <c r="AQ57" s="97"/>
      <c r="AR57" s="94"/>
      <c r="AS57" s="97"/>
      <c r="AT57" s="97">
        <f t="shared" si="94"/>
        <v>0</v>
      </c>
      <c r="AU57" s="102">
        <f t="shared" si="116"/>
        <v>0</v>
      </c>
      <c r="AV57" s="101"/>
      <c r="AW57" s="97"/>
      <c r="AX57" s="97"/>
      <c r="AY57" s="97"/>
      <c r="AZ57" s="97"/>
      <c r="BA57" s="97"/>
      <c r="BB57" s="97"/>
      <c r="BC57" s="97">
        <f t="shared" si="95"/>
        <v>0</v>
      </c>
      <c r="BD57" s="102">
        <f t="shared" si="117"/>
        <v>0</v>
      </c>
      <c r="BE57" s="95"/>
      <c r="BF57" s="101"/>
      <c r="BG57" s="97"/>
      <c r="BH57" s="97"/>
      <c r="BI57" s="97"/>
      <c r="BJ57" s="97"/>
      <c r="BK57" s="97"/>
      <c r="BL57" s="97"/>
      <c r="BM57" s="97">
        <f t="shared" si="96"/>
        <v>0</v>
      </c>
      <c r="BN57" s="102">
        <f t="shared" si="118"/>
        <v>0</v>
      </c>
      <c r="BO57" s="96"/>
      <c r="BP57" s="97"/>
      <c r="BQ57" s="97"/>
      <c r="BR57" s="97"/>
      <c r="BS57" s="97"/>
      <c r="BT57" s="94"/>
      <c r="BU57" s="97"/>
      <c r="BV57" s="97">
        <f t="shared" si="97"/>
        <v>0</v>
      </c>
      <c r="BW57" s="102">
        <f t="shared" si="119"/>
        <v>0</v>
      </c>
      <c r="BX57" s="101"/>
      <c r="BY57" s="97"/>
      <c r="BZ57" s="97"/>
      <c r="CA57" s="97"/>
      <c r="CB57" s="97"/>
      <c r="CC57" s="97"/>
      <c r="CD57" s="97"/>
      <c r="CE57" s="97">
        <f t="shared" si="98"/>
        <v>0</v>
      </c>
      <c r="CF57" s="102">
        <f t="shared" si="120"/>
        <v>0</v>
      </c>
      <c r="CG57" s="95"/>
      <c r="CH57" s="40">
        <v>33.317</v>
      </c>
      <c r="CI57" s="24">
        <v>35.281999999999996</v>
      </c>
      <c r="CJ57" s="24">
        <v>42.465000000000003</v>
      </c>
      <c r="CK57" s="24">
        <v>10</v>
      </c>
      <c r="CL57" s="24" t="s">
        <v>108</v>
      </c>
      <c r="CM57" s="24">
        <v>7</v>
      </c>
      <c r="CN57" s="24" t="s">
        <v>98</v>
      </c>
      <c r="CO57" s="24">
        <f t="shared" si="99"/>
        <v>1</v>
      </c>
      <c r="CP57" s="87">
        <f t="shared" si="121"/>
        <v>0</v>
      </c>
      <c r="CQ57" s="28">
        <v>35.189</v>
      </c>
      <c r="CR57" s="24">
        <v>37.709000000000003</v>
      </c>
      <c r="CS57" s="24">
        <v>44.131</v>
      </c>
      <c r="CT57" s="24">
        <v>18</v>
      </c>
      <c r="CU57" s="24" t="s">
        <v>127</v>
      </c>
      <c r="CV57" s="26">
        <v>15</v>
      </c>
      <c r="CW57" s="24" t="s">
        <v>98</v>
      </c>
      <c r="CX57" s="24">
        <f t="shared" si="100"/>
        <v>1</v>
      </c>
      <c r="CY57" s="87">
        <f t="shared" si="122"/>
        <v>0</v>
      </c>
      <c r="CZ57" s="40">
        <v>33.024999999999999</v>
      </c>
      <c r="DA57" s="24">
        <v>35.146000000000001</v>
      </c>
      <c r="DB57" s="24">
        <v>42.773000000000003</v>
      </c>
      <c r="DC57" s="24">
        <v>21</v>
      </c>
      <c r="DD57" s="24" t="s">
        <v>127</v>
      </c>
      <c r="DE57" s="24">
        <v>12</v>
      </c>
      <c r="DF57" s="24" t="s">
        <v>98</v>
      </c>
      <c r="DG57" s="24">
        <f t="shared" si="101"/>
        <v>1</v>
      </c>
      <c r="DH57" s="87">
        <f t="shared" si="123"/>
        <v>0</v>
      </c>
      <c r="DI57" s="27"/>
      <c r="DJ57" s="40"/>
      <c r="DK57" s="24"/>
      <c r="DL57" s="24"/>
      <c r="DM57" s="24"/>
      <c r="DN57" s="24"/>
      <c r="DO57" s="24"/>
      <c r="DP57" s="24"/>
      <c r="DQ57" s="24">
        <f t="shared" si="102"/>
        <v>0</v>
      </c>
      <c r="DR57" s="87">
        <f t="shared" si="124"/>
        <v>0</v>
      </c>
      <c r="DS57" s="28"/>
      <c r="DT57" s="24"/>
      <c r="DU57" s="24"/>
      <c r="DV57" s="24"/>
      <c r="DW57" s="24"/>
      <c r="DX57" s="26"/>
      <c r="DY57" s="24"/>
      <c r="DZ57" s="24">
        <f t="shared" si="103"/>
        <v>0</v>
      </c>
      <c r="EA57" s="87">
        <f t="shared" si="125"/>
        <v>0</v>
      </c>
      <c r="EB57" s="40"/>
      <c r="EC57" s="24"/>
      <c r="ED57" s="24"/>
      <c r="EE57" s="24"/>
      <c r="EF57" s="24"/>
      <c r="EG57" s="24"/>
      <c r="EH57" s="24"/>
      <c r="EI57" s="24">
        <f t="shared" si="104"/>
        <v>0</v>
      </c>
      <c r="EJ57" s="87">
        <f t="shared" si="126"/>
        <v>0</v>
      </c>
      <c r="EK57" s="40"/>
      <c r="EL57" s="24"/>
      <c r="EM57" s="24"/>
      <c r="EN57" s="24"/>
      <c r="EO57" s="24"/>
      <c r="EP57" s="24"/>
      <c r="EQ57" s="24"/>
      <c r="ER57" s="24">
        <f t="shared" si="105"/>
        <v>0</v>
      </c>
      <c r="ES57" s="87">
        <f t="shared" si="127"/>
        <v>0</v>
      </c>
      <c r="ET57" s="95"/>
      <c r="EU57" s="101"/>
      <c r="EV57" s="97"/>
      <c r="EW57" s="97"/>
      <c r="EX57" s="97"/>
      <c r="EY57" s="97"/>
      <c r="EZ57" s="97"/>
      <c r="FA57" s="97"/>
      <c r="FB57" s="97">
        <f t="shared" si="106"/>
        <v>0</v>
      </c>
      <c r="FC57" s="102">
        <f t="shared" si="128"/>
        <v>0</v>
      </c>
      <c r="FD57" s="96"/>
      <c r="FE57" s="97"/>
      <c r="FF57" s="97"/>
      <c r="FG57" s="97"/>
      <c r="FH57" s="97"/>
      <c r="FI57" s="94"/>
      <c r="FJ57" s="97"/>
      <c r="FK57" s="97">
        <f t="shared" si="107"/>
        <v>0</v>
      </c>
      <c r="FL57" s="102">
        <f t="shared" si="129"/>
        <v>0</v>
      </c>
      <c r="FM57" s="101"/>
      <c r="FN57" s="97"/>
      <c r="FO57" s="97"/>
      <c r="FP57" s="97"/>
      <c r="FQ57" s="97"/>
      <c r="FR57" s="97"/>
      <c r="FS57" s="97"/>
      <c r="FT57" s="97">
        <f t="shared" si="108"/>
        <v>0</v>
      </c>
      <c r="FU57" s="102">
        <f t="shared" si="130"/>
        <v>0</v>
      </c>
      <c r="FV57" s="95"/>
      <c r="FW57" s="154"/>
      <c r="FX57" s="115"/>
      <c r="FY57" s="115"/>
      <c r="FZ57" s="115"/>
      <c r="GA57" s="115"/>
      <c r="GB57" s="115"/>
      <c r="GC57" s="115"/>
      <c r="GD57" s="115">
        <f t="shared" si="109"/>
        <v>0</v>
      </c>
      <c r="GE57" s="155">
        <f t="shared" si="131"/>
        <v>0</v>
      </c>
      <c r="GF57" s="151"/>
      <c r="GG57" s="115"/>
      <c r="GH57" s="115"/>
      <c r="GI57" s="115"/>
      <c r="GJ57" s="115"/>
      <c r="GK57" s="150"/>
      <c r="GL57" s="115"/>
      <c r="GM57" s="115">
        <f t="shared" si="110"/>
        <v>0</v>
      </c>
      <c r="GN57" s="155">
        <f t="shared" si="132"/>
        <v>0</v>
      </c>
      <c r="GO57" s="154"/>
      <c r="GP57" s="115"/>
      <c r="GQ57" s="115"/>
      <c r="GR57" s="115"/>
      <c r="GS57" s="115"/>
      <c r="GT57" s="115"/>
      <c r="GU57" s="115"/>
      <c r="GV57" s="115">
        <f t="shared" si="111"/>
        <v>0</v>
      </c>
      <c r="GW57" s="155">
        <f t="shared" si="133"/>
        <v>0</v>
      </c>
    </row>
    <row r="58" spans="1:205" x14ac:dyDescent="0.25">
      <c r="A58" s="44">
        <f t="shared" ref="A58:A65" si="134">A57+1</f>
        <v>4</v>
      </c>
      <c r="B58" s="101"/>
      <c r="C58" s="97"/>
      <c r="D58" s="97"/>
      <c r="E58" s="97"/>
      <c r="F58" s="97"/>
      <c r="G58" s="97"/>
      <c r="H58" s="97"/>
      <c r="I58" s="97">
        <f t="shared" si="90"/>
        <v>0</v>
      </c>
      <c r="J58" s="102">
        <f t="shared" si="112"/>
        <v>0</v>
      </c>
      <c r="K58" s="96"/>
      <c r="L58" s="97"/>
      <c r="M58" s="97"/>
      <c r="N58" s="97"/>
      <c r="O58" s="97"/>
      <c r="P58" s="94"/>
      <c r="Q58" s="97"/>
      <c r="R58" s="97">
        <f t="shared" si="91"/>
        <v>0</v>
      </c>
      <c r="S58" s="102">
        <f t="shared" si="113"/>
        <v>0</v>
      </c>
      <c r="T58" s="101">
        <v>45.966000000000001</v>
      </c>
      <c r="U58" s="97">
        <v>46.472999999999999</v>
      </c>
      <c r="V58" s="97">
        <v>41.430999999999997</v>
      </c>
      <c r="W58" s="97">
        <v>19</v>
      </c>
      <c r="X58" s="97" t="s">
        <v>168</v>
      </c>
      <c r="Y58" s="97">
        <v>12</v>
      </c>
      <c r="Z58" s="97" t="s">
        <v>98</v>
      </c>
      <c r="AA58" s="97">
        <f t="shared" si="92"/>
        <v>1</v>
      </c>
      <c r="AB58" s="102">
        <f t="shared" si="114"/>
        <v>0</v>
      </c>
      <c r="AC58" s="95"/>
      <c r="AD58" s="101"/>
      <c r="AE58" s="97"/>
      <c r="AF58" s="97"/>
      <c r="AG58" s="97"/>
      <c r="AH58" s="97"/>
      <c r="AI58" s="97"/>
      <c r="AJ58" s="97"/>
      <c r="AK58" s="97">
        <f t="shared" si="93"/>
        <v>0</v>
      </c>
      <c r="AL58" s="102">
        <f t="shared" si="115"/>
        <v>0</v>
      </c>
      <c r="AM58" s="96"/>
      <c r="AN58" s="97"/>
      <c r="AO58" s="97"/>
      <c r="AP58" s="97"/>
      <c r="AQ58" s="97"/>
      <c r="AR58" s="94"/>
      <c r="AS58" s="97"/>
      <c r="AT58" s="97">
        <f t="shared" si="94"/>
        <v>0</v>
      </c>
      <c r="AU58" s="102">
        <f t="shared" si="116"/>
        <v>0</v>
      </c>
      <c r="AV58" s="101"/>
      <c r="AW58" s="97"/>
      <c r="AX58" s="97"/>
      <c r="AY58" s="97"/>
      <c r="AZ58" s="97"/>
      <c r="BA58" s="97"/>
      <c r="BB58" s="97"/>
      <c r="BC58" s="97">
        <f t="shared" si="95"/>
        <v>0</v>
      </c>
      <c r="BD58" s="102">
        <f t="shared" si="117"/>
        <v>0</v>
      </c>
      <c r="BE58" s="95"/>
      <c r="BF58" s="101"/>
      <c r="BG58" s="97"/>
      <c r="BH58" s="97"/>
      <c r="BI58" s="97"/>
      <c r="BJ58" s="97"/>
      <c r="BK58" s="97"/>
      <c r="BL58" s="97"/>
      <c r="BM58" s="97">
        <f t="shared" si="96"/>
        <v>0</v>
      </c>
      <c r="BN58" s="102">
        <f t="shared" si="118"/>
        <v>0</v>
      </c>
      <c r="BO58" s="96"/>
      <c r="BP58" s="97"/>
      <c r="BQ58" s="97"/>
      <c r="BR58" s="97"/>
      <c r="BS58" s="97"/>
      <c r="BT58" s="94"/>
      <c r="BU58" s="97"/>
      <c r="BV58" s="97">
        <f t="shared" si="97"/>
        <v>0</v>
      </c>
      <c r="BW58" s="102">
        <f t="shared" si="119"/>
        <v>0</v>
      </c>
      <c r="BX58" s="101"/>
      <c r="BY58" s="97"/>
      <c r="BZ58" s="97"/>
      <c r="CA58" s="97"/>
      <c r="CB58" s="97"/>
      <c r="CC58" s="97"/>
      <c r="CD58" s="97"/>
      <c r="CE58" s="97">
        <f t="shared" si="98"/>
        <v>0</v>
      </c>
      <c r="CF58" s="102">
        <f t="shared" si="120"/>
        <v>0</v>
      </c>
      <c r="CG58" s="95"/>
      <c r="CH58" s="51">
        <v>33.161999999999999</v>
      </c>
      <c r="CI58" s="117">
        <v>34.511000000000003</v>
      </c>
      <c r="CJ58" s="117">
        <v>41.32</v>
      </c>
      <c r="CK58" s="117">
        <v>6</v>
      </c>
      <c r="CL58" s="117" t="s">
        <v>125</v>
      </c>
      <c r="CM58" s="117">
        <v>4</v>
      </c>
      <c r="CN58" s="117" t="s">
        <v>98</v>
      </c>
      <c r="CO58" s="24">
        <f t="shared" si="99"/>
        <v>1</v>
      </c>
      <c r="CP58" s="87">
        <f t="shared" si="121"/>
        <v>0</v>
      </c>
      <c r="CQ58" s="28">
        <v>34.796999999999997</v>
      </c>
      <c r="CR58" s="24">
        <v>38.128</v>
      </c>
      <c r="CS58" s="24">
        <v>44.61</v>
      </c>
      <c r="CT58" s="24">
        <v>10</v>
      </c>
      <c r="CU58" s="24" t="s">
        <v>127</v>
      </c>
      <c r="CV58" s="26">
        <v>6</v>
      </c>
      <c r="CW58" s="24" t="s">
        <v>110</v>
      </c>
      <c r="CX58" s="24">
        <f t="shared" si="100"/>
        <v>0</v>
      </c>
      <c r="CY58" s="87">
        <f t="shared" si="122"/>
        <v>1</v>
      </c>
      <c r="CZ58" s="40"/>
      <c r="DA58" s="24"/>
      <c r="DB58" s="24"/>
      <c r="DC58" s="24"/>
      <c r="DD58" s="24"/>
      <c r="DE58" s="24"/>
      <c r="DF58" s="24"/>
      <c r="DG58" s="24">
        <f t="shared" si="101"/>
        <v>0</v>
      </c>
      <c r="DH58" s="87">
        <f t="shared" si="123"/>
        <v>0</v>
      </c>
      <c r="DI58" s="27"/>
      <c r="DJ58" s="40"/>
      <c r="DK58" s="24"/>
      <c r="DL58" s="24"/>
      <c r="DM58" s="24"/>
      <c r="DN58" s="24"/>
      <c r="DO58" s="24"/>
      <c r="DP58" s="24"/>
      <c r="DQ58" s="24">
        <f t="shared" si="102"/>
        <v>0</v>
      </c>
      <c r="DR58" s="87">
        <f t="shared" si="124"/>
        <v>0</v>
      </c>
      <c r="DS58" s="28"/>
      <c r="DT58" s="24"/>
      <c r="DU58" s="24"/>
      <c r="DV58" s="24"/>
      <c r="DW58" s="24"/>
      <c r="DX58" s="26"/>
      <c r="DY58" s="24"/>
      <c r="DZ58" s="24">
        <f t="shared" si="103"/>
        <v>0</v>
      </c>
      <c r="EA58" s="87">
        <f t="shared" si="125"/>
        <v>0</v>
      </c>
      <c r="EB58" s="40"/>
      <c r="EC58" s="24"/>
      <c r="ED58" s="24"/>
      <c r="EE58" s="24"/>
      <c r="EF58" s="24"/>
      <c r="EG58" s="24"/>
      <c r="EH58" s="24"/>
      <c r="EI58" s="24">
        <f t="shared" si="104"/>
        <v>0</v>
      </c>
      <c r="EJ58" s="87">
        <f t="shared" si="126"/>
        <v>0</v>
      </c>
      <c r="EK58" s="40"/>
      <c r="EL58" s="24"/>
      <c r="EM58" s="24"/>
      <c r="EN58" s="24"/>
      <c r="EO58" s="24"/>
      <c r="EP58" s="24"/>
      <c r="EQ58" s="24"/>
      <c r="ER58" s="24">
        <f t="shared" si="105"/>
        <v>0</v>
      </c>
      <c r="ES58" s="87">
        <f t="shared" si="127"/>
        <v>0</v>
      </c>
      <c r="ET58" s="95"/>
      <c r="EU58" s="101"/>
      <c r="EV58" s="97"/>
      <c r="EW58" s="97"/>
      <c r="EX58" s="97"/>
      <c r="EY58" s="97"/>
      <c r="EZ58" s="97"/>
      <c r="FA58" s="97"/>
      <c r="FB58" s="97">
        <f t="shared" si="106"/>
        <v>0</v>
      </c>
      <c r="FC58" s="102">
        <f t="shared" si="128"/>
        <v>0</v>
      </c>
      <c r="FD58" s="96"/>
      <c r="FE58" s="97"/>
      <c r="FF58" s="97"/>
      <c r="FG58" s="97"/>
      <c r="FH58" s="97"/>
      <c r="FI58" s="94"/>
      <c r="FJ58" s="97"/>
      <c r="FK58" s="97">
        <f t="shared" si="107"/>
        <v>0</v>
      </c>
      <c r="FL58" s="102">
        <f t="shared" si="129"/>
        <v>0</v>
      </c>
      <c r="FM58" s="101"/>
      <c r="FN58" s="97"/>
      <c r="FO58" s="97"/>
      <c r="FP58" s="97"/>
      <c r="FQ58" s="97"/>
      <c r="FR58" s="97"/>
      <c r="FS58" s="97"/>
      <c r="FT58" s="97">
        <f t="shared" si="108"/>
        <v>0</v>
      </c>
      <c r="FU58" s="102">
        <f t="shared" si="130"/>
        <v>0</v>
      </c>
      <c r="FV58" s="95"/>
      <c r="FW58" s="154"/>
      <c r="FX58" s="115"/>
      <c r="FY58" s="115"/>
      <c r="FZ58" s="115"/>
      <c r="GA58" s="115"/>
      <c r="GB58" s="115"/>
      <c r="GC58" s="115"/>
      <c r="GD58" s="115">
        <f t="shared" si="109"/>
        <v>0</v>
      </c>
      <c r="GE58" s="155">
        <f t="shared" si="131"/>
        <v>0</v>
      </c>
      <c r="GF58" s="151"/>
      <c r="GG58" s="115"/>
      <c r="GH58" s="115"/>
      <c r="GI58" s="115"/>
      <c r="GJ58" s="115"/>
      <c r="GK58" s="150"/>
      <c r="GL58" s="115"/>
      <c r="GM58" s="115">
        <f t="shared" si="110"/>
        <v>0</v>
      </c>
      <c r="GN58" s="155">
        <f t="shared" si="132"/>
        <v>0</v>
      </c>
      <c r="GO58" s="154"/>
      <c r="GP58" s="115"/>
      <c r="GQ58" s="115"/>
      <c r="GR58" s="115"/>
      <c r="GS58" s="115"/>
      <c r="GT58" s="115"/>
      <c r="GU58" s="115"/>
      <c r="GV58" s="115">
        <f t="shared" si="111"/>
        <v>0</v>
      </c>
      <c r="GW58" s="155">
        <f t="shared" si="133"/>
        <v>0</v>
      </c>
    </row>
    <row r="59" spans="1:205" x14ac:dyDescent="0.25">
      <c r="A59" s="44">
        <f t="shared" si="134"/>
        <v>5</v>
      </c>
      <c r="B59" s="101"/>
      <c r="C59" s="97"/>
      <c r="D59" s="97"/>
      <c r="E59" s="97"/>
      <c r="F59" s="97"/>
      <c r="G59" s="97"/>
      <c r="H59" s="97"/>
      <c r="I59" s="97">
        <f t="shared" si="90"/>
        <v>0</v>
      </c>
      <c r="J59" s="102">
        <f t="shared" si="112"/>
        <v>0</v>
      </c>
      <c r="K59" s="96"/>
      <c r="L59" s="97"/>
      <c r="M59" s="97"/>
      <c r="N59" s="97"/>
      <c r="O59" s="97"/>
      <c r="P59" s="94"/>
      <c r="Q59" s="97"/>
      <c r="R59" s="97">
        <f t="shared" si="91"/>
        <v>0</v>
      </c>
      <c r="S59" s="102">
        <f t="shared" si="113"/>
        <v>0</v>
      </c>
      <c r="T59" s="101"/>
      <c r="U59" s="97"/>
      <c r="V59" s="97"/>
      <c r="W59" s="97"/>
      <c r="X59" s="97"/>
      <c r="Y59" s="97"/>
      <c r="Z59" s="97"/>
      <c r="AA59" s="97">
        <f t="shared" si="92"/>
        <v>0</v>
      </c>
      <c r="AB59" s="102">
        <f t="shared" si="114"/>
        <v>0</v>
      </c>
      <c r="AC59" s="95"/>
      <c r="AD59" s="101"/>
      <c r="AE59" s="97"/>
      <c r="AF59" s="97"/>
      <c r="AG59" s="97"/>
      <c r="AH59" s="97"/>
      <c r="AI59" s="97"/>
      <c r="AJ59" s="97"/>
      <c r="AK59" s="97">
        <f t="shared" si="93"/>
        <v>0</v>
      </c>
      <c r="AL59" s="102">
        <f t="shared" si="115"/>
        <v>0</v>
      </c>
      <c r="AM59" s="96"/>
      <c r="AN59" s="97"/>
      <c r="AO59" s="97"/>
      <c r="AP59" s="97"/>
      <c r="AQ59" s="97"/>
      <c r="AR59" s="94"/>
      <c r="AS59" s="97"/>
      <c r="AT59" s="97">
        <f t="shared" si="94"/>
        <v>0</v>
      </c>
      <c r="AU59" s="102">
        <f t="shared" si="116"/>
        <v>0</v>
      </c>
      <c r="AV59" s="101"/>
      <c r="AW59" s="97"/>
      <c r="AX59" s="97"/>
      <c r="AY59" s="97"/>
      <c r="AZ59" s="97"/>
      <c r="BA59" s="97"/>
      <c r="BB59" s="97"/>
      <c r="BC59" s="97">
        <f t="shared" si="95"/>
        <v>0</v>
      </c>
      <c r="BD59" s="102">
        <f t="shared" si="117"/>
        <v>0</v>
      </c>
      <c r="BE59" s="95"/>
      <c r="BF59" s="101"/>
      <c r="BG59" s="97"/>
      <c r="BH59" s="97"/>
      <c r="BI59" s="97"/>
      <c r="BJ59" s="97"/>
      <c r="BK59" s="97"/>
      <c r="BL59" s="97"/>
      <c r="BM59" s="97">
        <f t="shared" si="96"/>
        <v>0</v>
      </c>
      <c r="BN59" s="102">
        <f t="shared" si="118"/>
        <v>0</v>
      </c>
      <c r="BO59" s="96"/>
      <c r="BP59" s="97"/>
      <c r="BQ59" s="97"/>
      <c r="BR59" s="97"/>
      <c r="BS59" s="97"/>
      <c r="BT59" s="94"/>
      <c r="BU59" s="97"/>
      <c r="BV59" s="97">
        <f t="shared" si="97"/>
        <v>0</v>
      </c>
      <c r="BW59" s="102">
        <f t="shared" si="119"/>
        <v>0</v>
      </c>
      <c r="BX59" s="101"/>
      <c r="BY59" s="97"/>
      <c r="BZ59" s="97"/>
      <c r="CA59" s="97"/>
      <c r="CB59" s="97"/>
      <c r="CC59" s="97"/>
      <c r="CD59" s="97"/>
      <c r="CE59" s="97">
        <f t="shared" si="98"/>
        <v>0</v>
      </c>
      <c r="CF59" s="102">
        <f t="shared" si="120"/>
        <v>0</v>
      </c>
      <c r="CG59" s="95"/>
      <c r="CH59" s="40">
        <v>33.938000000000002</v>
      </c>
      <c r="CI59" s="24">
        <v>34.609000000000002</v>
      </c>
      <c r="CJ59" s="24">
        <v>41.445</v>
      </c>
      <c r="CK59" s="24">
        <v>17</v>
      </c>
      <c r="CL59" s="24" t="s">
        <v>127</v>
      </c>
      <c r="CM59" s="24">
        <v>7</v>
      </c>
      <c r="CN59" s="24" t="s">
        <v>98</v>
      </c>
      <c r="CO59" s="24">
        <f t="shared" si="99"/>
        <v>1</v>
      </c>
      <c r="CP59" s="87">
        <f t="shared" si="121"/>
        <v>0</v>
      </c>
      <c r="CQ59" s="28">
        <v>34.962000000000003</v>
      </c>
      <c r="CR59" s="24">
        <v>37.921999999999997</v>
      </c>
      <c r="CS59" s="24">
        <v>44.365000000000002</v>
      </c>
      <c r="CT59" s="24">
        <v>13</v>
      </c>
      <c r="CU59" s="24" t="s">
        <v>127</v>
      </c>
      <c r="CV59" s="26">
        <v>15</v>
      </c>
      <c r="CW59" s="24" t="s">
        <v>110</v>
      </c>
      <c r="CX59" s="24">
        <f t="shared" si="100"/>
        <v>0</v>
      </c>
      <c r="CY59" s="87">
        <f t="shared" si="122"/>
        <v>1</v>
      </c>
      <c r="CZ59" s="40"/>
      <c r="DA59" s="24"/>
      <c r="DB59" s="24"/>
      <c r="DC59" s="24"/>
      <c r="DD59" s="24"/>
      <c r="DE59" s="24"/>
      <c r="DF59" s="24"/>
      <c r="DG59" s="24">
        <f t="shared" si="101"/>
        <v>0</v>
      </c>
      <c r="DH59" s="87">
        <f t="shared" si="123"/>
        <v>0</v>
      </c>
      <c r="DI59" s="27"/>
      <c r="DJ59" s="40"/>
      <c r="DK59" s="24"/>
      <c r="DL59" s="24"/>
      <c r="DM59" s="24"/>
      <c r="DN59" s="24"/>
      <c r="DO59" s="24"/>
      <c r="DP59" s="24"/>
      <c r="DQ59" s="24">
        <f t="shared" si="102"/>
        <v>0</v>
      </c>
      <c r="DR59" s="87">
        <f t="shared" si="124"/>
        <v>0</v>
      </c>
      <c r="DS59" s="28"/>
      <c r="DT59" s="24"/>
      <c r="DU59" s="24"/>
      <c r="DV59" s="24"/>
      <c r="DW59" s="24"/>
      <c r="DX59" s="26"/>
      <c r="DY59" s="24"/>
      <c r="DZ59" s="24">
        <f t="shared" si="103"/>
        <v>0</v>
      </c>
      <c r="EA59" s="87">
        <f t="shared" si="125"/>
        <v>0</v>
      </c>
      <c r="EB59" s="40"/>
      <c r="EC59" s="24"/>
      <c r="ED59" s="24"/>
      <c r="EE59" s="24"/>
      <c r="EF59" s="24"/>
      <c r="EG59" s="24"/>
      <c r="EH59" s="24"/>
      <c r="EI59" s="24">
        <f t="shared" si="104"/>
        <v>0</v>
      </c>
      <c r="EJ59" s="87">
        <f t="shared" si="126"/>
        <v>0</v>
      </c>
      <c r="EK59" s="40"/>
      <c r="EL59" s="24"/>
      <c r="EM59" s="24"/>
      <c r="EN59" s="24"/>
      <c r="EO59" s="24"/>
      <c r="EP59" s="24"/>
      <c r="EQ59" s="24"/>
      <c r="ER59" s="24">
        <f t="shared" si="105"/>
        <v>0</v>
      </c>
      <c r="ES59" s="87">
        <f t="shared" si="127"/>
        <v>0</v>
      </c>
      <c r="ET59" s="95"/>
      <c r="EU59" s="101"/>
      <c r="EV59" s="97"/>
      <c r="EW59" s="97"/>
      <c r="EX59" s="97"/>
      <c r="EY59" s="97"/>
      <c r="EZ59" s="97"/>
      <c r="FA59" s="97"/>
      <c r="FB59" s="97">
        <f t="shared" si="106"/>
        <v>0</v>
      </c>
      <c r="FC59" s="102">
        <f t="shared" si="128"/>
        <v>0</v>
      </c>
      <c r="FD59" s="96"/>
      <c r="FE59" s="97"/>
      <c r="FF59" s="97"/>
      <c r="FG59" s="97"/>
      <c r="FH59" s="97"/>
      <c r="FI59" s="94"/>
      <c r="FJ59" s="97"/>
      <c r="FK59" s="97">
        <f t="shared" si="107"/>
        <v>0</v>
      </c>
      <c r="FL59" s="102">
        <f t="shared" si="129"/>
        <v>0</v>
      </c>
      <c r="FM59" s="101"/>
      <c r="FN59" s="97"/>
      <c r="FO59" s="97"/>
      <c r="FP59" s="97"/>
      <c r="FQ59" s="97"/>
      <c r="FR59" s="97"/>
      <c r="FS59" s="97"/>
      <c r="FT59" s="97">
        <f t="shared" si="108"/>
        <v>0</v>
      </c>
      <c r="FU59" s="102">
        <f t="shared" si="130"/>
        <v>0</v>
      </c>
      <c r="FV59" s="95"/>
      <c r="FW59" s="154"/>
      <c r="FX59" s="115"/>
      <c r="FY59" s="115"/>
      <c r="FZ59" s="115"/>
      <c r="GA59" s="115"/>
      <c r="GB59" s="115"/>
      <c r="GC59" s="115"/>
      <c r="GD59" s="115">
        <f t="shared" si="109"/>
        <v>0</v>
      </c>
      <c r="GE59" s="155">
        <f t="shared" si="131"/>
        <v>0</v>
      </c>
      <c r="GF59" s="151"/>
      <c r="GG59" s="115"/>
      <c r="GH59" s="115"/>
      <c r="GI59" s="115"/>
      <c r="GJ59" s="115"/>
      <c r="GK59" s="150"/>
      <c r="GL59" s="115"/>
      <c r="GM59" s="115">
        <f t="shared" si="110"/>
        <v>0</v>
      </c>
      <c r="GN59" s="155">
        <f t="shared" si="132"/>
        <v>0</v>
      </c>
      <c r="GO59" s="154"/>
      <c r="GP59" s="115"/>
      <c r="GQ59" s="115"/>
      <c r="GR59" s="115"/>
      <c r="GS59" s="115"/>
      <c r="GT59" s="115"/>
      <c r="GU59" s="115"/>
      <c r="GV59" s="115">
        <f t="shared" si="111"/>
        <v>0</v>
      </c>
      <c r="GW59" s="155">
        <f t="shared" si="133"/>
        <v>0</v>
      </c>
    </row>
    <row r="60" spans="1:205" x14ac:dyDescent="0.25">
      <c r="A60" s="44">
        <f>A57+1</f>
        <v>4</v>
      </c>
      <c r="B60" s="122"/>
      <c r="C60" s="115"/>
      <c r="D60" s="115"/>
      <c r="E60" s="115"/>
      <c r="F60" s="115"/>
      <c r="G60" s="115"/>
      <c r="H60" s="115"/>
      <c r="I60" s="115">
        <f t="shared" ref="I60:I63" si="135">IF(H60="W",1,0)</f>
        <v>0</v>
      </c>
      <c r="J60" s="123">
        <f t="shared" ref="J60:J63" si="136">IF(H60="L",1,0)</f>
        <v>0</v>
      </c>
      <c r="K60" s="119"/>
      <c r="L60" s="115"/>
      <c r="M60" s="115"/>
      <c r="N60" s="115"/>
      <c r="O60" s="115"/>
      <c r="P60" s="118"/>
      <c r="Q60" s="115"/>
      <c r="R60" s="115">
        <f t="shared" ref="R60:R63" si="137">IF(Q60="W",1,0)</f>
        <v>0</v>
      </c>
      <c r="S60" s="123">
        <f t="shared" ref="S60:S63" si="138">IF(Q60="L",1,0)</f>
        <v>0</v>
      </c>
      <c r="T60" s="122"/>
      <c r="U60" s="115"/>
      <c r="V60" s="115"/>
      <c r="W60" s="115"/>
      <c r="X60" s="115"/>
      <c r="Y60" s="115"/>
      <c r="Z60" s="115"/>
      <c r="AA60" s="115">
        <f t="shared" ref="AA60:AA63" si="139">IF(Z60="W",1,0)</f>
        <v>0</v>
      </c>
      <c r="AB60" s="123">
        <f t="shared" ref="AB60:AB63" si="140">IF(Z60="L",1,0)</f>
        <v>0</v>
      </c>
      <c r="AC60" s="120"/>
      <c r="AD60" s="122"/>
      <c r="AE60" s="115"/>
      <c r="AF60" s="115"/>
      <c r="AG60" s="115"/>
      <c r="AH60" s="115"/>
      <c r="AI60" s="115"/>
      <c r="AJ60" s="115"/>
      <c r="AK60" s="115">
        <f t="shared" ref="AK60:AK63" si="141">IF(AJ60="W",1,0)</f>
        <v>0</v>
      </c>
      <c r="AL60" s="123">
        <f t="shared" ref="AL60:AL63" si="142">IF(AJ60="L",1,0)</f>
        <v>0</v>
      </c>
      <c r="AM60" s="119"/>
      <c r="AN60" s="115"/>
      <c r="AO60" s="115"/>
      <c r="AP60" s="115"/>
      <c r="AQ60" s="115"/>
      <c r="AR60" s="118"/>
      <c r="AS60" s="115"/>
      <c r="AT60" s="115">
        <f t="shared" ref="AT60:AT63" si="143">IF(AS60="W",1,0)</f>
        <v>0</v>
      </c>
      <c r="AU60" s="123">
        <f t="shared" ref="AU60:AU63" si="144">IF(AS60="L",1,0)</f>
        <v>0</v>
      </c>
      <c r="AV60" s="122"/>
      <c r="AW60" s="115"/>
      <c r="AX60" s="115"/>
      <c r="AY60" s="115"/>
      <c r="AZ60" s="115"/>
      <c r="BA60" s="115"/>
      <c r="BB60" s="115"/>
      <c r="BC60" s="115">
        <f t="shared" ref="BC60:BC63" si="145">IF(BB60="W",1,0)</f>
        <v>0</v>
      </c>
      <c r="BD60" s="123">
        <f t="shared" ref="BD60:BD63" si="146">IF(BB60="L",1,0)</f>
        <v>0</v>
      </c>
      <c r="BE60" s="120"/>
      <c r="BF60" s="122"/>
      <c r="BG60" s="115"/>
      <c r="BH60" s="115"/>
      <c r="BI60" s="115"/>
      <c r="BJ60" s="115"/>
      <c r="BK60" s="115"/>
      <c r="BL60" s="115"/>
      <c r="BM60" s="115">
        <f t="shared" ref="BM60:BM63" si="147">IF(BL60="W",1,0)</f>
        <v>0</v>
      </c>
      <c r="BN60" s="123">
        <f t="shared" ref="BN60:BN63" si="148">IF(BL60="L",1,0)</f>
        <v>0</v>
      </c>
      <c r="BO60" s="119"/>
      <c r="BP60" s="115"/>
      <c r="BQ60" s="115"/>
      <c r="BR60" s="115"/>
      <c r="BS60" s="115"/>
      <c r="BT60" s="118"/>
      <c r="BU60" s="115"/>
      <c r="BV60" s="115">
        <f t="shared" ref="BV60:BV63" si="149">IF(BU60="W",1,0)</f>
        <v>0</v>
      </c>
      <c r="BW60" s="123">
        <f t="shared" ref="BW60:BW63" si="150">IF(BU60="L",1,0)</f>
        <v>0</v>
      </c>
      <c r="BX60" s="122"/>
      <c r="BY60" s="115"/>
      <c r="BZ60" s="115"/>
      <c r="CA60" s="115"/>
      <c r="CB60" s="115"/>
      <c r="CC60" s="115"/>
      <c r="CD60" s="115"/>
      <c r="CE60" s="115">
        <f t="shared" ref="CE60:CE63" si="151">IF(CD60="W",1,0)</f>
        <v>0</v>
      </c>
      <c r="CF60" s="123">
        <f t="shared" ref="CF60:CF63" si="152">IF(CD60="L",1,0)</f>
        <v>0</v>
      </c>
      <c r="CG60" s="120"/>
      <c r="CH60" s="122">
        <v>33.831000000000003</v>
      </c>
      <c r="CI60" s="115">
        <v>34.478999999999999</v>
      </c>
      <c r="CJ60" s="115">
        <v>41.284999999999997</v>
      </c>
      <c r="CK60" s="115">
        <v>16</v>
      </c>
      <c r="CL60" s="115" t="s">
        <v>127</v>
      </c>
      <c r="CM60" s="115">
        <v>7</v>
      </c>
      <c r="CN60" s="115" t="s">
        <v>98</v>
      </c>
      <c r="CO60" s="115">
        <f t="shared" ref="CO60:CO63" si="153">IF(CN60="W",1,0)</f>
        <v>1</v>
      </c>
      <c r="CP60" s="123">
        <f t="shared" ref="CP60:CP63" si="154">IF(CN60="L",1,0)</f>
        <v>0</v>
      </c>
      <c r="CQ60" s="119">
        <v>35.353999999999999</v>
      </c>
      <c r="CR60" s="115">
        <v>36.892000000000003</v>
      </c>
      <c r="CS60" s="115">
        <v>43.085999999999999</v>
      </c>
      <c r="CT60" s="115">
        <v>20</v>
      </c>
      <c r="CU60" s="115" t="s">
        <v>127</v>
      </c>
      <c r="CV60" s="118">
        <v>15</v>
      </c>
      <c r="CW60" s="115" t="s">
        <v>98</v>
      </c>
      <c r="CX60" s="115">
        <f t="shared" ref="CX60:CX63" si="155">IF(CW60="W",1,0)</f>
        <v>1</v>
      </c>
      <c r="CY60" s="123">
        <f t="shared" ref="CY60:CY63" si="156">IF(CW60="L",1,0)</f>
        <v>0</v>
      </c>
      <c r="CZ60" s="122"/>
      <c r="DA60" s="115"/>
      <c r="DB60" s="115"/>
      <c r="DC60" s="115"/>
      <c r="DD60" s="115"/>
      <c r="DE60" s="115"/>
      <c r="DF60" s="115"/>
      <c r="DG60" s="115">
        <f t="shared" ref="DG60:DG63" si="157">IF(DF60="W",1,0)</f>
        <v>0</v>
      </c>
      <c r="DH60" s="123">
        <f t="shared" ref="DH60:DH63" si="158">IF(DF60="L",1,0)</f>
        <v>0</v>
      </c>
      <c r="DI60" s="120"/>
      <c r="DJ60" s="122"/>
      <c r="DK60" s="115"/>
      <c r="DL60" s="115"/>
      <c r="DM60" s="115"/>
      <c r="DN60" s="115"/>
      <c r="DO60" s="115"/>
      <c r="DP60" s="115"/>
      <c r="DQ60" s="115">
        <f t="shared" ref="DQ60:DQ63" si="159">IF(DP60="W",1,0)</f>
        <v>0</v>
      </c>
      <c r="DR60" s="123">
        <f t="shared" ref="DR60:DR63" si="160">IF(DP60="L",1,0)</f>
        <v>0</v>
      </c>
      <c r="DS60" s="119"/>
      <c r="DT60" s="115"/>
      <c r="DU60" s="115"/>
      <c r="DV60" s="115"/>
      <c r="DW60" s="115"/>
      <c r="DX60" s="118"/>
      <c r="DY60" s="115"/>
      <c r="DZ60" s="115">
        <f t="shared" ref="DZ60:DZ63" si="161">IF(DY60="W",1,0)</f>
        <v>0</v>
      </c>
      <c r="EA60" s="123">
        <f t="shared" ref="EA60:EA63" si="162">IF(DY60="L",1,0)</f>
        <v>0</v>
      </c>
      <c r="EB60" s="122"/>
      <c r="EC60" s="115"/>
      <c r="ED60" s="115"/>
      <c r="EE60" s="115"/>
      <c r="EF60" s="115"/>
      <c r="EG60" s="115"/>
      <c r="EH60" s="115"/>
      <c r="EI60" s="115">
        <f t="shared" ref="EI60:EI63" si="163">IF(EH60="W",1,0)</f>
        <v>0</v>
      </c>
      <c r="EJ60" s="123">
        <f t="shared" ref="EJ60:EJ63" si="164">IF(EH60="L",1,0)</f>
        <v>0</v>
      </c>
      <c r="EK60" s="122"/>
      <c r="EL60" s="115"/>
      <c r="EM60" s="115"/>
      <c r="EN60" s="115"/>
      <c r="EO60" s="115"/>
      <c r="EP60" s="115"/>
      <c r="EQ60" s="115"/>
      <c r="ER60" s="115">
        <f t="shared" ref="ER60:ER63" si="165">IF(EQ60="W",1,0)</f>
        <v>0</v>
      </c>
      <c r="ES60" s="123">
        <f t="shared" ref="ES60:ES63" si="166">IF(EQ60="L",1,0)</f>
        <v>0</v>
      </c>
      <c r="ET60" s="120"/>
      <c r="EU60" s="122"/>
      <c r="EV60" s="115"/>
      <c r="EW60" s="115"/>
      <c r="EX60" s="115"/>
      <c r="EY60" s="115"/>
      <c r="EZ60" s="115"/>
      <c r="FA60" s="115"/>
      <c r="FB60" s="115">
        <f t="shared" ref="FB60:FB63" si="167">IF(FA60="W",1,0)</f>
        <v>0</v>
      </c>
      <c r="FC60" s="123">
        <f t="shared" ref="FC60:FC63" si="168">IF(FA60="L",1,0)</f>
        <v>0</v>
      </c>
      <c r="FD60" s="119"/>
      <c r="FE60" s="115"/>
      <c r="FF60" s="115"/>
      <c r="FG60" s="115"/>
      <c r="FH60" s="115"/>
      <c r="FI60" s="118"/>
      <c r="FJ60" s="115"/>
      <c r="FK60" s="115">
        <f t="shared" ref="FK60:FK63" si="169">IF(FJ60="W",1,0)</f>
        <v>0</v>
      </c>
      <c r="FL60" s="123">
        <f t="shared" ref="FL60:FL63" si="170">IF(FJ60="L",1,0)</f>
        <v>0</v>
      </c>
      <c r="FM60" s="122"/>
      <c r="FN60" s="115"/>
      <c r="FO60" s="115"/>
      <c r="FP60" s="115"/>
      <c r="FQ60" s="115"/>
      <c r="FR60" s="115"/>
      <c r="FS60" s="115"/>
      <c r="FT60" s="115">
        <f t="shared" ref="FT60:FT63" si="171">IF(FS60="W",1,0)</f>
        <v>0</v>
      </c>
      <c r="FU60" s="123">
        <f t="shared" ref="FU60:FU63" si="172">IF(FS60="L",1,0)</f>
        <v>0</v>
      </c>
      <c r="FV60" s="120"/>
      <c r="FW60" s="154"/>
      <c r="FX60" s="115"/>
      <c r="FY60" s="115"/>
      <c r="FZ60" s="115"/>
      <c r="GA60" s="115"/>
      <c r="GB60" s="115"/>
      <c r="GC60" s="115"/>
      <c r="GD60" s="115">
        <f t="shared" si="109"/>
        <v>0</v>
      </c>
      <c r="GE60" s="155">
        <f t="shared" si="131"/>
        <v>0</v>
      </c>
      <c r="GF60" s="151"/>
      <c r="GG60" s="115"/>
      <c r="GH60" s="115"/>
      <c r="GI60" s="115"/>
      <c r="GJ60" s="115"/>
      <c r="GK60" s="150"/>
      <c r="GL60" s="115"/>
      <c r="GM60" s="115">
        <f t="shared" si="110"/>
        <v>0</v>
      </c>
      <c r="GN60" s="155">
        <f t="shared" si="132"/>
        <v>0</v>
      </c>
      <c r="GO60" s="154"/>
      <c r="GP60" s="115"/>
      <c r="GQ60" s="115"/>
      <c r="GR60" s="115"/>
      <c r="GS60" s="115"/>
      <c r="GT60" s="115"/>
      <c r="GU60" s="115"/>
      <c r="GV60" s="115">
        <f t="shared" si="111"/>
        <v>0</v>
      </c>
      <c r="GW60" s="155">
        <f t="shared" si="133"/>
        <v>0</v>
      </c>
    </row>
    <row r="61" spans="1:205" x14ac:dyDescent="0.25">
      <c r="A61" s="44">
        <f>A56+1</f>
        <v>3</v>
      </c>
      <c r="B61" s="131"/>
      <c r="C61" s="115"/>
      <c r="D61" s="115"/>
      <c r="E61" s="115"/>
      <c r="F61" s="115"/>
      <c r="G61" s="115"/>
      <c r="H61" s="115"/>
      <c r="I61" s="115">
        <f t="shared" si="135"/>
        <v>0</v>
      </c>
      <c r="J61" s="132">
        <f t="shared" si="136"/>
        <v>0</v>
      </c>
      <c r="K61" s="129"/>
      <c r="L61" s="115"/>
      <c r="M61" s="115"/>
      <c r="N61" s="115"/>
      <c r="O61" s="115"/>
      <c r="P61" s="127"/>
      <c r="Q61" s="115"/>
      <c r="R61" s="115">
        <f t="shared" si="137"/>
        <v>0</v>
      </c>
      <c r="S61" s="132">
        <f t="shared" si="138"/>
        <v>0</v>
      </c>
      <c r="T61" s="131"/>
      <c r="U61" s="115"/>
      <c r="V61" s="115"/>
      <c r="W61" s="115"/>
      <c r="X61" s="115"/>
      <c r="Y61" s="115"/>
      <c r="Z61" s="115"/>
      <c r="AA61" s="115">
        <f t="shared" si="139"/>
        <v>0</v>
      </c>
      <c r="AB61" s="132">
        <f t="shared" si="140"/>
        <v>0</v>
      </c>
      <c r="AC61" s="128"/>
      <c r="AD61" s="131"/>
      <c r="AE61" s="115"/>
      <c r="AF61" s="115"/>
      <c r="AG61" s="115"/>
      <c r="AH61" s="115"/>
      <c r="AI61" s="115"/>
      <c r="AJ61" s="115"/>
      <c r="AK61" s="115">
        <f t="shared" si="141"/>
        <v>0</v>
      </c>
      <c r="AL61" s="132">
        <f t="shared" si="142"/>
        <v>0</v>
      </c>
      <c r="AM61" s="129"/>
      <c r="AN61" s="115"/>
      <c r="AO61" s="115"/>
      <c r="AP61" s="115"/>
      <c r="AQ61" s="115"/>
      <c r="AR61" s="127"/>
      <c r="AS61" s="115"/>
      <c r="AT61" s="115">
        <f t="shared" si="143"/>
        <v>0</v>
      </c>
      <c r="AU61" s="132">
        <f t="shared" si="144"/>
        <v>0</v>
      </c>
      <c r="AV61" s="131"/>
      <c r="AW61" s="115"/>
      <c r="AX61" s="115"/>
      <c r="AY61" s="115"/>
      <c r="AZ61" s="115"/>
      <c r="BA61" s="115"/>
      <c r="BB61" s="115"/>
      <c r="BC61" s="115">
        <f t="shared" si="145"/>
        <v>0</v>
      </c>
      <c r="BD61" s="132">
        <f t="shared" si="146"/>
        <v>0</v>
      </c>
      <c r="BE61" s="128"/>
      <c r="BF61" s="131"/>
      <c r="BG61" s="115"/>
      <c r="BH61" s="115"/>
      <c r="BI61" s="115"/>
      <c r="BJ61" s="115"/>
      <c r="BK61" s="115"/>
      <c r="BL61" s="115"/>
      <c r="BM61" s="115">
        <f t="shared" si="147"/>
        <v>0</v>
      </c>
      <c r="BN61" s="132">
        <f t="shared" si="148"/>
        <v>0</v>
      </c>
      <c r="BO61" s="129"/>
      <c r="BP61" s="115"/>
      <c r="BQ61" s="115"/>
      <c r="BR61" s="115"/>
      <c r="BS61" s="115"/>
      <c r="BT61" s="127"/>
      <c r="BU61" s="115"/>
      <c r="BV61" s="115">
        <f t="shared" si="149"/>
        <v>0</v>
      </c>
      <c r="BW61" s="132">
        <f t="shared" si="150"/>
        <v>0</v>
      </c>
      <c r="BX61" s="131"/>
      <c r="BY61" s="115"/>
      <c r="BZ61" s="115"/>
      <c r="CA61" s="115"/>
      <c r="CB61" s="115"/>
      <c r="CC61" s="115"/>
      <c r="CD61" s="115"/>
      <c r="CE61" s="115">
        <f t="shared" si="151"/>
        <v>0</v>
      </c>
      <c r="CF61" s="132">
        <f t="shared" si="152"/>
        <v>0</v>
      </c>
      <c r="CG61" s="128"/>
      <c r="CH61" s="131"/>
      <c r="CI61" s="115"/>
      <c r="CJ61" s="115"/>
      <c r="CK61" s="115"/>
      <c r="CL61" s="115"/>
      <c r="CM61" s="115"/>
      <c r="CN61" s="115"/>
      <c r="CO61" s="115">
        <f t="shared" si="153"/>
        <v>0</v>
      </c>
      <c r="CP61" s="132">
        <f t="shared" si="154"/>
        <v>0</v>
      </c>
      <c r="CQ61" s="129">
        <v>35.177</v>
      </c>
      <c r="CR61" s="115">
        <v>36.82</v>
      </c>
      <c r="CS61" s="115">
        <v>43.003</v>
      </c>
      <c r="CT61" s="115">
        <v>19</v>
      </c>
      <c r="CU61" s="115" t="s">
        <v>127</v>
      </c>
      <c r="CV61" s="127">
        <v>15</v>
      </c>
      <c r="CW61" s="115" t="s">
        <v>98</v>
      </c>
      <c r="CX61" s="115">
        <f t="shared" si="155"/>
        <v>1</v>
      </c>
      <c r="CY61" s="132">
        <f t="shared" si="156"/>
        <v>0</v>
      </c>
      <c r="CZ61" s="131"/>
      <c r="DA61" s="115"/>
      <c r="DB61" s="115"/>
      <c r="DC61" s="115"/>
      <c r="DD61" s="115"/>
      <c r="DE61" s="115"/>
      <c r="DF61" s="115"/>
      <c r="DG61" s="115">
        <f t="shared" si="157"/>
        <v>0</v>
      </c>
      <c r="DH61" s="132">
        <f t="shared" si="158"/>
        <v>0</v>
      </c>
      <c r="DI61" s="128"/>
      <c r="DJ61" s="131"/>
      <c r="DK61" s="115"/>
      <c r="DL61" s="115"/>
      <c r="DM61" s="115"/>
      <c r="DN61" s="115"/>
      <c r="DO61" s="115"/>
      <c r="DP61" s="115"/>
      <c r="DQ61" s="115">
        <f t="shared" si="159"/>
        <v>0</v>
      </c>
      <c r="DR61" s="132">
        <f t="shared" si="160"/>
        <v>0</v>
      </c>
      <c r="DS61" s="129"/>
      <c r="DT61" s="115"/>
      <c r="DU61" s="115"/>
      <c r="DV61" s="115"/>
      <c r="DW61" s="115"/>
      <c r="DX61" s="127"/>
      <c r="DY61" s="115"/>
      <c r="DZ61" s="115">
        <f t="shared" si="161"/>
        <v>0</v>
      </c>
      <c r="EA61" s="132">
        <f t="shared" si="162"/>
        <v>0</v>
      </c>
      <c r="EB61" s="131"/>
      <c r="EC61" s="115"/>
      <c r="ED61" s="115"/>
      <c r="EE61" s="115"/>
      <c r="EF61" s="115"/>
      <c r="EG61" s="115"/>
      <c r="EH61" s="115"/>
      <c r="EI61" s="115">
        <f t="shared" si="163"/>
        <v>0</v>
      </c>
      <c r="EJ61" s="132">
        <f t="shared" si="164"/>
        <v>0</v>
      </c>
      <c r="EK61" s="131"/>
      <c r="EL61" s="115"/>
      <c r="EM61" s="115"/>
      <c r="EN61" s="115"/>
      <c r="EO61" s="115"/>
      <c r="EP61" s="115"/>
      <c r="EQ61" s="115"/>
      <c r="ER61" s="115">
        <f t="shared" si="165"/>
        <v>0</v>
      </c>
      <c r="ES61" s="132">
        <f t="shared" si="166"/>
        <v>0</v>
      </c>
      <c r="ET61" s="128"/>
      <c r="EU61" s="131"/>
      <c r="EV61" s="115"/>
      <c r="EW61" s="115"/>
      <c r="EX61" s="115"/>
      <c r="EY61" s="115"/>
      <c r="EZ61" s="115"/>
      <c r="FA61" s="115"/>
      <c r="FB61" s="115">
        <f t="shared" si="167"/>
        <v>0</v>
      </c>
      <c r="FC61" s="132">
        <f t="shared" si="168"/>
        <v>0</v>
      </c>
      <c r="FD61" s="129"/>
      <c r="FE61" s="115"/>
      <c r="FF61" s="115"/>
      <c r="FG61" s="115"/>
      <c r="FH61" s="115"/>
      <c r="FI61" s="127"/>
      <c r="FJ61" s="115"/>
      <c r="FK61" s="115">
        <f t="shared" si="169"/>
        <v>0</v>
      </c>
      <c r="FL61" s="132">
        <f t="shared" si="170"/>
        <v>0</v>
      </c>
      <c r="FM61" s="131"/>
      <c r="FN61" s="115"/>
      <c r="FO61" s="115"/>
      <c r="FP61" s="115"/>
      <c r="FQ61" s="115"/>
      <c r="FR61" s="115"/>
      <c r="FS61" s="115"/>
      <c r="FT61" s="115">
        <f t="shared" si="171"/>
        <v>0</v>
      </c>
      <c r="FU61" s="132">
        <f t="shared" si="172"/>
        <v>0</v>
      </c>
      <c r="FV61" s="128"/>
      <c r="FW61" s="154"/>
      <c r="FX61" s="115"/>
      <c r="FY61" s="115"/>
      <c r="FZ61" s="115"/>
      <c r="GA61" s="115"/>
      <c r="GB61" s="115"/>
      <c r="GC61" s="115"/>
      <c r="GD61" s="115">
        <f t="shared" si="109"/>
        <v>0</v>
      </c>
      <c r="GE61" s="155">
        <f t="shared" si="131"/>
        <v>0</v>
      </c>
      <c r="GF61" s="151"/>
      <c r="GG61" s="115"/>
      <c r="GH61" s="115"/>
      <c r="GI61" s="115"/>
      <c r="GJ61" s="115"/>
      <c r="GK61" s="150"/>
      <c r="GL61" s="115"/>
      <c r="GM61" s="115">
        <f t="shared" si="110"/>
        <v>0</v>
      </c>
      <c r="GN61" s="155">
        <f t="shared" si="132"/>
        <v>0</v>
      </c>
      <c r="GO61" s="154"/>
      <c r="GP61" s="115"/>
      <c r="GQ61" s="115"/>
      <c r="GR61" s="115"/>
      <c r="GS61" s="115"/>
      <c r="GT61" s="115"/>
      <c r="GU61" s="115"/>
      <c r="GV61" s="115">
        <f t="shared" si="111"/>
        <v>0</v>
      </c>
      <c r="GW61" s="155">
        <f t="shared" si="133"/>
        <v>0</v>
      </c>
    </row>
    <row r="62" spans="1:205" x14ac:dyDescent="0.25">
      <c r="A62" s="44">
        <f t="shared" si="134"/>
        <v>4</v>
      </c>
      <c r="B62" s="131"/>
      <c r="C62" s="115"/>
      <c r="D62" s="115"/>
      <c r="E62" s="115"/>
      <c r="F62" s="115"/>
      <c r="G62" s="115"/>
      <c r="H62" s="115"/>
      <c r="I62" s="115">
        <f t="shared" si="135"/>
        <v>0</v>
      </c>
      <c r="J62" s="132">
        <f t="shared" si="136"/>
        <v>0</v>
      </c>
      <c r="K62" s="129"/>
      <c r="L62" s="115"/>
      <c r="M62" s="115"/>
      <c r="N62" s="115"/>
      <c r="O62" s="115"/>
      <c r="P62" s="127"/>
      <c r="Q62" s="115"/>
      <c r="R62" s="115">
        <f t="shared" si="137"/>
        <v>0</v>
      </c>
      <c r="S62" s="132">
        <f t="shared" si="138"/>
        <v>0</v>
      </c>
      <c r="T62" s="131"/>
      <c r="U62" s="115"/>
      <c r="V62" s="115"/>
      <c r="W62" s="115"/>
      <c r="X62" s="115"/>
      <c r="Y62" s="115"/>
      <c r="Z62" s="115"/>
      <c r="AA62" s="115">
        <f t="shared" si="139"/>
        <v>0</v>
      </c>
      <c r="AB62" s="132">
        <f t="shared" si="140"/>
        <v>0</v>
      </c>
      <c r="AC62" s="128"/>
      <c r="AD62" s="131"/>
      <c r="AE62" s="115"/>
      <c r="AF62" s="115"/>
      <c r="AG62" s="115"/>
      <c r="AH62" s="115"/>
      <c r="AI62" s="115"/>
      <c r="AJ62" s="115"/>
      <c r="AK62" s="115">
        <f t="shared" si="141"/>
        <v>0</v>
      </c>
      <c r="AL62" s="132">
        <f t="shared" si="142"/>
        <v>0</v>
      </c>
      <c r="AM62" s="129"/>
      <c r="AN62" s="115"/>
      <c r="AO62" s="115"/>
      <c r="AP62" s="115"/>
      <c r="AQ62" s="115"/>
      <c r="AR62" s="127"/>
      <c r="AS62" s="115"/>
      <c r="AT62" s="115">
        <f t="shared" si="143"/>
        <v>0</v>
      </c>
      <c r="AU62" s="132">
        <f t="shared" si="144"/>
        <v>0</v>
      </c>
      <c r="AV62" s="131"/>
      <c r="AW62" s="115"/>
      <c r="AX62" s="115"/>
      <c r="AY62" s="115"/>
      <c r="AZ62" s="115"/>
      <c r="BA62" s="115"/>
      <c r="BB62" s="115"/>
      <c r="BC62" s="115">
        <f t="shared" si="145"/>
        <v>0</v>
      </c>
      <c r="BD62" s="132">
        <f t="shared" si="146"/>
        <v>0</v>
      </c>
      <c r="BE62" s="128"/>
      <c r="BF62" s="131"/>
      <c r="BG62" s="115"/>
      <c r="BH62" s="115"/>
      <c r="BI62" s="115"/>
      <c r="BJ62" s="115"/>
      <c r="BK62" s="115"/>
      <c r="BL62" s="115"/>
      <c r="BM62" s="115">
        <f t="shared" si="147"/>
        <v>0</v>
      </c>
      <c r="BN62" s="132">
        <f t="shared" si="148"/>
        <v>0</v>
      </c>
      <c r="BO62" s="129"/>
      <c r="BP62" s="115"/>
      <c r="BQ62" s="115"/>
      <c r="BR62" s="115"/>
      <c r="BS62" s="115"/>
      <c r="BT62" s="127"/>
      <c r="BU62" s="115"/>
      <c r="BV62" s="115">
        <f t="shared" si="149"/>
        <v>0</v>
      </c>
      <c r="BW62" s="132">
        <f t="shared" si="150"/>
        <v>0</v>
      </c>
      <c r="BX62" s="131"/>
      <c r="BY62" s="115"/>
      <c r="BZ62" s="115"/>
      <c r="CA62" s="115"/>
      <c r="CB62" s="115"/>
      <c r="CC62" s="115"/>
      <c r="CD62" s="115"/>
      <c r="CE62" s="115">
        <f t="shared" si="151"/>
        <v>0</v>
      </c>
      <c r="CF62" s="132">
        <f t="shared" si="152"/>
        <v>0</v>
      </c>
      <c r="CG62" s="128"/>
      <c r="CH62" s="131"/>
      <c r="CI62" s="115"/>
      <c r="CJ62" s="115"/>
      <c r="CK62" s="115"/>
      <c r="CL62" s="115"/>
      <c r="CM62" s="115"/>
      <c r="CN62" s="115"/>
      <c r="CO62" s="115">
        <f t="shared" si="153"/>
        <v>0</v>
      </c>
      <c r="CP62" s="132">
        <f t="shared" si="154"/>
        <v>0</v>
      </c>
      <c r="CQ62" s="129">
        <v>32.197000000000003</v>
      </c>
      <c r="CR62" s="115">
        <v>35.542999999999999</v>
      </c>
      <c r="CS62" s="115">
        <v>41.597000000000001</v>
      </c>
      <c r="CT62" s="115">
        <v>18</v>
      </c>
      <c r="CU62" s="115" t="s">
        <v>127</v>
      </c>
      <c r="CV62" s="127">
        <v>24</v>
      </c>
      <c r="CW62" s="115" t="s">
        <v>110</v>
      </c>
      <c r="CX62" s="115">
        <f t="shared" si="155"/>
        <v>0</v>
      </c>
      <c r="CY62" s="132">
        <f t="shared" si="156"/>
        <v>1</v>
      </c>
      <c r="CZ62" s="131"/>
      <c r="DA62" s="115"/>
      <c r="DB62" s="115"/>
      <c r="DC62" s="115"/>
      <c r="DD62" s="115"/>
      <c r="DE62" s="115"/>
      <c r="DF62" s="115"/>
      <c r="DG62" s="115">
        <f t="shared" si="157"/>
        <v>0</v>
      </c>
      <c r="DH62" s="132">
        <f t="shared" si="158"/>
        <v>0</v>
      </c>
      <c r="DI62" s="128"/>
      <c r="DJ62" s="131"/>
      <c r="DK62" s="115"/>
      <c r="DL62" s="115"/>
      <c r="DM62" s="115"/>
      <c r="DN62" s="115"/>
      <c r="DO62" s="115"/>
      <c r="DP62" s="115"/>
      <c r="DQ62" s="115">
        <f t="shared" si="159"/>
        <v>0</v>
      </c>
      <c r="DR62" s="132">
        <f t="shared" si="160"/>
        <v>0</v>
      </c>
      <c r="DS62" s="129"/>
      <c r="DT62" s="115"/>
      <c r="DU62" s="115"/>
      <c r="DV62" s="115"/>
      <c r="DW62" s="115"/>
      <c r="DX62" s="127"/>
      <c r="DY62" s="115"/>
      <c r="DZ62" s="115">
        <f t="shared" si="161"/>
        <v>0</v>
      </c>
      <c r="EA62" s="132">
        <f t="shared" si="162"/>
        <v>0</v>
      </c>
      <c r="EB62" s="131"/>
      <c r="EC62" s="115"/>
      <c r="ED62" s="115"/>
      <c r="EE62" s="115"/>
      <c r="EF62" s="115"/>
      <c r="EG62" s="115"/>
      <c r="EH62" s="115"/>
      <c r="EI62" s="115">
        <f t="shared" si="163"/>
        <v>0</v>
      </c>
      <c r="EJ62" s="132">
        <f t="shared" si="164"/>
        <v>0</v>
      </c>
      <c r="EK62" s="131"/>
      <c r="EL62" s="115"/>
      <c r="EM62" s="115"/>
      <c r="EN62" s="115"/>
      <c r="EO62" s="115"/>
      <c r="EP62" s="115"/>
      <c r="EQ62" s="115"/>
      <c r="ER62" s="115">
        <f t="shared" si="165"/>
        <v>0</v>
      </c>
      <c r="ES62" s="132">
        <f t="shared" si="166"/>
        <v>0</v>
      </c>
      <c r="ET62" s="128"/>
      <c r="EU62" s="131"/>
      <c r="EV62" s="115"/>
      <c r="EW62" s="115"/>
      <c r="EX62" s="115"/>
      <c r="EY62" s="115"/>
      <c r="EZ62" s="115"/>
      <c r="FA62" s="115"/>
      <c r="FB62" s="115">
        <f t="shared" si="167"/>
        <v>0</v>
      </c>
      <c r="FC62" s="132">
        <f t="shared" si="168"/>
        <v>0</v>
      </c>
      <c r="FD62" s="129"/>
      <c r="FE62" s="115"/>
      <c r="FF62" s="115"/>
      <c r="FG62" s="115"/>
      <c r="FH62" s="115"/>
      <c r="FI62" s="127"/>
      <c r="FJ62" s="115"/>
      <c r="FK62" s="115">
        <f t="shared" si="169"/>
        <v>0</v>
      </c>
      <c r="FL62" s="132">
        <f t="shared" si="170"/>
        <v>0</v>
      </c>
      <c r="FM62" s="131"/>
      <c r="FN62" s="115"/>
      <c r="FO62" s="115"/>
      <c r="FP62" s="115"/>
      <c r="FQ62" s="115"/>
      <c r="FR62" s="115"/>
      <c r="FS62" s="115"/>
      <c r="FT62" s="115">
        <f t="shared" si="171"/>
        <v>0</v>
      </c>
      <c r="FU62" s="132">
        <f t="shared" si="172"/>
        <v>0</v>
      </c>
      <c r="FV62" s="128"/>
      <c r="FW62" s="154"/>
      <c r="FX62" s="115"/>
      <c r="FY62" s="115"/>
      <c r="FZ62" s="115"/>
      <c r="GA62" s="115"/>
      <c r="GB62" s="115"/>
      <c r="GC62" s="115"/>
      <c r="GD62" s="115">
        <f t="shared" si="109"/>
        <v>0</v>
      </c>
      <c r="GE62" s="155">
        <f t="shared" si="131"/>
        <v>0</v>
      </c>
      <c r="GF62" s="151"/>
      <c r="GG62" s="115"/>
      <c r="GH62" s="115"/>
      <c r="GI62" s="115"/>
      <c r="GJ62" s="115"/>
      <c r="GK62" s="150"/>
      <c r="GL62" s="115"/>
      <c r="GM62" s="115">
        <f t="shared" si="110"/>
        <v>0</v>
      </c>
      <c r="GN62" s="155">
        <f t="shared" si="132"/>
        <v>0</v>
      </c>
      <c r="GO62" s="154"/>
      <c r="GP62" s="115"/>
      <c r="GQ62" s="115"/>
      <c r="GR62" s="115"/>
      <c r="GS62" s="115"/>
      <c r="GT62" s="115"/>
      <c r="GU62" s="115"/>
      <c r="GV62" s="115">
        <f t="shared" si="111"/>
        <v>0</v>
      </c>
      <c r="GW62" s="155">
        <f t="shared" si="133"/>
        <v>0</v>
      </c>
    </row>
    <row r="63" spans="1:205" x14ac:dyDescent="0.25">
      <c r="A63" s="44">
        <f>A60+1</f>
        <v>5</v>
      </c>
      <c r="B63" s="122"/>
      <c r="C63" s="115"/>
      <c r="D63" s="115"/>
      <c r="E63" s="115"/>
      <c r="F63" s="115"/>
      <c r="G63" s="115"/>
      <c r="H63" s="115"/>
      <c r="I63" s="115">
        <f t="shared" si="135"/>
        <v>0</v>
      </c>
      <c r="J63" s="123">
        <f t="shared" si="136"/>
        <v>0</v>
      </c>
      <c r="K63" s="119"/>
      <c r="L63" s="115"/>
      <c r="M63" s="115"/>
      <c r="N63" s="115"/>
      <c r="O63" s="115"/>
      <c r="P63" s="118"/>
      <c r="Q63" s="115"/>
      <c r="R63" s="115">
        <f t="shared" si="137"/>
        <v>0</v>
      </c>
      <c r="S63" s="123">
        <f t="shared" si="138"/>
        <v>0</v>
      </c>
      <c r="T63" s="122"/>
      <c r="U63" s="115"/>
      <c r="V63" s="115"/>
      <c r="W63" s="115"/>
      <c r="X63" s="115"/>
      <c r="Y63" s="115"/>
      <c r="Z63" s="115"/>
      <c r="AA63" s="115">
        <f t="shared" si="139"/>
        <v>0</v>
      </c>
      <c r="AB63" s="123">
        <f t="shared" si="140"/>
        <v>0</v>
      </c>
      <c r="AC63" s="120"/>
      <c r="AD63" s="122"/>
      <c r="AE63" s="115"/>
      <c r="AF63" s="115"/>
      <c r="AG63" s="115"/>
      <c r="AH63" s="115"/>
      <c r="AI63" s="115"/>
      <c r="AJ63" s="115"/>
      <c r="AK63" s="115">
        <f t="shared" si="141"/>
        <v>0</v>
      </c>
      <c r="AL63" s="123">
        <f t="shared" si="142"/>
        <v>0</v>
      </c>
      <c r="AM63" s="119"/>
      <c r="AN63" s="115"/>
      <c r="AO63" s="115"/>
      <c r="AP63" s="115"/>
      <c r="AQ63" s="115"/>
      <c r="AR63" s="118"/>
      <c r="AS63" s="115"/>
      <c r="AT63" s="115">
        <f t="shared" si="143"/>
        <v>0</v>
      </c>
      <c r="AU63" s="123">
        <f t="shared" si="144"/>
        <v>0</v>
      </c>
      <c r="AV63" s="122"/>
      <c r="AW63" s="115"/>
      <c r="AX63" s="115"/>
      <c r="AY63" s="115"/>
      <c r="AZ63" s="115"/>
      <c r="BA63" s="115"/>
      <c r="BB63" s="115"/>
      <c r="BC63" s="115">
        <f t="shared" si="145"/>
        <v>0</v>
      </c>
      <c r="BD63" s="123">
        <f t="shared" si="146"/>
        <v>0</v>
      </c>
      <c r="BE63" s="120"/>
      <c r="BF63" s="122"/>
      <c r="BG63" s="115"/>
      <c r="BH63" s="115"/>
      <c r="BI63" s="115"/>
      <c r="BJ63" s="115"/>
      <c r="BK63" s="115"/>
      <c r="BL63" s="115"/>
      <c r="BM63" s="115">
        <f t="shared" si="147"/>
        <v>0</v>
      </c>
      <c r="BN63" s="123">
        <f t="shared" si="148"/>
        <v>0</v>
      </c>
      <c r="BO63" s="119"/>
      <c r="BP63" s="115"/>
      <c r="BQ63" s="115"/>
      <c r="BR63" s="115"/>
      <c r="BS63" s="115"/>
      <c r="BT63" s="118"/>
      <c r="BU63" s="115"/>
      <c r="BV63" s="115">
        <f t="shared" si="149"/>
        <v>0</v>
      </c>
      <c r="BW63" s="123">
        <f t="shared" si="150"/>
        <v>0</v>
      </c>
      <c r="BX63" s="122"/>
      <c r="BY63" s="115"/>
      <c r="BZ63" s="115"/>
      <c r="CA63" s="115"/>
      <c r="CB63" s="115"/>
      <c r="CC63" s="115"/>
      <c r="CD63" s="115"/>
      <c r="CE63" s="115">
        <f t="shared" si="151"/>
        <v>0</v>
      </c>
      <c r="CF63" s="123">
        <f t="shared" si="152"/>
        <v>0</v>
      </c>
      <c r="CG63" s="120"/>
      <c r="CH63" s="122"/>
      <c r="CI63" s="115"/>
      <c r="CJ63" s="115"/>
      <c r="CK63" s="115"/>
      <c r="CL63" s="115"/>
      <c r="CM63" s="115"/>
      <c r="CN63" s="115"/>
      <c r="CO63" s="115">
        <f t="shared" si="153"/>
        <v>0</v>
      </c>
      <c r="CP63" s="123">
        <f t="shared" si="154"/>
        <v>0</v>
      </c>
      <c r="CQ63" s="119"/>
      <c r="CR63" s="115"/>
      <c r="CS63" s="115"/>
      <c r="CT63" s="115"/>
      <c r="CU63" s="115"/>
      <c r="CV63" s="118"/>
      <c r="CW63" s="115"/>
      <c r="CX63" s="115">
        <f t="shared" si="155"/>
        <v>0</v>
      </c>
      <c r="CY63" s="123">
        <f t="shared" si="156"/>
        <v>0</v>
      </c>
      <c r="CZ63" s="122"/>
      <c r="DA63" s="115"/>
      <c r="DB63" s="115"/>
      <c r="DC63" s="115"/>
      <c r="DD63" s="115"/>
      <c r="DE63" s="115"/>
      <c r="DF63" s="115"/>
      <c r="DG63" s="115">
        <f t="shared" si="157"/>
        <v>0</v>
      </c>
      <c r="DH63" s="123">
        <f t="shared" si="158"/>
        <v>0</v>
      </c>
      <c r="DI63" s="120"/>
      <c r="DJ63" s="122"/>
      <c r="DK63" s="115"/>
      <c r="DL63" s="115"/>
      <c r="DM63" s="115"/>
      <c r="DN63" s="115"/>
      <c r="DO63" s="115"/>
      <c r="DP63" s="115"/>
      <c r="DQ63" s="115">
        <f t="shared" si="159"/>
        <v>0</v>
      </c>
      <c r="DR63" s="123">
        <f t="shared" si="160"/>
        <v>0</v>
      </c>
      <c r="DS63" s="119"/>
      <c r="DT63" s="115"/>
      <c r="DU63" s="115"/>
      <c r="DV63" s="115"/>
      <c r="DW63" s="115"/>
      <c r="DX63" s="118"/>
      <c r="DY63" s="115"/>
      <c r="DZ63" s="115">
        <f t="shared" si="161"/>
        <v>0</v>
      </c>
      <c r="EA63" s="123">
        <f t="shared" si="162"/>
        <v>0</v>
      </c>
      <c r="EB63" s="122"/>
      <c r="EC63" s="115"/>
      <c r="ED63" s="115"/>
      <c r="EE63" s="115"/>
      <c r="EF63" s="115"/>
      <c r="EG63" s="115"/>
      <c r="EH63" s="115"/>
      <c r="EI63" s="115">
        <f t="shared" si="163"/>
        <v>0</v>
      </c>
      <c r="EJ63" s="123">
        <f t="shared" si="164"/>
        <v>0</v>
      </c>
      <c r="EK63" s="122"/>
      <c r="EL63" s="115"/>
      <c r="EM63" s="115"/>
      <c r="EN63" s="115"/>
      <c r="EO63" s="115"/>
      <c r="EP63" s="115"/>
      <c r="EQ63" s="115"/>
      <c r="ER63" s="115">
        <f t="shared" si="165"/>
        <v>0</v>
      </c>
      <c r="ES63" s="123">
        <f t="shared" si="166"/>
        <v>0</v>
      </c>
      <c r="ET63" s="120"/>
      <c r="EU63" s="122"/>
      <c r="EV63" s="115"/>
      <c r="EW63" s="115"/>
      <c r="EX63" s="115"/>
      <c r="EY63" s="115"/>
      <c r="EZ63" s="115"/>
      <c r="FA63" s="115"/>
      <c r="FB63" s="115">
        <f t="shared" si="167"/>
        <v>0</v>
      </c>
      <c r="FC63" s="123">
        <f t="shared" si="168"/>
        <v>0</v>
      </c>
      <c r="FD63" s="119"/>
      <c r="FE63" s="115"/>
      <c r="FF63" s="115"/>
      <c r="FG63" s="115"/>
      <c r="FH63" s="115"/>
      <c r="FI63" s="118"/>
      <c r="FJ63" s="115"/>
      <c r="FK63" s="115">
        <f t="shared" si="169"/>
        <v>0</v>
      </c>
      <c r="FL63" s="123">
        <f t="shared" si="170"/>
        <v>0</v>
      </c>
      <c r="FM63" s="122"/>
      <c r="FN63" s="115"/>
      <c r="FO63" s="115"/>
      <c r="FP63" s="115"/>
      <c r="FQ63" s="115"/>
      <c r="FR63" s="115"/>
      <c r="FS63" s="115"/>
      <c r="FT63" s="115">
        <f t="shared" si="171"/>
        <v>0</v>
      </c>
      <c r="FU63" s="123">
        <f t="shared" si="172"/>
        <v>0</v>
      </c>
      <c r="FV63" s="120"/>
      <c r="FW63" s="154"/>
      <c r="FX63" s="115"/>
      <c r="FY63" s="115"/>
      <c r="FZ63" s="115"/>
      <c r="GA63" s="115"/>
      <c r="GB63" s="115"/>
      <c r="GC63" s="115"/>
      <c r="GD63" s="115">
        <f t="shared" si="109"/>
        <v>0</v>
      </c>
      <c r="GE63" s="155">
        <f t="shared" si="131"/>
        <v>0</v>
      </c>
      <c r="GF63" s="151"/>
      <c r="GG63" s="115"/>
      <c r="GH63" s="115"/>
      <c r="GI63" s="115"/>
      <c r="GJ63" s="115"/>
      <c r="GK63" s="150"/>
      <c r="GL63" s="115"/>
      <c r="GM63" s="115">
        <f t="shared" si="110"/>
        <v>0</v>
      </c>
      <c r="GN63" s="155">
        <f t="shared" si="132"/>
        <v>0</v>
      </c>
      <c r="GO63" s="154"/>
      <c r="GP63" s="115"/>
      <c r="GQ63" s="115"/>
      <c r="GR63" s="115"/>
      <c r="GS63" s="115"/>
      <c r="GT63" s="115"/>
      <c r="GU63" s="115"/>
      <c r="GV63" s="115">
        <f t="shared" si="111"/>
        <v>0</v>
      </c>
      <c r="GW63" s="155">
        <f t="shared" si="133"/>
        <v>0</v>
      </c>
    </row>
    <row r="64" spans="1:205" x14ac:dyDescent="0.25">
      <c r="A64" s="44">
        <f>A59+1</f>
        <v>6</v>
      </c>
      <c r="B64" s="101"/>
      <c r="C64" s="97"/>
      <c r="D64" s="97"/>
      <c r="E64" s="97"/>
      <c r="F64" s="97"/>
      <c r="G64" s="97"/>
      <c r="H64" s="97"/>
      <c r="I64" s="97">
        <f t="shared" si="90"/>
        <v>0</v>
      </c>
      <c r="J64" s="102">
        <f t="shared" si="112"/>
        <v>0</v>
      </c>
      <c r="K64" s="96"/>
      <c r="L64" s="97"/>
      <c r="M64" s="97"/>
      <c r="N64" s="97"/>
      <c r="O64" s="97"/>
      <c r="P64" s="94"/>
      <c r="Q64" s="97"/>
      <c r="R64" s="97">
        <f t="shared" si="91"/>
        <v>0</v>
      </c>
      <c r="S64" s="102">
        <f t="shared" si="113"/>
        <v>0</v>
      </c>
      <c r="T64" s="101"/>
      <c r="U64" s="97"/>
      <c r="V64" s="97"/>
      <c r="W64" s="97"/>
      <c r="X64" s="97"/>
      <c r="Y64" s="97"/>
      <c r="Z64" s="97"/>
      <c r="AA64" s="97">
        <f t="shared" si="92"/>
        <v>0</v>
      </c>
      <c r="AB64" s="102">
        <f t="shared" si="114"/>
        <v>0</v>
      </c>
      <c r="AC64" s="95"/>
      <c r="AD64" s="101"/>
      <c r="AE64" s="97"/>
      <c r="AF64" s="97"/>
      <c r="AG64" s="97"/>
      <c r="AH64" s="97"/>
      <c r="AI64" s="97"/>
      <c r="AJ64" s="97"/>
      <c r="AK64" s="97">
        <f t="shared" si="93"/>
        <v>0</v>
      </c>
      <c r="AL64" s="102">
        <f t="shared" si="115"/>
        <v>0</v>
      </c>
      <c r="AM64" s="96"/>
      <c r="AN64" s="97"/>
      <c r="AO64" s="97"/>
      <c r="AP64" s="97"/>
      <c r="AQ64" s="97"/>
      <c r="AR64" s="94"/>
      <c r="AS64" s="97"/>
      <c r="AT64" s="97">
        <f t="shared" si="94"/>
        <v>0</v>
      </c>
      <c r="AU64" s="102">
        <f t="shared" si="116"/>
        <v>0</v>
      </c>
      <c r="AV64" s="101"/>
      <c r="AW64" s="97"/>
      <c r="AX64" s="97"/>
      <c r="AY64" s="97"/>
      <c r="AZ64" s="97"/>
      <c r="BA64" s="97"/>
      <c r="BB64" s="97"/>
      <c r="BC64" s="97">
        <f t="shared" si="95"/>
        <v>0</v>
      </c>
      <c r="BD64" s="102">
        <f t="shared" si="117"/>
        <v>0</v>
      </c>
      <c r="BE64" s="95"/>
      <c r="BF64" s="101"/>
      <c r="BG64" s="97"/>
      <c r="BH64" s="97"/>
      <c r="BI64" s="97"/>
      <c r="BJ64" s="97"/>
      <c r="BK64" s="97"/>
      <c r="BL64" s="97"/>
      <c r="BM64" s="97">
        <f t="shared" si="96"/>
        <v>0</v>
      </c>
      <c r="BN64" s="102">
        <f t="shared" si="118"/>
        <v>0</v>
      </c>
      <c r="BO64" s="96"/>
      <c r="BP64" s="97"/>
      <c r="BQ64" s="97"/>
      <c r="BR64" s="97"/>
      <c r="BS64" s="97"/>
      <c r="BT64" s="94"/>
      <c r="BU64" s="97"/>
      <c r="BV64" s="97">
        <f t="shared" si="97"/>
        <v>0</v>
      </c>
      <c r="BW64" s="102">
        <f t="shared" si="119"/>
        <v>0</v>
      </c>
      <c r="BX64" s="101"/>
      <c r="BY64" s="97"/>
      <c r="BZ64" s="97"/>
      <c r="CA64" s="97"/>
      <c r="CB64" s="97"/>
      <c r="CC64" s="97"/>
      <c r="CD64" s="97"/>
      <c r="CE64" s="97">
        <f t="shared" si="98"/>
        <v>0</v>
      </c>
      <c r="CF64" s="102">
        <f t="shared" si="120"/>
        <v>0</v>
      </c>
      <c r="CG64" s="95"/>
      <c r="CH64" s="40"/>
      <c r="CI64" s="24"/>
      <c r="CJ64" s="24"/>
      <c r="CK64" s="24"/>
      <c r="CL64" s="24"/>
      <c r="CM64" s="24"/>
      <c r="CN64" s="24"/>
      <c r="CO64" s="24">
        <f t="shared" si="99"/>
        <v>0</v>
      </c>
      <c r="CP64" s="87">
        <f t="shared" si="121"/>
        <v>0</v>
      </c>
      <c r="CQ64" s="28"/>
      <c r="CR64" s="24"/>
      <c r="CS64" s="24"/>
      <c r="CT64" s="24"/>
      <c r="CU64" s="24"/>
      <c r="CV64" s="26"/>
      <c r="CW64" s="24"/>
      <c r="CX64" s="24">
        <f t="shared" si="100"/>
        <v>0</v>
      </c>
      <c r="CY64" s="87">
        <f t="shared" si="122"/>
        <v>0</v>
      </c>
      <c r="CZ64" s="40"/>
      <c r="DA64" s="24"/>
      <c r="DB64" s="24"/>
      <c r="DC64" s="24"/>
      <c r="DD64" s="24"/>
      <c r="DE64" s="24"/>
      <c r="DF64" s="24"/>
      <c r="DG64" s="24">
        <f t="shared" si="101"/>
        <v>0</v>
      </c>
      <c r="DH64" s="87">
        <f t="shared" si="123"/>
        <v>0</v>
      </c>
      <c r="DI64" s="27"/>
      <c r="DJ64" s="40"/>
      <c r="DK64" s="24"/>
      <c r="DL64" s="24"/>
      <c r="DM64" s="24"/>
      <c r="DN64" s="24"/>
      <c r="DO64" s="24"/>
      <c r="DP64" s="24"/>
      <c r="DQ64" s="24">
        <f t="shared" si="102"/>
        <v>0</v>
      </c>
      <c r="DR64" s="87">
        <f t="shared" si="124"/>
        <v>0</v>
      </c>
      <c r="DS64" s="28"/>
      <c r="DT64" s="24"/>
      <c r="DU64" s="24"/>
      <c r="DV64" s="24"/>
      <c r="DW64" s="24"/>
      <c r="DX64" s="26"/>
      <c r="DY64" s="24"/>
      <c r="DZ64" s="24">
        <f t="shared" si="103"/>
        <v>0</v>
      </c>
      <c r="EA64" s="87">
        <f t="shared" si="125"/>
        <v>0</v>
      </c>
      <c r="EB64" s="40"/>
      <c r="EC64" s="24"/>
      <c r="ED64" s="24"/>
      <c r="EE64" s="24"/>
      <c r="EF64" s="24"/>
      <c r="EG64" s="24"/>
      <c r="EH64" s="24"/>
      <c r="EI64" s="24">
        <f t="shared" si="104"/>
        <v>0</v>
      </c>
      <c r="EJ64" s="87">
        <f t="shared" si="126"/>
        <v>0</v>
      </c>
      <c r="EK64" s="40"/>
      <c r="EL64" s="24"/>
      <c r="EM64" s="24"/>
      <c r="EN64" s="24"/>
      <c r="EO64" s="24"/>
      <c r="EP64" s="24"/>
      <c r="EQ64" s="24"/>
      <c r="ER64" s="24">
        <f t="shared" si="105"/>
        <v>0</v>
      </c>
      <c r="ES64" s="87">
        <f t="shared" si="127"/>
        <v>0</v>
      </c>
      <c r="ET64" s="95"/>
      <c r="EU64" s="101"/>
      <c r="EV64" s="97"/>
      <c r="EW64" s="97"/>
      <c r="EX64" s="97"/>
      <c r="EY64" s="97"/>
      <c r="EZ64" s="97"/>
      <c r="FA64" s="97"/>
      <c r="FB64" s="97">
        <f t="shared" si="106"/>
        <v>0</v>
      </c>
      <c r="FC64" s="102">
        <f t="shared" si="128"/>
        <v>0</v>
      </c>
      <c r="FD64" s="96"/>
      <c r="FE64" s="97"/>
      <c r="FF64" s="97"/>
      <c r="FG64" s="97"/>
      <c r="FH64" s="97"/>
      <c r="FI64" s="94"/>
      <c r="FJ64" s="97"/>
      <c r="FK64" s="97">
        <f t="shared" si="107"/>
        <v>0</v>
      </c>
      <c r="FL64" s="102">
        <f t="shared" si="129"/>
        <v>0</v>
      </c>
      <c r="FM64" s="101"/>
      <c r="FN64" s="97"/>
      <c r="FO64" s="97"/>
      <c r="FP64" s="97"/>
      <c r="FQ64" s="97"/>
      <c r="FR64" s="97"/>
      <c r="FS64" s="97"/>
      <c r="FT64" s="97">
        <f t="shared" si="108"/>
        <v>0</v>
      </c>
      <c r="FU64" s="102">
        <f t="shared" si="130"/>
        <v>0</v>
      </c>
      <c r="FV64" s="95"/>
      <c r="FW64" s="154"/>
      <c r="FX64" s="115"/>
      <c r="FY64" s="115"/>
      <c r="FZ64" s="115"/>
      <c r="GA64" s="115"/>
      <c r="GB64" s="115"/>
      <c r="GC64" s="115"/>
      <c r="GD64" s="115">
        <f t="shared" si="109"/>
        <v>0</v>
      </c>
      <c r="GE64" s="155">
        <f t="shared" si="131"/>
        <v>0</v>
      </c>
      <c r="GF64" s="151"/>
      <c r="GG64" s="115"/>
      <c r="GH64" s="115"/>
      <c r="GI64" s="115"/>
      <c r="GJ64" s="115"/>
      <c r="GK64" s="150"/>
      <c r="GL64" s="115"/>
      <c r="GM64" s="115">
        <f t="shared" si="110"/>
        <v>0</v>
      </c>
      <c r="GN64" s="155">
        <f t="shared" si="132"/>
        <v>0</v>
      </c>
      <c r="GO64" s="154"/>
      <c r="GP64" s="115"/>
      <c r="GQ64" s="115"/>
      <c r="GR64" s="115"/>
      <c r="GS64" s="115"/>
      <c r="GT64" s="115"/>
      <c r="GU64" s="115"/>
      <c r="GV64" s="115">
        <f t="shared" si="111"/>
        <v>0</v>
      </c>
      <c r="GW64" s="155">
        <f t="shared" si="133"/>
        <v>0</v>
      </c>
    </row>
    <row r="65" spans="1:205" x14ac:dyDescent="0.25">
      <c r="A65" s="44">
        <f t="shared" si="134"/>
        <v>7</v>
      </c>
      <c r="B65" s="101"/>
      <c r="C65" s="97"/>
      <c r="D65" s="97"/>
      <c r="E65" s="97"/>
      <c r="F65" s="97"/>
      <c r="G65" s="97"/>
      <c r="H65" s="97"/>
      <c r="I65" s="97">
        <f t="shared" si="90"/>
        <v>0</v>
      </c>
      <c r="J65" s="102">
        <f t="shared" si="112"/>
        <v>0</v>
      </c>
      <c r="K65" s="96"/>
      <c r="L65" s="97"/>
      <c r="M65" s="97"/>
      <c r="N65" s="97"/>
      <c r="O65" s="97"/>
      <c r="P65" s="94"/>
      <c r="Q65" s="97"/>
      <c r="R65" s="97">
        <f t="shared" si="91"/>
        <v>0</v>
      </c>
      <c r="S65" s="102">
        <f t="shared" si="113"/>
        <v>0</v>
      </c>
      <c r="T65" s="101"/>
      <c r="U65" s="97"/>
      <c r="V65" s="97"/>
      <c r="W65" s="97"/>
      <c r="X65" s="97"/>
      <c r="Y65" s="97"/>
      <c r="Z65" s="97"/>
      <c r="AA65" s="97">
        <f t="shared" si="92"/>
        <v>0</v>
      </c>
      <c r="AB65" s="102">
        <f t="shared" si="114"/>
        <v>0</v>
      </c>
      <c r="AC65" s="95"/>
      <c r="AD65" s="101"/>
      <c r="AE65" s="97"/>
      <c r="AF65" s="97"/>
      <c r="AG65" s="97"/>
      <c r="AH65" s="97"/>
      <c r="AI65" s="97"/>
      <c r="AJ65" s="97"/>
      <c r="AK65" s="97">
        <f t="shared" si="93"/>
        <v>0</v>
      </c>
      <c r="AL65" s="102">
        <f t="shared" si="115"/>
        <v>0</v>
      </c>
      <c r="AM65" s="96"/>
      <c r="AN65" s="97"/>
      <c r="AO65" s="97"/>
      <c r="AP65" s="97"/>
      <c r="AQ65" s="97"/>
      <c r="AR65" s="94"/>
      <c r="AS65" s="97"/>
      <c r="AT65" s="97">
        <f t="shared" si="94"/>
        <v>0</v>
      </c>
      <c r="AU65" s="102">
        <f t="shared" si="116"/>
        <v>0</v>
      </c>
      <c r="AV65" s="101"/>
      <c r="AW65" s="97"/>
      <c r="AX65" s="97"/>
      <c r="AY65" s="97"/>
      <c r="AZ65" s="97"/>
      <c r="BA65" s="97"/>
      <c r="BB65" s="97"/>
      <c r="BC65" s="97">
        <f t="shared" si="95"/>
        <v>0</v>
      </c>
      <c r="BD65" s="102">
        <f t="shared" si="117"/>
        <v>0</v>
      </c>
      <c r="BE65" s="95"/>
      <c r="BF65" s="101"/>
      <c r="BG65" s="97"/>
      <c r="BH65" s="97"/>
      <c r="BI65" s="97"/>
      <c r="BJ65" s="97"/>
      <c r="BK65" s="97"/>
      <c r="BL65" s="97"/>
      <c r="BM65" s="97">
        <f t="shared" si="96"/>
        <v>0</v>
      </c>
      <c r="BN65" s="102">
        <f t="shared" si="118"/>
        <v>0</v>
      </c>
      <c r="BO65" s="96"/>
      <c r="BP65" s="97"/>
      <c r="BQ65" s="97"/>
      <c r="BR65" s="97"/>
      <c r="BS65" s="97"/>
      <c r="BT65" s="94"/>
      <c r="BU65" s="97"/>
      <c r="BV65" s="97">
        <f t="shared" si="97"/>
        <v>0</v>
      </c>
      <c r="BW65" s="102">
        <f t="shared" si="119"/>
        <v>0</v>
      </c>
      <c r="BX65" s="101"/>
      <c r="BY65" s="97"/>
      <c r="BZ65" s="97"/>
      <c r="CA65" s="97"/>
      <c r="CB65" s="97"/>
      <c r="CC65" s="97"/>
      <c r="CD65" s="97"/>
      <c r="CE65" s="97">
        <f t="shared" si="98"/>
        <v>0</v>
      </c>
      <c r="CF65" s="102">
        <f t="shared" si="120"/>
        <v>0</v>
      </c>
      <c r="CG65" s="95"/>
      <c r="CH65" s="40"/>
      <c r="CI65" s="24"/>
      <c r="CJ65" s="24"/>
      <c r="CK65" s="24"/>
      <c r="CL65" s="24"/>
      <c r="CM65" s="24"/>
      <c r="CN65" s="24"/>
      <c r="CO65" s="24">
        <f t="shared" si="99"/>
        <v>0</v>
      </c>
      <c r="CP65" s="87">
        <f t="shared" si="121"/>
        <v>0</v>
      </c>
      <c r="CQ65" s="28"/>
      <c r="CR65" s="24"/>
      <c r="CS65" s="24"/>
      <c r="CT65" s="24"/>
      <c r="CU65" s="24"/>
      <c r="CV65" s="26"/>
      <c r="CW65" s="24"/>
      <c r="CX65" s="24">
        <f t="shared" si="100"/>
        <v>0</v>
      </c>
      <c r="CY65" s="87">
        <f t="shared" si="122"/>
        <v>0</v>
      </c>
      <c r="CZ65" s="40"/>
      <c r="DA65" s="24"/>
      <c r="DB65" s="24"/>
      <c r="DC65" s="24"/>
      <c r="DD65" s="24"/>
      <c r="DE65" s="24"/>
      <c r="DF65" s="24"/>
      <c r="DG65" s="24">
        <f t="shared" si="101"/>
        <v>0</v>
      </c>
      <c r="DH65" s="87">
        <f t="shared" si="123"/>
        <v>0</v>
      </c>
      <c r="DI65" s="27"/>
      <c r="DJ65" s="40"/>
      <c r="DK65" s="24"/>
      <c r="DL65" s="24"/>
      <c r="DM65" s="24"/>
      <c r="DN65" s="24"/>
      <c r="DO65" s="24"/>
      <c r="DP65" s="24"/>
      <c r="DQ65" s="24">
        <f t="shared" si="102"/>
        <v>0</v>
      </c>
      <c r="DR65" s="87">
        <f t="shared" si="124"/>
        <v>0</v>
      </c>
      <c r="DS65" s="28"/>
      <c r="DT65" s="24"/>
      <c r="DU65" s="24"/>
      <c r="DV65" s="24"/>
      <c r="DW65" s="24"/>
      <c r="DX65" s="26"/>
      <c r="DY65" s="24"/>
      <c r="DZ65" s="24">
        <f t="shared" si="103"/>
        <v>0</v>
      </c>
      <c r="EA65" s="87">
        <f t="shared" si="125"/>
        <v>0</v>
      </c>
      <c r="EB65" s="40"/>
      <c r="EC65" s="24"/>
      <c r="ED65" s="24"/>
      <c r="EE65" s="24"/>
      <c r="EF65" s="24"/>
      <c r="EG65" s="24"/>
      <c r="EH65" s="24"/>
      <c r="EI65" s="24">
        <f t="shared" si="104"/>
        <v>0</v>
      </c>
      <c r="EJ65" s="87">
        <f t="shared" si="126"/>
        <v>0</v>
      </c>
      <c r="EK65" s="40"/>
      <c r="EL65" s="24"/>
      <c r="EM65" s="24"/>
      <c r="EN65" s="24"/>
      <c r="EO65" s="24"/>
      <c r="EP65" s="24"/>
      <c r="EQ65" s="24"/>
      <c r="ER65" s="24">
        <f t="shared" si="105"/>
        <v>0</v>
      </c>
      <c r="ES65" s="87">
        <f t="shared" si="127"/>
        <v>0</v>
      </c>
      <c r="ET65" s="95"/>
      <c r="EU65" s="101"/>
      <c r="EV65" s="97"/>
      <c r="EW65" s="97"/>
      <c r="EX65" s="97"/>
      <c r="EY65" s="97"/>
      <c r="EZ65" s="97"/>
      <c r="FA65" s="97"/>
      <c r="FB65" s="97">
        <f t="shared" si="106"/>
        <v>0</v>
      </c>
      <c r="FC65" s="102">
        <f t="shared" si="128"/>
        <v>0</v>
      </c>
      <c r="FD65" s="96"/>
      <c r="FE65" s="97"/>
      <c r="FF65" s="97"/>
      <c r="FG65" s="97"/>
      <c r="FH65" s="97"/>
      <c r="FI65" s="94"/>
      <c r="FJ65" s="97"/>
      <c r="FK65" s="97">
        <f t="shared" si="107"/>
        <v>0</v>
      </c>
      <c r="FL65" s="102">
        <f t="shared" si="129"/>
        <v>0</v>
      </c>
      <c r="FM65" s="101"/>
      <c r="FN65" s="97"/>
      <c r="FO65" s="97"/>
      <c r="FP65" s="97"/>
      <c r="FQ65" s="97"/>
      <c r="FR65" s="97"/>
      <c r="FS65" s="97"/>
      <c r="FT65" s="97">
        <f t="shared" si="108"/>
        <v>0</v>
      </c>
      <c r="FU65" s="102">
        <f t="shared" si="130"/>
        <v>0</v>
      </c>
      <c r="FV65" s="95"/>
      <c r="FW65" s="154"/>
      <c r="FX65" s="115"/>
      <c r="FY65" s="115"/>
      <c r="FZ65" s="115"/>
      <c r="GA65" s="115"/>
      <c r="GB65" s="115"/>
      <c r="GC65" s="115"/>
      <c r="GD65" s="115">
        <f t="shared" si="109"/>
        <v>0</v>
      </c>
      <c r="GE65" s="155">
        <f t="shared" si="131"/>
        <v>0</v>
      </c>
      <c r="GF65" s="151"/>
      <c r="GG65" s="115"/>
      <c r="GH65" s="115"/>
      <c r="GI65" s="115"/>
      <c r="GJ65" s="115"/>
      <c r="GK65" s="150"/>
      <c r="GL65" s="115"/>
      <c r="GM65" s="115">
        <f t="shared" si="110"/>
        <v>0</v>
      </c>
      <c r="GN65" s="155">
        <f t="shared" si="132"/>
        <v>0</v>
      </c>
      <c r="GO65" s="154"/>
      <c r="GP65" s="115"/>
      <c r="GQ65" s="115"/>
      <c r="GR65" s="115"/>
      <c r="GS65" s="115"/>
      <c r="GT65" s="115"/>
      <c r="GU65" s="115"/>
      <c r="GV65" s="115">
        <f t="shared" si="111"/>
        <v>0</v>
      </c>
      <c r="GW65" s="155">
        <f t="shared" si="133"/>
        <v>0</v>
      </c>
    </row>
    <row r="66" spans="1:205" ht="15.75" thickBot="1" x14ac:dyDescent="0.3">
      <c r="A66" s="55">
        <f>A65+1</f>
        <v>8</v>
      </c>
      <c r="B66" s="103"/>
      <c r="C66" s="32"/>
      <c r="D66" s="32"/>
      <c r="E66" s="32"/>
      <c r="F66" s="32"/>
      <c r="G66" s="32"/>
      <c r="H66" s="32"/>
      <c r="I66" s="32">
        <f t="shared" si="90"/>
        <v>0</v>
      </c>
      <c r="J66" s="33">
        <f>IF(H66="L",1,0)</f>
        <v>0</v>
      </c>
      <c r="K66" s="43"/>
      <c r="L66" s="29"/>
      <c r="M66" s="29"/>
      <c r="N66" s="29"/>
      <c r="O66" s="29"/>
      <c r="P66" s="59"/>
      <c r="Q66" s="32"/>
      <c r="R66" s="32">
        <f t="shared" si="91"/>
        <v>0</v>
      </c>
      <c r="S66" s="33">
        <f>IF(Q66="L",1,0)</f>
        <v>0</v>
      </c>
      <c r="T66" s="51"/>
      <c r="U66" s="29"/>
      <c r="V66" s="29"/>
      <c r="W66" s="29"/>
      <c r="X66" s="29"/>
      <c r="Y66" s="29"/>
      <c r="Z66" s="29"/>
      <c r="AA66" s="29">
        <f t="shared" si="92"/>
        <v>0</v>
      </c>
      <c r="AB66" s="33">
        <f>IF(Z66="L",1,0)</f>
        <v>0</v>
      </c>
      <c r="AC66" s="56"/>
      <c r="AD66" s="103"/>
      <c r="AE66" s="32"/>
      <c r="AF66" s="32"/>
      <c r="AG66" s="32"/>
      <c r="AH66" s="32"/>
      <c r="AI66" s="32"/>
      <c r="AJ66" s="32"/>
      <c r="AK66" s="32">
        <f t="shared" si="93"/>
        <v>0</v>
      </c>
      <c r="AL66" s="33">
        <f>IF(AJ66="L",1,0)</f>
        <v>0</v>
      </c>
      <c r="AM66" s="43"/>
      <c r="AN66" s="29"/>
      <c r="AO66" s="29"/>
      <c r="AP66" s="29"/>
      <c r="AQ66" s="29"/>
      <c r="AR66" s="59"/>
      <c r="AS66" s="32"/>
      <c r="AT66" s="32">
        <f t="shared" si="94"/>
        <v>0</v>
      </c>
      <c r="AU66" s="33">
        <f>IF(AS66="L",1,0)</f>
        <v>0</v>
      </c>
      <c r="AV66" s="51"/>
      <c r="AW66" s="29"/>
      <c r="AX66" s="29"/>
      <c r="AY66" s="29"/>
      <c r="AZ66" s="29"/>
      <c r="BA66" s="29"/>
      <c r="BB66" s="29"/>
      <c r="BC66" s="29">
        <f t="shared" si="95"/>
        <v>0</v>
      </c>
      <c r="BD66" s="33">
        <f>IF(BB66="L",1,0)</f>
        <v>0</v>
      </c>
      <c r="BE66" s="56"/>
      <c r="BF66" s="103"/>
      <c r="BG66" s="32"/>
      <c r="BH66" s="32"/>
      <c r="BI66" s="32"/>
      <c r="BJ66" s="32"/>
      <c r="BK66" s="32"/>
      <c r="BL66" s="32"/>
      <c r="BM66" s="32">
        <f t="shared" si="96"/>
        <v>0</v>
      </c>
      <c r="BN66" s="33">
        <f>IF(BL66="L",1,0)</f>
        <v>0</v>
      </c>
      <c r="BO66" s="43"/>
      <c r="BP66" s="29"/>
      <c r="BQ66" s="29"/>
      <c r="BR66" s="29"/>
      <c r="BS66" s="29"/>
      <c r="BT66" s="59"/>
      <c r="BU66" s="32"/>
      <c r="BV66" s="32">
        <f t="shared" si="97"/>
        <v>0</v>
      </c>
      <c r="BW66" s="33">
        <f>IF(BU66="L",1,0)</f>
        <v>0</v>
      </c>
      <c r="BX66" s="51"/>
      <c r="BY66" s="29"/>
      <c r="BZ66" s="29"/>
      <c r="CA66" s="29"/>
      <c r="CB66" s="29"/>
      <c r="CC66" s="29"/>
      <c r="CD66" s="29"/>
      <c r="CE66" s="29">
        <f t="shared" si="98"/>
        <v>0</v>
      </c>
      <c r="CF66" s="33">
        <f>IF(CD66="L",1,0)</f>
        <v>0</v>
      </c>
      <c r="CG66" s="56"/>
      <c r="CH66" s="36"/>
      <c r="CI66" s="32"/>
      <c r="CJ66" s="32"/>
      <c r="CK66" s="32"/>
      <c r="CL66" s="32"/>
      <c r="CM66" s="32"/>
      <c r="CN66" s="32"/>
      <c r="CO66" s="32">
        <f t="shared" si="99"/>
        <v>0</v>
      </c>
      <c r="CP66" s="33">
        <f>IF(CN66="L",1,0)</f>
        <v>0</v>
      </c>
      <c r="CQ66" s="43"/>
      <c r="CR66" s="29"/>
      <c r="CS66" s="29"/>
      <c r="CT66" s="29"/>
      <c r="CU66" s="29"/>
      <c r="CV66" s="59"/>
      <c r="CW66" s="32"/>
      <c r="CX66" s="32">
        <f t="shared" si="100"/>
        <v>0</v>
      </c>
      <c r="CY66" s="33">
        <f>IF(CW66="L",1,0)</f>
        <v>0</v>
      </c>
      <c r="CZ66" s="51"/>
      <c r="DA66" s="29"/>
      <c r="DB66" s="29"/>
      <c r="DC66" s="29"/>
      <c r="DD66" s="29"/>
      <c r="DE66" s="29"/>
      <c r="DF66" s="29"/>
      <c r="DG66" s="29">
        <f t="shared" si="101"/>
        <v>0</v>
      </c>
      <c r="DH66" s="33">
        <f>IF(DF66="L",1,0)</f>
        <v>0</v>
      </c>
      <c r="DI66" s="56"/>
      <c r="DJ66" s="36"/>
      <c r="DK66" s="32"/>
      <c r="DL66" s="32"/>
      <c r="DM66" s="32"/>
      <c r="DN66" s="32"/>
      <c r="DO66" s="32"/>
      <c r="DP66" s="32"/>
      <c r="DQ66" s="32">
        <f t="shared" si="102"/>
        <v>0</v>
      </c>
      <c r="DR66" s="33">
        <f>IF(DP66="L",1,0)</f>
        <v>0</v>
      </c>
      <c r="DS66" s="43"/>
      <c r="DT66" s="29"/>
      <c r="DU66" s="29"/>
      <c r="DV66" s="29"/>
      <c r="DW66" s="29"/>
      <c r="DX66" s="59"/>
      <c r="DY66" s="32"/>
      <c r="DZ66" s="32">
        <f t="shared" si="103"/>
        <v>0</v>
      </c>
      <c r="EA66" s="33">
        <f>IF(DY66="L",1,0)</f>
        <v>0</v>
      </c>
      <c r="EB66" s="51"/>
      <c r="EC66" s="29"/>
      <c r="ED66" s="29"/>
      <c r="EE66" s="29"/>
      <c r="EF66" s="29"/>
      <c r="EG66" s="29"/>
      <c r="EH66" s="29"/>
      <c r="EI66" s="29">
        <f t="shared" si="104"/>
        <v>0</v>
      </c>
      <c r="EJ66" s="33">
        <f>IF(EH66="L",1,0)</f>
        <v>0</v>
      </c>
      <c r="EK66" s="51"/>
      <c r="EL66" s="29"/>
      <c r="EM66" s="29"/>
      <c r="EN66" s="29"/>
      <c r="EO66" s="29"/>
      <c r="EP66" s="29"/>
      <c r="EQ66" s="29"/>
      <c r="ER66" s="29">
        <f t="shared" si="105"/>
        <v>0</v>
      </c>
      <c r="ES66" s="33">
        <f>IF(EQ66="L",1,0)</f>
        <v>0</v>
      </c>
      <c r="ET66" s="56"/>
      <c r="EU66" s="103"/>
      <c r="EV66" s="32"/>
      <c r="EW66" s="32"/>
      <c r="EX66" s="32"/>
      <c r="EY66" s="32"/>
      <c r="EZ66" s="32"/>
      <c r="FA66" s="32"/>
      <c r="FB66" s="32">
        <f t="shared" si="106"/>
        <v>0</v>
      </c>
      <c r="FC66" s="33">
        <f>IF(FA66="L",1,0)</f>
        <v>0</v>
      </c>
      <c r="FD66" s="43"/>
      <c r="FE66" s="29"/>
      <c r="FF66" s="29"/>
      <c r="FG66" s="29"/>
      <c r="FH66" s="29"/>
      <c r="FI66" s="59"/>
      <c r="FJ66" s="32"/>
      <c r="FK66" s="32">
        <f t="shared" si="107"/>
        <v>0</v>
      </c>
      <c r="FL66" s="33">
        <f>IF(FJ66="L",1,0)</f>
        <v>0</v>
      </c>
      <c r="FM66" s="51"/>
      <c r="FN66" s="29"/>
      <c r="FO66" s="29"/>
      <c r="FP66" s="29"/>
      <c r="FQ66" s="29"/>
      <c r="FR66" s="29"/>
      <c r="FS66" s="29"/>
      <c r="FT66" s="29">
        <f t="shared" si="108"/>
        <v>0</v>
      </c>
      <c r="FU66" s="33">
        <f>IF(FS66="L",1,0)</f>
        <v>0</v>
      </c>
      <c r="FV66" s="56"/>
      <c r="FW66" s="156"/>
      <c r="FX66" s="32"/>
      <c r="FY66" s="32"/>
      <c r="FZ66" s="32"/>
      <c r="GA66" s="32"/>
      <c r="GB66" s="32"/>
      <c r="GC66" s="32"/>
      <c r="GD66" s="32">
        <f t="shared" si="109"/>
        <v>0</v>
      </c>
      <c r="GE66" s="33">
        <f>IF(GC66="L",1,0)</f>
        <v>0</v>
      </c>
      <c r="GF66" s="43"/>
      <c r="GG66" s="152"/>
      <c r="GH66" s="152"/>
      <c r="GI66" s="152"/>
      <c r="GJ66" s="152"/>
      <c r="GK66" s="59"/>
      <c r="GL66" s="32"/>
      <c r="GM66" s="32">
        <f t="shared" si="110"/>
        <v>0</v>
      </c>
      <c r="GN66" s="33">
        <f>IF(GL66="L",1,0)</f>
        <v>0</v>
      </c>
      <c r="GO66" s="51"/>
      <c r="GP66" s="152"/>
      <c r="GQ66" s="152"/>
      <c r="GR66" s="152"/>
      <c r="GS66" s="152"/>
      <c r="GT66" s="152"/>
      <c r="GU66" s="152"/>
      <c r="GV66" s="152">
        <f t="shared" si="111"/>
        <v>0</v>
      </c>
      <c r="GW66" s="33">
        <f>IF(GU66="L",1,0)</f>
        <v>0</v>
      </c>
    </row>
    <row r="67" spans="1:205" ht="15.75" thickBot="1" x14ac:dyDescent="0.3">
      <c r="A67" s="54" t="s">
        <v>106</v>
      </c>
      <c r="B67" s="65">
        <f>AVERAGE(B55:B66)</f>
        <v>33.06</v>
      </c>
      <c r="C67" s="66">
        <f>AVERAGE(C55:C66)</f>
        <v>35.320499999999996</v>
      </c>
      <c r="D67" s="66">
        <f>AVERAGE(D55:D66)</f>
        <v>37.933500000000002</v>
      </c>
      <c r="E67" s="66">
        <f>AVERAGE(E55:E66)</f>
        <v>18</v>
      </c>
      <c r="F67" s="66"/>
      <c r="G67" s="66">
        <f>AVERAGE(G55:G66)</f>
        <v>17.5</v>
      </c>
      <c r="H67" s="62">
        <f>I67/(I67+J67)</f>
        <v>0</v>
      </c>
      <c r="I67" s="104">
        <f>SUM(I55:I66)</f>
        <v>0</v>
      </c>
      <c r="J67" s="63">
        <f>SUM(J55:J66)</f>
        <v>2</v>
      </c>
      <c r="K67" s="67" t="e">
        <f>AVERAGE(K55:K66)</f>
        <v>#DIV/0!</v>
      </c>
      <c r="L67" s="68" t="e">
        <f>AVERAGE(L55:L66)</f>
        <v>#DIV/0!</v>
      </c>
      <c r="M67" s="68" t="e">
        <f>AVERAGE(M55:M66)</f>
        <v>#DIV/0!</v>
      </c>
      <c r="N67" s="68" t="e">
        <f>AVERAGE(N55:N66)</f>
        <v>#DIV/0!</v>
      </c>
      <c r="O67" s="68"/>
      <c r="P67" s="69" t="e">
        <f>AVERAGE(P55:P66)</f>
        <v>#DIV/0!</v>
      </c>
      <c r="Q67" s="62" t="e">
        <f>R67/(R67+S67)</f>
        <v>#DIV/0!</v>
      </c>
      <c r="R67" s="104">
        <f>SUM(R55:R66)</f>
        <v>0</v>
      </c>
      <c r="S67" s="63">
        <f>SUM(S55:S66)</f>
        <v>0</v>
      </c>
      <c r="T67" s="70">
        <f>AVERAGE(T55:T66)</f>
        <v>42.83625</v>
      </c>
      <c r="U67" s="68">
        <f>AVERAGE(U55:U66)</f>
        <v>44.603750000000005</v>
      </c>
      <c r="V67" s="68">
        <f>AVERAGE(V55:V66)</f>
        <v>45.357500000000002</v>
      </c>
      <c r="W67" s="68">
        <f>AVERAGE(W55:W66)</f>
        <v>15.75</v>
      </c>
      <c r="X67" s="68"/>
      <c r="Y67" s="68">
        <f>AVERAGE(Y55:Y66)</f>
        <v>11</v>
      </c>
      <c r="Z67" s="60">
        <f>AA67/(AA67+AB67)</f>
        <v>1</v>
      </c>
      <c r="AA67" s="52">
        <f>SUM(AA55:AA66)</f>
        <v>4</v>
      </c>
      <c r="AB67" s="53">
        <f>SUM(AB55:AB66)</f>
        <v>0</v>
      </c>
      <c r="AC67" s="100"/>
      <c r="AD67" s="65" t="e">
        <f>AVERAGE(AD55:AD66)</f>
        <v>#DIV/0!</v>
      </c>
      <c r="AE67" s="66" t="e">
        <f>AVERAGE(AE55:AE66)</f>
        <v>#DIV/0!</v>
      </c>
      <c r="AF67" s="66" t="e">
        <f>AVERAGE(AF55:AF66)</f>
        <v>#DIV/0!</v>
      </c>
      <c r="AG67" s="66" t="e">
        <f>AVERAGE(AG55:AG66)</f>
        <v>#DIV/0!</v>
      </c>
      <c r="AH67" s="66"/>
      <c r="AI67" s="66" t="e">
        <f>AVERAGE(AI55:AI66)</f>
        <v>#DIV/0!</v>
      </c>
      <c r="AJ67" s="62" t="e">
        <f>AK67/(AK67+AL67)</f>
        <v>#DIV/0!</v>
      </c>
      <c r="AK67" s="104">
        <f>SUM(AK55:AK66)</f>
        <v>0</v>
      </c>
      <c r="AL67" s="63">
        <f>SUM(AL55:AL66)</f>
        <v>0</v>
      </c>
      <c r="AM67" s="67" t="e">
        <f>AVERAGE(AM55:AM66)</f>
        <v>#DIV/0!</v>
      </c>
      <c r="AN67" s="68" t="e">
        <f>AVERAGE(AN55:AN66)</f>
        <v>#DIV/0!</v>
      </c>
      <c r="AO67" s="68" t="e">
        <f>AVERAGE(AO55:AO66)</f>
        <v>#DIV/0!</v>
      </c>
      <c r="AP67" s="68" t="e">
        <f>AVERAGE(AP55:AP66)</f>
        <v>#DIV/0!</v>
      </c>
      <c r="AQ67" s="68"/>
      <c r="AR67" s="69" t="e">
        <f>AVERAGE(AR55:AR66)</f>
        <v>#DIV/0!</v>
      </c>
      <c r="AS67" s="62" t="e">
        <f>AT67/(AT67+AU67)</f>
        <v>#DIV/0!</v>
      </c>
      <c r="AT67" s="104">
        <f>SUM(AT55:AT66)</f>
        <v>0</v>
      </c>
      <c r="AU67" s="63">
        <f>SUM(AU55:AU66)</f>
        <v>0</v>
      </c>
      <c r="AV67" s="70">
        <f>AVERAGE(AV55:AV66)</f>
        <v>29.564</v>
      </c>
      <c r="AW67" s="68">
        <f>AVERAGE(AW55:AW66)</f>
        <v>31.834</v>
      </c>
      <c r="AX67" s="68">
        <f>AVERAGE(AX55:AX66)</f>
        <v>36.697000000000003</v>
      </c>
      <c r="AY67" s="68">
        <f>AVERAGE(AY55:AY66)</f>
        <v>11</v>
      </c>
      <c r="AZ67" s="68"/>
      <c r="BA67" s="68">
        <f>AVERAGE(BA55:BA66)</f>
        <v>16</v>
      </c>
      <c r="BB67" s="60">
        <f>BC67/(BC67+BD67)</f>
        <v>1</v>
      </c>
      <c r="BC67" s="52">
        <f>SUM(BC55:BC66)</f>
        <v>1</v>
      </c>
      <c r="BD67" s="53">
        <f>SUM(BD55:BD66)</f>
        <v>0</v>
      </c>
      <c r="BE67" s="100"/>
      <c r="BF67" s="65" t="e">
        <f>AVERAGE(BF55:BF66)</f>
        <v>#DIV/0!</v>
      </c>
      <c r="BG67" s="66" t="e">
        <f>AVERAGE(BG55:BG66)</f>
        <v>#DIV/0!</v>
      </c>
      <c r="BH67" s="66" t="e">
        <f>AVERAGE(BH55:BH66)</f>
        <v>#DIV/0!</v>
      </c>
      <c r="BI67" s="66" t="e">
        <f>AVERAGE(BI55:BI66)</f>
        <v>#DIV/0!</v>
      </c>
      <c r="BJ67" s="66"/>
      <c r="BK67" s="66" t="e">
        <f>AVERAGE(BK55:BK66)</f>
        <v>#DIV/0!</v>
      </c>
      <c r="BL67" s="62" t="e">
        <f>BM67/(BM67+BN67)</f>
        <v>#DIV/0!</v>
      </c>
      <c r="BM67" s="104">
        <f>SUM(BM55:BM66)</f>
        <v>0</v>
      </c>
      <c r="BN67" s="63">
        <f>SUM(BN55:BN66)</f>
        <v>0</v>
      </c>
      <c r="BO67" s="67" t="e">
        <f>AVERAGE(BO55:BO66)</f>
        <v>#DIV/0!</v>
      </c>
      <c r="BP67" s="68" t="e">
        <f>AVERAGE(BP55:BP66)</f>
        <v>#DIV/0!</v>
      </c>
      <c r="BQ67" s="68" t="e">
        <f>AVERAGE(BQ55:BQ66)</f>
        <v>#DIV/0!</v>
      </c>
      <c r="BR67" s="68" t="e">
        <f>AVERAGE(BR55:BR66)</f>
        <v>#DIV/0!</v>
      </c>
      <c r="BS67" s="68"/>
      <c r="BT67" s="69" t="e">
        <f>AVERAGE(BT55:BT66)</f>
        <v>#DIV/0!</v>
      </c>
      <c r="BU67" s="62" t="e">
        <f>BV67/(BV67+BW67)</f>
        <v>#DIV/0!</v>
      </c>
      <c r="BV67" s="104">
        <f>SUM(BV55:BV66)</f>
        <v>0</v>
      </c>
      <c r="BW67" s="63">
        <f>SUM(BW55:BW66)</f>
        <v>0</v>
      </c>
      <c r="BX67" s="70" t="e">
        <f>AVERAGE(BX55:BX66)</f>
        <v>#DIV/0!</v>
      </c>
      <c r="BY67" s="68" t="e">
        <f>AVERAGE(BY55:BY66)</f>
        <v>#DIV/0!</v>
      </c>
      <c r="BZ67" s="68" t="e">
        <f>AVERAGE(BZ55:BZ66)</f>
        <v>#DIV/0!</v>
      </c>
      <c r="CA67" s="68" t="e">
        <f>AVERAGE(CA55:CA66)</f>
        <v>#DIV/0!</v>
      </c>
      <c r="CB67" s="68"/>
      <c r="CC67" s="68" t="e">
        <f>AVERAGE(CC55:CC66)</f>
        <v>#DIV/0!</v>
      </c>
      <c r="CD67" s="60" t="e">
        <f>CE67/(CE67+CF67)</f>
        <v>#DIV/0!</v>
      </c>
      <c r="CE67" s="52">
        <f>SUM(CE55:CE66)</f>
        <v>0</v>
      </c>
      <c r="CF67" s="53">
        <f>SUM(CF55:CF66)</f>
        <v>0</v>
      </c>
      <c r="CG67" s="100"/>
      <c r="CH67" s="65">
        <f>AVERAGE(CH55:CH66)</f>
        <v>33.553000000000004</v>
      </c>
      <c r="CI67" s="66">
        <f>AVERAGE(CI55:CI66)</f>
        <v>34.919166666666662</v>
      </c>
      <c r="CJ67" s="66">
        <f>AVERAGE(CJ55:CJ66)</f>
        <v>41.927500000000002</v>
      </c>
      <c r="CK67" s="66">
        <f>AVERAGE(CK55:CK66)</f>
        <v>13.333333333333334</v>
      </c>
      <c r="CL67" s="66"/>
      <c r="CM67" s="66">
        <f>AVERAGE(CM55:CM66)</f>
        <v>7.166666666666667</v>
      </c>
      <c r="CN67" s="62">
        <f>CO67/(CO67+CP67)</f>
        <v>1</v>
      </c>
      <c r="CO67" s="22">
        <f>SUM(CO55:CO66)</f>
        <v>4</v>
      </c>
      <c r="CP67" s="63">
        <f>SUM(CP55:CP66)</f>
        <v>0</v>
      </c>
      <c r="CQ67" s="67">
        <f>AVERAGE(CQ55:CQ66)</f>
        <v>34.71074999999999</v>
      </c>
      <c r="CR67" s="68">
        <f>AVERAGE(CR55:CR66)</f>
        <v>37.109500000000004</v>
      </c>
      <c r="CS67" s="68">
        <f>AVERAGE(CS55:CS66)</f>
        <v>43.405857142857144</v>
      </c>
      <c r="CT67" s="68">
        <f>AVERAGE(CT55:CT66)</f>
        <v>15.375</v>
      </c>
      <c r="CU67" s="68"/>
      <c r="CV67" s="69">
        <f>AVERAGE(CV55:CV66)</f>
        <v>12.875</v>
      </c>
      <c r="CW67" s="62">
        <f>CX67/(CX67+CY67)</f>
        <v>0.42857142857142855</v>
      </c>
      <c r="CX67" s="22">
        <f>SUM(CX55:CX66)</f>
        <v>3</v>
      </c>
      <c r="CY67" s="63">
        <f>SUM(CY55:CY66)</f>
        <v>4</v>
      </c>
      <c r="CZ67" s="70">
        <f>AVERAGE(CZ55:CZ66)</f>
        <v>32.920333333333332</v>
      </c>
      <c r="DA67" s="68">
        <f>AVERAGE(DA55:DA66)</f>
        <v>34.978666666666669</v>
      </c>
      <c r="DB67" s="68">
        <f>AVERAGE(DB55:DB66)</f>
        <v>42.582000000000001</v>
      </c>
      <c r="DC67" s="68">
        <f>AVERAGE(DC55:DC66)</f>
        <v>20.666666666666668</v>
      </c>
      <c r="DD67" s="68"/>
      <c r="DE67" s="68">
        <f>AVERAGE(DE55:DE66)</f>
        <v>13</v>
      </c>
      <c r="DF67" s="60">
        <f>DG67/(DG67+DH67)</f>
        <v>1</v>
      </c>
      <c r="DG67" s="52">
        <f>SUM(DG55:DG66)</f>
        <v>3</v>
      </c>
      <c r="DH67" s="53">
        <f>SUM(DH55:DH66)</f>
        <v>0</v>
      </c>
      <c r="DI67" s="48"/>
      <c r="DJ67" s="65">
        <f>AVERAGE(DJ55:DJ66)</f>
        <v>29.094999999999999</v>
      </c>
      <c r="DK67" s="66">
        <f>AVERAGE(DK55:DK66)</f>
        <v>31.22</v>
      </c>
      <c r="DL67" s="66">
        <f>AVERAGE(DL55:DL66)</f>
        <v>36.347000000000001</v>
      </c>
      <c r="DM67" s="66">
        <f>AVERAGE(DM55:DM66)</f>
        <v>7</v>
      </c>
      <c r="DN67" s="66"/>
      <c r="DO67" s="66">
        <f>AVERAGE(DO55:DO66)</f>
        <v>5</v>
      </c>
      <c r="DP67" s="62">
        <f>DQ67/(DQ67+DR67)</f>
        <v>1</v>
      </c>
      <c r="DQ67" s="22">
        <f>SUM(DQ55:DQ66)</f>
        <v>1</v>
      </c>
      <c r="DR67" s="63">
        <f>SUM(DR55:DR66)</f>
        <v>0</v>
      </c>
      <c r="DS67" s="67">
        <f>AVERAGE(DS55:DS66)</f>
        <v>38.601999999999997</v>
      </c>
      <c r="DT67" s="68">
        <f>AVERAGE(DT55:DT66)</f>
        <v>40.871000000000002</v>
      </c>
      <c r="DU67" s="68">
        <f>AVERAGE(DU55:DU66)</f>
        <v>48.276000000000003</v>
      </c>
      <c r="DV67" s="68">
        <f>AVERAGE(DV55:DV66)</f>
        <v>19</v>
      </c>
      <c r="DW67" s="68"/>
      <c r="DX67" s="69">
        <f>AVERAGE(DX55:DX66)</f>
        <v>9</v>
      </c>
      <c r="DY67" s="62">
        <f>DZ67/(DZ67+EA67)</f>
        <v>1</v>
      </c>
      <c r="DZ67" s="22">
        <f>SUM(DZ55:DZ66)</f>
        <v>1</v>
      </c>
      <c r="EA67" s="63">
        <f>SUM(EA55:EA66)</f>
        <v>0</v>
      </c>
      <c r="EB67" s="70">
        <f>AVERAGE(EB55:EB66)</f>
        <v>36.686999999999998</v>
      </c>
      <c r="EC67" s="68">
        <f>AVERAGE(EC55:EC66)</f>
        <v>40.192999999999998</v>
      </c>
      <c r="ED67" s="68">
        <f>AVERAGE(ED55:ED66)</f>
        <v>40.874000000000002</v>
      </c>
      <c r="EE67" s="68">
        <f>AVERAGE(EE55:EE66)</f>
        <v>17</v>
      </c>
      <c r="EF67" s="68"/>
      <c r="EG67" s="68">
        <f>AVERAGE(EG55:EG66)</f>
        <v>8</v>
      </c>
      <c r="EH67" s="60">
        <f>EI67/(EI67+EJ67)</f>
        <v>1</v>
      </c>
      <c r="EI67" s="52">
        <f>SUM(EI55:EI66)</f>
        <v>1</v>
      </c>
      <c r="EJ67" s="53">
        <f>SUM(EJ55:EJ66)</f>
        <v>0</v>
      </c>
      <c r="EK67" s="70">
        <f>AVERAGE(EK55:EK66)</f>
        <v>28.593</v>
      </c>
      <c r="EL67" s="68">
        <f>AVERAGE(EL55:EL66)</f>
        <v>32.368000000000002</v>
      </c>
      <c r="EM67" s="68">
        <f>AVERAGE(EM55:EM66)</f>
        <v>39.932000000000002</v>
      </c>
      <c r="EN67" s="68">
        <f>AVERAGE(EN55:EN66)</f>
        <v>17</v>
      </c>
      <c r="EO67" s="68"/>
      <c r="EP67" s="68">
        <f>AVERAGE(EP55:EP66)</f>
        <v>14</v>
      </c>
      <c r="EQ67" s="60">
        <f>ER67/(ER67+ES67)</f>
        <v>1</v>
      </c>
      <c r="ER67" s="52">
        <f>SUM(ER55:ER66)</f>
        <v>1</v>
      </c>
      <c r="ES67" s="53">
        <f>SUM(ES55:ES66)</f>
        <v>0</v>
      </c>
      <c r="ET67" s="100"/>
      <c r="EU67" s="65" t="e">
        <f>AVERAGE(EU55:EU66)</f>
        <v>#DIV/0!</v>
      </c>
      <c r="EV67" s="66" t="e">
        <f>AVERAGE(EV55:EV66)</f>
        <v>#DIV/0!</v>
      </c>
      <c r="EW67" s="66" t="e">
        <f>AVERAGE(EW55:EW66)</f>
        <v>#DIV/0!</v>
      </c>
      <c r="EX67" s="66" t="e">
        <f>AVERAGE(EX55:EX66)</f>
        <v>#DIV/0!</v>
      </c>
      <c r="EY67" s="66"/>
      <c r="EZ67" s="66" t="e">
        <f>AVERAGE(EZ55:EZ66)</f>
        <v>#DIV/0!</v>
      </c>
      <c r="FA67" s="62" t="e">
        <f>FB67/(FB67+FC67)</f>
        <v>#DIV/0!</v>
      </c>
      <c r="FB67" s="104">
        <f>SUM(FB55:FB66)</f>
        <v>0</v>
      </c>
      <c r="FC67" s="63">
        <f>SUM(FC55:FC66)</f>
        <v>0</v>
      </c>
      <c r="FD67" s="67" t="e">
        <f>AVERAGE(FD55:FD66)</f>
        <v>#DIV/0!</v>
      </c>
      <c r="FE67" s="68" t="e">
        <f>AVERAGE(FE55:FE66)</f>
        <v>#DIV/0!</v>
      </c>
      <c r="FF67" s="68" t="e">
        <f>AVERAGE(FF55:FF66)</f>
        <v>#DIV/0!</v>
      </c>
      <c r="FG67" s="68" t="e">
        <f>AVERAGE(FG55:FG66)</f>
        <v>#DIV/0!</v>
      </c>
      <c r="FH67" s="68"/>
      <c r="FI67" s="69" t="e">
        <f>AVERAGE(FI55:FI66)</f>
        <v>#DIV/0!</v>
      </c>
      <c r="FJ67" s="62" t="e">
        <f>FK67/(FK67+FL67)</f>
        <v>#DIV/0!</v>
      </c>
      <c r="FK67" s="104">
        <f>SUM(FK55:FK66)</f>
        <v>0</v>
      </c>
      <c r="FL67" s="63">
        <f>SUM(FL55:FL66)</f>
        <v>0</v>
      </c>
      <c r="FM67" s="70" t="e">
        <f>AVERAGE(FM55:FM66)</f>
        <v>#DIV/0!</v>
      </c>
      <c r="FN67" s="68" t="e">
        <f>AVERAGE(FN55:FN66)</f>
        <v>#DIV/0!</v>
      </c>
      <c r="FO67" s="68" t="e">
        <f>AVERAGE(FO55:FO66)</f>
        <v>#DIV/0!</v>
      </c>
      <c r="FP67" s="68" t="e">
        <f>AVERAGE(FP55:FP66)</f>
        <v>#DIV/0!</v>
      </c>
      <c r="FQ67" s="68"/>
      <c r="FR67" s="68" t="e">
        <f>AVERAGE(FR55:FR66)</f>
        <v>#DIV/0!</v>
      </c>
      <c r="FS67" s="60" t="e">
        <f>FT67/(FT67+FU67)</f>
        <v>#DIV/0!</v>
      </c>
      <c r="FT67" s="52">
        <f>SUM(FT55:FT66)</f>
        <v>0</v>
      </c>
      <c r="FU67" s="53">
        <f>SUM(FU55:FU66)</f>
        <v>0</v>
      </c>
      <c r="FV67" s="100"/>
      <c r="FW67" s="65" t="e">
        <f>AVERAGE(FW55:FW66)</f>
        <v>#DIV/0!</v>
      </c>
      <c r="FX67" s="66" t="e">
        <f>AVERAGE(FX55:FX66)</f>
        <v>#DIV/0!</v>
      </c>
      <c r="FY67" s="66" t="e">
        <f>AVERAGE(FY55:FY66)</f>
        <v>#DIV/0!</v>
      </c>
      <c r="FZ67" s="66" t="e">
        <f>AVERAGE(FZ55:FZ66)</f>
        <v>#DIV/0!</v>
      </c>
      <c r="GA67" s="66"/>
      <c r="GB67" s="66" t="e">
        <f>AVERAGE(GB55:GB66)</f>
        <v>#DIV/0!</v>
      </c>
      <c r="GC67" s="62" t="e">
        <f>GD67/(GD67+GE67)</f>
        <v>#DIV/0!</v>
      </c>
      <c r="GD67" s="157">
        <f>SUM(GD55:GD66)</f>
        <v>0</v>
      </c>
      <c r="GE67" s="63">
        <f>SUM(GE55:GE66)</f>
        <v>0</v>
      </c>
      <c r="GF67" s="67" t="e">
        <f>AVERAGE(GF55:GF66)</f>
        <v>#DIV/0!</v>
      </c>
      <c r="GG67" s="68" t="e">
        <f>AVERAGE(GG55:GG66)</f>
        <v>#DIV/0!</v>
      </c>
      <c r="GH67" s="68" t="e">
        <f>AVERAGE(GH55:GH66)</f>
        <v>#DIV/0!</v>
      </c>
      <c r="GI67" s="68" t="e">
        <f>AVERAGE(GI55:GI66)</f>
        <v>#DIV/0!</v>
      </c>
      <c r="GJ67" s="68"/>
      <c r="GK67" s="69" t="e">
        <f>AVERAGE(GK55:GK66)</f>
        <v>#DIV/0!</v>
      </c>
      <c r="GL67" s="62" t="e">
        <f>GM67/(GM67+GN67)</f>
        <v>#DIV/0!</v>
      </c>
      <c r="GM67" s="157">
        <f>SUM(GM55:GM66)</f>
        <v>0</v>
      </c>
      <c r="GN67" s="63">
        <f>SUM(GN55:GN66)</f>
        <v>0</v>
      </c>
      <c r="GO67" s="70" t="e">
        <f>AVERAGE(GO55:GO66)</f>
        <v>#DIV/0!</v>
      </c>
      <c r="GP67" s="68" t="e">
        <f>AVERAGE(GP55:GP66)</f>
        <v>#DIV/0!</v>
      </c>
      <c r="GQ67" s="68" t="e">
        <f>AVERAGE(GQ55:GQ66)</f>
        <v>#DIV/0!</v>
      </c>
      <c r="GR67" s="68" t="e">
        <f>AVERAGE(GR55:GR66)</f>
        <v>#DIV/0!</v>
      </c>
      <c r="GS67" s="68"/>
      <c r="GT67" s="68" t="e">
        <f>AVERAGE(GT55:GT66)</f>
        <v>#DIV/0!</v>
      </c>
      <c r="GU67" s="60" t="e">
        <f>GV67/(GV67+GW67)</f>
        <v>#DIV/0!</v>
      </c>
      <c r="GV67" s="52">
        <f>SUM(GV55:GV66)</f>
        <v>0</v>
      </c>
      <c r="GW67" s="53">
        <f>SUM(GW55:GW66)</f>
        <v>0</v>
      </c>
    </row>
    <row r="68" spans="1:205" x14ac:dyDescent="0.25">
      <c r="A68" s="42"/>
      <c r="B68" s="99"/>
      <c r="C68" s="99"/>
      <c r="D68" s="99"/>
      <c r="E68" s="99"/>
      <c r="F68" s="99"/>
      <c r="G68" s="99"/>
      <c r="H68" s="64"/>
      <c r="I68" s="99"/>
      <c r="J68" s="99"/>
      <c r="K68" s="99"/>
      <c r="L68" s="99"/>
      <c r="M68" s="99"/>
      <c r="N68" s="99"/>
      <c r="O68" s="99"/>
      <c r="P68" s="99"/>
      <c r="Q68" s="64"/>
      <c r="R68" s="99"/>
      <c r="S68" s="99"/>
      <c r="T68" s="99"/>
      <c r="U68" s="99"/>
      <c r="V68" s="99"/>
      <c r="W68" s="99"/>
      <c r="X68" s="99"/>
      <c r="Y68" s="99"/>
      <c r="Z68" s="64"/>
      <c r="AA68" s="99"/>
      <c r="AB68" s="99"/>
      <c r="AC68" s="99"/>
      <c r="AD68" s="99"/>
      <c r="AE68" s="99"/>
      <c r="AF68" s="99"/>
      <c r="AG68" s="99"/>
      <c r="AH68" s="99"/>
      <c r="AI68" s="99"/>
      <c r="AJ68" s="64"/>
      <c r="AK68" s="99"/>
      <c r="AL68" s="99"/>
      <c r="AM68" s="99"/>
      <c r="AN68" s="99"/>
      <c r="AO68" s="99"/>
      <c r="AP68" s="99"/>
      <c r="AQ68" s="99"/>
      <c r="AR68" s="99"/>
      <c r="AS68" s="64"/>
      <c r="AT68" s="99"/>
      <c r="AU68" s="99"/>
      <c r="AV68" s="99"/>
      <c r="AW68" s="99"/>
      <c r="AX68" s="99"/>
      <c r="AY68" s="99"/>
      <c r="AZ68" s="99"/>
      <c r="BA68" s="99"/>
      <c r="BB68" s="64"/>
      <c r="BC68" s="99"/>
      <c r="BD68" s="99"/>
      <c r="BE68" s="99"/>
      <c r="BF68" s="99"/>
      <c r="BG68" s="99"/>
      <c r="BH68" s="99"/>
      <c r="BI68" s="99"/>
      <c r="BJ68" s="99"/>
      <c r="BK68" s="99"/>
      <c r="BL68" s="64"/>
      <c r="BM68" s="99"/>
      <c r="BN68" s="99"/>
      <c r="BO68" s="99"/>
      <c r="BP68" s="99"/>
      <c r="BQ68" s="99"/>
      <c r="BR68" s="99"/>
      <c r="BS68" s="99"/>
      <c r="BT68" s="99"/>
      <c r="BU68" s="64"/>
      <c r="BV68" s="99"/>
      <c r="BW68" s="99"/>
      <c r="BX68" s="99"/>
      <c r="BY68" s="99"/>
      <c r="BZ68" s="99"/>
      <c r="CA68" s="99"/>
      <c r="CB68" s="99"/>
      <c r="CC68" s="99"/>
      <c r="CD68" s="64"/>
      <c r="CE68" s="99"/>
      <c r="CF68" s="99"/>
      <c r="CG68" s="99"/>
      <c r="CH68" s="42"/>
      <c r="CI68" s="42"/>
      <c r="CJ68" s="42"/>
      <c r="CK68" s="42"/>
      <c r="CL68" s="42"/>
      <c r="CM68" s="42"/>
      <c r="CN68" s="64"/>
      <c r="CO68" s="42"/>
      <c r="CP68" s="42"/>
      <c r="CQ68" s="42"/>
      <c r="CR68" s="42"/>
      <c r="CS68" s="42"/>
      <c r="CT68" s="42"/>
      <c r="CU68" s="42"/>
      <c r="CV68" s="42"/>
      <c r="CW68" s="64"/>
      <c r="CX68" s="42"/>
      <c r="CY68" s="42"/>
      <c r="CZ68" s="42"/>
      <c r="DA68" s="42"/>
      <c r="DB68" s="42"/>
      <c r="DC68" s="42"/>
      <c r="DD68" s="42"/>
      <c r="DE68" s="42"/>
      <c r="DF68" s="64"/>
      <c r="DG68" s="42"/>
      <c r="DH68" s="42"/>
      <c r="DI68" s="42"/>
      <c r="DJ68" s="42"/>
      <c r="DK68" s="42"/>
      <c r="DL68" s="42"/>
      <c r="DM68" s="42"/>
      <c r="DN68" s="42"/>
      <c r="DO68" s="42"/>
      <c r="DP68" s="64"/>
      <c r="DQ68" s="42"/>
      <c r="DR68" s="42"/>
      <c r="DS68" s="42"/>
      <c r="DT68" s="42"/>
      <c r="DU68" s="42"/>
      <c r="DV68" s="42"/>
      <c r="DW68" s="42"/>
      <c r="DX68" s="42"/>
      <c r="DY68" s="64"/>
      <c r="DZ68" s="42"/>
      <c r="EA68" s="42"/>
      <c r="EB68" s="42"/>
      <c r="EC68" s="42"/>
      <c r="ED68" s="42"/>
      <c r="EE68" s="42"/>
      <c r="EF68" s="42"/>
      <c r="EG68" s="42"/>
      <c r="EH68" s="64"/>
      <c r="EI68" s="42"/>
      <c r="EJ68" s="42"/>
      <c r="EK68" s="42"/>
      <c r="EL68" s="42"/>
      <c r="EM68" s="42"/>
      <c r="EN68" s="42"/>
      <c r="EO68" s="42"/>
      <c r="EP68" s="42"/>
      <c r="EQ68" s="64"/>
      <c r="ER68" s="42"/>
      <c r="ES68" s="42"/>
      <c r="ET68" s="99"/>
      <c r="EU68" s="99"/>
      <c r="EV68" s="99"/>
      <c r="EW68" s="99"/>
      <c r="EX68" s="99"/>
      <c r="EY68" s="99"/>
      <c r="EZ68" s="99"/>
      <c r="FA68" s="64"/>
      <c r="FB68" s="99"/>
      <c r="FC68" s="99"/>
      <c r="FD68" s="99"/>
      <c r="FE68" s="99"/>
      <c r="FF68" s="99"/>
      <c r="FG68" s="99"/>
      <c r="FH68" s="99"/>
      <c r="FI68" s="99"/>
      <c r="FJ68" s="64"/>
      <c r="FK68" s="99"/>
      <c r="FL68" s="99"/>
      <c r="FM68" s="99"/>
      <c r="FN68" s="99"/>
      <c r="FO68" s="99"/>
      <c r="FP68" s="99"/>
      <c r="FQ68" s="99"/>
      <c r="FR68" s="99"/>
      <c r="FS68" s="64"/>
      <c r="FT68" s="99"/>
      <c r="FU68" s="99"/>
      <c r="FV68" s="99"/>
      <c r="FW68" s="153"/>
      <c r="FX68" s="153"/>
      <c r="FY68" s="153"/>
      <c r="FZ68" s="153"/>
      <c r="GA68" s="153"/>
      <c r="GB68" s="153"/>
      <c r="GC68" s="64"/>
      <c r="GD68" s="153"/>
      <c r="GE68" s="153"/>
      <c r="GF68" s="153"/>
      <c r="GG68" s="153"/>
      <c r="GH68" s="153"/>
      <c r="GI68" s="153"/>
      <c r="GJ68" s="153"/>
      <c r="GK68" s="153"/>
      <c r="GL68" s="64"/>
      <c r="GM68" s="153"/>
      <c r="GN68" s="153"/>
      <c r="GO68" s="153"/>
      <c r="GP68" s="153"/>
      <c r="GQ68" s="153"/>
      <c r="GR68" s="153"/>
      <c r="GS68" s="153"/>
      <c r="GT68" s="153"/>
      <c r="GU68" s="64"/>
      <c r="GV68" s="153"/>
      <c r="GW68" s="153"/>
    </row>
    <row r="69" spans="1:205" x14ac:dyDescent="0.25">
      <c r="A69" s="42"/>
      <c r="B69" s="99"/>
      <c r="C69" s="99"/>
      <c r="G69" s="23" t="s">
        <v>131</v>
      </c>
      <c r="H69" s="64"/>
      <c r="I69" s="140"/>
      <c r="J69" s="140"/>
      <c r="K69" s="140"/>
      <c r="L69" s="140"/>
      <c r="P69" s="23" t="s">
        <v>131</v>
      </c>
      <c r="Q69" s="64"/>
      <c r="R69" s="140"/>
      <c r="S69" s="140"/>
      <c r="T69" s="140"/>
      <c r="U69" s="140"/>
      <c r="Y69" s="23" t="s">
        <v>131</v>
      </c>
      <c r="Z69" s="64"/>
      <c r="AA69" s="99"/>
      <c r="AB69" s="99"/>
      <c r="AC69" s="99"/>
      <c r="AD69" s="99"/>
      <c r="AE69" s="99"/>
      <c r="AI69" s="23" t="s">
        <v>131</v>
      </c>
      <c r="AJ69" s="64"/>
      <c r="AK69" s="161"/>
      <c r="AL69" s="161"/>
      <c r="AM69" s="161"/>
      <c r="AN69" s="161"/>
      <c r="AR69" s="23" t="s">
        <v>131</v>
      </c>
      <c r="AS69" s="64"/>
      <c r="AT69" s="161"/>
      <c r="AU69" s="161"/>
      <c r="AV69" s="161"/>
      <c r="AW69" s="161"/>
      <c r="BA69" s="23" t="s">
        <v>131</v>
      </c>
      <c r="BB69" s="64"/>
      <c r="BC69" s="99"/>
      <c r="BD69" s="99"/>
      <c r="BE69" s="99"/>
      <c r="BF69" s="99"/>
      <c r="BG69" s="99"/>
      <c r="BH69" s="99" t="s">
        <v>111</v>
      </c>
      <c r="BI69" s="99"/>
      <c r="BJ69" s="71" t="e">
        <f>BI67</f>
        <v>#DIV/0!</v>
      </c>
      <c r="BK69" s="99"/>
      <c r="BL69" s="64"/>
      <c r="BM69" s="99"/>
      <c r="BN69" s="99"/>
      <c r="BO69" s="99"/>
      <c r="BP69" s="99"/>
      <c r="BQ69" s="99" t="s">
        <v>111</v>
      </c>
      <c r="BR69" s="99"/>
      <c r="BS69" s="71" t="e">
        <f>BR67</f>
        <v>#DIV/0!</v>
      </c>
      <c r="BT69" s="99"/>
      <c r="BU69" s="64"/>
      <c r="BV69" s="99"/>
      <c r="BW69" s="99"/>
      <c r="BX69" s="99"/>
      <c r="BY69" s="99"/>
      <c r="BZ69" s="99" t="s">
        <v>111</v>
      </c>
      <c r="CA69" s="99"/>
      <c r="CB69" s="71" t="e">
        <f>CA67</f>
        <v>#DIV/0!</v>
      </c>
      <c r="CC69" s="99"/>
      <c r="CD69" s="64"/>
      <c r="CE69" s="99"/>
      <c r="CF69" s="99"/>
      <c r="CG69" s="99"/>
      <c r="CH69" s="42"/>
      <c r="CI69" s="42"/>
      <c r="CJ69" s="42" t="s">
        <v>111</v>
      </c>
      <c r="CK69" s="42"/>
      <c r="CL69" s="71">
        <f>CK67</f>
        <v>13.333333333333334</v>
      </c>
      <c r="CM69" s="42"/>
      <c r="CN69" s="64"/>
      <c r="CO69" s="42"/>
      <c r="CP69" s="42"/>
      <c r="CQ69" s="42"/>
      <c r="CR69" s="42"/>
      <c r="CS69" s="42" t="s">
        <v>111</v>
      </c>
      <c r="CT69" s="42"/>
      <c r="CU69" s="71">
        <f>CT67</f>
        <v>15.375</v>
      </c>
      <c r="CV69" s="42"/>
      <c r="CW69" s="64"/>
      <c r="CX69" s="42"/>
      <c r="CY69" s="42"/>
      <c r="CZ69" s="42"/>
      <c r="DA69" s="42"/>
      <c r="DB69" s="42" t="s">
        <v>111</v>
      </c>
      <c r="DC69" s="42"/>
      <c r="DD69" s="71">
        <f>DC67</f>
        <v>20.666666666666668</v>
      </c>
      <c r="DE69" s="42"/>
      <c r="DF69" s="64"/>
      <c r="DG69" s="42"/>
      <c r="DH69" s="42"/>
      <c r="DI69" s="42"/>
      <c r="DJ69" s="42"/>
      <c r="DK69" s="42"/>
      <c r="DL69" s="42" t="s">
        <v>111</v>
      </c>
      <c r="DM69" s="42"/>
      <c r="DN69" s="71">
        <f>DM67</f>
        <v>7</v>
      </c>
      <c r="DO69" s="42"/>
      <c r="DP69" s="64"/>
      <c r="DQ69" s="42"/>
      <c r="DR69" s="42"/>
      <c r="DS69" s="42"/>
      <c r="DT69" s="42"/>
      <c r="DU69" s="42" t="s">
        <v>111</v>
      </c>
      <c r="DV69" s="42"/>
      <c r="DW69" s="71">
        <f>DV67</f>
        <v>19</v>
      </c>
      <c r="DX69" s="42"/>
      <c r="DY69" s="64"/>
      <c r="DZ69" s="42"/>
      <c r="EA69" s="42"/>
      <c r="EB69" s="42"/>
      <c r="EC69" s="42"/>
      <c r="ED69" s="42" t="s">
        <v>111</v>
      </c>
      <c r="EE69" s="42"/>
      <c r="EF69" s="71">
        <f>EE67</f>
        <v>17</v>
      </c>
      <c r="EG69" s="42"/>
      <c r="EH69" s="64"/>
      <c r="EI69" s="42"/>
      <c r="EJ69" s="42"/>
      <c r="EK69" s="42"/>
      <c r="EL69" s="42"/>
      <c r="EM69" s="42" t="s">
        <v>111</v>
      </c>
      <c r="EN69" s="42"/>
      <c r="EO69" s="71">
        <f>EN67</f>
        <v>17</v>
      </c>
      <c r="EP69" s="42"/>
      <c r="EQ69" s="64"/>
      <c r="ER69" s="42"/>
      <c r="ES69" s="42"/>
      <c r="ET69" s="99"/>
      <c r="EU69" s="99"/>
      <c r="EV69" s="99"/>
      <c r="EW69" s="99" t="s">
        <v>111</v>
      </c>
      <c r="EX69" s="99"/>
      <c r="EY69" s="71" t="e">
        <f>EX67</f>
        <v>#DIV/0!</v>
      </c>
      <c r="EZ69" s="99"/>
      <c r="FA69" s="64"/>
      <c r="FB69" s="99"/>
      <c r="FC69" s="99"/>
      <c r="FD69" s="99"/>
      <c r="FE69" s="99"/>
      <c r="FF69" s="99" t="s">
        <v>111</v>
      </c>
      <c r="FG69" s="99"/>
      <c r="FH69" s="71" t="e">
        <f>FG67</f>
        <v>#DIV/0!</v>
      </c>
      <c r="FI69" s="99"/>
      <c r="FJ69" s="64"/>
      <c r="FK69" s="99"/>
      <c r="FL69" s="99"/>
      <c r="FM69" s="99"/>
      <c r="FN69" s="99"/>
      <c r="FO69" s="99" t="s">
        <v>111</v>
      </c>
      <c r="FP69" s="99"/>
      <c r="FQ69" s="71" t="e">
        <f>FP67</f>
        <v>#DIV/0!</v>
      </c>
      <c r="FR69" s="99"/>
      <c r="FS69" s="64"/>
      <c r="FT69" s="99"/>
      <c r="FU69" s="99"/>
      <c r="FV69" s="99"/>
      <c r="FW69" s="153"/>
      <c r="FX69" s="153"/>
      <c r="FY69" s="153" t="s">
        <v>111</v>
      </c>
      <c r="FZ69" s="153"/>
      <c r="GA69" s="71" t="e">
        <f>FZ67</f>
        <v>#DIV/0!</v>
      </c>
      <c r="GB69" s="153"/>
      <c r="GC69" s="64"/>
      <c r="GD69" s="153"/>
      <c r="GE69" s="153"/>
      <c r="GF69" s="153"/>
      <c r="GG69" s="153"/>
      <c r="GH69" s="153" t="s">
        <v>111</v>
      </c>
      <c r="GI69" s="153"/>
      <c r="GJ69" s="71" t="e">
        <f>GI67</f>
        <v>#DIV/0!</v>
      </c>
      <c r="GK69" s="153"/>
      <c r="GL69" s="64"/>
      <c r="GM69" s="153"/>
      <c r="GN69" s="153"/>
      <c r="GO69" s="153"/>
      <c r="GP69" s="153"/>
      <c r="GQ69" s="153" t="s">
        <v>111</v>
      </c>
      <c r="GR69" s="153"/>
      <c r="GS69" s="71" t="e">
        <f>GR67</f>
        <v>#DIV/0!</v>
      </c>
      <c r="GT69" s="153"/>
      <c r="GU69" s="64"/>
      <c r="GV69" s="153"/>
      <c r="GW69" s="153"/>
    </row>
    <row r="70" spans="1:205" x14ac:dyDescent="0.25">
      <c r="A70" s="42"/>
      <c r="B70" s="99"/>
      <c r="C70" s="99"/>
      <c r="D70" s="140" t="s">
        <v>111</v>
      </c>
      <c r="E70" s="140"/>
      <c r="F70" s="71">
        <f>E67</f>
        <v>18</v>
      </c>
      <c r="G70" s="149">
        <f>_xlfn.STDEV.S(E55:E66)</f>
        <v>2.8284271247461903</v>
      </c>
      <c r="H70" s="64"/>
      <c r="I70" s="140"/>
      <c r="J70" s="140"/>
      <c r="K70" s="140"/>
      <c r="L70" s="140"/>
      <c r="M70" s="140" t="s">
        <v>111</v>
      </c>
      <c r="N70" s="140"/>
      <c r="O70" s="71" t="e">
        <f>N67</f>
        <v>#DIV/0!</v>
      </c>
      <c r="P70" s="149" t="e">
        <f>_xlfn.STDEV.S(N55:N66)</f>
        <v>#DIV/0!</v>
      </c>
      <c r="Q70" s="64"/>
      <c r="R70" s="140"/>
      <c r="S70" s="140"/>
      <c r="T70" s="140"/>
      <c r="U70" s="140"/>
      <c r="V70" s="140" t="s">
        <v>111</v>
      </c>
      <c r="W70" s="140"/>
      <c r="X70" s="71">
        <f>W67</f>
        <v>15.75</v>
      </c>
      <c r="Y70" s="149">
        <f>_xlfn.STDEV.S(W55:W66)</f>
        <v>4.9916597106239795</v>
      </c>
      <c r="Z70" s="64"/>
      <c r="AA70" s="99"/>
      <c r="AB70" s="99"/>
      <c r="AC70" s="99"/>
      <c r="AD70" s="99"/>
      <c r="AE70" s="99"/>
      <c r="AF70" s="161" t="s">
        <v>111</v>
      </c>
      <c r="AG70" s="161"/>
      <c r="AH70" s="71" t="e">
        <f>AG67</f>
        <v>#DIV/0!</v>
      </c>
      <c r="AI70" s="149" t="e">
        <f>_xlfn.STDEV.S(AG55:AG66)</f>
        <v>#DIV/0!</v>
      </c>
      <c r="AJ70" s="64"/>
      <c r="AK70" s="161"/>
      <c r="AL70" s="161"/>
      <c r="AM70" s="161"/>
      <c r="AN70" s="161"/>
      <c r="AO70" s="161" t="s">
        <v>111</v>
      </c>
      <c r="AP70" s="161"/>
      <c r="AQ70" s="71" t="e">
        <f>AP67</f>
        <v>#DIV/0!</v>
      </c>
      <c r="AR70" s="149" t="e">
        <f>_xlfn.STDEV.S(AP55:AP66)</f>
        <v>#DIV/0!</v>
      </c>
      <c r="AS70" s="64"/>
      <c r="AT70" s="161"/>
      <c r="AU70" s="161"/>
      <c r="AV70" s="161"/>
      <c r="AW70" s="161"/>
      <c r="AX70" s="161" t="s">
        <v>111</v>
      </c>
      <c r="AY70" s="161"/>
      <c r="AZ70" s="71">
        <f>AY67</f>
        <v>11</v>
      </c>
      <c r="BA70" s="149" t="e">
        <f>_xlfn.STDEV.S(AY55:AY66)</f>
        <v>#DIV/0!</v>
      </c>
      <c r="BB70" s="64"/>
      <c r="BC70" s="99"/>
      <c r="BD70" s="99"/>
      <c r="BE70" s="99"/>
      <c r="BF70" s="99"/>
      <c r="BG70" s="99"/>
      <c r="BH70" s="99" t="s">
        <v>112</v>
      </c>
      <c r="BI70" s="99"/>
      <c r="BJ70" s="71" t="e">
        <f>BK67</f>
        <v>#DIV/0!</v>
      </c>
      <c r="BK70" s="99"/>
      <c r="BL70" s="64"/>
      <c r="BM70" s="99"/>
      <c r="BN70" s="99"/>
      <c r="BO70" s="99"/>
      <c r="BP70" s="99"/>
      <c r="BQ70" s="99" t="s">
        <v>112</v>
      </c>
      <c r="BR70" s="99"/>
      <c r="BS70" s="71" t="e">
        <f>BT67</f>
        <v>#DIV/0!</v>
      </c>
      <c r="BT70" s="99"/>
      <c r="BU70" s="64"/>
      <c r="BV70" s="99"/>
      <c r="BW70" s="99"/>
      <c r="BX70" s="99"/>
      <c r="BY70" s="99"/>
      <c r="BZ70" s="99" t="s">
        <v>112</v>
      </c>
      <c r="CA70" s="99"/>
      <c r="CB70" s="71" t="e">
        <f>CC67</f>
        <v>#DIV/0!</v>
      </c>
      <c r="CC70" s="99"/>
      <c r="CD70" s="64"/>
      <c r="CE70" s="99"/>
      <c r="CF70" s="99"/>
      <c r="CG70" s="99"/>
      <c r="CH70" s="42"/>
      <c r="CI70" s="42"/>
      <c r="CJ70" s="42" t="s">
        <v>112</v>
      </c>
      <c r="CK70" s="42"/>
      <c r="CL70" s="71">
        <f>CM67</f>
        <v>7.166666666666667</v>
      </c>
      <c r="CM70" s="42"/>
      <c r="CN70" s="64"/>
      <c r="CO70" s="42"/>
      <c r="CP70" s="42"/>
      <c r="CQ70" s="42"/>
      <c r="CR70" s="42"/>
      <c r="CS70" s="42" t="s">
        <v>112</v>
      </c>
      <c r="CT70" s="42"/>
      <c r="CU70" s="71">
        <f>CV67</f>
        <v>12.875</v>
      </c>
      <c r="CV70" s="42"/>
      <c r="CW70" s="64"/>
      <c r="CX70" s="42"/>
      <c r="CY70" s="42"/>
      <c r="CZ70" s="42"/>
      <c r="DA70" s="42"/>
      <c r="DB70" s="42" t="s">
        <v>112</v>
      </c>
      <c r="DC70" s="42"/>
      <c r="DD70" s="71">
        <f>DE67</f>
        <v>13</v>
      </c>
      <c r="DE70" s="42"/>
      <c r="DF70" s="64"/>
      <c r="DG70" s="42"/>
      <c r="DH70" s="42"/>
      <c r="DI70" s="42"/>
      <c r="DJ70" s="42"/>
      <c r="DK70" s="42"/>
      <c r="DL70" s="42" t="s">
        <v>112</v>
      </c>
      <c r="DM70" s="42"/>
      <c r="DN70" s="71">
        <f>DO67</f>
        <v>5</v>
      </c>
      <c r="DO70" s="42"/>
      <c r="DP70" s="64"/>
      <c r="DQ70" s="42"/>
      <c r="DR70" s="42"/>
      <c r="DS70" s="42"/>
      <c r="DT70" s="42"/>
      <c r="DU70" s="42" t="s">
        <v>112</v>
      </c>
      <c r="DV70" s="42"/>
      <c r="DW70" s="71">
        <f>DX67</f>
        <v>9</v>
      </c>
      <c r="DX70" s="42"/>
      <c r="DY70" s="64"/>
      <c r="DZ70" s="42"/>
      <c r="EA70" s="42"/>
      <c r="EB70" s="42"/>
      <c r="EC70" s="42"/>
      <c r="ED70" s="42" t="s">
        <v>112</v>
      </c>
      <c r="EE70" s="42"/>
      <c r="EF70" s="71">
        <f>EG67</f>
        <v>8</v>
      </c>
      <c r="EG70" s="42"/>
      <c r="EH70" s="64"/>
      <c r="EI70" s="42"/>
      <c r="EJ70" s="42"/>
      <c r="EK70" s="42"/>
      <c r="EL70" s="42"/>
      <c r="EM70" s="42" t="s">
        <v>112</v>
      </c>
      <c r="EN70" s="42"/>
      <c r="EO70" s="71">
        <f>EP67</f>
        <v>14</v>
      </c>
      <c r="EP70" s="42"/>
      <c r="EQ70" s="64"/>
      <c r="ER70" s="42"/>
      <c r="ES70" s="42"/>
      <c r="ET70" s="99"/>
      <c r="EU70" s="99"/>
      <c r="EV70" s="99"/>
      <c r="EW70" s="99" t="s">
        <v>112</v>
      </c>
      <c r="EX70" s="99"/>
      <c r="EY70" s="71" t="e">
        <f>EZ67</f>
        <v>#DIV/0!</v>
      </c>
      <c r="EZ70" s="99"/>
      <c r="FA70" s="64"/>
      <c r="FB70" s="99"/>
      <c r="FC70" s="99"/>
      <c r="FD70" s="99"/>
      <c r="FE70" s="99"/>
      <c r="FF70" s="99" t="s">
        <v>112</v>
      </c>
      <c r="FG70" s="99"/>
      <c r="FH70" s="71" t="e">
        <f>FI67</f>
        <v>#DIV/0!</v>
      </c>
      <c r="FI70" s="99"/>
      <c r="FJ70" s="64"/>
      <c r="FK70" s="99"/>
      <c r="FL70" s="99"/>
      <c r="FM70" s="99"/>
      <c r="FN70" s="99"/>
      <c r="FO70" s="99" t="s">
        <v>112</v>
      </c>
      <c r="FP70" s="99"/>
      <c r="FQ70" s="71" t="e">
        <f>FR67</f>
        <v>#DIV/0!</v>
      </c>
      <c r="FR70" s="99"/>
      <c r="FS70" s="64"/>
      <c r="FT70" s="99"/>
      <c r="FU70" s="99"/>
      <c r="FV70" s="99"/>
      <c r="FW70" s="153"/>
      <c r="FX70" s="153"/>
      <c r="FY70" s="153" t="s">
        <v>112</v>
      </c>
      <c r="FZ70" s="153"/>
      <c r="GA70" s="71" t="e">
        <f>GB67</f>
        <v>#DIV/0!</v>
      </c>
      <c r="GB70" s="153"/>
      <c r="GC70" s="64"/>
      <c r="GD70" s="153"/>
      <c r="GE70" s="153"/>
      <c r="GF70" s="153"/>
      <c r="GG70" s="153"/>
      <c r="GH70" s="153" t="s">
        <v>112</v>
      </c>
      <c r="GI70" s="153"/>
      <c r="GJ70" s="71" t="e">
        <f>GK67</f>
        <v>#DIV/0!</v>
      </c>
      <c r="GK70" s="153"/>
      <c r="GL70" s="64"/>
      <c r="GM70" s="153"/>
      <c r="GN70" s="153"/>
      <c r="GO70" s="153"/>
      <c r="GP70" s="153"/>
      <c r="GQ70" s="153" t="s">
        <v>112</v>
      </c>
      <c r="GR70" s="153"/>
      <c r="GS70" s="71" t="e">
        <f>GT67</f>
        <v>#DIV/0!</v>
      </c>
      <c r="GT70" s="153"/>
      <c r="GU70" s="64"/>
      <c r="GV70" s="153"/>
      <c r="GW70" s="153"/>
    </row>
    <row r="71" spans="1:205" x14ac:dyDescent="0.25">
      <c r="A71" s="42"/>
      <c r="B71" s="99"/>
      <c r="C71" s="99"/>
      <c r="D71" s="140" t="s">
        <v>112</v>
      </c>
      <c r="E71" s="140"/>
      <c r="F71" s="71">
        <f>G67</f>
        <v>17.5</v>
      </c>
      <c r="G71" s="114">
        <f>_xlfn.STDEV.S(G55:G66)</f>
        <v>3.5355339059327378</v>
      </c>
      <c r="H71" s="64"/>
      <c r="I71" s="140"/>
      <c r="J71" s="140"/>
      <c r="K71" s="140"/>
      <c r="L71" s="140"/>
      <c r="M71" s="140" t="s">
        <v>112</v>
      </c>
      <c r="N71" s="140"/>
      <c r="O71" s="71" t="e">
        <f>P67</f>
        <v>#DIV/0!</v>
      </c>
      <c r="P71" s="114" t="e">
        <f>_xlfn.STDEV.S(P55:P66)</f>
        <v>#DIV/0!</v>
      </c>
      <c r="Q71" s="64"/>
      <c r="R71" s="140"/>
      <c r="S71" s="140"/>
      <c r="T71" s="140"/>
      <c r="U71" s="140"/>
      <c r="V71" s="140" t="s">
        <v>112</v>
      </c>
      <c r="W71" s="140"/>
      <c r="X71" s="71">
        <f>Y67</f>
        <v>11</v>
      </c>
      <c r="Y71" s="114">
        <f>_xlfn.STDEV.S(Y55:Y66)</f>
        <v>4.5460605656619517</v>
      </c>
      <c r="Z71" s="64"/>
      <c r="AA71" s="99"/>
      <c r="AB71" s="99"/>
      <c r="AC71" s="99"/>
      <c r="AD71" s="99"/>
      <c r="AE71" s="99"/>
      <c r="AF71" s="161" t="s">
        <v>112</v>
      </c>
      <c r="AG71" s="161"/>
      <c r="AH71" s="71" t="e">
        <f>AI67</f>
        <v>#DIV/0!</v>
      </c>
      <c r="AI71" s="114" t="e">
        <f>_xlfn.STDEV.S(AI55:AI66)</f>
        <v>#DIV/0!</v>
      </c>
      <c r="AJ71" s="64"/>
      <c r="AK71" s="161"/>
      <c r="AL71" s="161"/>
      <c r="AM71" s="161"/>
      <c r="AN71" s="161"/>
      <c r="AO71" s="161" t="s">
        <v>112</v>
      </c>
      <c r="AP71" s="161"/>
      <c r="AQ71" s="71" t="e">
        <f>AR67</f>
        <v>#DIV/0!</v>
      </c>
      <c r="AR71" s="114" t="e">
        <f>_xlfn.STDEV.S(AR55:AR66)</f>
        <v>#DIV/0!</v>
      </c>
      <c r="AS71" s="64"/>
      <c r="AT71" s="161"/>
      <c r="AU71" s="161"/>
      <c r="AV71" s="161"/>
      <c r="AW71" s="161"/>
      <c r="AX71" s="161" t="s">
        <v>112</v>
      </c>
      <c r="AY71" s="161"/>
      <c r="AZ71" s="71">
        <f>BA67</f>
        <v>16</v>
      </c>
      <c r="BA71" s="114" t="e">
        <f>_xlfn.STDEV.S(BA55:BA66)</f>
        <v>#DIV/0!</v>
      </c>
      <c r="BB71" s="64"/>
      <c r="BC71" s="99"/>
      <c r="BD71" s="99"/>
      <c r="BE71" s="99"/>
      <c r="BF71" s="99"/>
      <c r="BG71" s="99"/>
      <c r="BH71" s="99" t="s">
        <v>113</v>
      </c>
      <c r="BI71" s="99"/>
      <c r="BJ71" s="71" t="e">
        <f>BJ69-BJ70</f>
        <v>#DIV/0!</v>
      </c>
      <c r="BK71" s="99"/>
      <c r="BL71" s="64"/>
      <c r="BM71" s="99"/>
      <c r="BN71" s="99"/>
      <c r="BO71" s="99"/>
      <c r="BP71" s="99"/>
      <c r="BQ71" s="99" t="s">
        <v>113</v>
      </c>
      <c r="BR71" s="99"/>
      <c r="BS71" s="71" t="e">
        <f>BS69-BS70</f>
        <v>#DIV/0!</v>
      </c>
      <c r="BT71" s="99"/>
      <c r="BU71" s="64"/>
      <c r="BV71" s="99"/>
      <c r="BW71" s="99"/>
      <c r="BX71" s="99"/>
      <c r="BY71" s="99"/>
      <c r="BZ71" s="99" t="s">
        <v>113</v>
      </c>
      <c r="CA71" s="99"/>
      <c r="CB71" s="71" t="e">
        <f>CB69-CB70</f>
        <v>#DIV/0!</v>
      </c>
      <c r="CC71" s="99"/>
      <c r="CD71" s="64"/>
      <c r="CE71" s="99"/>
      <c r="CF71" s="99"/>
      <c r="CG71" s="99"/>
      <c r="CH71" s="42"/>
      <c r="CI71" s="42"/>
      <c r="CJ71" s="42" t="s">
        <v>113</v>
      </c>
      <c r="CK71" s="42"/>
      <c r="CL71" s="71">
        <f>CL69-CL70</f>
        <v>6.166666666666667</v>
      </c>
      <c r="CM71" s="42"/>
      <c r="CN71" s="64"/>
      <c r="CO71" s="42"/>
      <c r="CP71" s="42"/>
      <c r="CQ71" s="42"/>
      <c r="CR71" s="42"/>
      <c r="CS71" s="42" t="s">
        <v>113</v>
      </c>
      <c r="CT71" s="42"/>
      <c r="CU71" s="71">
        <f>CU69-CU70</f>
        <v>2.5</v>
      </c>
      <c r="CV71" s="42"/>
      <c r="CW71" s="64"/>
      <c r="CX71" s="42"/>
      <c r="CY71" s="42"/>
      <c r="CZ71" s="42"/>
      <c r="DA71" s="42"/>
      <c r="DB71" s="42" t="s">
        <v>113</v>
      </c>
      <c r="DC71" s="42"/>
      <c r="DD71" s="71">
        <f>DD69-DD70</f>
        <v>7.6666666666666679</v>
      </c>
      <c r="DE71" s="42"/>
      <c r="DF71" s="64"/>
      <c r="DG71" s="42"/>
      <c r="DH71" s="42"/>
      <c r="DI71" s="42"/>
      <c r="DJ71" s="42"/>
      <c r="DK71" s="42"/>
      <c r="DL71" s="42" t="s">
        <v>113</v>
      </c>
      <c r="DM71" s="42"/>
      <c r="DN71" s="71">
        <f>DN69-DN70</f>
        <v>2</v>
      </c>
      <c r="DO71" s="42"/>
      <c r="DP71" s="64"/>
      <c r="DQ71" s="42"/>
      <c r="DR71" s="42"/>
      <c r="DS71" s="42"/>
      <c r="DT71" s="42"/>
      <c r="DU71" s="42" t="s">
        <v>113</v>
      </c>
      <c r="DV71" s="42"/>
      <c r="DW71" s="71">
        <f>DW69-DW70</f>
        <v>10</v>
      </c>
      <c r="DX71" s="42"/>
      <c r="DY71" s="64"/>
      <c r="DZ71" s="42"/>
      <c r="EA71" s="42"/>
      <c r="EB71" s="42"/>
      <c r="EC71" s="42"/>
      <c r="ED71" s="42" t="s">
        <v>113</v>
      </c>
      <c r="EE71" s="42"/>
      <c r="EF71" s="71">
        <f>EF69-EF70</f>
        <v>9</v>
      </c>
      <c r="EG71" s="42"/>
      <c r="EH71" s="64"/>
      <c r="EI71" s="42"/>
      <c r="EJ71" s="42"/>
      <c r="EK71" s="42"/>
      <c r="EL71" s="42"/>
      <c r="EM71" s="42" t="s">
        <v>113</v>
      </c>
      <c r="EN71" s="42"/>
      <c r="EO71" s="71">
        <f>EO69-EO70</f>
        <v>3</v>
      </c>
      <c r="EP71" s="42"/>
      <c r="EQ71" s="64"/>
      <c r="ER71" s="42"/>
      <c r="ES71" s="42"/>
      <c r="ET71" s="99"/>
      <c r="EU71" s="99"/>
      <c r="EV71" s="99"/>
      <c r="EW71" s="99" t="s">
        <v>113</v>
      </c>
      <c r="EX71" s="99"/>
      <c r="EY71" s="71" t="e">
        <f>EY69-EY70</f>
        <v>#DIV/0!</v>
      </c>
      <c r="EZ71" s="99"/>
      <c r="FA71" s="64"/>
      <c r="FB71" s="99"/>
      <c r="FC71" s="99"/>
      <c r="FD71" s="99"/>
      <c r="FE71" s="99"/>
      <c r="FF71" s="99" t="s">
        <v>113</v>
      </c>
      <c r="FG71" s="99"/>
      <c r="FH71" s="71" t="e">
        <f>FH69-FH70</f>
        <v>#DIV/0!</v>
      </c>
      <c r="FI71" s="99"/>
      <c r="FJ71" s="64"/>
      <c r="FK71" s="99"/>
      <c r="FL71" s="99"/>
      <c r="FM71" s="99"/>
      <c r="FN71" s="99"/>
      <c r="FO71" s="99" t="s">
        <v>113</v>
      </c>
      <c r="FP71" s="99"/>
      <c r="FQ71" s="71" t="e">
        <f>FQ69-FQ70</f>
        <v>#DIV/0!</v>
      </c>
      <c r="FR71" s="99"/>
      <c r="FS71" s="64"/>
      <c r="FT71" s="99"/>
      <c r="FU71" s="99"/>
      <c r="FV71" s="99"/>
      <c r="FW71" s="153"/>
      <c r="FX71" s="153"/>
      <c r="FY71" s="153" t="s">
        <v>113</v>
      </c>
      <c r="FZ71" s="153"/>
      <c r="GA71" s="71" t="e">
        <f>GA69-GA70</f>
        <v>#DIV/0!</v>
      </c>
      <c r="GB71" s="153"/>
      <c r="GC71" s="64"/>
      <c r="GD71" s="153"/>
      <c r="GE71" s="153"/>
      <c r="GF71" s="153"/>
      <c r="GG71" s="153"/>
      <c r="GH71" s="153" t="s">
        <v>113</v>
      </c>
      <c r="GI71" s="153"/>
      <c r="GJ71" s="71" t="e">
        <f>GJ69-GJ70</f>
        <v>#DIV/0!</v>
      </c>
      <c r="GK71" s="153"/>
      <c r="GL71" s="64"/>
      <c r="GM71" s="153"/>
      <c r="GN71" s="153"/>
      <c r="GO71" s="153"/>
      <c r="GP71" s="153"/>
      <c r="GQ71" s="153" t="s">
        <v>113</v>
      </c>
      <c r="GR71" s="153"/>
      <c r="GS71" s="71" t="e">
        <f>GS69-GS70</f>
        <v>#DIV/0!</v>
      </c>
      <c r="GT71" s="153"/>
      <c r="GU71" s="64"/>
      <c r="GV71" s="153"/>
      <c r="GW71" s="153"/>
    </row>
    <row r="72" spans="1:205" x14ac:dyDescent="0.25">
      <c r="D72" s="140" t="s">
        <v>113</v>
      </c>
      <c r="E72" s="140"/>
      <c r="F72" s="71">
        <f>F70-F71</f>
        <v>0.5</v>
      </c>
      <c r="G72" s="140"/>
      <c r="M72" s="140" t="s">
        <v>113</v>
      </c>
      <c r="N72" s="140"/>
      <c r="O72" s="71" t="e">
        <f>O70-O71</f>
        <v>#DIV/0!</v>
      </c>
      <c r="V72" s="140" t="s">
        <v>113</v>
      </c>
      <c r="W72" s="140"/>
      <c r="X72" s="71">
        <f>X70-X71</f>
        <v>4.75</v>
      </c>
      <c r="AF72" s="161" t="s">
        <v>113</v>
      </c>
      <c r="AG72" s="161"/>
      <c r="AH72" s="71" t="e">
        <f>AH70-AH71</f>
        <v>#DIV/0!</v>
      </c>
      <c r="AO72" s="161" t="s">
        <v>113</v>
      </c>
      <c r="AP72" s="161"/>
      <c r="AQ72" s="71" t="e">
        <f>AQ70-AQ71</f>
        <v>#DIV/0!</v>
      </c>
      <c r="AX72" s="161" t="s">
        <v>113</v>
      </c>
      <c r="AY72" s="161"/>
      <c r="AZ72" s="71">
        <f>AZ70-AZ71</f>
        <v>-5</v>
      </c>
      <c r="BH72" s="23" t="s">
        <v>131</v>
      </c>
      <c r="BJ72" s="114" t="e">
        <f>_xlfn.STDEV.S(BK55:BK66)</f>
        <v>#DIV/0!</v>
      </c>
      <c r="BQ72" s="23" t="s">
        <v>131</v>
      </c>
      <c r="BS72" s="114" t="e">
        <f>_xlfn.STDEV.S(BT55:BT66)</f>
        <v>#DIV/0!</v>
      </c>
      <c r="BZ72" s="23" t="s">
        <v>131</v>
      </c>
      <c r="CB72" s="114" t="e">
        <f>_xlfn.STDEV.S(CC55:CC66)</f>
        <v>#DIV/0!</v>
      </c>
      <c r="CJ72" s="23" t="s">
        <v>131</v>
      </c>
      <c r="CL72" s="114">
        <f>_xlfn.STDEV.S(CM55:CM66)</f>
        <v>2.2286019533929031</v>
      </c>
      <c r="CS72" s="23" t="s">
        <v>131</v>
      </c>
      <c r="CU72" s="114">
        <f>_xlfn.STDEV.S(CV55:CV66)</f>
        <v>6.6641364246025372</v>
      </c>
      <c r="DB72" s="23" t="s">
        <v>131</v>
      </c>
      <c r="DD72" s="114">
        <f>_xlfn.STDEV.S(DE55:DE66)</f>
        <v>3.6055512754639891</v>
      </c>
      <c r="DL72" s="23" t="s">
        <v>131</v>
      </c>
      <c r="DN72" s="114" t="e">
        <f>_xlfn.STDEV.S(DO55:DO66)</f>
        <v>#DIV/0!</v>
      </c>
      <c r="DU72" s="23" t="s">
        <v>131</v>
      </c>
      <c r="DW72" s="114" t="e">
        <f>_xlfn.STDEV.S(DX55:DX66)</f>
        <v>#DIV/0!</v>
      </c>
      <c r="ED72" s="23" t="s">
        <v>131</v>
      </c>
      <c r="EF72" s="114" t="e">
        <f>_xlfn.STDEV.S(EG55:EG66)</f>
        <v>#DIV/0!</v>
      </c>
      <c r="EM72" s="23" t="s">
        <v>131</v>
      </c>
      <c r="EO72" s="114" t="e">
        <f>_xlfn.STDEV.S(EP55:EP66)</f>
        <v>#DIV/0!</v>
      </c>
      <c r="EW72" s="23" t="s">
        <v>131</v>
      </c>
      <c r="EY72" s="114" t="e">
        <f>_xlfn.STDEV.S(EZ55:EZ66)</f>
        <v>#DIV/0!</v>
      </c>
      <c r="FF72" s="23" t="s">
        <v>131</v>
      </c>
      <c r="FH72" s="114" t="e">
        <f>_xlfn.STDEV.S(FI55:FI66)</f>
        <v>#DIV/0!</v>
      </c>
      <c r="FO72" s="23" t="s">
        <v>131</v>
      </c>
      <c r="FQ72" s="114" t="e">
        <f>_xlfn.STDEV.S(FR55:FR66)</f>
        <v>#DIV/0!</v>
      </c>
      <c r="FY72" s="23" t="s">
        <v>131</v>
      </c>
      <c r="GA72" s="114" t="e">
        <f>_xlfn.STDEV.S(GB55:GB66)</f>
        <v>#DIV/0!</v>
      </c>
      <c r="GH72" s="23" t="s">
        <v>131</v>
      </c>
      <c r="GJ72" s="114" t="e">
        <f>_xlfn.STDEV.S(GK55:GK66)</f>
        <v>#DIV/0!</v>
      </c>
      <c r="GQ72" s="23" t="s">
        <v>131</v>
      </c>
      <c r="GS72" s="114" t="e">
        <f>_xlfn.STDEV.S(GT55:GT66)</f>
        <v>#DIV/0!</v>
      </c>
    </row>
    <row r="74" spans="1:205" x14ac:dyDescent="0.25">
      <c r="A74" s="147" t="s">
        <v>76</v>
      </c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48"/>
      <c r="AV74" s="148"/>
      <c r="AW74" s="148"/>
      <c r="AX74" s="148"/>
      <c r="AY74" s="148"/>
      <c r="AZ74" s="148"/>
      <c r="BA74" s="148"/>
      <c r="BB74" s="148"/>
      <c r="BC74" s="148"/>
      <c r="BD74" s="148"/>
      <c r="BE74" s="148"/>
      <c r="BF74" s="148"/>
      <c r="BG74" s="148"/>
      <c r="BH74" s="148"/>
      <c r="BI74" s="148"/>
      <c r="BJ74" s="148"/>
      <c r="BK74" s="148"/>
      <c r="BL74" s="148"/>
      <c r="BM74" s="148"/>
      <c r="BN74" s="148"/>
      <c r="BO74" s="148"/>
      <c r="BP74" s="148"/>
      <c r="BQ74" s="148"/>
      <c r="BR74" s="148"/>
      <c r="BS74" s="148"/>
      <c r="BT74" s="148"/>
      <c r="BU74" s="148"/>
      <c r="BV74" s="148"/>
      <c r="BW74" s="148"/>
      <c r="BX74" s="148"/>
      <c r="BY74" s="148"/>
      <c r="BZ74" s="148"/>
      <c r="CA74" s="148"/>
      <c r="CB74" s="148"/>
      <c r="CC74" s="148"/>
      <c r="CD74" s="148"/>
      <c r="CE74" s="148"/>
      <c r="CF74" s="148"/>
      <c r="CG74" s="148"/>
      <c r="CH74" s="148"/>
      <c r="CI74" s="148"/>
      <c r="CJ74" s="148"/>
      <c r="CK74" s="148"/>
      <c r="CL74" s="148"/>
      <c r="CM74" s="148"/>
      <c r="CN74" s="148"/>
      <c r="CO74" s="148"/>
      <c r="CP74" s="148"/>
      <c r="CQ74" s="148"/>
      <c r="CR74" s="148"/>
      <c r="CS74" s="148"/>
      <c r="CT74" s="148"/>
      <c r="CU74" s="148"/>
      <c r="CV74" s="148"/>
      <c r="CW74" s="148"/>
      <c r="CX74" s="148"/>
      <c r="CY74" s="148"/>
      <c r="CZ74" s="148"/>
      <c r="DA74" s="148"/>
      <c r="DB74" s="148"/>
      <c r="DC74" s="148"/>
      <c r="DD74" s="148"/>
      <c r="DE74" s="148"/>
      <c r="DF74" s="148"/>
      <c r="DG74" s="148"/>
      <c r="DH74" s="148"/>
      <c r="DI74" s="148"/>
      <c r="DJ74" s="148"/>
      <c r="DK74" s="148"/>
      <c r="DL74" s="148"/>
      <c r="DM74" s="148"/>
      <c r="DN74" s="148"/>
      <c r="DO74" s="148"/>
      <c r="DP74" s="148"/>
      <c r="DQ74" s="148"/>
      <c r="DR74" s="148"/>
      <c r="DS74" s="148"/>
      <c r="DT74" s="148"/>
      <c r="DU74" s="148"/>
      <c r="DV74" s="148"/>
      <c r="DW74" s="148"/>
      <c r="DX74" s="148"/>
      <c r="DY74" s="148"/>
      <c r="DZ74" s="148"/>
      <c r="EA74" s="148"/>
      <c r="EB74" s="148"/>
      <c r="EC74" s="148"/>
      <c r="ED74" s="148"/>
      <c r="EE74" s="148"/>
      <c r="EF74" s="148"/>
      <c r="EG74" s="148"/>
      <c r="EH74" s="148"/>
      <c r="EI74" s="148"/>
      <c r="EJ74" s="148"/>
      <c r="EK74" s="148"/>
      <c r="EL74" s="148"/>
      <c r="EM74" s="148"/>
      <c r="EN74" s="148"/>
      <c r="EO74" s="148"/>
      <c r="EP74" s="148"/>
      <c r="EQ74" s="148"/>
      <c r="ER74" s="148"/>
      <c r="ES74" s="148"/>
      <c r="ET74" s="99"/>
      <c r="EU74" s="99"/>
      <c r="EV74" s="99"/>
      <c r="EW74" s="99"/>
      <c r="EX74" s="99"/>
      <c r="EY74" s="99"/>
      <c r="EZ74" s="99"/>
      <c r="FA74" s="99"/>
      <c r="FB74" s="99"/>
      <c r="FC74" s="99"/>
      <c r="FD74" s="99"/>
      <c r="FE74" s="99"/>
      <c r="FF74" s="99"/>
      <c r="FG74" s="99"/>
      <c r="FH74" s="99"/>
      <c r="FI74" s="99"/>
      <c r="FJ74" s="99"/>
      <c r="FK74" s="99"/>
      <c r="FL74" s="99"/>
      <c r="FM74" s="99"/>
      <c r="FN74" s="99"/>
      <c r="FO74" s="99"/>
      <c r="FP74" s="99"/>
      <c r="FQ74" s="99"/>
      <c r="FR74" s="99"/>
      <c r="FS74" s="99"/>
      <c r="FT74" s="99"/>
      <c r="FU74" s="99"/>
      <c r="FV74" s="99"/>
      <c r="FW74" s="153"/>
      <c r="FX74" s="153"/>
      <c r="FY74" s="153"/>
      <c r="FZ74" s="153"/>
      <c r="GA74" s="153"/>
      <c r="GB74" s="153"/>
      <c r="GC74" s="153"/>
      <c r="GD74" s="153"/>
      <c r="GE74" s="153"/>
      <c r="GF74" s="153"/>
      <c r="GG74" s="153"/>
      <c r="GH74" s="153"/>
      <c r="GI74" s="153"/>
      <c r="GJ74" s="153"/>
      <c r="GK74" s="153"/>
      <c r="GL74" s="153"/>
      <c r="GM74" s="153"/>
      <c r="GN74" s="153"/>
      <c r="GO74" s="153"/>
      <c r="GP74" s="153"/>
      <c r="GQ74" s="153"/>
      <c r="GR74" s="153"/>
      <c r="GS74" s="153"/>
      <c r="GT74" s="153"/>
      <c r="GU74" s="153"/>
      <c r="GV74" s="153"/>
      <c r="GW74" s="153"/>
    </row>
    <row r="75" spans="1:205" x14ac:dyDescent="0.25">
      <c r="A75" s="40" t="s">
        <v>0</v>
      </c>
      <c r="B75" s="193">
        <v>3</v>
      </c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194"/>
      <c r="AH75" s="194"/>
      <c r="AI75" s="194"/>
      <c r="AJ75" s="194"/>
      <c r="AK75" s="194"/>
      <c r="AL75" s="194"/>
      <c r="AM75" s="194"/>
      <c r="AN75" s="194"/>
      <c r="AO75" s="194"/>
      <c r="AP75" s="194"/>
      <c r="AQ75" s="194"/>
      <c r="AR75" s="194"/>
      <c r="AS75" s="194"/>
      <c r="AT75" s="194"/>
      <c r="AU75" s="194"/>
      <c r="AV75" s="194"/>
      <c r="AW75" s="194"/>
      <c r="AX75" s="194"/>
      <c r="AY75" s="194"/>
      <c r="AZ75" s="194"/>
      <c r="BA75" s="194"/>
      <c r="BB75" s="194"/>
      <c r="BC75" s="194"/>
      <c r="BD75" s="194"/>
      <c r="BE75" s="194"/>
      <c r="BF75" s="194"/>
      <c r="BG75" s="194"/>
      <c r="BH75" s="194"/>
      <c r="BI75" s="194"/>
      <c r="BJ75" s="194"/>
      <c r="BK75" s="194"/>
      <c r="BL75" s="194"/>
      <c r="BM75" s="194"/>
      <c r="BN75" s="194"/>
      <c r="BO75" s="194"/>
      <c r="BP75" s="194"/>
      <c r="BQ75" s="194"/>
      <c r="BR75" s="194"/>
      <c r="BS75" s="194"/>
      <c r="BT75" s="194"/>
      <c r="BU75" s="194"/>
      <c r="BV75" s="194"/>
      <c r="BW75" s="194"/>
      <c r="BX75" s="194"/>
      <c r="BY75" s="194"/>
      <c r="BZ75" s="194"/>
      <c r="CA75" s="194"/>
      <c r="CB75" s="194"/>
      <c r="CC75" s="194"/>
      <c r="CD75" s="194"/>
      <c r="CE75" s="194"/>
      <c r="CF75" s="194"/>
      <c r="CG75" s="194"/>
      <c r="CH75" s="194"/>
      <c r="CI75" s="194"/>
      <c r="CJ75" s="194"/>
      <c r="CK75" s="194"/>
      <c r="CL75" s="194"/>
      <c r="CM75" s="194"/>
      <c r="CN75" s="194"/>
      <c r="CO75" s="194"/>
      <c r="CP75" s="194"/>
      <c r="CQ75" s="194"/>
      <c r="CR75" s="194"/>
      <c r="CS75" s="194"/>
      <c r="CT75" s="194"/>
      <c r="CU75" s="194"/>
      <c r="CV75" s="194"/>
      <c r="CW75" s="194"/>
      <c r="CX75" s="194"/>
      <c r="CY75" s="194"/>
      <c r="CZ75" s="194"/>
      <c r="DA75" s="194"/>
      <c r="DB75" s="194"/>
      <c r="DC75" s="194"/>
      <c r="DD75" s="194"/>
      <c r="DE75" s="194"/>
      <c r="DF75" s="194"/>
      <c r="DG75" s="194"/>
      <c r="DH75" s="194"/>
      <c r="DI75" s="194"/>
      <c r="DJ75" s="194"/>
      <c r="DK75" s="194"/>
      <c r="DL75" s="194"/>
      <c r="DM75" s="194"/>
      <c r="DN75" s="194"/>
      <c r="DO75" s="194"/>
      <c r="DP75" s="194"/>
      <c r="DQ75" s="194"/>
      <c r="DR75" s="194"/>
      <c r="DS75" s="194"/>
      <c r="DT75" s="194"/>
      <c r="DU75" s="194"/>
      <c r="DV75" s="194"/>
      <c r="DW75" s="194"/>
      <c r="DX75" s="194"/>
      <c r="DY75" s="194"/>
      <c r="DZ75" s="194"/>
      <c r="EA75" s="194"/>
      <c r="EB75" s="194"/>
      <c r="EC75" s="194"/>
      <c r="ED75" s="194"/>
      <c r="EE75" s="194"/>
      <c r="EF75" s="194"/>
      <c r="EG75" s="194"/>
      <c r="EH75" s="194"/>
      <c r="EI75" s="194"/>
      <c r="EJ75" s="194"/>
      <c r="EK75" s="194"/>
      <c r="EL75" s="194"/>
      <c r="EM75" s="194"/>
      <c r="EN75" s="194"/>
      <c r="EO75" s="194"/>
      <c r="EP75" s="194"/>
      <c r="EQ75" s="194"/>
      <c r="ER75" s="194"/>
      <c r="ES75" s="194"/>
      <c r="ET75" s="99"/>
      <c r="EU75" s="99"/>
      <c r="EV75" s="99"/>
      <c r="EW75" s="99"/>
      <c r="EX75" s="99"/>
      <c r="EY75" s="99"/>
      <c r="EZ75" s="99"/>
      <c r="FA75" s="99"/>
      <c r="FB75" s="99"/>
      <c r="FC75" s="99"/>
      <c r="FD75" s="99"/>
      <c r="FE75" s="99"/>
      <c r="FF75" s="99"/>
      <c r="FG75" s="99"/>
      <c r="FH75" s="99"/>
      <c r="FI75" s="99"/>
      <c r="FJ75" s="99"/>
      <c r="FK75" s="99"/>
      <c r="FL75" s="99"/>
      <c r="FM75" s="99"/>
      <c r="FN75" s="99"/>
      <c r="FO75" s="99"/>
      <c r="FP75" s="99"/>
      <c r="FQ75" s="99"/>
      <c r="FR75" s="99"/>
      <c r="FS75" s="99"/>
      <c r="FT75" s="99"/>
      <c r="FU75" s="99"/>
      <c r="FV75" s="99"/>
      <c r="FW75" s="153"/>
      <c r="FX75" s="153"/>
      <c r="FY75" s="153"/>
      <c r="FZ75" s="153"/>
      <c r="GA75" s="153"/>
      <c r="GB75" s="153"/>
      <c r="GC75" s="153"/>
      <c r="GD75" s="153"/>
      <c r="GE75" s="153"/>
      <c r="GF75" s="153"/>
      <c r="GG75" s="153"/>
      <c r="GH75" s="153"/>
      <c r="GI75" s="153"/>
      <c r="GJ75" s="153"/>
      <c r="GK75" s="153"/>
      <c r="GL75" s="153"/>
      <c r="GM75" s="153"/>
      <c r="GN75" s="153"/>
      <c r="GO75" s="153"/>
      <c r="GP75" s="153"/>
      <c r="GQ75" s="153"/>
      <c r="GR75" s="153"/>
      <c r="GS75" s="153"/>
      <c r="GT75" s="153"/>
      <c r="GU75" s="153"/>
      <c r="GV75" s="153"/>
      <c r="GW75" s="153"/>
    </row>
    <row r="76" spans="1:205" ht="15.75" thickBot="1" x14ac:dyDescent="0.3">
      <c r="A76" s="47" t="s">
        <v>9</v>
      </c>
      <c r="B76" s="192">
        <v>1</v>
      </c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00"/>
      <c r="AD76" s="192">
        <v>2</v>
      </c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00"/>
      <c r="BF76" s="192">
        <v>3</v>
      </c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00"/>
      <c r="CH76" s="192">
        <v>4</v>
      </c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48"/>
      <c r="DJ76" s="192">
        <v>5</v>
      </c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00"/>
      <c r="EU76" s="192">
        <v>6</v>
      </c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00"/>
      <c r="FW76" s="192">
        <v>6</v>
      </c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</row>
    <row r="77" spans="1:205" x14ac:dyDescent="0.25">
      <c r="A77" s="46"/>
      <c r="B77" s="186" t="s">
        <v>83</v>
      </c>
      <c r="C77" s="187"/>
      <c r="D77" s="187"/>
      <c r="E77" s="187"/>
      <c r="F77" s="187"/>
      <c r="G77" s="187"/>
      <c r="H77" s="187"/>
      <c r="I77" s="187"/>
      <c r="J77" s="188"/>
      <c r="K77" s="189" t="s">
        <v>85</v>
      </c>
      <c r="L77" s="190"/>
      <c r="M77" s="190"/>
      <c r="N77" s="190"/>
      <c r="O77" s="190"/>
      <c r="P77" s="190"/>
      <c r="Q77" s="190"/>
      <c r="R77" s="190"/>
      <c r="S77" s="191"/>
      <c r="T77" s="189" t="s">
        <v>84</v>
      </c>
      <c r="U77" s="190"/>
      <c r="V77" s="190"/>
      <c r="W77" s="190"/>
      <c r="X77" s="190"/>
      <c r="Y77" s="190"/>
      <c r="Z77" s="190"/>
      <c r="AA77" s="190"/>
      <c r="AB77" s="191"/>
      <c r="AC77" s="98"/>
      <c r="AD77" s="186" t="s">
        <v>87</v>
      </c>
      <c r="AE77" s="187"/>
      <c r="AF77" s="187"/>
      <c r="AG77" s="187"/>
      <c r="AH77" s="187"/>
      <c r="AI77" s="187"/>
      <c r="AJ77" s="187"/>
      <c r="AK77" s="187"/>
      <c r="AL77" s="188"/>
      <c r="AM77" s="189" t="s">
        <v>89</v>
      </c>
      <c r="AN77" s="190"/>
      <c r="AO77" s="190"/>
      <c r="AP77" s="190"/>
      <c r="AQ77" s="190"/>
      <c r="AR77" s="190"/>
      <c r="AS77" s="190"/>
      <c r="AT77" s="190"/>
      <c r="AU77" s="191"/>
      <c r="AV77" s="189" t="s">
        <v>119</v>
      </c>
      <c r="AW77" s="190"/>
      <c r="AX77" s="190"/>
      <c r="AY77" s="190"/>
      <c r="AZ77" s="190"/>
      <c r="BA77" s="190"/>
      <c r="BB77" s="190"/>
      <c r="BC77" s="190"/>
      <c r="BD77" s="191"/>
      <c r="BE77" s="98"/>
      <c r="BF77" s="186" t="s">
        <v>118</v>
      </c>
      <c r="BG77" s="187"/>
      <c r="BH77" s="187"/>
      <c r="BI77" s="187"/>
      <c r="BJ77" s="187"/>
      <c r="BK77" s="187"/>
      <c r="BL77" s="187"/>
      <c r="BM77" s="187"/>
      <c r="BN77" s="188"/>
      <c r="BO77" s="189" t="s">
        <v>93</v>
      </c>
      <c r="BP77" s="190"/>
      <c r="BQ77" s="190"/>
      <c r="BR77" s="190"/>
      <c r="BS77" s="190"/>
      <c r="BT77" s="190"/>
      <c r="BU77" s="190"/>
      <c r="BV77" s="190"/>
      <c r="BW77" s="191"/>
      <c r="BX77" s="189" t="s">
        <v>94</v>
      </c>
      <c r="BY77" s="190"/>
      <c r="BZ77" s="190"/>
      <c r="CA77" s="190"/>
      <c r="CB77" s="190"/>
      <c r="CC77" s="190"/>
      <c r="CD77" s="190"/>
      <c r="CE77" s="190"/>
      <c r="CF77" s="191"/>
      <c r="CG77" s="98"/>
      <c r="CH77" s="186" t="s">
        <v>79</v>
      </c>
      <c r="CI77" s="187"/>
      <c r="CJ77" s="187"/>
      <c r="CK77" s="187"/>
      <c r="CL77" s="187"/>
      <c r="CM77" s="187"/>
      <c r="CN77" s="187"/>
      <c r="CO77" s="187"/>
      <c r="CP77" s="188"/>
      <c r="CQ77" s="189" t="s">
        <v>80</v>
      </c>
      <c r="CR77" s="190"/>
      <c r="CS77" s="190"/>
      <c r="CT77" s="190"/>
      <c r="CU77" s="190"/>
      <c r="CV77" s="190"/>
      <c r="CW77" s="190"/>
      <c r="CX77" s="190"/>
      <c r="CY77" s="191"/>
      <c r="CZ77" s="189" t="s">
        <v>101</v>
      </c>
      <c r="DA77" s="190"/>
      <c r="DB77" s="190"/>
      <c r="DC77" s="190"/>
      <c r="DD77" s="190"/>
      <c r="DE77" s="190"/>
      <c r="DF77" s="190"/>
      <c r="DG77" s="190"/>
      <c r="DH77" s="191"/>
      <c r="DI77" s="57"/>
      <c r="DJ77" s="186" t="s">
        <v>117</v>
      </c>
      <c r="DK77" s="187"/>
      <c r="DL77" s="187"/>
      <c r="DM77" s="187"/>
      <c r="DN77" s="187"/>
      <c r="DO77" s="187"/>
      <c r="DP77" s="187"/>
      <c r="DQ77" s="187"/>
      <c r="DR77" s="188"/>
      <c r="DS77" s="189" t="s">
        <v>114</v>
      </c>
      <c r="DT77" s="190"/>
      <c r="DU77" s="190"/>
      <c r="DV77" s="190"/>
      <c r="DW77" s="190"/>
      <c r="DX77" s="190"/>
      <c r="DY77" s="190"/>
      <c r="DZ77" s="190"/>
      <c r="EA77" s="191"/>
      <c r="EB77" s="189" t="s">
        <v>116</v>
      </c>
      <c r="EC77" s="190"/>
      <c r="ED77" s="190"/>
      <c r="EE77" s="190"/>
      <c r="EF77" s="190"/>
      <c r="EG77" s="190"/>
      <c r="EH77" s="190"/>
      <c r="EI77" s="190"/>
      <c r="EJ77" s="191"/>
      <c r="EK77" s="189" t="s">
        <v>115</v>
      </c>
      <c r="EL77" s="190"/>
      <c r="EM77" s="190"/>
      <c r="EN77" s="190"/>
      <c r="EO77" s="190"/>
      <c r="EP77" s="190"/>
      <c r="EQ77" s="190"/>
      <c r="ER77" s="190"/>
      <c r="ES77" s="191"/>
      <c r="ET77" s="98"/>
      <c r="EU77" s="186" t="s">
        <v>121</v>
      </c>
      <c r="EV77" s="187"/>
      <c r="EW77" s="187"/>
      <c r="EX77" s="187"/>
      <c r="EY77" s="187"/>
      <c r="EZ77" s="187"/>
      <c r="FA77" s="187"/>
      <c r="FB77" s="187"/>
      <c r="FC77" s="188"/>
      <c r="FD77" s="189" t="s">
        <v>120</v>
      </c>
      <c r="FE77" s="190"/>
      <c r="FF77" s="190"/>
      <c r="FG77" s="190"/>
      <c r="FH77" s="190"/>
      <c r="FI77" s="190"/>
      <c r="FJ77" s="190"/>
      <c r="FK77" s="190"/>
      <c r="FL77" s="191"/>
      <c r="FM77" s="189" t="s">
        <v>122</v>
      </c>
      <c r="FN77" s="190"/>
      <c r="FO77" s="190"/>
      <c r="FP77" s="190"/>
      <c r="FQ77" s="190"/>
      <c r="FR77" s="190"/>
      <c r="FS77" s="190"/>
      <c r="FT77" s="190"/>
      <c r="FU77" s="191"/>
      <c r="FV77" s="98"/>
      <c r="FW77" s="186" t="s">
        <v>156</v>
      </c>
      <c r="FX77" s="187"/>
      <c r="FY77" s="187"/>
      <c r="FZ77" s="187"/>
      <c r="GA77" s="187"/>
      <c r="GB77" s="187"/>
      <c r="GC77" s="187"/>
      <c r="GD77" s="187"/>
      <c r="GE77" s="188"/>
      <c r="GF77" s="189" t="s">
        <v>157</v>
      </c>
      <c r="GG77" s="190"/>
      <c r="GH77" s="190"/>
      <c r="GI77" s="190"/>
      <c r="GJ77" s="190"/>
      <c r="GK77" s="190"/>
      <c r="GL77" s="190"/>
      <c r="GM77" s="190"/>
      <c r="GN77" s="191"/>
      <c r="GO77" s="189" t="s">
        <v>158</v>
      </c>
      <c r="GP77" s="190"/>
      <c r="GQ77" s="190"/>
      <c r="GR77" s="190"/>
      <c r="GS77" s="190"/>
      <c r="GT77" s="190"/>
      <c r="GU77" s="190"/>
      <c r="GV77" s="190"/>
      <c r="GW77" s="191"/>
    </row>
    <row r="78" spans="1:205" x14ac:dyDescent="0.25">
      <c r="A78" s="44" t="s">
        <v>100</v>
      </c>
      <c r="B78" s="101" t="s">
        <v>97</v>
      </c>
      <c r="C78" s="97" t="s">
        <v>96</v>
      </c>
      <c r="D78" s="97" t="s">
        <v>98</v>
      </c>
      <c r="E78" s="97" t="s">
        <v>102</v>
      </c>
      <c r="F78" s="97" t="s">
        <v>103</v>
      </c>
      <c r="G78" s="97" t="s">
        <v>104</v>
      </c>
      <c r="H78" s="97" t="s">
        <v>109</v>
      </c>
      <c r="I78" s="97" t="s">
        <v>98</v>
      </c>
      <c r="J78" s="102" t="s">
        <v>110</v>
      </c>
      <c r="K78" s="96" t="s">
        <v>97</v>
      </c>
      <c r="L78" s="97" t="s">
        <v>96</v>
      </c>
      <c r="M78" s="97" t="s">
        <v>98</v>
      </c>
      <c r="N78" s="97" t="s">
        <v>102</v>
      </c>
      <c r="O78" s="97" t="s">
        <v>103</v>
      </c>
      <c r="P78" s="94" t="s">
        <v>104</v>
      </c>
      <c r="Q78" s="97" t="s">
        <v>109</v>
      </c>
      <c r="R78" s="97" t="s">
        <v>98</v>
      </c>
      <c r="S78" s="102" t="s">
        <v>110</v>
      </c>
      <c r="T78" s="101" t="s">
        <v>97</v>
      </c>
      <c r="U78" s="97" t="s">
        <v>96</v>
      </c>
      <c r="V78" s="97" t="s">
        <v>98</v>
      </c>
      <c r="W78" s="97" t="s">
        <v>102</v>
      </c>
      <c r="X78" s="97" t="s">
        <v>103</v>
      </c>
      <c r="Y78" s="97" t="s">
        <v>104</v>
      </c>
      <c r="Z78" s="97" t="s">
        <v>109</v>
      </c>
      <c r="AA78" s="97" t="s">
        <v>98</v>
      </c>
      <c r="AB78" s="102" t="s">
        <v>110</v>
      </c>
      <c r="AC78" s="95"/>
      <c r="AD78" s="101" t="s">
        <v>97</v>
      </c>
      <c r="AE78" s="97" t="s">
        <v>96</v>
      </c>
      <c r="AF78" s="97" t="s">
        <v>98</v>
      </c>
      <c r="AG78" s="97" t="s">
        <v>102</v>
      </c>
      <c r="AH78" s="97" t="s">
        <v>103</v>
      </c>
      <c r="AI78" s="97" t="s">
        <v>104</v>
      </c>
      <c r="AJ78" s="97" t="s">
        <v>109</v>
      </c>
      <c r="AK78" s="97" t="s">
        <v>98</v>
      </c>
      <c r="AL78" s="102" t="s">
        <v>110</v>
      </c>
      <c r="AM78" s="96" t="s">
        <v>97</v>
      </c>
      <c r="AN78" s="97" t="s">
        <v>96</v>
      </c>
      <c r="AO78" s="97" t="s">
        <v>98</v>
      </c>
      <c r="AP78" s="97" t="s">
        <v>102</v>
      </c>
      <c r="AQ78" s="97" t="s">
        <v>103</v>
      </c>
      <c r="AR78" s="94" t="s">
        <v>104</v>
      </c>
      <c r="AS78" s="97" t="s">
        <v>109</v>
      </c>
      <c r="AT78" s="97" t="s">
        <v>98</v>
      </c>
      <c r="AU78" s="102" t="s">
        <v>110</v>
      </c>
      <c r="AV78" s="101" t="s">
        <v>97</v>
      </c>
      <c r="AW78" s="97" t="s">
        <v>96</v>
      </c>
      <c r="AX78" s="97" t="s">
        <v>98</v>
      </c>
      <c r="AY78" s="97" t="s">
        <v>102</v>
      </c>
      <c r="AZ78" s="97" t="s">
        <v>103</v>
      </c>
      <c r="BA78" s="97" t="s">
        <v>104</v>
      </c>
      <c r="BB78" s="97" t="s">
        <v>109</v>
      </c>
      <c r="BC78" s="97" t="s">
        <v>98</v>
      </c>
      <c r="BD78" s="102" t="s">
        <v>110</v>
      </c>
      <c r="BE78" s="95"/>
      <c r="BF78" s="101" t="s">
        <v>97</v>
      </c>
      <c r="BG78" s="97" t="s">
        <v>96</v>
      </c>
      <c r="BH78" s="97" t="s">
        <v>98</v>
      </c>
      <c r="BI78" s="97" t="s">
        <v>102</v>
      </c>
      <c r="BJ78" s="97" t="s">
        <v>103</v>
      </c>
      <c r="BK78" s="97" t="s">
        <v>104</v>
      </c>
      <c r="BL78" s="97" t="s">
        <v>109</v>
      </c>
      <c r="BM78" s="97" t="s">
        <v>98</v>
      </c>
      <c r="BN78" s="102" t="s">
        <v>110</v>
      </c>
      <c r="BO78" s="96" t="s">
        <v>97</v>
      </c>
      <c r="BP78" s="97" t="s">
        <v>96</v>
      </c>
      <c r="BQ78" s="97" t="s">
        <v>98</v>
      </c>
      <c r="BR78" s="97" t="s">
        <v>102</v>
      </c>
      <c r="BS78" s="97" t="s">
        <v>103</v>
      </c>
      <c r="BT78" s="94" t="s">
        <v>104</v>
      </c>
      <c r="BU78" s="97" t="s">
        <v>109</v>
      </c>
      <c r="BV78" s="97" t="s">
        <v>98</v>
      </c>
      <c r="BW78" s="102" t="s">
        <v>110</v>
      </c>
      <c r="BX78" s="101" t="s">
        <v>97</v>
      </c>
      <c r="BY78" s="97" t="s">
        <v>96</v>
      </c>
      <c r="BZ78" s="97" t="s">
        <v>98</v>
      </c>
      <c r="CA78" s="97" t="s">
        <v>102</v>
      </c>
      <c r="CB78" s="97" t="s">
        <v>103</v>
      </c>
      <c r="CC78" s="97" t="s">
        <v>104</v>
      </c>
      <c r="CD78" s="97" t="s">
        <v>109</v>
      </c>
      <c r="CE78" s="97" t="s">
        <v>98</v>
      </c>
      <c r="CF78" s="102" t="s">
        <v>110</v>
      </c>
      <c r="CG78" s="95"/>
      <c r="CH78" s="40" t="s">
        <v>97</v>
      </c>
      <c r="CI78" s="24" t="s">
        <v>96</v>
      </c>
      <c r="CJ78" s="24" t="s">
        <v>98</v>
      </c>
      <c r="CK78" s="24" t="s">
        <v>102</v>
      </c>
      <c r="CL78" s="24" t="s">
        <v>103</v>
      </c>
      <c r="CM78" s="24" t="s">
        <v>104</v>
      </c>
      <c r="CN78" s="24" t="s">
        <v>109</v>
      </c>
      <c r="CO78" s="24" t="s">
        <v>98</v>
      </c>
      <c r="CP78" s="39" t="s">
        <v>110</v>
      </c>
      <c r="CQ78" s="28" t="s">
        <v>97</v>
      </c>
      <c r="CR78" s="24" t="s">
        <v>96</v>
      </c>
      <c r="CS78" s="24" t="s">
        <v>98</v>
      </c>
      <c r="CT78" s="24" t="s">
        <v>102</v>
      </c>
      <c r="CU78" s="24" t="s">
        <v>103</v>
      </c>
      <c r="CV78" s="26" t="s">
        <v>104</v>
      </c>
      <c r="CW78" s="24" t="s">
        <v>109</v>
      </c>
      <c r="CX78" s="24" t="s">
        <v>98</v>
      </c>
      <c r="CY78" s="39" t="s">
        <v>110</v>
      </c>
      <c r="CZ78" s="40" t="s">
        <v>97</v>
      </c>
      <c r="DA78" s="24" t="s">
        <v>96</v>
      </c>
      <c r="DB78" s="24" t="s">
        <v>98</v>
      </c>
      <c r="DC78" s="24" t="s">
        <v>102</v>
      </c>
      <c r="DD78" s="24" t="s">
        <v>103</v>
      </c>
      <c r="DE78" s="24" t="s">
        <v>104</v>
      </c>
      <c r="DF78" s="24" t="s">
        <v>109</v>
      </c>
      <c r="DG78" s="24" t="s">
        <v>98</v>
      </c>
      <c r="DH78" s="39" t="s">
        <v>110</v>
      </c>
      <c r="DI78" s="27"/>
      <c r="DJ78" s="40" t="s">
        <v>97</v>
      </c>
      <c r="DK78" s="24" t="s">
        <v>96</v>
      </c>
      <c r="DL78" s="24" t="s">
        <v>98</v>
      </c>
      <c r="DM78" s="24" t="s">
        <v>102</v>
      </c>
      <c r="DN78" s="24" t="s">
        <v>103</v>
      </c>
      <c r="DO78" s="24" t="s">
        <v>104</v>
      </c>
      <c r="DP78" s="24" t="s">
        <v>109</v>
      </c>
      <c r="DQ78" s="24" t="s">
        <v>98</v>
      </c>
      <c r="DR78" s="39" t="s">
        <v>110</v>
      </c>
      <c r="DS78" s="28" t="s">
        <v>97</v>
      </c>
      <c r="DT78" s="24" t="s">
        <v>96</v>
      </c>
      <c r="DU78" s="24" t="s">
        <v>98</v>
      </c>
      <c r="DV78" s="24" t="s">
        <v>102</v>
      </c>
      <c r="DW78" s="24" t="s">
        <v>103</v>
      </c>
      <c r="DX78" s="26" t="s">
        <v>104</v>
      </c>
      <c r="DY78" s="24" t="s">
        <v>109</v>
      </c>
      <c r="DZ78" s="24" t="s">
        <v>98</v>
      </c>
      <c r="EA78" s="39" t="s">
        <v>110</v>
      </c>
      <c r="EB78" s="40" t="s">
        <v>97</v>
      </c>
      <c r="EC78" s="24" t="s">
        <v>96</v>
      </c>
      <c r="ED78" s="24" t="s">
        <v>98</v>
      </c>
      <c r="EE78" s="24" t="s">
        <v>102</v>
      </c>
      <c r="EF78" s="24" t="s">
        <v>103</v>
      </c>
      <c r="EG78" s="24" t="s">
        <v>104</v>
      </c>
      <c r="EH78" s="24" t="s">
        <v>109</v>
      </c>
      <c r="EI78" s="24" t="s">
        <v>98</v>
      </c>
      <c r="EJ78" s="39" t="s">
        <v>110</v>
      </c>
      <c r="EK78" s="40" t="s">
        <v>97</v>
      </c>
      <c r="EL78" s="24" t="s">
        <v>96</v>
      </c>
      <c r="EM78" s="24" t="s">
        <v>98</v>
      </c>
      <c r="EN78" s="24" t="s">
        <v>102</v>
      </c>
      <c r="EO78" s="24" t="s">
        <v>103</v>
      </c>
      <c r="EP78" s="24" t="s">
        <v>104</v>
      </c>
      <c r="EQ78" s="24" t="s">
        <v>109</v>
      </c>
      <c r="ER78" s="24" t="s">
        <v>98</v>
      </c>
      <c r="ES78" s="39" t="s">
        <v>110</v>
      </c>
      <c r="ET78" s="95"/>
      <c r="EU78" s="101" t="s">
        <v>97</v>
      </c>
      <c r="EV78" s="97" t="s">
        <v>96</v>
      </c>
      <c r="EW78" s="97" t="s">
        <v>98</v>
      </c>
      <c r="EX78" s="97" t="s">
        <v>102</v>
      </c>
      <c r="EY78" s="97" t="s">
        <v>103</v>
      </c>
      <c r="EZ78" s="97" t="s">
        <v>104</v>
      </c>
      <c r="FA78" s="97" t="s">
        <v>109</v>
      </c>
      <c r="FB78" s="97" t="s">
        <v>98</v>
      </c>
      <c r="FC78" s="102" t="s">
        <v>110</v>
      </c>
      <c r="FD78" s="96" t="s">
        <v>97</v>
      </c>
      <c r="FE78" s="97" t="s">
        <v>96</v>
      </c>
      <c r="FF78" s="97" t="s">
        <v>98</v>
      </c>
      <c r="FG78" s="97" t="s">
        <v>102</v>
      </c>
      <c r="FH78" s="97" t="s">
        <v>103</v>
      </c>
      <c r="FI78" s="94" t="s">
        <v>104</v>
      </c>
      <c r="FJ78" s="97" t="s">
        <v>109</v>
      </c>
      <c r="FK78" s="97" t="s">
        <v>98</v>
      </c>
      <c r="FL78" s="102" t="s">
        <v>110</v>
      </c>
      <c r="FM78" s="101" t="s">
        <v>97</v>
      </c>
      <c r="FN78" s="97" t="s">
        <v>96</v>
      </c>
      <c r="FO78" s="97" t="s">
        <v>98</v>
      </c>
      <c r="FP78" s="97" t="s">
        <v>102</v>
      </c>
      <c r="FQ78" s="97" t="s">
        <v>103</v>
      </c>
      <c r="FR78" s="97" t="s">
        <v>104</v>
      </c>
      <c r="FS78" s="97" t="s">
        <v>109</v>
      </c>
      <c r="FT78" s="97" t="s">
        <v>98</v>
      </c>
      <c r="FU78" s="102" t="s">
        <v>110</v>
      </c>
      <c r="FV78" s="95"/>
      <c r="FW78" s="154" t="s">
        <v>97</v>
      </c>
      <c r="FX78" s="115" t="s">
        <v>96</v>
      </c>
      <c r="FY78" s="115" t="s">
        <v>98</v>
      </c>
      <c r="FZ78" s="115" t="s">
        <v>102</v>
      </c>
      <c r="GA78" s="115" t="s">
        <v>103</v>
      </c>
      <c r="GB78" s="115" t="s">
        <v>104</v>
      </c>
      <c r="GC78" s="115" t="s">
        <v>109</v>
      </c>
      <c r="GD78" s="115" t="s">
        <v>98</v>
      </c>
      <c r="GE78" s="155" t="s">
        <v>110</v>
      </c>
      <c r="GF78" s="151" t="s">
        <v>97</v>
      </c>
      <c r="GG78" s="115" t="s">
        <v>96</v>
      </c>
      <c r="GH78" s="115" t="s">
        <v>98</v>
      </c>
      <c r="GI78" s="115" t="s">
        <v>102</v>
      </c>
      <c r="GJ78" s="115" t="s">
        <v>103</v>
      </c>
      <c r="GK78" s="150" t="s">
        <v>104</v>
      </c>
      <c r="GL78" s="115" t="s">
        <v>109</v>
      </c>
      <c r="GM78" s="115" t="s">
        <v>98</v>
      </c>
      <c r="GN78" s="155" t="s">
        <v>110</v>
      </c>
      <c r="GO78" s="154" t="s">
        <v>97</v>
      </c>
      <c r="GP78" s="115" t="s">
        <v>96</v>
      </c>
      <c r="GQ78" s="115" t="s">
        <v>98</v>
      </c>
      <c r="GR78" s="115" t="s">
        <v>102</v>
      </c>
      <c r="GS78" s="115" t="s">
        <v>103</v>
      </c>
      <c r="GT78" s="115" t="s">
        <v>104</v>
      </c>
      <c r="GU78" s="115" t="s">
        <v>109</v>
      </c>
      <c r="GV78" s="115" t="s">
        <v>98</v>
      </c>
      <c r="GW78" s="155" t="s">
        <v>110</v>
      </c>
    </row>
    <row r="79" spans="1:205" x14ac:dyDescent="0.25">
      <c r="A79" s="44">
        <v>1</v>
      </c>
      <c r="B79" s="101" t="s">
        <v>105</v>
      </c>
      <c r="C79" s="97" t="s">
        <v>105</v>
      </c>
      <c r="D79" s="97" t="s">
        <v>105</v>
      </c>
      <c r="E79" s="97">
        <v>20</v>
      </c>
      <c r="F79" s="97" t="s">
        <v>107</v>
      </c>
      <c r="G79" s="97">
        <v>14</v>
      </c>
      <c r="H79" s="97" t="s">
        <v>110</v>
      </c>
      <c r="I79" s="97">
        <f t="shared" ref="I79:I91" si="173">IF(H79="W",1,0)</f>
        <v>0</v>
      </c>
      <c r="J79" s="102">
        <f>IF(H79="L",1,0)</f>
        <v>1</v>
      </c>
      <c r="K79" s="96">
        <v>38.073</v>
      </c>
      <c r="L79" s="97">
        <v>39.725000000000001</v>
      </c>
      <c r="M79" s="97">
        <v>46.054000000000002</v>
      </c>
      <c r="N79" s="97">
        <v>21</v>
      </c>
      <c r="O79" s="97" t="s">
        <v>137</v>
      </c>
      <c r="P79" s="94">
        <v>19</v>
      </c>
      <c r="Q79" s="97" t="s">
        <v>110</v>
      </c>
      <c r="R79" s="97">
        <f t="shared" ref="R79:R91" si="174">IF(Q79="W",1,0)</f>
        <v>0</v>
      </c>
      <c r="S79" s="102">
        <f>IF(Q79="L",1,0)</f>
        <v>1</v>
      </c>
      <c r="T79" s="101">
        <v>39.563000000000002</v>
      </c>
      <c r="U79" s="97">
        <v>43.024000000000001</v>
      </c>
      <c r="V79" s="97">
        <v>49.685000000000002</v>
      </c>
      <c r="W79" s="97">
        <v>9</v>
      </c>
      <c r="X79" s="97" t="s">
        <v>137</v>
      </c>
      <c r="Y79" s="97">
        <v>8</v>
      </c>
      <c r="Z79" s="97" t="s">
        <v>110</v>
      </c>
      <c r="AA79" s="97">
        <f t="shared" ref="AA79:AA91" si="175">IF(Z79="W",1,0)</f>
        <v>0</v>
      </c>
      <c r="AB79" s="102">
        <f>IF(Z79="L",1,0)</f>
        <v>1</v>
      </c>
      <c r="AC79" s="95"/>
      <c r="AD79" s="101"/>
      <c r="AE79" s="97"/>
      <c r="AF79" s="97"/>
      <c r="AG79" s="97"/>
      <c r="AH79" s="97"/>
      <c r="AI79" s="97"/>
      <c r="AJ79" s="97"/>
      <c r="AK79" s="97">
        <f t="shared" ref="AK79:AK91" si="176">IF(AJ79="W",1,0)</f>
        <v>0</v>
      </c>
      <c r="AL79" s="102">
        <f>IF(AJ79="L",1,0)</f>
        <v>0</v>
      </c>
      <c r="AM79" s="96">
        <v>33.555999999999997</v>
      </c>
      <c r="AN79" s="97">
        <v>35.866999999999997</v>
      </c>
      <c r="AO79" s="97">
        <v>41.07</v>
      </c>
      <c r="AP79" s="97">
        <v>20</v>
      </c>
      <c r="AQ79" s="107" t="s">
        <v>107</v>
      </c>
      <c r="AR79" s="94">
        <v>14</v>
      </c>
      <c r="AS79" s="97" t="s">
        <v>98</v>
      </c>
      <c r="AT79" s="97">
        <f t="shared" ref="AT79:AT91" si="177">IF(AS79="W",1,0)</f>
        <v>1</v>
      </c>
      <c r="AU79" s="102">
        <f>IF(AS79="L",1,0)</f>
        <v>0</v>
      </c>
      <c r="AV79" s="101">
        <v>29.841999999999999</v>
      </c>
      <c r="AW79" s="97">
        <v>32.786999999999999</v>
      </c>
      <c r="AX79" s="97">
        <v>37.799999999999997</v>
      </c>
      <c r="AY79" s="97">
        <v>17</v>
      </c>
      <c r="AZ79" s="97" t="s">
        <v>142</v>
      </c>
      <c r="BA79" s="97">
        <v>10</v>
      </c>
      <c r="BB79" s="97" t="s">
        <v>98</v>
      </c>
      <c r="BC79" s="97">
        <f t="shared" ref="BC79:BC91" si="178">IF(BB79="W",1,0)</f>
        <v>1</v>
      </c>
      <c r="BD79" s="102">
        <f>IF(BB79="L",1,0)</f>
        <v>0</v>
      </c>
      <c r="BE79" s="95"/>
      <c r="BF79" s="101">
        <v>42.524999999999999</v>
      </c>
      <c r="BG79" s="97" t="s">
        <v>105</v>
      </c>
      <c r="BH79" s="97" t="s">
        <v>105</v>
      </c>
      <c r="BI79" s="97">
        <v>18</v>
      </c>
      <c r="BJ79" s="97" t="s">
        <v>144</v>
      </c>
      <c r="BK79" s="97">
        <v>10</v>
      </c>
      <c r="BL79" s="97" t="s">
        <v>110</v>
      </c>
      <c r="BM79" s="97">
        <f t="shared" ref="BM79:BM83" si="179">IF(BL79="W",1,0)</f>
        <v>0</v>
      </c>
      <c r="BN79" s="102">
        <f>IF(BL79="L",1,0)</f>
        <v>1</v>
      </c>
      <c r="BO79" s="96">
        <v>35.444000000000003</v>
      </c>
      <c r="BP79" s="97">
        <v>39.698</v>
      </c>
      <c r="BQ79" s="97">
        <v>47.53</v>
      </c>
      <c r="BR79" s="97">
        <v>5</v>
      </c>
      <c r="BS79" s="97" t="s">
        <v>159</v>
      </c>
      <c r="BT79" s="94">
        <v>3</v>
      </c>
      <c r="BU79" s="97" t="s">
        <v>98</v>
      </c>
      <c r="BV79" s="97">
        <f t="shared" ref="BV79:BV82" si="180">IF(BU79="W",1,0)</f>
        <v>1</v>
      </c>
      <c r="BW79" s="102">
        <f>IF(BU79="L",1,0)</f>
        <v>0</v>
      </c>
      <c r="BX79" s="101"/>
      <c r="BY79" s="97"/>
      <c r="BZ79" s="97"/>
      <c r="CA79" s="97"/>
      <c r="CB79" s="97"/>
      <c r="CC79" s="97"/>
      <c r="CD79" s="97"/>
      <c r="CE79" s="97">
        <f t="shared" ref="CE79:CE83" si="181">IF(CD79="W",1,0)</f>
        <v>0</v>
      </c>
      <c r="CF79" s="102">
        <f>IF(CD79="L",1,0)</f>
        <v>0</v>
      </c>
      <c r="CG79" s="95"/>
      <c r="CH79" s="40">
        <v>33.430999999999997</v>
      </c>
      <c r="CI79" s="24">
        <v>35.408999999999999</v>
      </c>
      <c r="CJ79" s="24">
        <v>42.575000000000003</v>
      </c>
      <c r="CK79" s="24">
        <v>12</v>
      </c>
      <c r="CL79" s="24" t="s">
        <v>105</v>
      </c>
      <c r="CM79" s="24">
        <v>8</v>
      </c>
      <c r="CN79" s="24" t="s">
        <v>105</v>
      </c>
      <c r="CO79" s="24">
        <f t="shared" ref="CO79:CO91" si="182">IF(CN79="W",1,0)</f>
        <v>0</v>
      </c>
      <c r="CP79" s="87">
        <f>IF(CN79="L",1,0)</f>
        <v>0</v>
      </c>
      <c r="CQ79" s="28">
        <v>35.094000000000001</v>
      </c>
      <c r="CR79" s="24">
        <v>37.685000000000002</v>
      </c>
      <c r="CS79" s="41">
        <v>43.043999999999997</v>
      </c>
      <c r="CT79" s="24">
        <v>19</v>
      </c>
      <c r="CU79" s="24" t="s">
        <v>105</v>
      </c>
      <c r="CV79" s="26">
        <v>13</v>
      </c>
      <c r="CW79" s="24" t="s">
        <v>105</v>
      </c>
      <c r="CX79" s="24">
        <f t="shared" ref="CX79:CX91" si="183">IF(CW79="W",1,0)</f>
        <v>0</v>
      </c>
      <c r="CY79" s="87">
        <f>IF(CW79="L",1,0)</f>
        <v>0</v>
      </c>
      <c r="CZ79" s="40">
        <v>32.645000000000003</v>
      </c>
      <c r="DA79" s="24">
        <v>35.341000000000001</v>
      </c>
      <c r="DB79" s="24">
        <v>43.003999999999998</v>
      </c>
      <c r="DC79" s="24">
        <v>13</v>
      </c>
      <c r="DD79" s="24" t="s">
        <v>125</v>
      </c>
      <c r="DE79" s="24">
        <v>11</v>
      </c>
      <c r="DF79" s="24" t="s">
        <v>98</v>
      </c>
      <c r="DG79" s="24">
        <f t="shared" ref="DG79:DG91" si="184">IF(DF79="W",1,0)</f>
        <v>1</v>
      </c>
      <c r="DH79" s="87">
        <f>IF(DF79="L",1,0)</f>
        <v>0</v>
      </c>
      <c r="DI79" s="27"/>
      <c r="DJ79" s="40">
        <v>29.419</v>
      </c>
      <c r="DK79" s="24">
        <v>31.181000000000001</v>
      </c>
      <c r="DL79" s="24">
        <v>36.305999999999997</v>
      </c>
      <c r="DM79" s="24">
        <v>11</v>
      </c>
      <c r="DN79" s="24" t="s">
        <v>126</v>
      </c>
      <c r="DO79" s="24">
        <v>10</v>
      </c>
      <c r="DP79" s="24" t="s">
        <v>98</v>
      </c>
      <c r="DQ79" s="24">
        <f t="shared" ref="DQ79:DQ91" si="185">IF(DP79="W",1,0)</f>
        <v>1</v>
      </c>
      <c r="DR79" s="87">
        <f>IF(DP79="L",1,0)</f>
        <v>0</v>
      </c>
      <c r="DS79" s="28">
        <v>38.165999999999997</v>
      </c>
      <c r="DT79" s="24">
        <v>40.857999999999997</v>
      </c>
      <c r="DU79" s="24">
        <v>48.286999999999999</v>
      </c>
      <c r="DV79" s="24">
        <v>10</v>
      </c>
      <c r="DW79" s="24" t="s">
        <v>125</v>
      </c>
      <c r="DX79" s="26">
        <v>8</v>
      </c>
      <c r="DY79" s="24" t="s">
        <v>110</v>
      </c>
      <c r="DZ79" s="24">
        <f t="shared" ref="DZ79:DZ91" si="186">IF(DY79="W",1,0)</f>
        <v>0</v>
      </c>
      <c r="EA79" s="87">
        <f>IF(DY79="L",1,0)</f>
        <v>1</v>
      </c>
      <c r="EB79" s="40">
        <v>36.716999999999999</v>
      </c>
      <c r="EC79" s="24">
        <v>39.301000000000002</v>
      </c>
      <c r="ED79" s="24">
        <v>39.945999999999998</v>
      </c>
      <c r="EE79" s="24">
        <v>19</v>
      </c>
      <c r="EF79" s="24" t="s">
        <v>124</v>
      </c>
      <c r="EG79" s="24">
        <v>20</v>
      </c>
      <c r="EH79" s="24" t="s">
        <v>98</v>
      </c>
      <c r="EI79" s="24">
        <f t="shared" ref="EI79:EI91" si="187">IF(EH79="W",1,0)</f>
        <v>1</v>
      </c>
      <c r="EJ79" s="87">
        <f>IF(EH79="L",1,0)</f>
        <v>0</v>
      </c>
      <c r="EK79" s="40">
        <v>28.626000000000001</v>
      </c>
      <c r="EL79" s="24">
        <v>32.335000000000001</v>
      </c>
      <c r="EM79" s="24">
        <v>39.893000000000001</v>
      </c>
      <c r="EN79" s="24">
        <v>14</v>
      </c>
      <c r="EO79" s="24" t="s">
        <v>125</v>
      </c>
      <c r="EP79" s="24">
        <v>16</v>
      </c>
      <c r="EQ79" s="24" t="s">
        <v>98</v>
      </c>
      <c r="ER79" s="24">
        <f t="shared" ref="ER79:ER91" si="188">IF(EQ79="W",1,0)</f>
        <v>1</v>
      </c>
      <c r="ES79" s="87">
        <f>IF(EQ79="L",1,0)</f>
        <v>0</v>
      </c>
      <c r="ET79" s="95"/>
      <c r="EU79" s="101">
        <v>37.152999999999999</v>
      </c>
      <c r="EV79" s="97">
        <v>41.228999999999999</v>
      </c>
      <c r="EW79" s="97">
        <v>47.189</v>
      </c>
      <c r="EX79" s="97">
        <v>18</v>
      </c>
      <c r="EY79" s="97" t="s">
        <v>107</v>
      </c>
      <c r="EZ79" s="97">
        <v>11</v>
      </c>
      <c r="FA79" s="97" t="s">
        <v>98</v>
      </c>
      <c r="FB79" s="97">
        <f t="shared" ref="FB79:FB84" si="189">IF(FA79="W",1,0)</f>
        <v>1</v>
      </c>
      <c r="FC79" s="102">
        <f>IF(FA79="L",1,0)</f>
        <v>0</v>
      </c>
      <c r="FD79" s="96"/>
      <c r="FE79" s="97"/>
      <c r="FF79" s="97"/>
      <c r="FG79" s="97"/>
      <c r="FH79" s="97"/>
      <c r="FI79" s="94"/>
      <c r="FJ79" s="97"/>
      <c r="FK79" s="97">
        <f t="shared" ref="FK79:FK84" si="190">IF(FJ79="W",1,0)</f>
        <v>0</v>
      </c>
      <c r="FL79" s="102">
        <f>IF(FJ79="L",1,0)</f>
        <v>0</v>
      </c>
      <c r="FM79" s="101">
        <v>38.353000000000002</v>
      </c>
      <c r="FN79" s="97">
        <v>40.384</v>
      </c>
      <c r="FO79" s="97">
        <v>47.707000000000001</v>
      </c>
      <c r="FP79" s="97">
        <v>18</v>
      </c>
      <c r="FQ79" s="97" t="s">
        <v>139</v>
      </c>
      <c r="FR79" s="97">
        <v>16</v>
      </c>
      <c r="FS79" s="97" t="s">
        <v>110</v>
      </c>
      <c r="FT79" s="97">
        <f t="shared" ref="FT79:FT84" si="191">IF(FS79="W",1,0)</f>
        <v>0</v>
      </c>
      <c r="FU79" s="102">
        <f>IF(FS79="L",1,0)</f>
        <v>1</v>
      </c>
      <c r="FV79" s="95"/>
      <c r="FW79" s="154"/>
      <c r="FX79" s="115"/>
      <c r="FY79" s="115"/>
      <c r="FZ79" s="115"/>
      <c r="GA79" s="115"/>
      <c r="GB79" s="115"/>
      <c r="GC79" s="115"/>
      <c r="GD79" s="115">
        <f t="shared" ref="GD79:GD91" si="192">IF(GC79="W",1,0)</f>
        <v>0</v>
      </c>
      <c r="GE79" s="155">
        <f>IF(GC79="L",1,0)</f>
        <v>0</v>
      </c>
      <c r="GF79" s="151">
        <v>33.664000000000001</v>
      </c>
      <c r="GG79" s="115">
        <v>34.774999999999999</v>
      </c>
      <c r="GH79" s="115">
        <v>39.066000000000003</v>
      </c>
      <c r="GI79" s="115">
        <v>18</v>
      </c>
      <c r="GJ79" s="115" t="s">
        <v>140</v>
      </c>
      <c r="GK79" s="150">
        <v>18</v>
      </c>
      <c r="GL79" s="115" t="s">
        <v>110</v>
      </c>
      <c r="GM79" s="115">
        <f t="shared" ref="GM79:GM84" si="193">IF(GL79="W",1,0)</f>
        <v>0</v>
      </c>
      <c r="GN79" s="155">
        <f>IF(GL79="L",1,0)</f>
        <v>1</v>
      </c>
      <c r="GO79" s="154"/>
      <c r="GP79" s="115"/>
      <c r="GQ79" s="115"/>
      <c r="GR79" s="115"/>
      <c r="GS79" s="115"/>
      <c r="GT79" s="115"/>
      <c r="GU79" s="115"/>
      <c r="GV79" s="115">
        <f t="shared" ref="GV79:GV86" si="194">IF(GU79="W",1,0)</f>
        <v>0</v>
      </c>
      <c r="GW79" s="155">
        <f>IF(GU79="L",1,0)</f>
        <v>0</v>
      </c>
    </row>
    <row r="80" spans="1:205" x14ac:dyDescent="0.25">
      <c r="A80" s="44">
        <f>A79+1</f>
        <v>2</v>
      </c>
      <c r="B80" s="101">
        <v>30.76</v>
      </c>
      <c r="C80" s="97">
        <v>32.975999999999999</v>
      </c>
      <c r="D80" s="97">
        <v>40.350999999999999</v>
      </c>
      <c r="E80" s="97">
        <v>13</v>
      </c>
      <c r="F80" s="97" t="s">
        <v>107</v>
      </c>
      <c r="G80" s="97">
        <v>9</v>
      </c>
      <c r="H80" s="97" t="s">
        <v>98</v>
      </c>
      <c r="I80" s="97">
        <f t="shared" si="173"/>
        <v>1</v>
      </c>
      <c r="J80" s="102">
        <f t="shared" ref="J80:J90" si="195">IF(H80="L",1,0)</f>
        <v>0</v>
      </c>
      <c r="K80" s="96"/>
      <c r="L80" s="97"/>
      <c r="M80" s="97"/>
      <c r="N80" s="97"/>
      <c r="O80" s="97"/>
      <c r="P80" s="94"/>
      <c r="Q80" s="97"/>
      <c r="R80" s="97">
        <f t="shared" si="174"/>
        <v>0</v>
      </c>
      <c r="S80" s="102">
        <f t="shared" ref="S80:S90" si="196">IF(Q80="L",1,0)</f>
        <v>0</v>
      </c>
      <c r="T80" s="101">
        <v>45.307000000000002</v>
      </c>
      <c r="U80" s="97">
        <v>48.713999999999999</v>
      </c>
      <c r="V80" s="97">
        <v>43.43</v>
      </c>
      <c r="W80" s="97">
        <v>9</v>
      </c>
      <c r="X80" s="97" t="s">
        <v>137</v>
      </c>
      <c r="Y80" s="97">
        <v>9</v>
      </c>
      <c r="Z80" s="97" t="s">
        <v>98</v>
      </c>
      <c r="AA80" s="97">
        <f t="shared" si="175"/>
        <v>1</v>
      </c>
      <c r="AB80" s="102">
        <f t="shared" ref="AB80:AB90" si="197">IF(Z80="L",1,0)</f>
        <v>0</v>
      </c>
      <c r="AC80" s="95"/>
      <c r="AD80" s="101"/>
      <c r="AE80" s="97"/>
      <c r="AF80" s="97"/>
      <c r="AG80" s="97"/>
      <c r="AH80" s="97"/>
      <c r="AI80" s="97"/>
      <c r="AJ80" s="97"/>
      <c r="AK80" s="97">
        <f t="shared" si="176"/>
        <v>0</v>
      </c>
      <c r="AL80" s="102">
        <f t="shared" ref="AL80:AL90" si="198">IF(AJ80="L",1,0)</f>
        <v>0</v>
      </c>
      <c r="AM80" s="96"/>
      <c r="AN80" s="97"/>
      <c r="AO80" s="97"/>
      <c r="AP80" s="97"/>
      <c r="AQ80" s="97"/>
      <c r="AR80" s="94"/>
      <c r="AS80" s="97"/>
      <c r="AT80" s="97">
        <f t="shared" si="177"/>
        <v>0</v>
      </c>
      <c r="AU80" s="102">
        <f t="shared" ref="AU80:AU90" si="199">IF(AS80="L",1,0)</f>
        <v>0</v>
      </c>
      <c r="AV80" s="101">
        <v>29.625</v>
      </c>
      <c r="AW80" s="97">
        <v>31.672999999999998</v>
      </c>
      <c r="AX80" s="97">
        <v>36.521000000000001</v>
      </c>
      <c r="AY80" s="97">
        <v>13</v>
      </c>
      <c r="AZ80" s="97" t="s">
        <v>172</v>
      </c>
      <c r="BA80" s="97">
        <v>9</v>
      </c>
      <c r="BB80" s="97" t="s">
        <v>98</v>
      </c>
      <c r="BC80" s="97">
        <f t="shared" si="178"/>
        <v>1</v>
      </c>
      <c r="BD80" s="102">
        <f t="shared" ref="BD80:BD90" si="200">IF(BB80="L",1,0)</f>
        <v>0</v>
      </c>
      <c r="BE80" s="95"/>
      <c r="BF80" s="101"/>
      <c r="BG80" s="97"/>
      <c r="BH80" s="97"/>
      <c r="BI80" s="97"/>
      <c r="BJ80" s="97"/>
      <c r="BK80" s="97"/>
      <c r="BL80" s="97"/>
      <c r="BM80" s="97">
        <f t="shared" si="179"/>
        <v>0</v>
      </c>
      <c r="BN80" s="102">
        <f t="shared" ref="BN80:BN83" si="201">IF(BL80="L",1,0)</f>
        <v>0</v>
      </c>
      <c r="BO80" s="96">
        <v>40.826999999999998</v>
      </c>
      <c r="BP80" s="97">
        <v>43.262</v>
      </c>
      <c r="BQ80" s="97">
        <v>39.978999999999999</v>
      </c>
      <c r="BR80" s="97">
        <v>14</v>
      </c>
      <c r="BS80" s="97" t="s">
        <v>161</v>
      </c>
      <c r="BT80" s="94">
        <v>15</v>
      </c>
      <c r="BU80" s="97" t="s">
        <v>110</v>
      </c>
      <c r="BV80" s="97">
        <f t="shared" si="180"/>
        <v>0</v>
      </c>
      <c r="BW80" s="102">
        <f t="shared" ref="BW80:BW82" si="202">IF(BU80="L",1,0)</f>
        <v>1</v>
      </c>
      <c r="BX80" s="101"/>
      <c r="BY80" s="97"/>
      <c r="BZ80" s="97"/>
      <c r="CA80" s="97"/>
      <c r="CB80" s="97"/>
      <c r="CC80" s="97"/>
      <c r="CD80" s="97"/>
      <c r="CE80" s="97">
        <f t="shared" si="181"/>
        <v>0</v>
      </c>
      <c r="CF80" s="102">
        <f t="shared" ref="CF80:CF83" si="203">IF(CD80="L",1,0)</f>
        <v>0</v>
      </c>
      <c r="CG80" s="95"/>
      <c r="CH80" s="40">
        <v>33.371000000000002</v>
      </c>
      <c r="CI80" s="24">
        <v>35.643999999999998</v>
      </c>
      <c r="CJ80" s="24">
        <v>42.834000000000003</v>
      </c>
      <c r="CK80" s="24">
        <v>10</v>
      </c>
      <c r="CL80" s="24" t="s">
        <v>105</v>
      </c>
      <c r="CM80" s="24">
        <v>3</v>
      </c>
      <c r="CN80" s="24" t="s">
        <v>105</v>
      </c>
      <c r="CO80" s="24">
        <f t="shared" si="182"/>
        <v>0</v>
      </c>
      <c r="CP80" s="87">
        <f t="shared" ref="CP80:CP90" si="204">IF(CN80="L",1,0)</f>
        <v>0</v>
      </c>
      <c r="CQ80" s="28">
        <v>35.009</v>
      </c>
      <c r="CR80" s="24">
        <v>36.85</v>
      </c>
      <c r="CS80" s="24">
        <v>43.043999999999997</v>
      </c>
      <c r="CT80" s="24">
        <v>20</v>
      </c>
      <c r="CU80" s="29" t="s">
        <v>127</v>
      </c>
      <c r="CV80" s="26">
        <v>14</v>
      </c>
      <c r="CW80" s="24" t="s">
        <v>110</v>
      </c>
      <c r="CX80" s="24">
        <f t="shared" si="183"/>
        <v>0</v>
      </c>
      <c r="CY80" s="87">
        <f t="shared" ref="CY80:CY90" si="205">IF(CW80="L",1,0)</f>
        <v>1</v>
      </c>
      <c r="CZ80" s="40"/>
      <c r="DA80" s="24"/>
      <c r="DB80" s="24"/>
      <c r="DC80" s="24"/>
      <c r="DD80" s="24"/>
      <c r="DE80" s="24"/>
      <c r="DF80" s="24"/>
      <c r="DG80" s="24">
        <f t="shared" si="184"/>
        <v>0</v>
      </c>
      <c r="DH80" s="87">
        <f t="shared" ref="DH80:DH90" si="206">IF(DF80="L",1,0)</f>
        <v>0</v>
      </c>
      <c r="DI80" s="27"/>
      <c r="DJ80" s="40">
        <v>29.434999999999999</v>
      </c>
      <c r="DK80" s="24">
        <v>31.202999999999999</v>
      </c>
      <c r="DL80" s="24">
        <v>36.328000000000003</v>
      </c>
      <c r="DM80" s="24">
        <v>14</v>
      </c>
      <c r="DN80" s="24" t="s">
        <v>127</v>
      </c>
      <c r="DO80" s="24">
        <v>14</v>
      </c>
      <c r="DP80" s="24" t="s">
        <v>98</v>
      </c>
      <c r="DQ80" s="24">
        <f t="shared" si="185"/>
        <v>1</v>
      </c>
      <c r="DR80" s="87">
        <f t="shared" ref="DR80:DR90" si="207">IF(DP80="L",1,0)</f>
        <v>0</v>
      </c>
      <c r="DS80" s="28">
        <v>35.405000000000001</v>
      </c>
      <c r="DT80" s="24">
        <v>36.710999999999999</v>
      </c>
      <c r="DU80" s="24">
        <v>43.237000000000002</v>
      </c>
      <c r="DV80" s="24">
        <v>16</v>
      </c>
      <c r="DW80" s="24" t="s">
        <v>127</v>
      </c>
      <c r="DX80" s="26">
        <v>8</v>
      </c>
      <c r="DY80" s="24" t="s">
        <v>98</v>
      </c>
      <c r="DZ80" s="24">
        <f t="shared" si="186"/>
        <v>1</v>
      </c>
      <c r="EA80" s="87">
        <f t="shared" ref="EA80:EA90" si="208">IF(DY80="L",1,0)</f>
        <v>0</v>
      </c>
      <c r="EB80" s="40">
        <v>36.722000000000001</v>
      </c>
      <c r="EC80" s="24">
        <v>40.284999999999997</v>
      </c>
      <c r="ED80" s="24">
        <v>40.963999999999999</v>
      </c>
      <c r="EE80" s="24">
        <v>16</v>
      </c>
      <c r="EF80" s="24" t="s">
        <v>125</v>
      </c>
      <c r="EG80" s="24">
        <v>14</v>
      </c>
      <c r="EH80" s="24" t="s">
        <v>110</v>
      </c>
      <c r="EI80" s="24">
        <f t="shared" si="187"/>
        <v>0</v>
      </c>
      <c r="EJ80" s="87">
        <f t="shared" ref="EJ80:EJ90" si="209">IF(EH80="L",1,0)</f>
        <v>1</v>
      </c>
      <c r="EK80" s="40">
        <v>32.515999999999998</v>
      </c>
      <c r="EL80" s="24">
        <v>35.287999999999997</v>
      </c>
      <c r="EM80" s="24">
        <v>33.609000000000002</v>
      </c>
      <c r="EN80" s="24">
        <v>14</v>
      </c>
      <c r="EO80" s="24" t="s">
        <v>125</v>
      </c>
      <c r="EP80" s="24">
        <v>8</v>
      </c>
      <c r="EQ80" s="24" t="s">
        <v>98</v>
      </c>
      <c r="ER80" s="24">
        <f t="shared" si="188"/>
        <v>1</v>
      </c>
      <c r="ES80" s="87">
        <f t="shared" ref="ES80:ES90" si="210">IF(EQ80="L",1,0)</f>
        <v>0</v>
      </c>
      <c r="ET80" s="95"/>
      <c r="EU80" s="101"/>
      <c r="EV80" s="97"/>
      <c r="EW80" s="97"/>
      <c r="EX80" s="97"/>
      <c r="EY80" s="97"/>
      <c r="EZ80" s="97"/>
      <c r="FA80" s="97"/>
      <c r="FB80" s="97">
        <f t="shared" si="189"/>
        <v>0</v>
      </c>
      <c r="FC80" s="102">
        <f t="shared" ref="FC80:FC84" si="211">IF(FA80="L",1,0)</f>
        <v>0</v>
      </c>
      <c r="FD80" s="96"/>
      <c r="FE80" s="97"/>
      <c r="FF80" s="97"/>
      <c r="FG80" s="97"/>
      <c r="FH80" s="97"/>
      <c r="FI80" s="94"/>
      <c r="FJ80" s="97"/>
      <c r="FK80" s="97">
        <f t="shared" si="190"/>
        <v>0</v>
      </c>
      <c r="FL80" s="102">
        <f t="shared" ref="FL80:FL84" si="212">IF(FJ80="L",1,0)</f>
        <v>0</v>
      </c>
      <c r="FM80" s="101"/>
      <c r="FN80" s="97"/>
      <c r="FO80" s="97"/>
      <c r="FP80" s="97"/>
      <c r="FQ80" s="97"/>
      <c r="FR80" s="97"/>
      <c r="FS80" s="97"/>
      <c r="FT80" s="97">
        <f t="shared" si="191"/>
        <v>0</v>
      </c>
      <c r="FU80" s="102">
        <f t="shared" ref="FU80:FU84" si="213">IF(FS80="L",1,0)</f>
        <v>0</v>
      </c>
      <c r="FV80" s="95"/>
      <c r="FW80" s="154"/>
      <c r="FX80" s="115"/>
      <c r="FY80" s="115"/>
      <c r="FZ80" s="115"/>
      <c r="GA80" s="115"/>
      <c r="GB80" s="115"/>
      <c r="GC80" s="115"/>
      <c r="GD80" s="115">
        <f t="shared" si="192"/>
        <v>0</v>
      </c>
      <c r="GE80" s="155">
        <f t="shared" ref="GE80:GE90" si="214">IF(GC80="L",1,0)</f>
        <v>0</v>
      </c>
      <c r="GF80" s="151"/>
      <c r="GG80" s="115"/>
      <c r="GH80" s="115"/>
      <c r="GI80" s="115"/>
      <c r="GJ80" s="115"/>
      <c r="GK80" s="150"/>
      <c r="GL80" s="115"/>
      <c r="GM80" s="115">
        <f t="shared" si="193"/>
        <v>0</v>
      </c>
      <c r="GN80" s="155">
        <f t="shared" ref="GN80:GN84" si="215">IF(GL80="L",1,0)</f>
        <v>0</v>
      </c>
      <c r="GO80" s="154"/>
      <c r="GP80" s="115"/>
      <c r="GQ80" s="115"/>
      <c r="GR80" s="115"/>
      <c r="GS80" s="115"/>
      <c r="GT80" s="115"/>
      <c r="GU80" s="115"/>
      <c r="GV80" s="115">
        <f t="shared" si="194"/>
        <v>0</v>
      </c>
      <c r="GW80" s="155">
        <f t="shared" ref="GW80:GW86" si="216">IF(GU80="L",1,0)</f>
        <v>0</v>
      </c>
    </row>
    <row r="81" spans="1:205" x14ac:dyDescent="0.25">
      <c r="A81" s="44">
        <f>A80+1</f>
        <v>3</v>
      </c>
      <c r="B81" s="101">
        <v>30.902000000000001</v>
      </c>
      <c r="C81" s="97">
        <v>32.661000000000001</v>
      </c>
      <c r="D81" s="97">
        <v>39.981000000000002</v>
      </c>
      <c r="E81" s="97">
        <v>17</v>
      </c>
      <c r="F81" s="97" t="s">
        <v>140</v>
      </c>
      <c r="G81" s="97">
        <v>7</v>
      </c>
      <c r="H81" s="97" t="s">
        <v>98</v>
      </c>
      <c r="I81" s="97">
        <f t="shared" si="173"/>
        <v>1</v>
      </c>
      <c r="J81" s="102">
        <f t="shared" si="195"/>
        <v>0</v>
      </c>
      <c r="K81" s="96"/>
      <c r="L81" s="97"/>
      <c r="M81" s="97"/>
      <c r="N81" s="97"/>
      <c r="O81" s="97"/>
      <c r="P81" s="94"/>
      <c r="Q81" s="97"/>
      <c r="R81" s="97">
        <f t="shared" si="174"/>
        <v>0</v>
      </c>
      <c r="S81" s="102">
        <f t="shared" si="196"/>
        <v>0</v>
      </c>
      <c r="T81" s="101">
        <v>39.53</v>
      </c>
      <c r="U81" s="97">
        <v>42.906999999999996</v>
      </c>
      <c r="V81" s="97">
        <v>49.551000000000002</v>
      </c>
      <c r="W81" s="97">
        <v>12</v>
      </c>
      <c r="X81" s="115" t="s">
        <v>137</v>
      </c>
      <c r="Y81" s="97">
        <v>13</v>
      </c>
      <c r="Z81" s="97" t="s">
        <v>98</v>
      </c>
      <c r="AA81" s="97">
        <f t="shared" si="175"/>
        <v>1</v>
      </c>
      <c r="AB81" s="102">
        <f t="shared" si="197"/>
        <v>0</v>
      </c>
      <c r="AC81" s="95"/>
      <c r="AD81" s="101"/>
      <c r="AE81" s="97"/>
      <c r="AF81" s="97"/>
      <c r="AG81" s="97"/>
      <c r="AH81" s="97"/>
      <c r="AI81" s="97"/>
      <c r="AJ81" s="97"/>
      <c r="AK81" s="97">
        <f t="shared" si="176"/>
        <v>0</v>
      </c>
      <c r="AL81" s="102">
        <f t="shared" si="198"/>
        <v>0</v>
      </c>
      <c r="AM81" s="96"/>
      <c r="AN81" s="97"/>
      <c r="AO81" s="97"/>
      <c r="AP81" s="97"/>
      <c r="AQ81" s="97"/>
      <c r="AR81" s="94"/>
      <c r="AS81" s="97"/>
      <c r="AT81" s="97">
        <f t="shared" si="177"/>
        <v>0</v>
      </c>
      <c r="AU81" s="102">
        <f t="shared" si="199"/>
        <v>0</v>
      </c>
      <c r="AV81" s="101"/>
      <c r="AW81" s="97"/>
      <c r="AX81" s="97"/>
      <c r="AY81" s="97"/>
      <c r="AZ81" s="97"/>
      <c r="BA81" s="97"/>
      <c r="BB81" s="97"/>
      <c r="BC81" s="97">
        <f t="shared" si="178"/>
        <v>0</v>
      </c>
      <c r="BD81" s="102">
        <f t="shared" si="200"/>
        <v>0</v>
      </c>
      <c r="BE81" s="95"/>
      <c r="BF81" s="101"/>
      <c r="BG81" s="97"/>
      <c r="BH81" s="97"/>
      <c r="BI81" s="97"/>
      <c r="BJ81" s="97"/>
      <c r="BK81" s="97"/>
      <c r="BL81" s="97"/>
      <c r="BM81" s="97">
        <f t="shared" si="179"/>
        <v>0</v>
      </c>
      <c r="BN81" s="102">
        <f t="shared" si="201"/>
        <v>0</v>
      </c>
      <c r="BO81" s="96">
        <v>35.844999999999999</v>
      </c>
      <c r="BP81" s="97">
        <v>38.984999999999999</v>
      </c>
      <c r="BQ81" s="97">
        <v>46.673000000000002</v>
      </c>
      <c r="BR81" s="97">
        <v>17</v>
      </c>
      <c r="BS81" s="97" t="s">
        <v>163</v>
      </c>
      <c r="BT81" s="94">
        <v>20</v>
      </c>
      <c r="BU81" s="97" t="s">
        <v>110</v>
      </c>
      <c r="BV81" s="97">
        <f t="shared" si="180"/>
        <v>0</v>
      </c>
      <c r="BW81" s="102">
        <f t="shared" si="202"/>
        <v>1</v>
      </c>
      <c r="BX81" s="101"/>
      <c r="BY81" s="97"/>
      <c r="BZ81" s="97"/>
      <c r="CA81" s="97"/>
      <c r="CB81" s="97"/>
      <c r="CC81" s="97"/>
      <c r="CD81" s="97"/>
      <c r="CE81" s="97">
        <f t="shared" si="181"/>
        <v>0</v>
      </c>
      <c r="CF81" s="102">
        <f t="shared" si="203"/>
        <v>0</v>
      </c>
      <c r="CG81" s="95"/>
      <c r="CH81" s="40">
        <v>33.363</v>
      </c>
      <c r="CI81" s="24">
        <v>36.253999999999998</v>
      </c>
      <c r="CJ81" s="24">
        <v>43.588000000000001</v>
      </c>
      <c r="CK81" s="24">
        <v>13</v>
      </c>
      <c r="CL81" s="29" t="s">
        <v>127</v>
      </c>
      <c r="CM81" s="24">
        <v>11</v>
      </c>
      <c r="CN81" s="24" t="s">
        <v>98</v>
      </c>
      <c r="CO81" s="24">
        <f t="shared" si="182"/>
        <v>1</v>
      </c>
      <c r="CP81" s="87">
        <f t="shared" si="204"/>
        <v>0</v>
      </c>
      <c r="CQ81" s="28">
        <v>35.348999999999997</v>
      </c>
      <c r="CR81" s="24">
        <v>37.645000000000003</v>
      </c>
      <c r="CS81" s="24">
        <v>44.042000000000002</v>
      </c>
      <c r="CT81" s="24">
        <v>18</v>
      </c>
      <c r="CU81" s="29" t="s">
        <v>127</v>
      </c>
      <c r="CV81" s="26">
        <v>9</v>
      </c>
      <c r="CW81" s="24" t="s">
        <v>98</v>
      </c>
      <c r="CX81" s="24">
        <f t="shared" si="183"/>
        <v>1</v>
      </c>
      <c r="CY81" s="87">
        <f t="shared" si="205"/>
        <v>0</v>
      </c>
      <c r="CZ81" s="40"/>
      <c r="DA81" s="24"/>
      <c r="DB81" s="24"/>
      <c r="DC81" s="24"/>
      <c r="DD81" s="24"/>
      <c r="DE81" s="24"/>
      <c r="DF81" s="24"/>
      <c r="DG81" s="24">
        <f t="shared" si="184"/>
        <v>0</v>
      </c>
      <c r="DH81" s="87">
        <f t="shared" si="206"/>
        <v>0</v>
      </c>
      <c r="DI81" s="27"/>
      <c r="DJ81" s="40"/>
      <c r="DK81" s="24"/>
      <c r="DL81" s="24"/>
      <c r="DM81" s="24"/>
      <c r="DN81" s="24"/>
      <c r="DO81" s="24"/>
      <c r="DP81" s="24"/>
      <c r="DQ81" s="24">
        <f t="shared" si="185"/>
        <v>0</v>
      </c>
      <c r="DR81" s="87">
        <f t="shared" si="207"/>
        <v>0</v>
      </c>
      <c r="DS81" s="28"/>
      <c r="DT81" s="24"/>
      <c r="DU81" s="24"/>
      <c r="DV81" s="24"/>
      <c r="DW81" s="24"/>
      <c r="DX81" s="26"/>
      <c r="DY81" s="24"/>
      <c r="DZ81" s="24">
        <f t="shared" si="186"/>
        <v>0</v>
      </c>
      <c r="EA81" s="87">
        <f t="shared" si="208"/>
        <v>0</v>
      </c>
      <c r="EB81" s="40"/>
      <c r="EC81" s="24"/>
      <c r="ED81" s="24"/>
      <c r="EE81" s="24"/>
      <c r="EF81" s="24"/>
      <c r="EG81" s="24"/>
      <c r="EH81" s="24"/>
      <c r="EI81" s="24">
        <f t="shared" si="187"/>
        <v>0</v>
      </c>
      <c r="EJ81" s="87">
        <f t="shared" si="209"/>
        <v>0</v>
      </c>
      <c r="EK81" s="40"/>
      <c r="EL81" s="24"/>
      <c r="EM81" s="24"/>
      <c r="EN81" s="24"/>
      <c r="EO81" s="24"/>
      <c r="EP81" s="24"/>
      <c r="EQ81" s="24"/>
      <c r="ER81" s="24">
        <f t="shared" si="188"/>
        <v>0</v>
      </c>
      <c r="ES81" s="87">
        <f t="shared" si="210"/>
        <v>0</v>
      </c>
      <c r="ET81" s="95"/>
      <c r="EU81" s="101"/>
      <c r="EV81" s="97"/>
      <c r="EW81" s="97"/>
      <c r="EX81" s="97"/>
      <c r="EY81" s="97"/>
      <c r="EZ81" s="97"/>
      <c r="FA81" s="97"/>
      <c r="FB81" s="97">
        <f t="shared" si="189"/>
        <v>0</v>
      </c>
      <c r="FC81" s="102">
        <f t="shared" si="211"/>
        <v>0</v>
      </c>
      <c r="FD81" s="96"/>
      <c r="FE81" s="97"/>
      <c r="FF81" s="97"/>
      <c r="FG81" s="97"/>
      <c r="FH81" s="97"/>
      <c r="FI81" s="94"/>
      <c r="FJ81" s="97"/>
      <c r="FK81" s="97">
        <f t="shared" si="190"/>
        <v>0</v>
      </c>
      <c r="FL81" s="102">
        <f t="shared" si="212"/>
        <v>0</v>
      </c>
      <c r="FM81" s="101"/>
      <c r="FN81" s="97"/>
      <c r="FO81" s="97"/>
      <c r="FP81" s="97"/>
      <c r="FQ81" s="97"/>
      <c r="FR81" s="97"/>
      <c r="FS81" s="97"/>
      <c r="FT81" s="97">
        <f t="shared" si="191"/>
        <v>0</v>
      </c>
      <c r="FU81" s="102">
        <f t="shared" si="213"/>
        <v>0</v>
      </c>
      <c r="FV81" s="95"/>
      <c r="FW81" s="154"/>
      <c r="FX81" s="115"/>
      <c r="FY81" s="115"/>
      <c r="FZ81" s="115"/>
      <c r="GA81" s="115"/>
      <c r="GB81" s="115"/>
      <c r="GC81" s="115"/>
      <c r="GD81" s="115">
        <f t="shared" si="192"/>
        <v>0</v>
      </c>
      <c r="GE81" s="155">
        <f t="shared" si="214"/>
        <v>0</v>
      </c>
      <c r="GF81" s="151"/>
      <c r="GG81" s="115"/>
      <c r="GH81" s="115"/>
      <c r="GI81" s="115"/>
      <c r="GJ81" s="115"/>
      <c r="GK81" s="150"/>
      <c r="GL81" s="115"/>
      <c r="GM81" s="115">
        <f t="shared" si="193"/>
        <v>0</v>
      </c>
      <c r="GN81" s="155">
        <f t="shared" si="215"/>
        <v>0</v>
      </c>
      <c r="GO81" s="154"/>
      <c r="GP81" s="115"/>
      <c r="GQ81" s="115"/>
      <c r="GR81" s="115"/>
      <c r="GS81" s="115"/>
      <c r="GT81" s="115"/>
      <c r="GU81" s="115"/>
      <c r="GV81" s="115">
        <f t="shared" si="194"/>
        <v>0</v>
      </c>
      <c r="GW81" s="155">
        <f t="shared" si="216"/>
        <v>0</v>
      </c>
    </row>
    <row r="82" spans="1:205" x14ac:dyDescent="0.25">
      <c r="A82" s="44">
        <f>A81+1</f>
        <v>4</v>
      </c>
      <c r="B82" s="101">
        <v>30.712</v>
      </c>
      <c r="C82" s="97" t="s">
        <v>105</v>
      </c>
      <c r="D82" s="97" t="s">
        <v>105</v>
      </c>
      <c r="E82" s="97">
        <v>20</v>
      </c>
      <c r="F82" s="115" t="s">
        <v>105</v>
      </c>
      <c r="G82" s="97">
        <v>18</v>
      </c>
      <c r="H82" s="97" t="s">
        <v>110</v>
      </c>
      <c r="I82" s="97">
        <f t="shared" si="173"/>
        <v>0</v>
      </c>
      <c r="J82" s="102">
        <f t="shared" si="195"/>
        <v>1</v>
      </c>
      <c r="K82" s="96"/>
      <c r="L82" s="97"/>
      <c r="M82" s="97"/>
      <c r="N82" s="97"/>
      <c r="O82" s="97"/>
      <c r="P82" s="94"/>
      <c r="Q82" s="97"/>
      <c r="R82" s="97">
        <f t="shared" si="174"/>
        <v>0</v>
      </c>
      <c r="S82" s="102">
        <f t="shared" si="196"/>
        <v>0</v>
      </c>
      <c r="T82" s="101">
        <v>39.68</v>
      </c>
      <c r="U82" s="97">
        <v>43.39</v>
      </c>
      <c r="V82" s="97">
        <v>50.110999999999997</v>
      </c>
      <c r="W82" s="97">
        <v>10</v>
      </c>
      <c r="X82" s="97" t="s">
        <v>166</v>
      </c>
      <c r="Y82" s="97">
        <v>5</v>
      </c>
      <c r="Z82" s="97" t="s">
        <v>98</v>
      </c>
      <c r="AA82" s="97">
        <f t="shared" si="175"/>
        <v>1</v>
      </c>
      <c r="AB82" s="102">
        <f t="shared" si="197"/>
        <v>0</v>
      </c>
      <c r="AC82" s="95"/>
      <c r="AD82" s="101"/>
      <c r="AE82" s="97"/>
      <c r="AF82" s="97"/>
      <c r="AG82" s="97"/>
      <c r="AH82" s="97"/>
      <c r="AI82" s="97"/>
      <c r="AJ82" s="97"/>
      <c r="AK82" s="97">
        <f t="shared" si="176"/>
        <v>0</v>
      </c>
      <c r="AL82" s="102">
        <f t="shared" si="198"/>
        <v>0</v>
      </c>
      <c r="AM82" s="96"/>
      <c r="AN82" s="97"/>
      <c r="AO82" s="97"/>
      <c r="AP82" s="97"/>
      <c r="AQ82" s="97"/>
      <c r="AR82" s="94"/>
      <c r="AS82" s="97"/>
      <c r="AT82" s="97">
        <f t="shared" si="177"/>
        <v>0</v>
      </c>
      <c r="AU82" s="102">
        <f t="shared" si="199"/>
        <v>0</v>
      </c>
      <c r="AV82" s="101"/>
      <c r="AW82" s="97"/>
      <c r="AX82" s="97"/>
      <c r="AY82" s="97"/>
      <c r="AZ82" s="97"/>
      <c r="BA82" s="97"/>
      <c r="BB82" s="97"/>
      <c r="BC82" s="97">
        <f t="shared" si="178"/>
        <v>0</v>
      </c>
      <c r="BD82" s="102">
        <f t="shared" si="200"/>
        <v>0</v>
      </c>
      <c r="BE82" s="95"/>
      <c r="BF82" s="101"/>
      <c r="BG82" s="97"/>
      <c r="BH82" s="97"/>
      <c r="BI82" s="97"/>
      <c r="BJ82" s="97"/>
      <c r="BK82" s="97"/>
      <c r="BL82" s="97"/>
      <c r="BM82" s="97">
        <f t="shared" si="179"/>
        <v>0</v>
      </c>
      <c r="BN82" s="102">
        <f t="shared" si="201"/>
        <v>0</v>
      </c>
      <c r="BO82" s="96"/>
      <c r="BP82" s="97"/>
      <c r="BQ82" s="97"/>
      <c r="BR82" s="97"/>
      <c r="BS82" s="97"/>
      <c r="BT82" s="94"/>
      <c r="BU82" s="97"/>
      <c r="BV82" s="97">
        <f t="shared" si="180"/>
        <v>0</v>
      </c>
      <c r="BW82" s="102">
        <f t="shared" si="202"/>
        <v>0</v>
      </c>
      <c r="BX82" s="101"/>
      <c r="BY82" s="97"/>
      <c r="BZ82" s="97"/>
      <c r="CA82" s="97"/>
      <c r="CB82" s="97"/>
      <c r="CC82" s="97"/>
      <c r="CD82" s="97"/>
      <c r="CE82" s="97">
        <f t="shared" si="181"/>
        <v>0</v>
      </c>
      <c r="CF82" s="102">
        <f t="shared" si="203"/>
        <v>0</v>
      </c>
      <c r="CG82" s="95"/>
      <c r="CH82" s="40">
        <v>34.037999999999997</v>
      </c>
      <c r="CI82" s="24">
        <v>34.454000000000001</v>
      </c>
      <c r="CJ82" s="24">
        <v>41.244</v>
      </c>
      <c r="CK82" s="24">
        <v>21</v>
      </c>
      <c r="CL82" s="29" t="s">
        <v>127</v>
      </c>
      <c r="CM82" s="24">
        <v>17</v>
      </c>
      <c r="CN82" s="24" t="s">
        <v>98</v>
      </c>
      <c r="CO82" s="24">
        <f t="shared" si="182"/>
        <v>1</v>
      </c>
      <c r="CP82" s="87">
        <f t="shared" si="204"/>
        <v>0</v>
      </c>
      <c r="CQ82" s="28">
        <v>35.311999999999998</v>
      </c>
      <c r="CR82" s="24">
        <v>36.875999999999998</v>
      </c>
      <c r="CS82" s="24">
        <v>43.073</v>
      </c>
      <c r="CT82" s="24">
        <v>19</v>
      </c>
      <c r="CU82" s="29" t="s">
        <v>127</v>
      </c>
      <c r="CV82" s="26">
        <v>10</v>
      </c>
      <c r="CW82" s="24" t="s">
        <v>98</v>
      </c>
      <c r="CX82" s="24">
        <f t="shared" si="183"/>
        <v>1</v>
      </c>
      <c r="CY82" s="87">
        <f t="shared" si="205"/>
        <v>0</v>
      </c>
      <c r="CZ82" s="40"/>
      <c r="DA82" s="24"/>
      <c r="DB82" s="24"/>
      <c r="DC82" s="24"/>
      <c r="DD82" s="24"/>
      <c r="DE82" s="24"/>
      <c r="DF82" s="24"/>
      <c r="DG82" s="24">
        <f t="shared" si="184"/>
        <v>0</v>
      </c>
      <c r="DH82" s="87">
        <f t="shared" si="206"/>
        <v>0</v>
      </c>
      <c r="DI82" s="27"/>
      <c r="DJ82" s="40"/>
      <c r="DK82" s="24"/>
      <c r="DL82" s="24"/>
      <c r="DM82" s="24"/>
      <c r="DN82" s="24"/>
      <c r="DO82" s="24"/>
      <c r="DP82" s="24"/>
      <c r="DQ82" s="24">
        <f t="shared" si="185"/>
        <v>0</v>
      </c>
      <c r="DR82" s="87">
        <f t="shared" si="207"/>
        <v>0</v>
      </c>
      <c r="DS82" s="28"/>
      <c r="DT82" s="24"/>
      <c r="DU82" s="24"/>
      <c r="DV82" s="24"/>
      <c r="DW82" s="24"/>
      <c r="DX82" s="26"/>
      <c r="DY82" s="24"/>
      <c r="DZ82" s="24">
        <f t="shared" si="186"/>
        <v>0</v>
      </c>
      <c r="EA82" s="87">
        <f t="shared" si="208"/>
        <v>0</v>
      </c>
      <c r="EB82" s="40"/>
      <c r="EC82" s="24"/>
      <c r="ED82" s="24"/>
      <c r="EE82" s="24"/>
      <c r="EF82" s="24"/>
      <c r="EG82" s="24"/>
      <c r="EH82" s="24"/>
      <c r="EI82" s="24">
        <f t="shared" si="187"/>
        <v>0</v>
      </c>
      <c r="EJ82" s="87">
        <f t="shared" si="209"/>
        <v>0</v>
      </c>
      <c r="EK82" s="40"/>
      <c r="EL82" s="24"/>
      <c r="EM82" s="24"/>
      <c r="EN82" s="24"/>
      <c r="EO82" s="24"/>
      <c r="EP82" s="24"/>
      <c r="EQ82" s="24"/>
      <c r="ER82" s="24">
        <f t="shared" si="188"/>
        <v>0</v>
      </c>
      <c r="ES82" s="87">
        <f t="shared" si="210"/>
        <v>0</v>
      </c>
      <c r="ET82" s="95"/>
      <c r="EU82" s="101"/>
      <c r="EV82" s="97"/>
      <c r="EW82" s="97"/>
      <c r="EX82" s="97"/>
      <c r="EY82" s="97"/>
      <c r="EZ82" s="97"/>
      <c r="FA82" s="97"/>
      <c r="FB82" s="97">
        <f t="shared" si="189"/>
        <v>0</v>
      </c>
      <c r="FC82" s="102">
        <f t="shared" si="211"/>
        <v>0</v>
      </c>
      <c r="FD82" s="96"/>
      <c r="FE82" s="97"/>
      <c r="FF82" s="97"/>
      <c r="FG82" s="97"/>
      <c r="FH82" s="97"/>
      <c r="FI82" s="94"/>
      <c r="FJ82" s="97"/>
      <c r="FK82" s="97">
        <f t="shared" si="190"/>
        <v>0</v>
      </c>
      <c r="FL82" s="102">
        <f t="shared" si="212"/>
        <v>0</v>
      </c>
      <c r="FM82" s="101"/>
      <c r="FN82" s="97"/>
      <c r="FO82" s="97"/>
      <c r="FP82" s="97"/>
      <c r="FQ82" s="97"/>
      <c r="FR82" s="97"/>
      <c r="FS82" s="97"/>
      <c r="FT82" s="97">
        <f t="shared" si="191"/>
        <v>0</v>
      </c>
      <c r="FU82" s="102">
        <f t="shared" si="213"/>
        <v>0</v>
      </c>
      <c r="FV82" s="95"/>
      <c r="FW82" s="154"/>
      <c r="FX82" s="115"/>
      <c r="FY82" s="115"/>
      <c r="FZ82" s="115"/>
      <c r="GA82" s="115"/>
      <c r="GB82" s="115"/>
      <c r="GC82" s="115"/>
      <c r="GD82" s="115">
        <f t="shared" si="192"/>
        <v>0</v>
      </c>
      <c r="GE82" s="155">
        <f t="shared" si="214"/>
        <v>0</v>
      </c>
      <c r="GF82" s="151"/>
      <c r="GG82" s="115"/>
      <c r="GH82" s="115"/>
      <c r="GI82" s="115"/>
      <c r="GJ82" s="115"/>
      <c r="GK82" s="150"/>
      <c r="GL82" s="115"/>
      <c r="GM82" s="115">
        <f t="shared" si="193"/>
        <v>0</v>
      </c>
      <c r="GN82" s="155">
        <f t="shared" si="215"/>
        <v>0</v>
      </c>
      <c r="GO82" s="154"/>
      <c r="GP82" s="115"/>
      <c r="GQ82" s="115"/>
      <c r="GR82" s="115"/>
      <c r="GS82" s="115"/>
      <c r="GT82" s="115"/>
      <c r="GU82" s="115"/>
      <c r="GV82" s="115">
        <f t="shared" si="194"/>
        <v>0</v>
      </c>
      <c r="GW82" s="155">
        <f t="shared" si="216"/>
        <v>0</v>
      </c>
    </row>
    <row r="83" spans="1:205" x14ac:dyDescent="0.25">
      <c r="A83" s="44">
        <f t="shared" ref="A83:A90" si="217">A82+1</f>
        <v>5</v>
      </c>
      <c r="B83" s="101"/>
      <c r="C83" s="97"/>
      <c r="D83" s="97"/>
      <c r="E83" s="97"/>
      <c r="F83" s="97"/>
      <c r="G83" s="97"/>
      <c r="H83" s="97"/>
      <c r="I83" s="97">
        <f t="shared" si="173"/>
        <v>0</v>
      </c>
      <c r="J83" s="102">
        <f t="shared" si="195"/>
        <v>0</v>
      </c>
      <c r="K83" s="96"/>
      <c r="L83" s="97"/>
      <c r="M83" s="97"/>
      <c r="N83" s="97"/>
      <c r="O83" s="97"/>
      <c r="P83" s="94"/>
      <c r="Q83" s="97"/>
      <c r="R83" s="97">
        <f t="shared" si="174"/>
        <v>0</v>
      </c>
      <c r="S83" s="102">
        <f t="shared" si="196"/>
        <v>0</v>
      </c>
      <c r="T83" s="101"/>
      <c r="U83" s="97"/>
      <c r="V83" s="97"/>
      <c r="W83" s="97"/>
      <c r="X83" s="97"/>
      <c r="Y83" s="97"/>
      <c r="Z83" s="97"/>
      <c r="AA83" s="97">
        <f t="shared" si="175"/>
        <v>0</v>
      </c>
      <c r="AB83" s="102">
        <f t="shared" si="197"/>
        <v>0</v>
      </c>
      <c r="AC83" s="95"/>
      <c r="AD83" s="101"/>
      <c r="AE83" s="97"/>
      <c r="AF83" s="97"/>
      <c r="AG83" s="97"/>
      <c r="AH83" s="97"/>
      <c r="AI83" s="97"/>
      <c r="AJ83" s="97"/>
      <c r="AK83" s="97">
        <f t="shared" si="176"/>
        <v>0</v>
      </c>
      <c r="AL83" s="102">
        <f t="shared" si="198"/>
        <v>0</v>
      </c>
      <c r="AM83" s="96"/>
      <c r="AN83" s="97"/>
      <c r="AO83" s="97"/>
      <c r="AP83" s="97"/>
      <c r="AQ83" s="97"/>
      <c r="AR83" s="94"/>
      <c r="AS83" s="97"/>
      <c r="AT83" s="97">
        <f t="shared" si="177"/>
        <v>0</v>
      </c>
      <c r="AU83" s="102">
        <f t="shared" si="199"/>
        <v>0</v>
      </c>
      <c r="AV83" s="101"/>
      <c r="AW83" s="97"/>
      <c r="AX83" s="97"/>
      <c r="AY83" s="97"/>
      <c r="AZ83" s="97"/>
      <c r="BA83" s="97"/>
      <c r="BB83" s="97"/>
      <c r="BC83" s="97">
        <f t="shared" si="178"/>
        <v>0</v>
      </c>
      <c r="BD83" s="102">
        <f t="shared" si="200"/>
        <v>0</v>
      </c>
      <c r="BE83" s="95"/>
      <c r="BF83" s="101"/>
      <c r="BG83" s="97"/>
      <c r="BH83" s="97"/>
      <c r="BI83" s="97"/>
      <c r="BJ83" s="97"/>
      <c r="BK83" s="97"/>
      <c r="BL83" s="97"/>
      <c r="BM83" s="97">
        <f t="shared" si="179"/>
        <v>0</v>
      </c>
      <c r="BN83" s="102">
        <f t="shared" si="201"/>
        <v>0</v>
      </c>
      <c r="BO83" s="96"/>
      <c r="BP83" s="97"/>
      <c r="BQ83" s="97"/>
      <c r="BR83" s="97"/>
      <c r="BS83" s="97"/>
      <c r="BT83" s="94"/>
      <c r="BU83" s="97"/>
      <c r="BV83" s="97">
        <f t="shared" ref="BV83:BV84" si="218">IF(BU83="W",1,0)</f>
        <v>0</v>
      </c>
      <c r="BW83" s="102">
        <f t="shared" ref="BW83:BW84" si="219">IF(BU83="L",1,0)</f>
        <v>0</v>
      </c>
      <c r="BX83" s="101"/>
      <c r="BY83" s="97"/>
      <c r="BZ83" s="97"/>
      <c r="CA83" s="97"/>
      <c r="CB83" s="97"/>
      <c r="CC83" s="97"/>
      <c r="CD83" s="97"/>
      <c r="CE83" s="97">
        <f t="shared" si="181"/>
        <v>0</v>
      </c>
      <c r="CF83" s="102">
        <f t="shared" si="203"/>
        <v>0</v>
      </c>
      <c r="CG83" s="95"/>
      <c r="CH83" s="51">
        <v>33.784999999999997</v>
      </c>
      <c r="CI83" s="29">
        <v>35.878999999999998</v>
      </c>
      <c r="CJ83" s="29">
        <v>43.11</v>
      </c>
      <c r="CK83" s="29">
        <v>17</v>
      </c>
      <c r="CL83" s="29" t="s">
        <v>127</v>
      </c>
      <c r="CM83" s="29">
        <v>11</v>
      </c>
      <c r="CN83" s="29" t="s">
        <v>98</v>
      </c>
      <c r="CO83" s="24">
        <f t="shared" si="182"/>
        <v>1</v>
      </c>
      <c r="CP83" s="87">
        <f t="shared" si="204"/>
        <v>0</v>
      </c>
      <c r="CQ83" s="43">
        <v>34.951999999999998</v>
      </c>
      <c r="CR83" s="29">
        <v>37.512999999999998</v>
      </c>
      <c r="CS83" s="29">
        <v>43.872999999999998</v>
      </c>
      <c r="CT83" s="29">
        <v>17</v>
      </c>
      <c r="CU83" s="29" t="s">
        <v>127</v>
      </c>
      <c r="CV83" s="59">
        <v>14</v>
      </c>
      <c r="CW83" s="29" t="s">
        <v>110</v>
      </c>
      <c r="CX83" s="24">
        <f t="shared" si="183"/>
        <v>0</v>
      </c>
      <c r="CY83" s="87">
        <f t="shared" si="205"/>
        <v>1</v>
      </c>
      <c r="CZ83" s="51"/>
      <c r="DA83" s="29"/>
      <c r="DB83" s="29"/>
      <c r="DC83" s="29"/>
      <c r="DD83" s="29"/>
      <c r="DE83" s="29"/>
      <c r="DF83" s="29"/>
      <c r="DG83" s="24">
        <f t="shared" si="184"/>
        <v>0</v>
      </c>
      <c r="DH83" s="87">
        <f t="shared" si="206"/>
        <v>0</v>
      </c>
      <c r="DI83" s="27"/>
      <c r="DJ83" s="40"/>
      <c r="DK83" s="24"/>
      <c r="DL83" s="24"/>
      <c r="DM83" s="24"/>
      <c r="DN83" s="24"/>
      <c r="DO83" s="24"/>
      <c r="DP83" s="24"/>
      <c r="DQ83" s="24">
        <f t="shared" si="185"/>
        <v>0</v>
      </c>
      <c r="DR83" s="87">
        <f t="shared" si="207"/>
        <v>0</v>
      </c>
      <c r="DS83" s="28"/>
      <c r="DT83" s="24"/>
      <c r="DU83" s="24"/>
      <c r="DV83" s="24"/>
      <c r="DW83" s="24"/>
      <c r="DX83" s="26"/>
      <c r="DY83" s="24"/>
      <c r="DZ83" s="24">
        <f t="shared" si="186"/>
        <v>0</v>
      </c>
      <c r="EA83" s="87">
        <f t="shared" si="208"/>
        <v>0</v>
      </c>
      <c r="EB83" s="40"/>
      <c r="EC83" s="24"/>
      <c r="ED83" s="24"/>
      <c r="EE83" s="24"/>
      <c r="EF83" s="24"/>
      <c r="EG83" s="24"/>
      <c r="EH83" s="24"/>
      <c r="EI83" s="24">
        <f t="shared" si="187"/>
        <v>0</v>
      </c>
      <c r="EJ83" s="87">
        <f t="shared" si="209"/>
        <v>0</v>
      </c>
      <c r="EK83" s="40"/>
      <c r="EL83" s="24"/>
      <c r="EM83" s="24"/>
      <c r="EN83" s="24"/>
      <c r="EO83" s="24"/>
      <c r="EP83" s="24"/>
      <c r="EQ83" s="24"/>
      <c r="ER83" s="24">
        <f t="shared" si="188"/>
        <v>0</v>
      </c>
      <c r="ES83" s="87">
        <f t="shared" si="210"/>
        <v>0</v>
      </c>
      <c r="ET83" s="95"/>
      <c r="EU83" s="101"/>
      <c r="EV83" s="97"/>
      <c r="EW83" s="97"/>
      <c r="EX83" s="97"/>
      <c r="EY83" s="97"/>
      <c r="EZ83" s="97"/>
      <c r="FA83" s="97"/>
      <c r="FB83" s="97">
        <f t="shared" si="189"/>
        <v>0</v>
      </c>
      <c r="FC83" s="102">
        <f t="shared" si="211"/>
        <v>0</v>
      </c>
      <c r="FD83" s="96"/>
      <c r="FE83" s="97"/>
      <c r="FF83" s="97"/>
      <c r="FG83" s="97"/>
      <c r="FH83" s="97"/>
      <c r="FI83" s="94"/>
      <c r="FJ83" s="97"/>
      <c r="FK83" s="97">
        <f t="shared" si="190"/>
        <v>0</v>
      </c>
      <c r="FL83" s="102">
        <f t="shared" si="212"/>
        <v>0</v>
      </c>
      <c r="FM83" s="101"/>
      <c r="FN83" s="97"/>
      <c r="FO83" s="97"/>
      <c r="FP83" s="97"/>
      <c r="FQ83" s="97"/>
      <c r="FR83" s="97"/>
      <c r="FS83" s="97"/>
      <c r="FT83" s="97">
        <f t="shared" si="191"/>
        <v>0</v>
      </c>
      <c r="FU83" s="102">
        <f t="shared" si="213"/>
        <v>0</v>
      </c>
      <c r="FV83" s="95"/>
      <c r="FW83" s="154"/>
      <c r="FX83" s="115"/>
      <c r="FY83" s="115"/>
      <c r="FZ83" s="115"/>
      <c r="GA83" s="115"/>
      <c r="GB83" s="115"/>
      <c r="GC83" s="115"/>
      <c r="GD83" s="115">
        <f t="shared" si="192"/>
        <v>0</v>
      </c>
      <c r="GE83" s="155">
        <f t="shared" si="214"/>
        <v>0</v>
      </c>
      <c r="GF83" s="151"/>
      <c r="GG83" s="115"/>
      <c r="GH83" s="115"/>
      <c r="GI83" s="115"/>
      <c r="GJ83" s="115"/>
      <c r="GK83" s="150"/>
      <c r="GL83" s="115"/>
      <c r="GM83" s="115">
        <f t="shared" si="193"/>
        <v>0</v>
      </c>
      <c r="GN83" s="155">
        <f t="shared" si="215"/>
        <v>0</v>
      </c>
      <c r="GO83" s="154"/>
      <c r="GP83" s="115"/>
      <c r="GQ83" s="115"/>
      <c r="GR83" s="115"/>
      <c r="GS83" s="115"/>
      <c r="GT83" s="115"/>
      <c r="GU83" s="115"/>
      <c r="GV83" s="115">
        <f t="shared" si="194"/>
        <v>0</v>
      </c>
      <c r="GW83" s="155">
        <f t="shared" si="216"/>
        <v>0</v>
      </c>
    </row>
    <row r="84" spans="1:205" x14ac:dyDescent="0.25">
      <c r="A84" s="44">
        <f t="shared" si="217"/>
        <v>6</v>
      </c>
      <c r="B84" s="51"/>
      <c r="C84" s="29"/>
      <c r="D84" s="29"/>
      <c r="E84" s="29"/>
      <c r="F84" s="29"/>
      <c r="G84" s="29"/>
      <c r="H84" s="29"/>
      <c r="I84" s="97">
        <f t="shared" si="173"/>
        <v>0</v>
      </c>
      <c r="J84" s="102">
        <f t="shared" si="195"/>
        <v>0</v>
      </c>
      <c r="K84" s="43"/>
      <c r="L84" s="29"/>
      <c r="M84" s="29"/>
      <c r="N84" s="29"/>
      <c r="O84" s="29"/>
      <c r="P84" s="59"/>
      <c r="Q84" s="29"/>
      <c r="R84" s="97">
        <f t="shared" si="174"/>
        <v>0</v>
      </c>
      <c r="S84" s="102">
        <f t="shared" si="196"/>
        <v>0</v>
      </c>
      <c r="T84" s="51"/>
      <c r="U84" s="29"/>
      <c r="V84" s="29"/>
      <c r="W84" s="29"/>
      <c r="X84" s="29"/>
      <c r="Y84" s="29"/>
      <c r="Z84" s="29"/>
      <c r="AA84" s="97">
        <f t="shared" si="175"/>
        <v>0</v>
      </c>
      <c r="AB84" s="102">
        <f t="shared" si="197"/>
        <v>0</v>
      </c>
      <c r="AC84" s="95"/>
      <c r="AD84" s="51"/>
      <c r="AE84" s="29"/>
      <c r="AF84" s="29"/>
      <c r="AG84" s="29"/>
      <c r="AH84" s="29"/>
      <c r="AI84" s="29"/>
      <c r="AJ84" s="29"/>
      <c r="AK84" s="97">
        <f t="shared" si="176"/>
        <v>0</v>
      </c>
      <c r="AL84" s="102">
        <f t="shared" si="198"/>
        <v>0</v>
      </c>
      <c r="AM84" s="43"/>
      <c r="AN84" s="29"/>
      <c r="AO84" s="29"/>
      <c r="AP84" s="29"/>
      <c r="AQ84" s="29"/>
      <c r="AR84" s="59"/>
      <c r="AS84" s="29"/>
      <c r="AT84" s="97">
        <f t="shared" si="177"/>
        <v>0</v>
      </c>
      <c r="AU84" s="102">
        <f t="shared" si="199"/>
        <v>0</v>
      </c>
      <c r="AV84" s="51"/>
      <c r="AW84" s="29"/>
      <c r="AX84" s="29"/>
      <c r="AY84" s="29"/>
      <c r="AZ84" s="29"/>
      <c r="BA84" s="29"/>
      <c r="BB84" s="29"/>
      <c r="BC84" s="97">
        <f t="shared" si="178"/>
        <v>0</v>
      </c>
      <c r="BD84" s="102">
        <f t="shared" si="200"/>
        <v>0</v>
      </c>
      <c r="BE84" s="95"/>
      <c r="BF84" s="51"/>
      <c r="BG84" s="29"/>
      <c r="BH84" s="29"/>
      <c r="BI84" s="29"/>
      <c r="BJ84" s="29"/>
      <c r="BK84" s="29"/>
      <c r="BL84" s="29"/>
      <c r="BM84" s="97">
        <f t="shared" ref="BM84:BM91" si="220">IF(BL84="W",1,0)</f>
        <v>0</v>
      </c>
      <c r="BN84" s="102">
        <f t="shared" ref="BN84:BN90" si="221">IF(BL84="L",1,0)</f>
        <v>0</v>
      </c>
      <c r="BO84" s="43"/>
      <c r="BP84" s="29"/>
      <c r="BQ84" s="29"/>
      <c r="BR84" s="29"/>
      <c r="BS84" s="29"/>
      <c r="BT84" s="59"/>
      <c r="BU84" s="29"/>
      <c r="BV84" s="97">
        <f t="shared" si="218"/>
        <v>0</v>
      </c>
      <c r="BW84" s="102">
        <f t="shared" si="219"/>
        <v>0</v>
      </c>
      <c r="BX84" s="51"/>
      <c r="BY84" s="29"/>
      <c r="BZ84" s="29"/>
      <c r="CA84" s="29"/>
      <c r="CB84" s="29"/>
      <c r="CC84" s="29"/>
      <c r="CD84" s="29"/>
      <c r="CE84" s="97">
        <f t="shared" ref="CE84:CE85" si="222">IF(CD84="W",1,0)</f>
        <v>0</v>
      </c>
      <c r="CF84" s="102">
        <f t="shared" ref="CF84:CF85" si="223">IF(CD84="L",1,0)</f>
        <v>0</v>
      </c>
      <c r="CG84" s="95"/>
      <c r="CH84" s="51">
        <v>33.470999999999997</v>
      </c>
      <c r="CI84" s="29">
        <v>34.405999999999999</v>
      </c>
      <c r="CJ84" s="29">
        <v>41.197000000000003</v>
      </c>
      <c r="CK84" s="29">
        <v>10</v>
      </c>
      <c r="CL84" s="111" t="s">
        <v>125</v>
      </c>
      <c r="CM84" s="29">
        <v>10</v>
      </c>
      <c r="CN84" s="29" t="s">
        <v>98</v>
      </c>
      <c r="CO84" s="24">
        <f t="shared" si="182"/>
        <v>1</v>
      </c>
      <c r="CP84" s="87">
        <f t="shared" si="204"/>
        <v>0</v>
      </c>
      <c r="CQ84" s="43">
        <v>35.085999999999999</v>
      </c>
      <c r="CR84" s="29">
        <v>36.901000000000003</v>
      </c>
      <c r="CS84" s="29">
        <v>43.103000000000002</v>
      </c>
      <c r="CT84" s="29">
        <v>18</v>
      </c>
      <c r="CU84" s="29" t="s">
        <v>127</v>
      </c>
      <c r="CV84" s="59">
        <v>15</v>
      </c>
      <c r="CW84" s="29" t="s">
        <v>110</v>
      </c>
      <c r="CX84" s="24">
        <f t="shared" si="183"/>
        <v>0</v>
      </c>
      <c r="CY84" s="87">
        <f t="shared" si="205"/>
        <v>1</v>
      </c>
      <c r="CZ84" s="51"/>
      <c r="DA84" s="29"/>
      <c r="DB84" s="29"/>
      <c r="DC84" s="29"/>
      <c r="DD84" s="29"/>
      <c r="DE84" s="29"/>
      <c r="DF84" s="29"/>
      <c r="DG84" s="24">
        <f t="shared" si="184"/>
        <v>0</v>
      </c>
      <c r="DH84" s="87">
        <f t="shared" si="206"/>
        <v>0</v>
      </c>
      <c r="DI84" s="27"/>
      <c r="DJ84" s="40"/>
      <c r="DK84" s="24"/>
      <c r="DL84" s="24"/>
      <c r="DM84" s="24"/>
      <c r="DN84" s="24"/>
      <c r="DO84" s="24"/>
      <c r="DP84" s="24"/>
      <c r="DQ84" s="24">
        <f t="shared" si="185"/>
        <v>0</v>
      </c>
      <c r="DR84" s="87">
        <f t="shared" si="207"/>
        <v>0</v>
      </c>
      <c r="DS84" s="28"/>
      <c r="DT84" s="24"/>
      <c r="DU84" s="24"/>
      <c r="DV84" s="24"/>
      <c r="DW84" s="24"/>
      <c r="DX84" s="26"/>
      <c r="DY84" s="24"/>
      <c r="DZ84" s="24">
        <f t="shared" si="186"/>
        <v>0</v>
      </c>
      <c r="EA84" s="87">
        <f t="shared" si="208"/>
        <v>0</v>
      </c>
      <c r="EB84" s="40"/>
      <c r="EC84" s="24"/>
      <c r="ED84" s="24"/>
      <c r="EE84" s="24"/>
      <c r="EF84" s="24"/>
      <c r="EG84" s="24"/>
      <c r="EH84" s="24"/>
      <c r="EI84" s="24">
        <f t="shared" si="187"/>
        <v>0</v>
      </c>
      <c r="EJ84" s="87">
        <f t="shared" si="209"/>
        <v>0</v>
      </c>
      <c r="EK84" s="40"/>
      <c r="EL84" s="24"/>
      <c r="EM84" s="24"/>
      <c r="EN84" s="24"/>
      <c r="EO84" s="24"/>
      <c r="EP84" s="24"/>
      <c r="EQ84" s="24"/>
      <c r="ER84" s="24">
        <f t="shared" si="188"/>
        <v>0</v>
      </c>
      <c r="ES84" s="87">
        <f t="shared" si="210"/>
        <v>0</v>
      </c>
      <c r="ET84" s="95"/>
      <c r="EU84" s="101"/>
      <c r="EV84" s="97"/>
      <c r="EW84" s="97"/>
      <c r="EX84" s="97"/>
      <c r="EY84" s="97"/>
      <c r="EZ84" s="97"/>
      <c r="FA84" s="97"/>
      <c r="FB84" s="97">
        <f t="shared" si="189"/>
        <v>0</v>
      </c>
      <c r="FC84" s="102">
        <f t="shared" si="211"/>
        <v>0</v>
      </c>
      <c r="FD84" s="96"/>
      <c r="FE84" s="97"/>
      <c r="FF84" s="97"/>
      <c r="FG84" s="97"/>
      <c r="FH84" s="97"/>
      <c r="FI84" s="94"/>
      <c r="FJ84" s="97"/>
      <c r="FK84" s="97">
        <f t="shared" si="190"/>
        <v>0</v>
      </c>
      <c r="FL84" s="102">
        <f t="shared" si="212"/>
        <v>0</v>
      </c>
      <c r="FM84" s="101"/>
      <c r="FN84" s="97"/>
      <c r="FO84" s="97"/>
      <c r="FP84" s="97"/>
      <c r="FQ84" s="97"/>
      <c r="FR84" s="97"/>
      <c r="FS84" s="97"/>
      <c r="FT84" s="97">
        <f t="shared" si="191"/>
        <v>0</v>
      </c>
      <c r="FU84" s="102">
        <f t="shared" si="213"/>
        <v>0</v>
      </c>
      <c r="FV84" s="95"/>
      <c r="FW84" s="154"/>
      <c r="FX84" s="115"/>
      <c r="FY84" s="115"/>
      <c r="FZ84" s="115"/>
      <c r="GA84" s="115"/>
      <c r="GB84" s="115"/>
      <c r="GC84" s="115"/>
      <c r="GD84" s="115">
        <f t="shared" si="192"/>
        <v>0</v>
      </c>
      <c r="GE84" s="155">
        <f t="shared" si="214"/>
        <v>0</v>
      </c>
      <c r="GF84" s="151"/>
      <c r="GG84" s="115"/>
      <c r="GH84" s="115"/>
      <c r="GI84" s="115"/>
      <c r="GJ84" s="115"/>
      <c r="GK84" s="150"/>
      <c r="GL84" s="115"/>
      <c r="GM84" s="115">
        <f t="shared" si="193"/>
        <v>0</v>
      </c>
      <c r="GN84" s="155">
        <f t="shared" si="215"/>
        <v>0</v>
      </c>
      <c r="GO84" s="154"/>
      <c r="GP84" s="115"/>
      <c r="GQ84" s="115"/>
      <c r="GR84" s="115"/>
      <c r="GS84" s="115"/>
      <c r="GT84" s="115"/>
      <c r="GU84" s="115"/>
      <c r="GV84" s="115">
        <f t="shared" si="194"/>
        <v>0</v>
      </c>
      <c r="GW84" s="155">
        <f t="shared" si="216"/>
        <v>0</v>
      </c>
    </row>
    <row r="85" spans="1:205" x14ac:dyDescent="0.25">
      <c r="A85" s="44">
        <f t="shared" si="217"/>
        <v>7</v>
      </c>
      <c r="B85" s="51"/>
      <c r="C85" s="29"/>
      <c r="D85" s="29"/>
      <c r="E85" s="29"/>
      <c r="F85" s="29"/>
      <c r="G85" s="29"/>
      <c r="H85" s="29"/>
      <c r="I85" s="97">
        <f t="shared" si="173"/>
        <v>0</v>
      </c>
      <c r="J85" s="102">
        <f t="shared" si="195"/>
        <v>0</v>
      </c>
      <c r="K85" s="43"/>
      <c r="L85" s="29"/>
      <c r="M85" s="29"/>
      <c r="N85" s="29"/>
      <c r="O85" s="29"/>
      <c r="P85" s="59"/>
      <c r="Q85" s="29"/>
      <c r="R85" s="97">
        <f t="shared" si="174"/>
        <v>0</v>
      </c>
      <c r="S85" s="102">
        <f t="shared" si="196"/>
        <v>0</v>
      </c>
      <c r="T85" s="51"/>
      <c r="U85" s="29"/>
      <c r="V85" s="29"/>
      <c r="W85" s="29"/>
      <c r="X85" s="29"/>
      <c r="Y85" s="29"/>
      <c r="Z85" s="29"/>
      <c r="AA85" s="97">
        <f t="shared" si="175"/>
        <v>0</v>
      </c>
      <c r="AB85" s="102">
        <f t="shared" si="197"/>
        <v>0</v>
      </c>
      <c r="AC85" s="95"/>
      <c r="AD85" s="51"/>
      <c r="AE85" s="29"/>
      <c r="AF85" s="29"/>
      <c r="AG85" s="29"/>
      <c r="AH85" s="29"/>
      <c r="AI85" s="29"/>
      <c r="AJ85" s="29"/>
      <c r="AK85" s="97">
        <f t="shared" si="176"/>
        <v>0</v>
      </c>
      <c r="AL85" s="102">
        <f t="shared" si="198"/>
        <v>0</v>
      </c>
      <c r="AM85" s="43"/>
      <c r="AN85" s="29"/>
      <c r="AO85" s="29"/>
      <c r="AP85" s="29"/>
      <c r="AQ85" s="29"/>
      <c r="AR85" s="59"/>
      <c r="AS85" s="29"/>
      <c r="AT85" s="97">
        <f t="shared" si="177"/>
        <v>0</v>
      </c>
      <c r="AU85" s="102">
        <f t="shared" si="199"/>
        <v>0</v>
      </c>
      <c r="AV85" s="51"/>
      <c r="AW85" s="29"/>
      <c r="AX85" s="29"/>
      <c r="AY85" s="29"/>
      <c r="AZ85" s="29"/>
      <c r="BA85" s="29"/>
      <c r="BB85" s="29"/>
      <c r="BC85" s="97">
        <f t="shared" si="178"/>
        <v>0</v>
      </c>
      <c r="BD85" s="102">
        <f t="shared" si="200"/>
        <v>0</v>
      </c>
      <c r="BE85" s="95"/>
      <c r="BF85" s="51"/>
      <c r="BG85" s="29"/>
      <c r="BH85" s="29"/>
      <c r="BI85" s="29"/>
      <c r="BJ85" s="29"/>
      <c r="BK85" s="29"/>
      <c r="BL85" s="29"/>
      <c r="BM85" s="97">
        <f t="shared" si="220"/>
        <v>0</v>
      </c>
      <c r="BN85" s="102">
        <f t="shared" si="221"/>
        <v>0</v>
      </c>
      <c r="BO85" s="43"/>
      <c r="BP85" s="29"/>
      <c r="BQ85" s="29"/>
      <c r="BR85" s="29"/>
      <c r="BS85" s="29"/>
      <c r="BT85" s="59"/>
      <c r="BU85" s="29"/>
      <c r="BV85" s="97">
        <f t="shared" ref="BV85:BV91" si="224">IF(BU85="W",1,0)</f>
        <v>0</v>
      </c>
      <c r="BW85" s="102">
        <f t="shared" ref="BW85:BW90" si="225">IF(BU85="L",1,0)</f>
        <v>0</v>
      </c>
      <c r="BX85" s="51"/>
      <c r="BY85" s="29"/>
      <c r="BZ85" s="29"/>
      <c r="CA85" s="29"/>
      <c r="CB85" s="29"/>
      <c r="CC85" s="29"/>
      <c r="CD85" s="29"/>
      <c r="CE85" s="97">
        <f t="shared" si="222"/>
        <v>0</v>
      </c>
      <c r="CF85" s="102">
        <f t="shared" si="223"/>
        <v>0</v>
      </c>
      <c r="CG85" s="95"/>
      <c r="CH85" s="51">
        <v>33.811999999999998</v>
      </c>
      <c r="CI85" s="29">
        <v>34.801000000000002</v>
      </c>
      <c r="CJ85" s="29">
        <v>41.709000000000003</v>
      </c>
      <c r="CK85" s="29">
        <v>16</v>
      </c>
      <c r="CL85" s="29" t="s">
        <v>127</v>
      </c>
      <c r="CM85" s="29">
        <v>7</v>
      </c>
      <c r="CN85" s="29" t="s">
        <v>98</v>
      </c>
      <c r="CO85" s="91">
        <f t="shared" ref="CO85:CO89" si="226">IF(CN85="W",1,0)</f>
        <v>1</v>
      </c>
      <c r="CP85" s="93">
        <f t="shared" ref="CP85:CP89" si="227">IF(CN85="L",1,0)</f>
        <v>0</v>
      </c>
      <c r="CQ85" s="43">
        <v>35.113</v>
      </c>
      <c r="CR85" s="29">
        <v>38.536000000000001</v>
      </c>
      <c r="CS85" s="29">
        <v>45.1</v>
      </c>
      <c r="CT85" s="29">
        <v>18</v>
      </c>
      <c r="CU85" s="29" t="s">
        <v>127</v>
      </c>
      <c r="CV85" s="59">
        <v>17</v>
      </c>
      <c r="CW85" s="29" t="s">
        <v>98</v>
      </c>
      <c r="CX85" s="111">
        <f>IF(CW85="W",1,0)</f>
        <v>1</v>
      </c>
      <c r="CY85" s="113">
        <f t="shared" si="205"/>
        <v>0</v>
      </c>
      <c r="CZ85" s="51"/>
      <c r="DA85" s="29"/>
      <c r="DB85" s="29"/>
      <c r="DC85" s="29"/>
      <c r="DD85" s="29"/>
      <c r="DE85" s="29"/>
      <c r="DF85" s="29"/>
      <c r="DG85" s="91"/>
      <c r="DH85" s="93"/>
      <c r="DI85" s="89"/>
      <c r="DJ85" s="92"/>
      <c r="DK85" s="91"/>
      <c r="DL85" s="91"/>
      <c r="DM85" s="91"/>
      <c r="DN85" s="91"/>
      <c r="DO85" s="91"/>
      <c r="DP85" s="91"/>
      <c r="DQ85" s="105">
        <f>IF(DP85="W",1,0)</f>
        <v>0</v>
      </c>
      <c r="DR85" s="106">
        <f t="shared" si="207"/>
        <v>0</v>
      </c>
      <c r="DS85" s="90"/>
      <c r="DT85" s="91"/>
      <c r="DU85" s="91"/>
      <c r="DV85" s="91"/>
      <c r="DW85" s="91"/>
      <c r="DX85" s="88"/>
      <c r="DY85" s="91"/>
      <c r="DZ85" s="105">
        <f t="shared" ref="DZ85:DZ89" si="228">IF(DY85="W",1,0)</f>
        <v>0</v>
      </c>
      <c r="EA85" s="106">
        <f t="shared" ref="EA85:EA89" si="229">IF(DY85="L",1,0)</f>
        <v>0</v>
      </c>
      <c r="EB85" s="92"/>
      <c r="EC85" s="91"/>
      <c r="ED85" s="91"/>
      <c r="EE85" s="91"/>
      <c r="EF85" s="91"/>
      <c r="EG85" s="91"/>
      <c r="EH85" s="91"/>
      <c r="EI85" s="105">
        <f t="shared" si="187"/>
        <v>0</v>
      </c>
      <c r="EJ85" s="106">
        <f t="shared" si="209"/>
        <v>0</v>
      </c>
      <c r="EK85" s="92"/>
      <c r="EL85" s="91"/>
      <c r="EM85" s="91"/>
      <c r="EN85" s="91"/>
      <c r="EO85" s="91"/>
      <c r="EP85" s="91"/>
      <c r="EQ85" s="91"/>
      <c r="ER85" s="105">
        <f t="shared" si="188"/>
        <v>0</v>
      </c>
      <c r="ES85" s="106">
        <f t="shared" si="210"/>
        <v>0</v>
      </c>
      <c r="ET85" s="95"/>
      <c r="EU85" s="51"/>
      <c r="EV85" s="29"/>
      <c r="EW85" s="29"/>
      <c r="EX85" s="29"/>
      <c r="EY85" s="29"/>
      <c r="EZ85" s="29"/>
      <c r="FA85" s="29"/>
      <c r="FB85" s="97">
        <f t="shared" ref="FB85:FB91" si="230">IF(FA85="W",1,0)</f>
        <v>0</v>
      </c>
      <c r="FC85" s="102">
        <f t="shared" ref="FC85:FC90" si="231">IF(FA85="L",1,0)</f>
        <v>0</v>
      </c>
      <c r="FD85" s="43"/>
      <c r="FE85" s="29"/>
      <c r="FF85" s="29"/>
      <c r="FG85" s="29"/>
      <c r="FH85" s="29"/>
      <c r="FI85" s="59"/>
      <c r="FJ85" s="29"/>
      <c r="FK85" s="97"/>
      <c r="FL85" s="102"/>
      <c r="FM85" s="51"/>
      <c r="FN85" s="29"/>
      <c r="FO85" s="29"/>
      <c r="FP85" s="29"/>
      <c r="FQ85" s="29"/>
      <c r="FR85" s="29"/>
      <c r="FS85" s="29"/>
      <c r="FT85" s="97"/>
      <c r="FU85" s="102"/>
      <c r="FV85" s="95"/>
      <c r="FW85" s="51"/>
      <c r="FX85" s="152"/>
      <c r="FY85" s="152"/>
      <c r="FZ85" s="152"/>
      <c r="GA85" s="152"/>
      <c r="GB85" s="152"/>
      <c r="GC85" s="152"/>
      <c r="GD85" s="115">
        <f t="shared" si="192"/>
        <v>0</v>
      </c>
      <c r="GE85" s="155">
        <f t="shared" si="214"/>
        <v>0</v>
      </c>
      <c r="GF85" s="43"/>
      <c r="GG85" s="152"/>
      <c r="GH85" s="152"/>
      <c r="GI85" s="152"/>
      <c r="GJ85" s="152"/>
      <c r="GK85" s="59"/>
      <c r="GL85" s="152"/>
      <c r="GM85" s="115">
        <f t="shared" ref="GM85:GM86" si="232">IF(GL85="W",1,0)</f>
        <v>0</v>
      </c>
      <c r="GN85" s="155">
        <f t="shared" ref="GN85:GN86" si="233">IF(GL85="L",1,0)</f>
        <v>0</v>
      </c>
      <c r="GO85" s="51"/>
      <c r="GP85" s="152"/>
      <c r="GQ85" s="152"/>
      <c r="GR85" s="152"/>
      <c r="GS85" s="152"/>
      <c r="GT85" s="152"/>
      <c r="GU85" s="152"/>
      <c r="GV85" s="115">
        <f t="shared" si="194"/>
        <v>0</v>
      </c>
      <c r="GW85" s="155">
        <f t="shared" si="216"/>
        <v>0</v>
      </c>
    </row>
    <row r="86" spans="1:205" x14ac:dyDescent="0.25">
      <c r="A86" s="44">
        <f t="shared" si="217"/>
        <v>8</v>
      </c>
      <c r="B86" s="51"/>
      <c r="C86" s="29"/>
      <c r="D86" s="29"/>
      <c r="E86" s="29"/>
      <c r="F86" s="29"/>
      <c r="G86" s="29"/>
      <c r="H86" s="29"/>
      <c r="I86" s="97">
        <f t="shared" si="173"/>
        <v>0</v>
      </c>
      <c r="J86" s="102">
        <f t="shared" si="195"/>
        <v>0</v>
      </c>
      <c r="K86" s="43"/>
      <c r="L86" s="29"/>
      <c r="M86" s="29"/>
      <c r="N86" s="29"/>
      <c r="O86" s="29"/>
      <c r="P86" s="59"/>
      <c r="Q86" s="29"/>
      <c r="R86" s="97">
        <f t="shared" si="174"/>
        <v>0</v>
      </c>
      <c r="S86" s="102">
        <f t="shared" si="196"/>
        <v>0</v>
      </c>
      <c r="T86" s="51"/>
      <c r="U86" s="29"/>
      <c r="V86" s="29"/>
      <c r="W86" s="29"/>
      <c r="X86" s="29"/>
      <c r="Y86" s="29"/>
      <c r="Z86" s="29"/>
      <c r="AA86" s="97">
        <f t="shared" si="175"/>
        <v>0</v>
      </c>
      <c r="AB86" s="102">
        <f t="shared" si="197"/>
        <v>0</v>
      </c>
      <c r="AC86" s="95"/>
      <c r="AD86" s="51"/>
      <c r="AE86" s="29"/>
      <c r="AF86" s="29"/>
      <c r="AG86" s="29"/>
      <c r="AH86" s="29"/>
      <c r="AI86" s="29"/>
      <c r="AJ86" s="29"/>
      <c r="AK86" s="97">
        <f t="shared" si="176"/>
        <v>0</v>
      </c>
      <c r="AL86" s="102">
        <f t="shared" si="198"/>
        <v>0</v>
      </c>
      <c r="AM86" s="43"/>
      <c r="AN86" s="29"/>
      <c r="AO86" s="29"/>
      <c r="AP86" s="29"/>
      <c r="AQ86" s="29"/>
      <c r="AR86" s="59"/>
      <c r="AS86" s="29"/>
      <c r="AT86" s="97">
        <f t="shared" si="177"/>
        <v>0</v>
      </c>
      <c r="AU86" s="102">
        <f t="shared" si="199"/>
        <v>0</v>
      </c>
      <c r="AV86" s="51"/>
      <c r="AW86" s="29"/>
      <c r="AX86" s="29"/>
      <c r="AY86" s="29"/>
      <c r="AZ86" s="29"/>
      <c r="BA86" s="29"/>
      <c r="BB86" s="29"/>
      <c r="BC86" s="97">
        <f t="shared" si="178"/>
        <v>0</v>
      </c>
      <c r="BD86" s="102">
        <f t="shared" si="200"/>
        <v>0</v>
      </c>
      <c r="BE86" s="95"/>
      <c r="BF86" s="51"/>
      <c r="BG86" s="29"/>
      <c r="BH86" s="29"/>
      <c r="BI86" s="29"/>
      <c r="BJ86" s="29"/>
      <c r="BK86" s="29"/>
      <c r="BL86" s="29"/>
      <c r="BM86" s="97">
        <f t="shared" si="220"/>
        <v>0</v>
      </c>
      <c r="BN86" s="102">
        <f t="shared" si="221"/>
        <v>0</v>
      </c>
      <c r="BO86" s="43"/>
      <c r="BP86" s="29"/>
      <c r="BQ86" s="29"/>
      <c r="BR86" s="29"/>
      <c r="BS86" s="29"/>
      <c r="BT86" s="59"/>
      <c r="BU86" s="29"/>
      <c r="BV86" s="97">
        <f t="shared" si="224"/>
        <v>0</v>
      </c>
      <c r="BW86" s="102">
        <f t="shared" si="225"/>
        <v>0</v>
      </c>
      <c r="BX86" s="51"/>
      <c r="BY86" s="29"/>
      <c r="BZ86" s="29"/>
      <c r="CA86" s="29"/>
      <c r="CB86" s="29"/>
      <c r="CC86" s="29"/>
      <c r="CD86" s="29"/>
      <c r="CE86" s="97">
        <f t="shared" ref="CE86:CE89" si="234">IF(CD86="W",1,0)</f>
        <v>0</v>
      </c>
      <c r="CF86" s="102">
        <f t="shared" ref="CF86:CF89" si="235">IF(CD86="L",1,0)</f>
        <v>0</v>
      </c>
      <c r="CG86" s="95"/>
      <c r="CH86" s="51">
        <v>33.866999999999997</v>
      </c>
      <c r="CI86" s="29">
        <v>36.14</v>
      </c>
      <c r="CJ86" s="29">
        <v>43.506</v>
      </c>
      <c r="CK86" s="29">
        <v>19</v>
      </c>
      <c r="CL86" s="29" t="s">
        <v>127</v>
      </c>
      <c r="CM86" s="29">
        <v>11</v>
      </c>
      <c r="CN86" s="29" t="s">
        <v>110</v>
      </c>
      <c r="CO86" s="91">
        <f t="shared" si="226"/>
        <v>0</v>
      </c>
      <c r="CP86" s="93">
        <f t="shared" si="227"/>
        <v>1</v>
      </c>
      <c r="CQ86" s="43">
        <v>35.015999999999998</v>
      </c>
      <c r="CR86" s="29">
        <v>36.991999999999997</v>
      </c>
      <c r="CS86" s="29">
        <v>43.204999999999998</v>
      </c>
      <c r="CT86" s="29">
        <v>19</v>
      </c>
      <c r="CU86" s="29" t="s">
        <v>127</v>
      </c>
      <c r="CV86" s="59">
        <v>14</v>
      </c>
      <c r="CW86" s="29" t="s">
        <v>110</v>
      </c>
      <c r="CX86" s="111">
        <f>IF(CW86="W",1,0)</f>
        <v>0</v>
      </c>
      <c r="CY86" s="113">
        <f t="shared" si="205"/>
        <v>1</v>
      </c>
      <c r="CZ86" s="51"/>
      <c r="DA86" s="29"/>
      <c r="DB86" s="29"/>
      <c r="DC86" s="29"/>
      <c r="DD86" s="29"/>
      <c r="DE86" s="29"/>
      <c r="DF86" s="29"/>
      <c r="DG86" s="91"/>
      <c r="DH86" s="93"/>
      <c r="DI86" s="89"/>
      <c r="DJ86" s="92"/>
      <c r="DK86" s="91"/>
      <c r="DL86" s="91"/>
      <c r="DM86" s="91"/>
      <c r="DN86" s="91"/>
      <c r="DO86" s="91"/>
      <c r="DP86" s="91"/>
      <c r="DQ86" s="105">
        <f>IF(DP86="W",1,0)</f>
        <v>0</v>
      </c>
      <c r="DR86" s="106">
        <f t="shared" si="207"/>
        <v>0</v>
      </c>
      <c r="DS86" s="90"/>
      <c r="DT86" s="91"/>
      <c r="DU86" s="91"/>
      <c r="DV86" s="91"/>
      <c r="DW86" s="91"/>
      <c r="DX86" s="88"/>
      <c r="DY86" s="91"/>
      <c r="DZ86" s="105">
        <f t="shared" si="228"/>
        <v>0</v>
      </c>
      <c r="EA86" s="106">
        <f t="shared" si="229"/>
        <v>0</v>
      </c>
      <c r="EB86" s="92"/>
      <c r="EC86" s="91"/>
      <c r="ED86" s="91"/>
      <c r="EE86" s="91"/>
      <c r="EF86" s="91"/>
      <c r="EG86" s="91"/>
      <c r="EH86" s="91"/>
      <c r="EI86" s="105">
        <f t="shared" si="187"/>
        <v>0</v>
      </c>
      <c r="EJ86" s="106">
        <f t="shared" si="209"/>
        <v>0</v>
      </c>
      <c r="EK86" s="92"/>
      <c r="EL86" s="91"/>
      <c r="EM86" s="91"/>
      <c r="EN86" s="91"/>
      <c r="EO86" s="91"/>
      <c r="EP86" s="91"/>
      <c r="EQ86" s="91"/>
      <c r="ER86" s="105">
        <f t="shared" si="188"/>
        <v>0</v>
      </c>
      <c r="ES86" s="106">
        <f t="shared" si="210"/>
        <v>0</v>
      </c>
      <c r="ET86" s="95"/>
      <c r="EU86" s="51"/>
      <c r="EV86" s="29"/>
      <c r="EW86" s="29"/>
      <c r="EX86" s="29"/>
      <c r="EY86" s="29"/>
      <c r="EZ86" s="29"/>
      <c r="FA86" s="29"/>
      <c r="FB86" s="97">
        <f t="shared" si="230"/>
        <v>0</v>
      </c>
      <c r="FC86" s="102">
        <f t="shared" si="231"/>
        <v>0</v>
      </c>
      <c r="FD86" s="43"/>
      <c r="FE86" s="29"/>
      <c r="FF86" s="29"/>
      <c r="FG86" s="29"/>
      <c r="FH86" s="29"/>
      <c r="FI86" s="59"/>
      <c r="FJ86" s="29"/>
      <c r="FK86" s="97"/>
      <c r="FL86" s="102"/>
      <c r="FM86" s="51"/>
      <c r="FN86" s="29"/>
      <c r="FO86" s="29"/>
      <c r="FP86" s="29"/>
      <c r="FQ86" s="29"/>
      <c r="FR86" s="29"/>
      <c r="FS86" s="29"/>
      <c r="FT86" s="97"/>
      <c r="FU86" s="102"/>
      <c r="FV86" s="95"/>
      <c r="FW86" s="51"/>
      <c r="FX86" s="152"/>
      <c r="FY86" s="152"/>
      <c r="FZ86" s="152"/>
      <c r="GA86" s="152"/>
      <c r="GB86" s="152"/>
      <c r="GC86" s="152"/>
      <c r="GD86" s="115">
        <f t="shared" si="192"/>
        <v>0</v>
      </c>
      <c r="GE86" s="155">
        <f t="shared" si="214"/>
        <v>0</v>
      </c>
      <c r="GF86" s="43"/>
      <c r="GG86" s="152"/>
      <c r="GH86" s="152"/>
      <c r="GI86" s="152"/>
      <c r="GJ86" s="152"/>
      <c r="GK86" s="59"/>
      <c r="GL86" s="152"/>
      <c r="GM86" s="115">
        <f t="shared" si="232"/>
        <v>0</v>
      </c>
      <c r="GN86" s="155">
        <f t="shared" si="233"/>
        <v>0</v>
      </c>
      <c r="GO86" s="51"/>
      <c r="GP86" s="152"/>
      <c r="GQ86" s="152"/>
      <c r="GR86" s="152"/>
      <c r="GS86" s="152"/>
      <c r="GT86" s="152"/>
      <c r="GU86" s="152"/>
      <c r="GV86" s="115">
        <f t="shared" si="194"/>
        <v>0</v>
      </c>
      <c r="GW86" s="155">
        <f t="shared" si="216"/>
        <v>0</v>
      </c>
    </row>
    <row r="87" spans="1:205" x14ac:dyDescent="0.25">
      <c r="A87" s="44">
        <f t="shared" si="217"/>
        <v>9</v>
      </c>
      <c r="B87" s="51"/>
      <c r="C87" s="29"/>
      <c r="D87" s="29"/>
      <c r="E87" s="29"/>
      <c r="F87" s="29"/>
      <c r="G87" s="29"/>
      <c r="H87" s="29"/>
      <c r="I87" s="111">
        <f t="shared" si="173"/>
        <v>0</v>
      </c>
      <c r="J87" s="113">
        <f t="shared" si="195"/>
        <v>0</v>
      </c>
      <c r="K87" s="43"/>
      <c r="L87" s="29"/>
      <c r="M87" s="29"/>
      <c r="N87" s="29"/>
      <c r="O87" s="29"/>
      <c r="P87" s="59"/>
      <c r="Q87" s="29"/>
      <c r="R87" s="111">
        <f t="shared" si="174"/>
        <v>0</v>
      </c>
      <c r="S87" s="113">
        <f t="shared" si="196"/>
        <v>0</v>
      </c>
      <c r="T87" s="51"/>
      <c r="U87" s="29"/>
      <c r="V87" s="29"/>
      <c r="W87" s="29"/>
      <c r="X87" s="29"/>
      <c r="Y87" s="29"/>
      <c r="Z87" s="29"/>
      <c r="AA87" s="111">
        <f t="shared" si="175"/>
        <v>0</v>
      </c>
      <c r="AB87" s="113">
        <f t="shared" si="197"/>
        <v>0</v>
      </c>
      <c r="AC87" s="109"/>
      <c r="AD87" s="51"/>
      <c r="AE87" s="29"/>
      <c r="AF87" s="29"/>
      <c r="AG87" s="29"/>
      <c r="AH87" s="29"/>
      <c r="AI87" s="29"/>
      <c r="AJ87" s="29"/>
      <c r="AK87" s="111">
        <f t="shared" si="176"/>
        <v>0</v>
      </c>
      <c r="AL87" s="113">
        <f t="shared" si="198"/>
        <v>0</v>
      </c>
      <c r="AM87" s="43"/>
      <c r="AN87" s="29"/>
      <c r="AO87" s="29"/>
      <c r="AP87" s="29"/>
      <c r="AQ87" s="29"/>
      <c r="AR87" s="59"/>
      <c r="AS87" s="29"/>
      <c r="AT87" s="111">
        <f t="shared" si="177"/>
        <v>0</v>
      </c>
      <c r="AU87" s="113">
        <f t="shared" si="199"/>
        <v>0</v>
      </c>
      <c r="AV87" s="51"/>
      <c r="AW87" s="29"/>
      <c r="AX87" s="29"/>
      <c r="AY87" s="29"/>
      <c r="AZ87" s="29"/>
      <c r="BA87" s="29"/>
      <c r="BB87" s="29"/>
      <c r="BC87" s="111">
        <f t="shared" si="178"/>
        <v>0</v>
      </c>
      <c r="BD87" s="113">
        <f t="shared" si="200"/>
        <v>0</v>
      </c>
      <c r="BE87" s="109"/>
      <c r="BF87" s="51"/>
      <c r="BG87" s="29"/>
      <c r="BH87" s="29"/>
      <c r="BI87" s="29"/>
      <c r="BJ87" s="29"/>
      <c r="BK87" s="29"/>
      <c r="BL87" s="29"/>
      <c r="BM87" s="111">
        <f t="shared" si="220"/>
        <v>0</v>
      </c>
      <c r="BN87" s="113">
        <f t="shared" si="221"/>
        <v>0</v>
      </c>
      <c r="BO87" s="43"/>
      <c r="BP87" s="29"/>
      <c r="BQ87" s="29"/>
      <c r="BR87" s="29"/>
      <c r="BS87" s="29"/>
      <c r="BT87" s="59"/>
      <c r="BU87" s="29"/>
      <c r="BV87" s="111">
        <f t="shared" si="224"/>
        <v>0</v>
      </c>
      <c r="BW87" s="113">
        <f t="shared" si="225"/>
        <v>0</v>
      </c>
      <c r="BX87" s="51"/>
      <c r="BY87" s="29"/>
      <c r="BZ87" s="29"/>
      <c r="CA87" s="29"/>
      <c r="CB87" s="29"/>
      <c r="CC87" s="29"/>
      <c r="CD87" s="29"/>
      <c r="CE87" s="111">
        <f t="shared" ref="CE87:CE88" si="236">IF(CD87="W",1,0)</f>
        <v>0</v>
      </c>
      <c r="CF87" s="113">
        <f t="shared" ref="CF87:CF88" si="237">IF(CD87="L",1,0)</f>
        <v>0</v>
      </c>
      <c r="CG87" s="109"/>
      <c r="CH87" s="51">
        <v>33.328000000000003</v>
      </c>
      <c r="CI87" s="29">
        <v>34.593000000000004</v>
      </c>
      <c r="CJ87" s="29">
        <v>41.427</v>
      </c>
      <c r="CK87" s="29">
        <v>6</v>
      </c>
      <c r="CL87" s="29" t="s">
        <v>146</v>
      </c>
      <c r="CM87" s="29">
        <v>2</v>
      </c>
      <c r="CN87" s="29" t="s">
        <v>98</v>
      </c>
      <c r="CO87" s="111">
        <f t="shared" ref="CO87:CO88" si="238">IF(CN87="W",1,0)</f>
        <v>1</v>
      </c>
      <c r="CP87" s="113">
        <f t="shared" ref="CP87:CP88" si="239">IF(CN87="L",1,0)</f>
        <v>0</v>
      </c>
      <c r="CQ87" s="43"/>
      <c r="CR87" s="29"/>
      <c r="CS87" s="29"/>
      <c r="CT87" s="29"/>
      <c r="CU87" s="29"/>
      <c r="CV87" s="59"/>
      <c r="CW87" s="29"/>
      <c r="CX87" s="111">
        <f t="shared" ref="CX87:CX88" si="240">IF(CW87="W",1,0)</f>
        <v>0</v>
      </c>
      <c r="CY87" s="113">
        <f t="shared" ref="CY87:CY88" si="241">IF(CW87="L",1,0)</f>
        <v>0</v>
      </c>
      <c r="CZ87" s="51"/>
      <c r="DA87" s="29"/>
      <c r="DB87" s="29"/>
      <c r="DC87" s="29"/>
      <c r="DD87" s="29"/>
      <c r="DE87" s="29"/>
      <c r="DF87" s="29"/>
      <c r="DG87" s="111">
        <f t="shared" ref="DG87:DG88" si="242">IF(DF87="W",1,0)</f>
        <v>0</v>
      </c>
      <c r="DH87" s="113">
        <f t="shared" ref="DH87:DH88" si="243">IF(DF87="L",1,0)</f>
        <v>0</v>
      </c>
      <c r="DI87" s="109"/>
      <c r="DJ87" s="112"/>
      <c r="DK87" s="111"/>
      <c r="DL87" s="111"/>
      <c r="DM87" s="111"/>
      <c r="DN87" s="111"/>
      <c r="DO87" s="111"/>
      <c r="DP87" s="111"/>
      <c r="DQ87" s="111">
        <f t="shared" ref="DQ87:DQ88" si="244">IF(DP87="W",1,0)</f>
        <v>0</v>
      </c>
      <c r="DR87" s="113">
        <f t="shared" si="207"/>
        <v>0</v>
      </c>
      <c r="DS87" s="110"/>
      <c r="DT87" s="111"/>
      <c r="DU87" s="111"/>
      <c r="DV87" s="111"/>
      <c r="DW87" s="111"/>
      <c r="DX87" s="108"/>
      <c r="DY87" s="111"/>
      <c r="DZ87" s="111">
        <f t="shared" ref="DZ87:DZ88" si="245">IF(DY87="W",1,0)</f>
        <v>0</v>
      </c>
      <c r="EA87" s="113">
        <f t="shared" ref="EA87:EA88" si="246">IF(DY87="L",1,0)</f>
        <v>0</v>
      </c>
      <c r="EB87" s="112"/>
      <c r="EC87" s="111"/>
      <c r="ED87" s="111"/>
      <c r="EE87" s="111"/>
      <c r="EF87" s="111"/>
      <c r="EG87" s="111"/>
      <c r="EH87" s="111"/>
      <c r="EI87" s="111">
        <f t="shared" si="187"/>
        <v>0</v>
      </c>
      <c r="EJ87" s="113">
        <f t="shared" si="209"/>
        <v>0</v>
      </c>
      <c r="EK87" s="112"/>
      <c r="EL87" s="111"/>
      <c r="EM87" s="111"/>
      <c r="EN87" s="111"/>
      <c r="EO87" s="111"/>
      <c r="EP87" s="111"/>
      <c r="EQ87" s="111"/>
      <c r="ER87" s="111">
        <f t="shared" si="188"/>
        <v>0</v>
      </c>
      <c r="ES87" s="113">
        <f t="shared" si="210"/>
        <v>0</v>
      </c>
      <c r="ET87" s="109"/>
      <c r="EU87" s="51"/>
      <c r="EV87" s="29"/>
      <c r="EW87" s="29"/>
      <c r="EX87" s="29"/>
      <c r="EY87" s="29"/>
      <c r="EZ87" s="29"/>
      <c r="FA87" s="29"/>
      <c r="FB87" s="111">
        <f t="shared" si="230"/>
        <v>0</v>
      </c>
      <c r="FC87" s="113">
        <f t="shared" si="231"/>
        <v>0</v>
      </c>
      <c r="FD87" s="43"/>
      <c r="FE87" s="29"/>
      <c r="FF87" s="29"/>
      <c r="FG87" s="29"/>
      <c r="FH87" s="29"/>
      <c r="FI87" s="59"/>
      <c r="FJ87" s="29"/>
      <c r="FK87" s="111">
        <f t="shared" ref="FK87:FK88" si="247">IF(FJ87="W",1,0)</f>
        <v>0</v>
      </c>
      <c r="FL87" s="113">
        <f t="shared" ref="FL87:FL88" si="248">IF(FJ87="L",1,0)</f>
        <v>0</v>
      </c>
      <c r="FM87" s="51"/>
      <c r="FN87" s="29"/>
      <c r="FO87" s="29"/>
      <c r="FP87" s="29"/>
      <c r="FQ87" s="29"/>
      <c r="FR87" s="29"/>
      <c r="FS87" s="29"/>
      <c r="FT87" s="111">
        <f t="shared" ref="FT87:FT88" si="249">IF(FS87="W",1,0)</f>
        <v>0</v>
      </c>
      <c r="FU87" s="113">
        <f t="shared" ref="FU87:FU88" si="250">IF(FS87="L",1,0)</f>
        <v>0</v>
      </c>
      <c r="FV87" s="109"/>
      <c r="FW87" s="51"/>
      <c r="FX87" s="152"/>
      <c r="FY87" s="152"/>
      <c r="FZ87" s="152"/>
      <c r="GA87" s="152"/>
      <c r="GB87" s="152"/>
      <c r="GC87" s="152"/>
      <c r="GD87" s="115">
        <f t="shared" si="192"/>
        <v>0</v>
      </c>
      <c r="GE87" s="155">
        <f t="shared" si="214"/>
        <v>0</v>
      </c>
      <c r="GF87" s="43"/>
      <c r="GG87" s="152"/>
      <c r="GH87" s="152"/>
      <c r="GI87" s="152"/>
      <c r="GJ87" s="152"/>
      <c r="GK87" s="59"/>
      <c r="GL87" s="152"/>
      <c r="GM87" s="115">
        <f t="shared" ref="GM87:GM91" si="251">IF(GL87="W",1,0)</f>
        <v>0</v>
      </c>
      <c r="GN87" s="155">
        <f t="shared" ref="GN87:GN90" si="252">IF(GL87="L",1,0)</f>
        <v>0</v>
      </c>
      <c r="GO87" s="51"/>
      <c r="GP87" s="152"/>
      <c r="GQ87" s="152"/>
      <c r="GR87" s="152"/>
      <c r="GS87" s="152"/>
      <c r="GT87" s="152"/>
      <c r="GU87" s="152"/>
      <c r="GV87" s="115">
        <f t="shared" ref="GV87:GV91" si="253">IF(GU87="W",1,0)</f>
        <v>0</v>
      </c>
      <c r="GW87" s="155">
        <f t="shared" ref="GW87:GW90" si="254">IF(GU87="L",1,0)</f>
        <v>0</v>
      </c>
    </row>
    <row r="88" spans="1:205" x14ac:dyDescent="0.25">
      <c r="A88" s="44">
        <f t="shared" si="217"/>
        <v>10</v>
      </c>
      <c r="B88" s="51"/>
      <c r="C88" s="29"/>
      <c r="D88" s="29"/>
      <c r="E88" s="29"/>
      <c r="F88" s="29"/>
      <c r="G88" s="29"/>
      <c r="H88" s="29"/>
      <c r="I88" s="111">
        <f t="shared" ref="I88" si="255">IF(H88="W",1,0)</f>
        <v>0</v>
      </c>
      <c r="J88" s="113">
        <f t="shared" ref="J88" si="256">IF(H88="L",1,0)</f>
        <v>0</v>
      </c>
      <c r="K88" s="43"/>
      <c r="L88" s="29"/>
      <c r="M88" s="29"/>
      <c r="N88" s="29"/>
      <c r="O88" s="29"/>
      <c r="P88" s="59"/>
      <c r="Q88" s="29"/>
      <c r="R88" s="111">
        <f t="shared" ref="R88" si="257">IF(Q88="W",1,0)</f>
        <v>0</v>
      </c>
      <c r="S88" s="113">
        <f t="shared" ref="S88" si="258">IF(Q88="L",1,0)</f>
        <v>0</v>
      </c>
      <c r="T88" s="51"/>
      <c r="U88" s="29"/>
      <c r="V88" s="29"/>
      <c r="W88" s="29"/>
      <c r="X88" s="29"/>
      <c r="Y88" s="29"/>
      <c r="Z88" s="29"/>
      <c r="AA88" s="111">
        <f t="shared" ref="AA88" si="259">IF(Z88="W",1,0)</f>
        <v>0</v>
      </c>
      <c r="AB88" s="113">
        <f t="shared" ref="AB88" si="260">IF(Z88="L",1,0)</f>
        <v>0</v>
      </c>
      <c r="AC88" s="109"/>
      <c r="AD88" s="51"/>
      <c r="AE88" s="29"/>
      <c r="AF88" s="29"/>
      <c r="AG88" s="29"/>
      <c r="AH88" s="29"/>
      <c r="AI88" s="29"/>
      <c r="AJ88" s="29"/>
      <c r="AK88" s="111">
        <f t="shared" ref="AK88" si="261">IF(AJ88="W",1,0)</f>
        <v>0</v>
      </c>
      <c r="AL88" s="113">
        <f t="shared" ref="AL88" si="262">IF(AJ88="L",1,0)</f>
        <v>0</v>
      </c>
      <c r="AM88" s="43"/>
      <c r="AN88" s="29"/>
      <c r="AO88" s="29"/>
      <c r="AP88" s="29"/>
      <c r="AQ88" s="29"/>
      <c r="AR88" s="59"/>
      <c r="AS88" s="29"/>
      <c r="AT88" s="111">
        <f t="shared" ref="AT88" si="263">IF(AS88="W",1,0)</f>
        <v>0</v>
      </c>
      <c r="AU88" s="113">
        <f t="shared" ref="AU88" si="264">IF(AS88="L",1,0)</f>
        <v>0</v>
      </c>
      <c r="AV88" s="51"/>
      <c r="AW88" s="29"/>
      <c r="AX88" s="29"/>
      <c r="AY88" s="29"/>
      <c r="AZ88" s="29"/>
      <c r="BA88" s="29"/>
      <c r="BB88" s="29"/>
      <c r="BC88" s="111">
        <f t="shared" ref="BC88" si="265">IF(BB88="W",1,0)</f>
        <v>0</v>
      </c>
      <c r="BD88" s="113">
        <f t="shared" ref="BD88" si="266">IF(BB88="L",1,0)</f>
        <v>0</v>
      </c>
      <c r="BE88" s="109"/>
      <c r="BF88" s="51"/>
      <c r="BG88" s="29"/>
      <c r="BH88" s="29"/>
      <c r="BI88" s="29"/>
      <c r="BJ88" s="29"/>
      <c r="BK88" s="29"/>
      <c r="BL88" s="29"/>
      <c r="BM88" s="111">
        <f t="shared" ref="BM88" si="267">IF(BL88="W",1,0)</f>
        <v>0</v>
      </c>
      <c r="BN88" s="113">
        <f t="shared" ref="BN88" si="268">IF(BL88="L",1,0)</f>
        <v>0</v>
      </c>
      <c r="BO88" s="43"/>
      <c r="BP88" s="29"/>
      <c r="BQ88" s="29"/>
      <c r="BR88" s="29"/>
      <c r="BS88" s="29"/>
      <c r="BT88" s="59"/>
      <c r="BU88" s="29"/>
      <c r="BV88" s="111">
        <f t="shared" ref="BV88" si="269">IF(BU88="W",1,0)</f>
        <v>0</v>
      </c>
      <c r="BW88" s="113">
        <f t="shared" ref="BW88" si="270">IF(BU88="L",1,0)</f>
        <v>0</v>
      </c>
      <c r="BX88" s="51"/>
      <c r="BY88" s="29"/>
      <c r="BZ88" s="29"/>
      <c r="CA88" s="29"/>
      <c r="CB88" s="29"/>
      <c r="CC88" s="29"/>
      <c r="CD88" s="29"/>
      <c r="CE88" s="111">
        <f t="shared" si="236"/>
        <v>0</v>
      </c>
      <c r="CF88" s="113">
        <f t="shared" si="237"/>
        <v>0</v>
      </c>
      <c r="CG88" s="109"/>
      <c r="CH88" s="51"/>
      <c r="CI88" s="29"/>
      <c r="CJ88" s="29"/>
      <c r="CK88" s="29"/>
      <c r="CL88" s="29"/>
      <c r="CM88" s="29"/>
      <c r="CN88" s="29"/>
      <c r="CO88" s="111">
        <f t="shared" si="238"/>
        <v>0</v>
      </c>
      <c r="CP88" s="113">
        <f t="shared" si="239"/>
        <v>0</v>
      </c>
      <c r="CQ88" s="43"/>
      <c r="CR88" s="29"/>
      <c r="CS88" s="29"/>
      <c r="CT88" s="29"/>
      <c r="CU88" s="29"/>
      <c r="CV88" s="59"/>
      <c r="CW88" s="29"/>
      <c r="CX88" s="111">
        <f t="shared" si="240"/>
        <v>0</v>
      </c>
      <c r="CY88" s="113">
        <f t="shared" si="241"/>
        <v>0</v>
      </c>
      <c r="CZ88" s="51"/>
      <c r="DA88" s="29"/>
      <c r="DB88" s="29"/>
      <c r="DC88" s="29"/>
      <c r="DD88" s="29"/>
      <c r="DE88" s="29"/>
      <c r="DF88" s="29"/>
      <c r="DG88" s="111">
        <f t="shared" si="242"/>
        <v>0</v>
      </c>
      <c r="DH88" s="113">
        <f t="shared" si="243"/>
        <v>0</v>
      </c>
      <c r="DI88" s="109"/>
      <c r="DJ88" s="112"/>
      <c r="DK88" s="111"/>
      <c r="DL88" s="111"/>
      <c r="DM88" s="111"/>
      <c r="DN88" s="111"/>
      <c r="DO88" s="111"/>
      <c r="DP88" s="111"/>
      <c r="DQ88" s="111">
        <f t="shared" si="244"/>
        <v>0</v>
      </c>
      <c r="DR88" s="113">
        <f t="shared" ref="DR88" si="271">IF(DP88="L",1,0)</f>
        <v>0</v>
      </c>
      <c r="DS88" s="110"/>
      <c r="DT88" s="111"/>
      <c r="DU88" s="111"/>
      <c r="DV88" s="111"/>
      <c r="DW88" s="111"/>
      <c r="DX88" s="108"/>
      <c r="DY88" s="111"/>
      <c r="DZ88" s="111">
        <f t="shared" si="245"/>
        <v>0</v>
      </c>
      <c r="EA88" s="113">
        <f t="shared" si="246"/>
        <v>0</v>
      </c>
      <c r="EB88" s="112"/>
      <c r="EC88" s="111"/>
      <c r="ED88" s="111"/>
      <c r="EE88" s="111"/>
      <c r="EF88" s="111"/>
      <c r="EG88" s="111"/>
      <c r="EH88" s="111"/>
      <c r="EI88" s="111">
        <f t="shared" ref="EI88" si="272">IF(EH88="W",1,0)</f>
        <v>0</v>
      </c>
      <c r="EJ88" s="113">
        <f t="shared" ref="EJ88" si="273">IF(EH88="L",1,0)</f>
        <v>0</v>
      </c>
      <c r="EK88" s="112"/>
      <c r="EL88" s="111"/>
      <c r="EM88" s="111"/>
      <c r="EN88" s="111"/>
      <c r="EO88" s="111"/>
      <c r="EP88" s="111"/>
      <c r="EQ88" s="111"/>
      <c r="ER88" s="111">
        <f t="shared" ref="ER88" si="274">IF(EQ88="W",1,0)</f>
        <v>0</v>
      </c>
      <c r="ES88" s="113">
        <f t="shared" ref="ES88" si="275">IF(EQ88="L",1,0)</f>
        <v>0</v>
      </c>
      <c r="ET88" s="109"/>
      <c r="EU88" s="51"/>
      <c r="EV88" s="29"/>
      <c r="EW88" s="29"/>
      <c r="EX88" s="29"/>
      <c r="EY88" s="29"/>
      <c r="EZ88" s="29"/>
      <c r="FA88" s="29"/>
      <c r="FB88" s="111">
        <f t="shared" ref="FB88" si="276">IF(FA88="W",1,0)</f>
        <v>0</v>
      </c>
      <c r="FC88" s="113">
        <f t="shared" ref="FC88" si="277">IF(FA88="L",1,0)</f>
        <v>0</v>
      </c>
      <c r="FD88" s="43"/>
      <c r="FE88" s="29"/>
      <c r="FF88" s="29"/>
      <c r="FG88" s="29"/>
      <c r="FH88" s="29"/>
      <c r="FI88" s="59"/>
      <c r="FJ88" s="29"/>
      <c r="FK88" s="111">
        <f t="shared" si="247"/>
        <v>0</v>
      </c>
      <c r="FL88" s="113">
        <f t="shared" si="248"/>
        <v>0</v>
      </c>
      <c r="FM88" s="51"/>
      <c r="FN88" s="29"/>
      <c r="FO88" s="29"/>
      <c r="FP88" s="29"/>
      <c r="FQ88" s="29"/>
      <c r="FR88" s="29"/>
      <c r="FS88" s="29"/>
      <c r="FT88" s="111">
        <f t="shared" si="249"/>
        <v>0</v>
      </c>
      <c r="FU88" s="113">
        <f t="shared" si="250"/>
        <v>0</v>
      </c>
      <c r="FV88" s="109"/>
      <c r="FW88" s="51"/>
      <c r="FX88" s="152"/>
      <c r="FY88" s="152"/>
      <c r="FZ88" s="152"/>
      <c r="GA88" s="152"/>
      <c r="GB88" s="152"/>
      <c r="GC88" s="152"/>
      <c r="GD88" s="115">
        <f t="shared" si="192"/>
        <v>0</v>
      </c>
      <c r="GE88" s="155">
        <f t="shared" si="214"/>
        <v>0</v>
      </c>
      <c r="GF88" s="43"/>
      <c r="GG88" s="152"/>
      <c r="GH88" s="152"/>
      <c r="GI88" s="152"/>
      <c r="GJ88" s="152"/>
      <c r="GK88" s="59"/>
      <c r="GL88" s="152"/>
      <c r="GM88" s="115">
        <f t="shared" si="251"/>
        <v>0</v>
      </c>
      <c r="GN88" s="155">
        <f t="shared" si="252"/>
        <v>0</v>
      </c>
      <c r="GO88" s="51"/>
      <c r="GP88" s="152"/>
      <c r="GQ88" s="152"/>
      <c r="GR88" s="152"/>
      <c r="GS88" s="152"/>
      <c r="GT88" s="152"/>
      <c r="GU88" s="152"/>
      <c r="GV88" s="115">
        <f t="shared" si="253"/>
        <v>0</v>
      </c>
      <c r="GW88" s="155">
        <f t="shared" si="254"/>
        <v>0</v>
      </c>
    </row>
    <row r="89" spans="1:205" x14ac:dyDescent="0.25">
      <c r="A89" s="44">
        <f t="shared" si="217"/>
        <v>11</v>
      </c>
      <c r="B89" s="51"/>
      <c r="C89" s="29"/>
      <c r="D89" s="29"/>
      <c r="E89" s="29"/>
      <c r="F89" s="29"/>
      <c r="G89" s="29"/>
      <c r="H89" s="29"/>
      <c r="I89" s="111">
        <f t="shared" ref="I89" si="278">IF(H89="W",1,0)</f>
        <v>0</v>
      </c>
      <c r="J89" s="113">
        <f t="shared" ref="J89" si="279">IF(H89="L",1,0)</f>
        <v>0</v>
      </c>
      <c r="K89" s="43"/>
      <c r="L89" s="29"/>
      <c r="M89" s="29"/>
      <c r="N89" s="29"/>
      <c r="O89" s="29"/>
      <c r="P89" s="59"/>
      <c r="Q89" s="29"/>
      <c r="R89" s="111">
        <f t="shared" ref="R89" si="280">IF(Q89="W",1,0)</f>
        <v>0</v>
      </c>
      <c r="S89" s="113">
        <f t="shared" ref="S89" si="281">IF(Q89="L",1,0)</f>
        <v>0</v>
      </c>
      <c r="T89" s="51"/>
      <c r="U89" s="29"/>
      <c r="V89" s="29"/>
      <c r="W89" s="29"/>
      <c r="X89" s="29"/>
      <c r="Y89" s="29"/>
      <c r="Z89" s="29"/>
      <c r="AA89" s="111">
        <f t="shared" ref="AA89" si="282">IF(Z89="W",1,0)</f>
        <v>0</v>
      </c>
      <c r="AB89" s="113">
        <f t="shared" ref="AB89" si="283">IF(Z89="L",1,0)</f>
        <v>0</v>
      </c>
      <c r="AC89" s="109"/>
      <c r="AD89" s="51"/>
      <c r="AE89" s="29"/>
      <c r="AF89" s="29"/>
      <c r="AG89" s="29"/>
      <c r="AH89" s="29"/>
      <c r="AI89" s="29"/>
      <c r="AJ89" s="29"/>
      <c r="AK89" s="111">
        <f t="shared" ref="AK89" si="284">IF(AJ89="W",1,0)</f>
        <v>0</v>
      </c>
      <c r="AL89" s="113">
        <f t="shared" ref="AL89" si="285">IF(AJ89="L",1,0)</f>
        <v>0</v>
      </c>
      <c r="AM89" s="43"/>
      <c r="AN89" s="29"/>
      <c r="AO89" s="29"/>
      <c r="AP89" s="29"/>
      <c r="AQ89" s="29"/>
      <c r="AR89" s="59"/>
      <c r="AS89" s="29"/>
      <c r="AT89" s="111">
        <f t="shared" ref="AT89" si="286">IF(AS89="W",1,0)</f>
        <v>0</v>
      </c>
      <c r="AU89" s="113">
        <f t="shared" ref="AU89" si="287">IF(AS89="L",1,0)</f>
        <v>0</v>
      </c>
      <c r="AV89" s="51"/>
      <c r="AW89" s="29"/>
      <c r="AX89" s="29"/>
      <c r="AY89" s="29"/>
      <c r="AZ89" s="29"/>
      <c r="BA89" s="29"/>
      <c r="BB89" s="29"/>
      <c r="BC89" s="111">
        <f t="shared" ref="BC89" si="288">IF(BB89="W",1,0)</f>
        <v>0</v>
      </c>
      <c r="BD89" s="113">
        <f t="shared" ref="BD89" si="289">IF(BB89="L",1,0)</f>
        <v>0</v>
      </c>
      <c r="BE89" s="109"/>
      <c r="BF89" s="51"/>
      <c r="BG89" s="29"/>
      <c r="BH89" s="29"/>
      <c r="BI89" s="29"/>
      <c r="BJ89" s="29"/>
      <c r="BK89" s="29"/>
      <c r="BL89" s="29"/>
      <c r="BM89" s="111">
        <f t="shared" ref="BM89" si="290">IF(BL89="W",1,0)</f>
        <v>0</v>
      </c>
      <c r="BN89" s="113">
        <f t="shared" ref="BN89" si="291">IF(BL89="L",1,0)</f>
        <v>0</v>
      </c>
      <c r="BO89" s="43"/>
      <c r="BP89" s="29"/>
      <c r="BQ89" s="29"/>
      <c r="BR89" s="29"/>
      <c r="BS89" s="29"/>
      <c r="BT89" s="59"/>
      <c r="BU89" s="29"/>
      <c r="BV89" s="111">
        <f t="shared" ref="BV89" si="292">IF(BU89="W",1,0)</f>
        <v>0</v>
      </c>
      <c r="BW89" s="113">
        <f t="shared" ref="BW89" si="293">IF(BU89="L",1,0)</f>
        <v>0</v>
      </c>
      <c r="BX89" s="51"/>
      <c r="BY89" s="29"/>
      <c r="BZ89" s="29"/>
      <c r="CA89" s="29"/>
      <c r="CB89" s="29"/>
      <c r="CC89" s="29"/>
      <c r="CD89" s="29"/>
      <c r="CE89" s="111">
        <f t="shared" si="234"/>
        <v>0</v>
      </c>
      <c r="CF89" s="113">
        <f t="shared" si="235"/>
        <v>0</v>
      </c>
      <c r="CG89" s="109"/>
      <c r="CH89" s="51"/>
      <c r="CI89" s="29"/>
      <c r="CJ89" s="29"/>
      <c r="CK89" s="29"/>
      <c r="CL89" s="29"/>
      <c r="CM89" s="29"/>
      <c r="CN89" s="29"/>
      <c r="CO89" s="111">
        <f t="shared" si="226"/>
        <v>0</v>
      </c>
      <c r="CP89" s="113">
        <f t="shared" si="227"/>
        <v>0</v>
      </c>
      <c r="CQ89" s="43"/>
      <c r="CR89" s="29"/>
      <c r="CS89" s="29"/>
      <c r="CT89" s="29"/>
      <c r="CU89" s="29"/>
      <c r="CV89" s="59"/>
      <c r="CW89" s="29"/>
      <c r="CX89" s="111">
        <f t="shared" ref="CX89" si="294">IF(CW89="W",1,0)</f>
        <v>0</v>
      </c>
      <c r="CY89" s="113">
        <f t="shared" ref="CY89" si="295">IF(CW89="L",1,0)</f>
        <v>0</v>
      </c>
      <c r="CZ89" s="51"/>
      <c r="DA89" s="29"/>
      <c r="DB89" s="29"/>
      <c r="DC89" s="29"/>
      <c r="DD89" s="29"/>
      <c r="DE89" s="29"/>
      <c r="DF89" s="29"/>
      <c r="DG89" s="111">
        <f t="shared" ref="DG89" si="296">IF(DF89="W",1,0)</f>
        <v>0</v>
      </c>
      <c r="DH89" s="113">
        <f t="shared" ref="DH89" si="297">IF(DF89="L",1,0)</f>
        <v>0</v>
      </c>
      <c r="DI89" s="109"/>
      <c r="DJ89" s="112"/>
      <c r="DK89" s="111"/>
      <c r="DL89" s="111"/>
      <c r="DM89" s="111"/>
      <c r="DN89" s="111"/>
      <c r="DO89" s="111"/>
      <c r="DP89" s="111"/>
      <c r="DQ89" s="111">
        <f t="shared" ref="DQ89" si="298">IF(DP89="W",1,0)</f>
        <v>0</v>
      </c>
      <c r="DR89" s="113">
        <f t="shared" ref="DR89" si="299">IF(DP89="L",1,0)</f>
        <v>0</v>
      </c>
      <c r="DS89" s="110"/>
      <c r="DT89" s="111"/>
      <c r="DU89" s="111"/>
      <c r="DV89" s="111"/>
      <c r="DW89" s="111"/>
      <c r="DX89" s="108"/>
      <c r="DY89" s="111"/>
      <c r="DZ89" s="111">
        <f t="shared" si="228"/>
        <v>0</v>
      </c>
      <c r="EA89" s="113">
        <f t="shared" si="229"/>
        <v>0</v>
      </c>
      <c r="EB89" s="112"/>
      <c r="EC89" s="111"/>
      <c r="ED89" s="111"/>
      <c r="EE89" s="111"/>
      <c r="EF89" s="111"/>
      <c r="EG89" s="111"/>
      <c r="EH89" s="111"/>
      <c r="EI89" s="111">
        <f t="shared" ref="EI89" si="300">IF(EH89="W",1,0)</f>
        <v>0</v>
      </c>
      <c r="EJ89" s="113">
        <f t="shared" ref="EJ89" si="301">IF(EH89="L",1,0)</f>
        <v>0</v>
      </c>
      <c r="EK89" s="112"/>
      <c r="EL89" s="111"/>
      <c r="EM89" s="111"/>
      <c r="EN89" s="111"/>
      <c r="EO89" s="111"/>
      <c r="EP89" s="111"/>
      <c r="EQ89" s="111"/>
      <c r="ER89" s="111">
        <f t="shared" ref="ER89" si="302">IF(EQ89="W",1,0)</f>
        <v>0</v>
      </c>
      <c r="ES89" s="113">
        <f t="shared" ref="ES89" si="303">IF(EQ89="L",1,0)</f>
        <v>0</v>
      </c>
      <c r="ET89" s="109"/>
      <c r="EU89" s="51"/>
      <c r="EV89" s="29"/>
      <c r="EW89" s="29"/>
      <c r="EX89" s="29"/>
      <c r="EY89" s="29"/>
      <c r="EZ89" s="29"/>
      <c r="FA89" s="29"/>
      <c r="FB89" s="111">
        <f t="shared" ref="FB89" si="304">IF(FA89="W",1,0)</f>
        <v>0</v>
      </c>
      <c r="FC89" s="113">
        <f t="shared" ref="FC89" si="305">IF(FA89="L",1,0)</f>
        <v>0</v>
      </c>
      <c r="FD89" s="43"/>
      <c r="FE89" s="29"/>
      <c r="FF89" s="29"/>
      <c r="FG89" s="29"/>
      <c r="FH89" s="29"/>
      <c r="FI89" s="59"/>
      <c r="FJ89" s="29"/>
      <c r="FK89" s="111">
        <f t="shared" ref="FK89" si="306">IF(FJ89="W",1,0)</f>
        <v>0</v>
      </c>
      <c r="FL89" s="113">
        <f t="shared" ref="FL89" si="307">IF(FJ89="L",1,0)</f>
        <v>0</v>
      </c>
      <c r="FM89" s="51"/>
      <c r="FN89" s="29"/>
      <c r="FO89" s="29"/>
      <c r="FP89" s="29"/>
      <c r="FQ89" s="29"/>
      <c r="FR89" s="29"/>
      <c r="FS89" s="29"/>
      <c r="FT89" s="111">
        <f t="shared" ref="FT89" si="308">IF(FS89="W",1,0)</f>
        <v>0</v>
      </c>
      <c r="FU89" s="113">
        <f t="shared" ref="FU89" si="309">IF(FS89="L",1,0)</f>
        <v>0</v>
      </c>
      <c r="FV89" s="109"/>
      <c r="FW89" s="51"/>
      <c r="FX89" s="152"/>
      <c r="FY89" s="152"/>
      <c r="FZ89" s="152"/>
      <c r="GA89" s="152"/>
      <c r="GB89" s="152"/>
      <c r="GC89" s="152"/>
      <c r="GD89" s="115">
        <f t="shared" si="192"/>
        <v>0</v>
      </c>
      <c r="GE89" s="155">
        <f t="shared" si="214"/>
        <v>0</v>
      </c>
      <c r="GF89" s="43"/>
      <c r="GG89" s="152"/>
      <c r="GH89" s="152"/>
      <c r="GI89" s="152"/>
      <c r="GJ89" s="152"/>
      <c r="GK89" s="59"/>
      <c r="GL89" s="152"/>
      <c r="GM89" s="115">
        <f t="shared" si="251"/>
        <v>0</v>
      </c>
      <c r="GN89" s="155">
        <f t="shared" si="252"/>
        <v>0</v>
      </c>
      <c r="GO89" s="51"/>
      <c r="GP89" s="152"/>
      <c r="GQ89" s="152"/>
      <c r="GR89" s="152"/>
      <c r="GS89" s="152"/>
      <c r="GT89" s="152"/>
      <c r="GU89" s="152"/>
      <c r="GV89" s="115">
        <f t="shared" si="253"/>
        <v>0</v>
      </c>
      <c r="GW89" s="155">
        <f t="shared" si="254"/>
        <v>0</v>
      </c>
    </row>
    <row r="90" spans="1:205" x14ac:dyDescent="0.25">
      <c r="A90" s="44">
        <f t="shared" si="217"/>
        <v>12</v>
      </c>
      <c r="B90" s="51"/>
      <c r="C90" s="29"/>
      <c r="D90" s="29"/>
      <c r="E90" s="29"/>
      <c r="F90" s="29"/>
      <c r="G90" s="29"/>
      <c r="H90" s="29"/>
      <c r="I90" s="97">
        <f t="shared" si="173"/>
        <v>0</v>
      </c>
      <c r="J90" s="102">
        <f t="shared" si="195"/>
        <v>0</v>
      </c>
      <c r="K90" s="43"/>
      <c r="L90" s="29"/>
      <c r="M90" s="29"/>
      <c r="N90" s="29"/>
      <c r="O90" s="29"/>
      <c r="P90" s="59"/>
      <c r="Q90" s="29"/>
      <c r="R90" s="97">
        <f t="shared" si="174"/>
        <v>0</v>
      </c>
      <c r="S90" s="102">
        <f t="shared" si="196"/>
        <v>0</v>
      </c>
      <c r="T90" s="51"/>
      <c r="U90" s="29"/>
      <c r="V90" s="29"/>
      <c r="W90" s="29"/>
      <c r="X90" s="29"/>
      <c r="Y90" s="29"/>
      <c r="Z90" s="29"/>
      <c r="AA90" s="97">
        <f t="shared" si="175"/>
        <v>0</v>
      </c>
      <c r="AB90" s="102">
        <f t="shared" si="197"/>
        <v>0</v>
      </c>
      <c r="AC90" s="95"/>
      <c r="AD90" s="51"/>
      <c r="AE90" s="29"/>
      <c r="AF90" s="29"/>
      <c r="AG90" s="29"/>
      <c r="AH90" s="29"/>
      <c r="AI90" s="29"/>
      <c r="AJ90" s="29"/>
      <c r="AK90" s="97">
        <f t="shared" si="176"/>
        <v>0</v>
      </c>
      <c r="AL90" s="102">
        <f t="shared" si="198"/>
        <v>0</v>
      </c>
      <c r="AM90" s="43"/>
      <c r="AN90" s="29"/>
      <c r="AO90" s="29"/>
      <c r="AP90" s="29"/>
      <c r="AQ90" s="29"/>
      <c r="AR90" s="59"/>
      <c r="AS90" s="29"/>
      <c r="AT90" s="97">
        <f t="shared" si="177"/>
        <v>0</v>
      </c>
      <c r="AU90" s="102">
        <f t="shared" si="199"/>
        <v>0</v>
      </c>
      <c r="AV90" s="51"/>
      <c r="AW90" s="29"/>
      <c r="AX90" s="29"/>
      <c r="AY90" s="29"/>
      <c r="AZ90" s="29"/>
      <c r="BA90" s="29"/>
      <c r="BB90" s="29"/>
      <c r="BC90" s="97">
        <f t="shared" si="178"/>
        <v>0</v>
      </c>
      <c r="BD90" s="102">
        <f t="shared" si="200"/>
        <v>0</v>
      </c>
      <c r="BE90" s="95"/>
      <c r="BF90" s="51"/>
      <c r="BG90" s="29"/>
      <c r="BH90" s="29"/>
      <c r="BI90" s="29"/>
      <c r="BJ90" s="29"/>
      <c r="BK90" s="29"/>
      <c r="BL90" s="29"/>
      <c r="BM90" s="97">
        <f t="shared" si="220"/>
        <v>0</v>
      </c>
      <c r="BN90" s="102">
        <f t="shared" si="221"/>
        <v>0</v>
      </c>
      <c r="BO90" s="43"/>
      <c r="BP90" s="29"/>
      <c r="BQ90" s="29"/>
      <c r="BR90" s="29"/>
      <c r="BS90" s="29"/>
      <c r="BT90" s="59"/>
      <c r="BU90" s="29"/>
      <c r="BV90" s="97">
        <f t="shared" si="224"/>
        <v>0</v>
      </c>
      <c r="BW90" s="102">
        <f t="shared" si="225"/>
        <v>0</v>
      </c>
      <c r="BX90" s="51"/>
      <c r="BY90" s="29"/>
      <c r="BZ90" s="29"/>
      <c r="CA90" s="29"/>
      <c r="CB90" s="29"/>
      <c r="CC90" s="29"/>
      <c r="CD90" s="29"/>
      <c r="CE90" s="97">
        <f t="shared" ref="CE90:CE91" si="310">IF(CD90="W",1,0)</f>
        <v>0</v>
      </c>
      <c r="CF90" s="102">
        <f t="shared" ref="CF90" si="311">IF(CD90="L",1,0)</f>
        <v>0</v>
      </c>
      <c r="CG90" s="95"/>
      <c r="CH90" s="51"/>
      <c r="CI90" s="29"/>
      <c r="CJ90" s="29"/>
      <c r="CK90" s="29"/>
      <c r="CL90" s="29"/>
      <c r="CM90" s="29"/>
      <c r="CN90" s="29"/>
      <c r="CO90" s="24">
        <f t="shared" si="182"/>
        <v>0</v>
      </c>
      <c r="CP90" s="87">
        <f t="shared" si="204"/>
        <v>0</v>
      </c>
      <c r="CQ90" s="43"/>
      <c r="CR90" s="29"/>
      <c r="CS90" s="29"/>
      <c r="CT90" s="29"/>
      <c r="CU90" s="29"/>
      <c r="CV90" s="59"/>
      <c r="CW90" s="29"/>
      <c r="CX90" s="24">
        <f t="shared" si="183"/>
        <v>0</v>
      </c>
      <c r="CY90" s="87">
        <f t="shared" si="205"/>
        <v>0</v>
      </c>
      <c r="CZ90" s="51"/>
      <c r="DA90" s="29"/>
      <c r="DB90" s="29"/>
      <c r="DC90" s="29"/>
      <c r="DD90" s="29"/>
      <c r="DE90" s="29"/>
      <c r="DF90" s="29"/>
      <c r="DG90" s="24">
        <f t="shared" si="184"/>
        <v>0</v>
      </c>
      <c r="DH90" s="87">
        <f t="shared" si="206"/>
        <v>0</v>
      </c>
      <c r="DI90" s="27"/>
      <c r="DJ90" s="40"/>
      <c r="DK90" s="24"/>
      <c r="DL90" s="24"/>
      <c r="DM90" s="24"/>
      <c r="DN90" s="24"/>
      <c r="DO90" s="24"/>
      <c r="DP90" s="24"/>
      <c r="DQ90" s="24">
        <f t="shared" si="185"/>
        <v>0</v>
      </c>
      <c r="DR90" s="87">
        <f t="shared" si="207"/>
        <v>0</v>
      </c>
      <c r="DS90" s="28"/>
      <c r="DT90" s="24"/>
      <c r="DU90" s="24"/>
      <c r="DV90" s="24"/>
      <c r="DW90" s="24"/>
      <c r="DX90" s="26"/>
      <c r="DY90" s="24"/>
      <c r="DZ90" s="24">
        <f t="shared" si="186"/>
        <v>0</v>
      </c>
      <c r="EA90" s="87">
        <f t="shared" si="208"/>
        <v>0</v>
      </c>
      <c r="EB90" s="40"/>
      <c r="EC90" s="24"/>
      <c r="ED90" s="24"/>
      <c r="EE90" s="24"/>
      <c r="EF90" s="24"/>
      <c r="EG90" s="24"/>
      <c r="EH90" s="24"/>
      <c r="EI90" s="24">
        <f t="shared" si="187"/>
        <v>0</v>
      </c>
      <c r="EJ90" s="87">
        <f t="shared" si="209"/>
        <v>0</v>
      </c>
      <c r="EK90" s="40"/>
      <c r="EL90" s="24"/>
      <c r="EM90" s="24"/>
      <c r="EN90" s="24"/>
      <c r="EO90" s="24"/>
      <c r="EP90" s="24"/>
      <c r="EQ90" s="24"/>
      <c r="ER90" s="24">
        <f t="shared" si="188"/>
        <v>0</v>
      </c>
      <c r="ES90" s="87">
        <f t="shared" si="210"/>
        <v>0</v>
      </c>
      <c r="ET90" s="95"/>
      <c r="EU90" s="51"/>
      <c r="EV90" s="29"/>
      <c r="EW90" s="29"/>
      <c r="EX90" s="29"/>
      <c r="EY90" s="29"/>
      <c r="EZ90" s="29"/>
      <c r="FA90" s="29"/>
      <c r="FB90" s="97">
        <f t="shared" si="230"/>
        <v>0</v>
      </c>
      <c r="FC90" s="102">
        <f t="shared" si="231"/>
        <v>0</v>
      </c>
      <c r="FD90" s="43"/>
      <c r="FE90" s="29"/>
      <c r="FF90" s="29"/>
      <c r="FG90" s="29"/>
      <c r="FH90" s="29"/>
      <c r="FI90" s="59"/>
      <c r="FJ90" s="29"/>
      <c r="FK90" s="97">
        <f t="shared" ref="FK90:FK91" si="312">IF(FJ90="W",1,0)</f>
        <v>0</v>
      </c>
      <c r="FL90" s="102">
        <f t="shared" ref="FL90" si="313">IF(FJ90="L",1,0)</f>
        <v>0</v>
      </c>
      <c r="FM90" s="51"/>
      <c r="FN90" s="29"/>
      <c r="FO90" s="29"/>
      <c r="FP90" s="29"/>
      <c r="FQ90" s="29"/>
      <c r="FR90" s="29"/>
      <c r="FS90" s="29"/>
      <c r="FT90" s="97">
        <f t="shared" ref="FT90:FT91" si="314">IF(FS90="W",1,0)</f>
        <v>0</v>
      </c>
      <c r="FU90" s="102">
        <f t="shared" ref="FU90" si="315">IF(FS90="L",1,0)</f>
        <v>0</v>
      </c>
      <c r="FV90" s="95"/>
      <c r="FW90" s="51"/>
      <c r="FX90" s="152"/>
      <c r="FY90" s="152"/>
      <c r="FZ90" s="152"/>
      <c r="GA90" s="152"/>
      <c r="GB90" s="152"/>
      <c r="GC90" s="152"/>
      <c r="GD90" s="115">
        <f t="shared" si="192"/>
        <v>0</v>
      </c>
      <c r="GE90" s="155">
        <f t="shared" si="214"/>
        <v>0</v>
      </c>
      <c r="GF90" s="43"/>
      <c r="GG90" s="152"/>
      <c r="GH90" s="152"/>
      <c r="GI90" s="152"/>
      <c r="GJ90" s="152"/>
      <c r="GK90" s="59"/>
      <c r="GL90" s="152"/>
      <c r="GM90" s="115">
        <f t="shared" si="251"/>
        <v>0</v>
      </c>
      <c r="GN90" s="155">
        <f t="shared" si="252"/>
        <v>0</v>
      </c>
      <c r="GO90" s="51"/>
      <c r="GP90" s="152"/>
      <c r="GQ90" s="152"/>
      <c r="GR90" s="152"/>
      <c r="GS90" s="152"/>
      <c r="GT90" s="152"/>
      <c r="GU90" s="152"/>
      <c r="GV90" s="115">
        <f t="shared" si="253"/>
        <v>0</v>
      </c>
      <c r="GW90" s="155">
        <f t="shared" si="254"/>
        <v>0</v>
      </c>
    </row>
    <row r="91" spans="1:205" ht="15.75" thickBot="1" x14ac:dyDescent="0.3">
      <c r="A91" s="55">
        <f>A90+1</f>
        <v>13</v>
      </c>
      <c r="B91" s="103"/>
      <c r="C91" s="32"/>
      <c r="D91" s="32"/>
      <c r="E91" s="32"/>
      <c r="F91" s="32"/>
      <c r="G91" s="32"/>
      <c r="H91" s="32"/>
      <c r="I91" s="32">
        <f t="shared" si="173"/>
        <v>0</v>
      </c>
      <c r="J91" s="33">
        <f>IF(H91="L",1,0)</f>
        <v>0</v>
      </c>
      <c r="K91" s="38"/>
      <c r="L91" s="32"/>
      <c r="M91" s="32"/>
      <c r="N91" s="32"/>
      <c r="O91" s="32"/>
      <c r="P91" s="61"/>
      <c r="Q91" s="32"/>
      <c r="R91" s="32">
        <f t="shared" si="174"/>
        <v>0</v>
      </c>
      <c r="S91" s="33">
        <f>IF(Q91="L",1,0)</f>
        <v>0</v>
      </c>
      <c r="T91" s="103"/>
      <c r="U91" s="32"/>
      <c r="V91" s="32"/>
      <c r="W91" s="32"/>
      <c r="X91" s="32"/>
      <c r="Y91" s="32"/>
      <c r="Z91" s="32"/>
      <c r="AA91" s="32">
        <f t="shared" si="175"/>
        <v>0</v>
      </c>
      <c r="AB91" s="33">
        <f>IF(Z91="L",1,0)</f>
        <v>0</v>
      </c>
      <c r="AC91" s="58"/>
      <c r="AD91" s="103"/>
      <c r="AE91" s="32"/>
      <c r="AF91" s="32"/>
      <c r="AG91" s="32"/>
      <c r="AH91" s="32"/>
      <c r="AI91" s="32"/>
      <c r="AJ91" s="32"/>
      <c r="AK91" s="32">
        <f t="shared" si="176"/>
        <v>0</v>
      </c>
      <c r="AL91" s="33">
        <f>IF(AJ91="L",1,0)</f>
        <v>0</v>
      </c>
      <c r="AM91" s="38"/>
      <c r="AN91" s="32"/>
      <c r="AO91" s="32"/>
      <c r="AP91" s="32"/>
      <c r="AQ91" s="32"/>
      <c r="AR91" s="61"/>
      <c r="AS91" s="32"/>
      <c r="AT91" s="32">
        <f t="shared" si="177"/>
        <v>0</v>
      </c>
      <c r="AU91" s="33">
        <f>IF(AS91="L",1,0)</f>
        <v>0</v>
      </c>
      <c r="AV91" s="103"/>
      <c r="AW91" s="32"/>
      <c r="AX91" s="32"/>
      <c r="AY91" s="32"/>
      <c r="AZ91" s="32"/>
      <c r="BA91" s="32"/>
      <c r="BB91" s="32"/>
      <c r="BC91" s="32">
        <f t="shared" si="178"/>
        <v>0</v>
      </c>
      <c r="BD91" s="33">
        <f>IF(BB91="L",1,0)</f>
        <v>0</v>
      </c>
      <c r="BE91" s="58"/>
      <c r="BF91" s="103"/>
      <c r="BG91" s="32"/>
      <c r="BH91" s="32"/>
      <c r="BI91" s="32"/>
      <c r="BJ91" s="32"/>
      <c r="BK91" s="32"/>
      <c r="BL91" s="32"/>
      <c r="BM91" s="32">
        <f t="shared" si="220"/>
        <v>0</v>
      </c>
      <c r="BN91" s="33">
        <f>IF(BL91="L",1,0)</f>
        <v>0</v>
      </c>
      <c r="BO91" s="38"/>
      <c r="BP91" s="32"/>
      <c r="BQ91" s="32"/>
      <c r="BR91" s="32"/>
      <c r="BS91" s="32"/>
      <c r="BT91" s="61"/>
      <c r="BU91" s="32"/>
      <c r="BV91" s="32">
        <f t="shared" si="224"/>
        <v>0</v>
      </c>
      <c r="BW91" s="33">
        <f>IF(BU91="L",1,0)</f>
        <v>0</v>
      </c>
      <c r="BX91" s="103"/>
      <c r="BY91" s="32"/>
      <c r="BZ91" s="32"/>
      <c r="CA91" s="32"/>
      <c r="CB91" s="32"/>
      <c r="CC91" s="32"/>
      <c r="CD91" s="32"/>
      <c r="CE91" s="32">
        <f t="shared" si="310"/>
        <v>0</v>
      </c>
      <c r="CF91" s="33">
        <f>IF(CD91="L",1,0)</f>
        <v>0</v>
      </c>
      <c r="CG91" s="58"/>
      <c r="CH91" s="36"/>
      <c r="CI91" s="32"/>
      <c r="CJ91" s="32"/>
      <c r="CK91" s="32"/>
      <c r="CL91" s="32"/>
      <c r="CM91" s="32"/>
      <c r="CN91" s="32"/>
      <c r="CO91" s="32">
        <f t="shared" si="182"/>
        <v>0</v>
      </c>
      <c r="CP91" s="33">
        <f>IF(CN91="L",1,0)</f>
        <v>0</v>
      </c>
      <c r="CQ91" s="38"/>
      <c r="CR91" s="32"/>
      <c r="CS91" s="32"/>
      <c r="CT91" s="32"/>
      <c r="CU91" s="32"/>
      <c r="CV91" s="61"/>
      <c r="CW91" s="32"/>
      <c r="CX91" s="32">
        <f t="shared" si="183"/>
        <v>0</v>
      </c>
      <c r="CY91" s="33">
        <f>IF(CW91="L",1,0)</f>
        <v>0</v>
      </c>
      <c r="CZ91" s="36"/>
      <c r="DA91" s="32"/>
      <c r="DB91" s="32"/>
      <c r="DC91" s="32"/>
      <c r="DD91" s="32"/>
      <c r="DE91" s="32"/>
      <c r="DF91" s="32"/>
      <c r="DG91" s="32">
        <f t="shared" si="184"/>
        <v>0</v>
      </c>
      <c r="DH91" s="33">
        <f>IF(DF91="L",1,0)</f>
        <v>0</v>
      </c>
      <c r="DI91" s="58"/>
      <c r="DJ91" s="36"/>
      <c r="DK91" s="32"/>
      <c r="DL91" s="32"/>
      <c r="DM91" s="32"/>
      <c r="DN91" s="32"/>
      <c r="DO91" s="32"/>
      <c r="DP91" s="32"/>
      <c r="DQ91" s="32">
        <f t="shared" si="185"/>
        <v>0</v>
      </c>
      <c r="DR91" s="33">
        <f>IF(DP91="L",1,0)</f>
        <v>0</v>
      </c>
      <c r="DS91" s="43"/>
      <c r="DT91" s="29"/>
      <c r="DU91" s="29"/>
      <c r="DV91" s="29"/>
      <c r="DW91" s="29"/>
      <c r="DX91" s="59"/>
      <c r="DY91" s="32"/>
      <c r="DZ91" s="32">
        <f t="shared" si="186"/>
        <v>0</v>
      </c>
      <c r="EA91" s="33">
        <f>IF(DY91="L",1,0)</f>
        <v>0</v>
      </c>
      <c r="EB91" s="51"/>
      <c r="EC91" s="29"/>
      <c r="ED91" s="29"/>
      <c r="EE91" s="29"/>
      <c r="EF91" s="29"/>
      <c r="EG91" s="29"/>
      <c r="EH91" s="29"/>
      <c r="EI91" s="29">
        <f t="shared" si="187"/>
        <v>0</v>
      </c>
      <c r="EJ91" s="33">
        <f>IF(EH91="L",1,0)</f>
        <v>0</v>
      </c>
      <c r="EK91" s="51"/>
      <c r="EL91" s="29"/>
      <c r="EM91" s="29"/>
      <c r="EN91" s="29"/>
      <c r="EO91" s="29"/>
      <c r="EP91" s="29"/>
      <c r="EQ91" s="29"/>
      <c r="ER91" s="29">
        <f t="shared" si="188"/>
        <v>0</v>
      </c>
      <c r="ES91" s="33">
        <f>IF(EQ91="L",1,0)</f>
        <v>0</v>
      </c>
      <c r="ET91" s="58"/>
      <c r="EU91" s="103"/>
      <c r="EV91" s="32"/>
      <c r="EW91" s="32"/>
      <c r="EX91" s="32"/>
      <c r="EY91" s="32"/>
      <c r="EZ91" s="32"/>
      <c r="FA91" s="32"/>
      <c r="FB91" s="32">
        <f t="shared" si="230"/>
        <v>0</v>
      </c>
      <c r="FC91" s="33">
        <f>IF(FA91="L",1,0)</f>
        <v>0</v>
      </c>
      <c r="FD91" s="38"/>
      <c r="FE91" s="32"/>
      <c r="FF91" s="32"/>
      <c r="FG91" s="32"/>
      <c r="FH91" s="32"/>
      <c r="FI91" s="61"/>
      <c r="FJ91" s="32"/>
      <c r="FK91" s="32">
        <f t="shared" si="312"/>
        <v>0</v>
      </c>
      <c r="FL91" s="33">
        <f>IF(FJ91="L",1,0)</f>
        <v>0</v>
      </c>
      <c r="FM91" s="103"/>
      <c r="FN91" s="32"/>
      <c r="FO91" s="32"/>
      <c r="FP91" s="32"/>
      <c r="FQ91" s="32"/>
      <c r="FR91" s="32"/>
      <c r="FS91" s="32"/>
      <c r="FT91" s="32">
        <f t="shared" si="314"/>
        <v>0</v>
      </c>
      <c r="FU91" s="33">
        <f>IF(FS91="L",1,0)</f>
        <v>0</v>
      </c>
      <c r="FV91" s="58"/>
      <c r="FW91" s="156"/>
      <c r="FX91" s="32"/>
      <c r="FY91" s="32"/>
      <c r="FZ91" s="32"/>
      <c r="GA91" s="32"/>
      <c r="GB91" s="32"/>
      <c r="GC91" s="32"/>
      <c r="GD91" s="32">
        <f t="shared" si="192"/>
        <v>0</v>
      </c>
      <c r="GE91" s="33">
        <f>IF(GC91="L",1,0)</f>
        <v>0</v>
      </c>
      <c r="GF91" s="38"/>
      <c r="GG91" s="32"/>
      <c r="GH91" s="32"/>
      <c r="GI91" s="32"/>
      <c r="GJ91" s="32"/>
      <c r="GK91" s="61"/>
      <c r="GL91" s="32"/>
      <c r="GM91" s="32">
        <f t="shared" si="251"/>
        <v>0</v>
      </c>
      <c r="GN91" s="33">
        <f>IF(GL91="L",1,0)</f>
        <v>0</v>
      </c>
      <c r="GO91" s="156"/>
      <c r="GP91" s="32"/>
      <c r="GQ91" s="32"/>
      <c r="GR91" s="32"/>
      <c r="GS91" s="32"/>
      <c r="GT91" s="32"/>
      <c r="GU91" s="32"/>
      <c r="GV91" s="32">
        <f t="shared" si="253"/>
        <v>0</v>
      </c>
      <c r="GW91" s="33">
        <f>IF(GU91="L",1,0)</f>
        <v>0</v>
      </c>
    </row>
    <row r="92" spans="1:205" ht="15.75" thickBot="1" x14ac:dyDescent="0.3">
      <c r="A92" s="54" t="s">
        <v>106</v>
      </c>
      <c r="B92" s="65">
        <f>AVERAGE(B79:B91)</f>
        <v>30.791333333333338</v>
      </c>
      <c r="C92" s="66">
        <f>AVERAGE(C79:C91)</f>
        <v>32.8185</v>
      </c>
      <c r="D92" s="66">
        <f>AVERAGE(D79:D91)</f>
        <v>40.165999999999997</v>
      </c>
      <c r="E92" s="66">
        <f>AVERAGE(E79:E91)</f>
        <v>17.5</v>
      </c>
      <c r="F92" s="66"/>
      <c r="G92" s="66">
        <f>AVERAGE(G79:G91)</f>
        <v>12</v>
      </c>
      <c r="H92" s="62">
        <f>I92/(I92+J92)</f>
        <v>0.5</v>
      </c>
      <c r="I92" s="104">
        <f>SUM(I79:I91)</f>
        <v>2</v>
      </c>
      <c r="J92" s="63">
        <f>SUM(J79:J91)</f>
        <v>2</v>
      </c>
      <c r="K92" s="67">
        <f>AVERAGE(K79:K91)</f>
        <v>38.073</v>
      </c>
      <c r="L92" s="68">
        <f>AVERAGE(L79:L91)</f>
        <v>39.725000000000001</v>
      </c>
      <c r="M92" s="68">
        <f>AVERAGE(M79:M91)</f>
        <v>46.054000000000002</v>
      </c>
      <c r="N92" s="68">
        <f>AVERAGE(N79:N91)</f>
        <v>21</v>
      </c>
      <c r="O92" s="68"/>
      <c r="P92" s="69">
        <f>AVERAGE(P79:P91)</f>
        <v>19</v>
      </c>
      <c r="Q92" s="62">
        <f>R92/(R92+S92)</f>
        <v>0</v>
      </c>
      <c r="R92" s="104">
        <f>SUM(R79:R91)</f>
        <v>0</v>
      </c>
      <c r="S92" s="63">
        <f>SUM(S79:S91)</f>
        <v>1</v>
      </c>
      <c r="T92" s="65">
        <f>AVERAGE(T79:T91)</f>
        <v>41.02</v>
      </c>
      <c r="U92" s="66">
        <f>AVERAGE(U79:U91)</f>
        <v>44.508749999999992</v>
      </c>
      <c r="V92" s="66">
        <f>AVERAGE(V79:V91)</f>
        <v>48.194249999999997</v>
      </c>
      <c r="W92" s="66">
        <f>AVERAGE(W79:W91)</f>
        <v>10</v>
      </c>
      <c r="X92" s="66"/>
      <c r="Y92" s="66">
        <f>AVERAGE(Y79:Y91)</f>
        <v>8.75</v>
      </c>
      <c r="Z92" s="62">
        <f>AA92/(AA92+AB92)</f>
        <v>0.75</v>
      </c>
      <c r="AA92" s="104">
        <f>SUM(AA79:AA91)</f>
        <v>3</v>
      </c>
      <c r="AB92" s="63">
        <f>SUM(AB79:AB91)</f>
        <v>1</v>
      </c>
      <c r="AC92" s="100"/>
      <c r="AD92" s="65" t="e">
        <f>AVERAGE(AD79:AD91)</f>
        <v>#DIV/0!</v>
      </c>
      <c r="AE92" s="66" t="e">
        <f>AVERAGE(AE79:AE91)</f>
        <v>#DIV/0!</v>
      </c>
      <c r="AF92" s="66" t="e">
        <f>AVERAGE(AF79:AF91)</f>
        <v>#DIV/0!</v>
      </c>
      <c r="AG92" s="66" t="e">
        <f>AVERAGE(AG79:AG91)</f>
        <v>#DIV/0!</v>
      </c>
      <c r="AH92" s="66"/>
      <c r="AI92" s="66" t="e">
        <f>AVERAGE(AI79:AI91)</f>
        <v>#DIV/0!</v>
      </c>
      <c r="AJ92" s="62" t="e">
        <f>AK92/(AK92+AL92)</f>
        <v>#DIV/0!</v>
      </c>
      <c r="AK92" s="104">
        <f>SUM(AK79:AK91)</f>
        <v>0</v>
      </c>
      <c r="AL92" s="63">
        <f>SUM(AL79:AL91)</f>
        <v>0</v>
      </c>
      <c r="AM92" s="67">
        <f>AVERAGE(AM79:AM91)</f>
        <v>33.555999999999997</v>
      </c>
      <c r="AN92" s="68">
        <f>AVERAGE(AN79:AN91)</f>
        <v>35.866999999999997</v>
      </c>
      <c r="AO92" s="68">
        <f>AVERAGE(AO79:AO91)</f>
        <v>41.07</v>
      </c>
      <c r="AP92" s="68">
        <f>AVERAGE(AP79:AP91)</f>
        <v>20</v>
      </c>
      <c r="AQ92" s="68"/>
      <c r="AR92" s="69">
        <f>AVERAGE(AR79:AR91)</f>
        <v>14</v>
      </c>
      <c r="AS92" s="62">
        <f>AT92/(AT92+AU92)</f>
        <v>1</v>
      </c>
      <c r="AT92" s="104">
        <f>SUM(AT79:AT91)</f>
        <v>1</v>
      </c>
      <c r="AU92" s="63">
        <f>SUM(AU79:AU91)</f>
        <v>0</v>
      </c>
      <c r="AV92" s="65">
        <f>AVERAGE(AV79:AV91)</f>
        <v>29.733499999999999</v>
      </c>
      <c r="AW92" s="66">
        <f>AVERAGE(AW79:AW91)</f>
        <v>32.229999999999997</v>
      </c>
      <c r="AX92" s="66">
        <f>AVERAGE(AX79:AX91)</f>
        <v>37.160499999999999</v>
      </c>
      <c r="AY92" s="66">
        <f>AVERAGE(AY79:AY91)</f>
        <v>15</v>
      </c>
      <c r="AZ92" s="66"/>
      <c r="BA92" s="66">
        <f>AVERAGE(BA79:BA91)</f>
        <v>9.5</v>
      </c>
      <c r="BB92" s="62">
        <f>BC92/(BC92+BD92)</f>
        <v>1</v>
      </c>
      <c r="BC92" s="104">
        <f>SUM(BC79:BC91)</f>
        <v>2</v>
      </c>
      <c r="BD92" s="63">
        <f>SUM(BD79:BD91)</f>
        <v>0</v>
      </c>
      <c r="BE92" s="100"/>
      <c r="BF92" s="65">
        <f>AVERAGE(BF79:BF91)</f>
        <v>42.524999999999999</v>
      </c>
      <c r="BG92" s="66" t="e">
        <f>AVERAGE(BG79:BG91)</f>
        <v>#DIV/0!</v>
      </c>
      <c r="BH92" s="66" t="e">
        <f>AVERAGE(BH79:BH91)</f>
        <v>#DIV/0!</v>
      </c>
      <c r="BI92" s="66">
        <f>AVERAGE(BI79:BI91)</f>
        <v>18</v>
      </c>
      <c r="BJ92" s="66"/>
      <c r="BK92" s="66">
        <f>AVERAGE(BK79:BK91)</f>
        <v>10</v>
      </c>
      <c r="BL92" s="62">
        <f>BM92/(BM92+BN92)</f>
        <v>0</v>
      </c>
      <c r="BM92" s="104">
        <f>SUM(BM79:BM91)</f>
        <v>0</v>
      </c>
      <c r="BN92" s="63">
        <f>SUM(BN79:BN91)</f>
        <v>1</v>
      </c>
      <c r="BO92" s="67">
        <f>AVERAGE(BO79:BO91)</f>
        <v>37.372</v>
      </c>
      <c r="BP92" s="68">
        <f>AVERAGE(BP79:BP91)</f>
        <v>40.648333333333333</v>
      </c>
      <c r="BQ92" s="68">
        <f>AVERAGE(BQ79:BQ91)</f>
        <v>44.727333333333341</v>
      </c>
      <c r="BR92" s="68">
        <f>AVERAGE(BR79:BR91)</f>
        <v>12</v>
      </c>
      <c r="BS92" s="68"/>
      <c r="BT92" s="69">
        <f>AVERAGE(BT79:BT91)</f>
        <v>12.666666666666666</v>
      </c>
      <c r="BU92" s="62">
        <f>BV92/(BV92+BW92)</f>
        <v>0.33333333333333331</v>
      </c>
      <c r="BV92" s="104">
        <f>SUM(BV79:BV91)</f>
        <v>1</v>
      </c>
      <c r="BW92" s="63">
        <f>SUM(BW79:BW91)</f>
        <v>2</v>
      </c>
      <c r="BX92" s="65" t="e">
        <f>AVERAGE(BX79:BX91)</f>
        <v>#DIV/0!</v>
      </c>
      <c r="BY92" s="66" t="e">
        <f>AVERAGE(BY79:BY91)</f>
        <v>#DIV/0!</v>
      </c>
      <c r="BZ92" s="66" t="e">
        <f>AVERAGE(BZ79:BZ91)</f>
        <v>#DIV/0!</v>
      </c>
      <c r="CA92" s="66" t="e">
        <f>AVERAGE(CA79:CA91)</f>
        <v>#DIV/0!</v>
      </c>
      <c r="CB92" s="66"/>
      <c r="CC92" s="66" t="e">
        <f>AVERAGE(CC79:CC91)</f>
        <v>#DIV/0!</v>
      </c>
      <c r="CD92" s="62" t="e">
        <f>CE92/(CE92+CF92)</f>
        <v>#DIV/0!</v>
      </c>
      <c r="CE92" s="104">
        <f>SUM(CE79:CE91)</f>
        <v>0</v>
      </c>
      <c r="CF92" s="63">
        <f>SUM(CF79:CF91)</f>
        <v>0</v>
      </c>
      <c r="CG92" s="100"/>
      <c r="CH92" s="65">
        <f>AVERAGE(CH79:CH91)</f>
        <v>33.607333333333337</v>
      </c>
      <c r="CI92" s="66">
        <f>AVERAGE(CI79:CI91)</f>
        <v>35.286666666666662</v>
      </c>
      <c r="CJ92" s="66">
        <f>AVERAGE(CJ79:CJ91)</f>
        <v>42.354444444444454</v>
      </c>
      <c r="CK92" s="66">
        <f>AVERAGE(CK79:CK91)</f>
        <v>13.777777777777779</v>
      </c>
      <c r="CL92" s="66"/>
      <c r="CM92" s="66">
        <f>AVERAGE(CM79:CM91)</f>
        <v>8.8888888888888893</v>
      </c>
      <c r="CN92" s="62">
        <f>CO92/(CO92+CP92)</f>
        <v>0.8571428571428571</v>
      </c>
      <c r="CO92" s="22">
        <f>SUM(CO79:CO91)</f>
        <v>6</v>
      </c>
      <c r="CP92" s="63">
        <f>SUM(CP79:CP91)</f>
        <v>1</v>
      </c>
      <c r="CQ92" s="67">
        <f>AVERAGE(CQ79:CQ91)</f>
        <v>35.116375000000005</v>
      </c>
      <c r="CR92" s="68">
        <f>AVERAGE(CR79:CR91)</f>
        <v>37.374750000000006</v>
      </c>
      <c r="CS92" s="68">
        <f>AVERAGE(CS79:CS91)</f>
        <v>43.560499999999998</v>
      </c>
      <c r="CT92" s="68">
        <f>AVERAGE(CT79:CT91)</f>
        <v>18.5</v>
      </c>
      <c r="CU92" s="68"/>
      <c r="CV92" s="69">
        <f>AVERAGE(CV79:CV91)</f>
        <v>13.25</v>
      </c>
      <c r="CW92" s="62">
        <f>CX92/(CX92+CY92)</f>
        <v>0.42857142857142855</v>
      </c>
      <c r="CX92" s="22">
        <f>SUM(CX79:CX91)</f>
        <v>3</v>
      </c>
      <c r="CY92" s="63">
        <f>SUM(CY79:CY91)</f>
        <v>4</v>
      </c>
      <c r="CZ92" s="65">
        <f>AVERAGE(CZ79:CZ91)</f>
        <v>32.645000000000003</v>
      </c>
      <c r="DA92" s="66">
        <f>AVERAGE(DA79:DA91)</f>
        <v>35.341000000000001</v>
      </c>
      <c r="DB92" s="66">
        <f>AVERAGE(DB79:DB91)</f>
        <v>43.003999999999998</v>
      </c>
      <c r="DC92" s="66">
        <f>AVERAGE(DC79:DC91)</f>
        <v>13</v>
      </c>
      <c r="DD92" s="66"/>
      <c r="DE92" s="66">
        <f>AVERAGE(DE79:DE91)</f>
        <v>11</v>
      </c>
      <c r="DF92" s="62">
        <f>DG92/(DG92+DH92)</f>
        <v>1</v>
      </c>
      <c r="DG92" s="22">
        <f>SUM(DG79:DG91)</f>
        <v>1</v>
      </c>
      <c r="DH92" s="63">
        <f>SUM(DH79:DH91)</f>
        <v>0</v>
      </c>
      <c r="DI92" s="48"/>
      <c r="DJ92" s="65">
        <f>AVERAGE(DJ79:DJ91)</f>
        <v>29.427</v>
      </c>
      <c r="DK92" s="66">
        <f>AVERAGE(DK79:DK91)</f>
        <v>31.192</v>
      </c>
      <c r="DL92" s="66">
        <f>AVERAGE(DL79:DL91)</f>
        <v>36.317</v>
      </c>
      <c r="DM92" s="66">
        <f>AVERAGE(DM79:DM91)</f>
        <v>12.5</v>
      </c>
      <c r="DN92" s="66"/>
      <c r="DO92" s="66">
        <f>AVERAGE(DO79:DO91)</f>
        <v>12</v>
      </c>
      <c r="DP92" s="62">
        <f>DQ92/(DQ92+DR92)</f>
        <v>1</v>
      </c>
      <c r="DQ92" s="22">
        <f>SUM(DQ79:DQ91)</f>
        <v>2</v>
      </c>
      <c r="DR92" s="63">
        <f>SUM(DR79:DR91)</f>
        <v>0</v>
      </c>
      <c r="DS92" s="67">
        <f>AVERAGE(DS79:DS91)</f>
        <v>36.785499999999999</v>
      </c>
      <c r="DT92" s="68">
        <f>AVERAGE(DT79:DT91)</f>
        <v>38.784499999999994</v>
      </c>
      <c r="DU92" s="68">
        <f>AVERAGE(DU79:DU91)</f>
        <v>45.762</v>
      </c>
      <c r="DV92" s="68">
        <f>AVERAGE(DV79:DV91)</f>
        <v>13</v>
      </c>
      <c r="DW92" s="68"/>
      <c r="DX92" s="69">
        <f>AVERAGE(DX79:DX91)</f>
        <v>8</v>
      </c>
      <c r="DY92" s="62">
        <f>DZ92/(DZ92+EA92)</f>
        <v>0.5</v>
      </c>
      <c r="DZ92" s="22">
        <f>SUM(DZ79:DZ91)</f>
        <v>1</v>
      </c>
      <c r="EA92" s="63">
        <f>SUM(EA79:EA91)</f>
        <v>1</v>
      </c>
      <c r="EB92" s="70">
        <f>AVERAGE(EB79:EB91)</f>
        <v>36.719499999999996</v>
      </c>
      <c r="EC92" s="68">
        <f>AVERAGE(EC79:EC91)</f>
        <v>39.792999999999999</v>
      </c>
      <c r="ED92" s="68">
        <f>AVERAGE(ED79:ED91)</f>
        <v>40.454999999999998</v>
      </c>
      <c r="EE92" s="68">
        <f>AVERAGE(EE79:EE91)</f>
        <v>17.5</v>
      </c>
      <c r="EF92" s="68"/>
      <c r="EG92" s="68">
        <f>AVERAGE(EG79:EG91)</f>
        <v>17</v>
      </c>
      <c r="EH92" s="60">
        <f>EI92/(EI92+EJ92)</f>
        <v>0.5</v>
      </c>
      <c r="EI92" s="52">
        <f>SUM(EI79:EI91)</f>
        <v>1</v>
      </c>
      <c r="EJ92" s="53">
        <f>SUM(EJ79:EJ91)</f>
        <v>1</v>
      </c>
      <c r="EK92" s="70">
        <f>AVERAGE(EK79:EK91)</f>
        <v>30.570999999999998</v>
      </c>
      <c r="EL92" s="68">
        <f>AVERAGE(EL79:EL91)</f>
        <v>33.811499999999995</v>
      </c>
      <c r="EM92" s="68">
        <f>AVERAGE(EM79:EM91)</f>
        <v>36.751000000000005</v>
      </c>
      <c r="EN92" s="68">
        <f>AVERAGE(EN79:EN91)</f>
        <v>14</v>
      </c>
      <c r="EO92" s="68"/>
      <c r="EP92" s="68">
        <f>AVERAGE(EP79:EP91)</f>
        <v>12</v>
      </c>
      <c r="EQ92" s="60">
        <f>ER92/(ER92+ES92)</f>
        <v>1</v>
      </c>
      <c r="ER92" s="52">
        <f>SUM(ER79:ER91)</f>
        <v>2</v>
      </c>
      <c r="ES92" s="53">
        <f>SUM(ES79:ES91)</f>
        <v>0</v>
      </c>
      <c r="ET92" s="100"/>
      <c r="EU92" s="65">
        <f>AVERAGE(EU79:EU91)</f>
        <v>37.152999999999999</v>
      </c>
      <c r="EV92" s="66">
        <f>AVERAGE(EV79:EV91)</f>
        <v>41.228999999999999</v>
      </c>
      <c r="EW92" s="66">
        <f>AVERAGE(EW79:EW91)</f>
        <v>47.189</v>
      </c>
      <c r="EX92" s="66">
        <f>AVERAGE(EX79:EX91)</f>
        <v>18</v>
      </c>
      <c r="EY92" s="66"/>
      <c r="EZ92" s="66">
        <f>AVERAGE(EZ79:EZ91)</f>
        <v>11</v>
      </c>
      <c r="FA92" s="62">
        <f>FB92/(FB92+FC92)</f>
        <v>1</v>
      </c>
      <c r="FB92" s="104">
        <f>SUM(FB79:FB91)</f>
        <v>1</v>
      </c>
      <c r="FC92" s="63">
        <f>SUM(FC79:FC91)</f>
        <v>0</v>
      </c>
      <c r="FD92" s="67" t="e">
        <f>AVERAGE(FD79:FD91)</f>
        <v>#DIV/0!</v>
      </c>
      <c r="FE92" s="68" t="e">
        <f>AVERAGE(FE79:FE91)</f>
        <v>#DIV/0!</v>
      </c>
      <c r="FF92" s="68" t="e">
        <f>AVERAGE(FF79:FF91)</f>
        <v>#DIV/0!</v>
      </c>
      <c r="FG92" s="68" t="e">
        <f>AVERAGE(FG79:FG91)</f>
        <v>#DIV/0!</v>
      </c>
      <c r="FH92" s="68"/>
      <c r="FI92" s="69" t="e">
        <f>AVERAGE(FI79:FI91)</f>
        <v>#DIV/0!</v>
      </c>
      <c r="FJ92" s="62" t="e">
        <f>FK92/(FK92+FL92)</f>
        <v>#DIV/0!</v>
      </c>
      <c r="FK92" s="104">
        <f>SUM(FK79:FK91)</f>
        <v>0</v>
      </c>
      <c r="FL92" s="63">
        <f>SUM(FL79:FL91)</f>
        <v>0</v>
      </c>
      <c r="FM92" s="65">
        <f>AVERAGE(FM79:FM91)</f>
        <v>38.353000000000002</v>
      </c>
      <c r="FN92" s="66">
        <f>AVERAGE(FN79:FN91)</f>
        <v>40.384</v>
      </c>
      <c r="FO92" s="66">
        <f>AVERAGE(FO79:FO91)</f>
        <v>47.707000000000001</v>
      </c>
      <c r="FP92" s="66">
        <f>AVERAGE(FP79:FP91)</f>
        <v>18</v>
      </c>
      <c r="FQ92" s="66"/>
      <c r="FR92" s="66">
        <f>AVERAGE(FR79:FR91)</f>
        <v>16</v>
      </c>
      <c r="FS92" s="62">
        <f>FT92/(FT92+FU92)</f>
        <v>0</v>
      </c>
      <c r="FT92" s="104">
        <f>SUM(FT79:FT91)</f>
        <v>0</v>
      </c>
      <c r="FU92" s="63">
        <f>SUM(FU79:FU91)</f>
        <v>1</v>
      </c>
      <c r="FV92" s="100"/>
      <c r="FW92" s="65" t="e">
        <f>AVERAGE(FW79:FW91)</f>
        <v>#DIV/0!</v>
      </c>
      <c r="FX92" s="66" t="e">
        <f>AVERAGE(FX79:FX91)</f>
        <v>#DIV/0!</v>
      </c>
      <c r="FY92" s="66" t="e">
        <f>AVERAGE(FY79:FY91)</f>
        <v>#DIV/0!</v>
      </c>
      <c r="FZ92" s="66" t="e">
        <f>AVERAGE(FZ79:FZ91)</f>
        <v>#DIV/0!</v>
      </c>
      <c r="GA92" s="66"/>
      <c r="GB92" s="66" t="e">
        <f>AVERAGE(GB79:GB91)</f>
        <v>#DIV/0!</v>
      </c>
      <c r="GC92" s="62" t="e">
        <f>GD92/(GD92+GE92)</f>
        <v>#DIV/0!</v>
      </c>
      <c r="GD92" s="157">
        <f>SUM(GD79:GD91)</f>
        <v>0</v>
      </c>
      <c r="GE92" s="63">
        <f>SUM(GE79:GE91)</f>
        <v>0</v>
      </c>
      <c r="GF92" s="67">
        <f>AVERAGE(GF79:GF91)</f>
        <v>33.664000000000001</v>
      </c>
      <c r="GG92" s="68">
        <f>AVERAGE(GG79:GG91)</f>
        <v>34.774999999999999</v>
      </c>
      <c r="GH92" s="68">
        <f>AVERAGE(GH79:GH91)</f>
        <v>39.066000000000003</v>
      </c>
      <c r="GI92" s="68">
        <f>AVERAGE(GI79:GI91)</f>
        <v>18</v>
      </c>
      <c r="GJ92" s="68"/>
      <c r="GK92" s="69">
        <f>AVERAGE(GK79:GK91)</f>
        <v>18</v>
      </c>
      <c r="GL92" s="62">
        <f>GM92/(GM92+GN92)</f>
        <v>0</v>
      </c>
      <c r="GM92" s="157">
        <f>SUM(GM79:GM91)</f>
        <v>0</v>
      </c>
      <c r="GN92" s="63">
        <f>SUM(GN79:GN91)</f>
        <v>1</v>
      </c>
      <c r="GO92" s="65" t="e">
        <f>AVERAGE(GO79:GO91)</f>
        <v>#DIV/0!</v>
      </c>
      <c r="GP92" s="66" t="e">
        <f>AVERAGE(GP79:GP91)</f>
        <v>#DIV/0!</v>
      </c>
      <c r="GQ92" s="66" t="e">
        <f>AVERAGE(GQ79:GQ91)</f>
        <v>#DIV/0!</v>
      </c>
      <c r="GR92" s="66" t="e">
        <f>AVERAGE(GR79:GR91)</f>
        <v>#DIV/0!</v>
      </c>
      <c r="GS92" s="66"/>
      <c r="GT92" s="66" t="e">
        <f>AVERAGE(GT79:GT91)</f>
        <v>#DIV/0!</v>
      </c>
      <c r="GU92" s="62" t="e">
        <f>GV92/(GV92+GW92)</f>
        <v>#DIV/0!</v>
      </c>
      <c r="GV92" s="157">
        <f>SUM(GV79:GV91)</f>
        <v>0</v>
      </c>
      <c r="GW92" s="63">
        <f>SUM(GW79:GW91)</f>
        <v>0</v>
      </c>
    </row>
    <row r="93" spans="1:205" x14ac:dyDescent="0.25">
      <c r="A93" s="42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  <c r="BW93" s="99"/>
      <c r="BX93" s="99"/>
      <c r="BY93" s="99"/>
      <c r="BZ93" s="99"/>
      <c r="CA93" s="99"/>
      <c r="CB93" s="99"/>
      <c r="CC93" s="99"/>
      <c r="CD93" s="99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J93" s="42"/>
      <c r="DK93" s="42"/>
      <c r="DL93" s="42"/>
      <c r="DM93" s="42"/>
      <c r="DN93" s="42"/>
      <c r="DO93" s="42"/>
      <c r="DP93" s="64"/>
      <c r="DQ93" s="42"/>
      <c r="DR93" s="42"/>
      <c r="DS93" s="42"/>
      <c r="DT93" s="42"/>
      <c r="DU93" s="42"/>
      <c r="DV93" s="42"/>
      <c r="DW93" s="42"/>
      <c r="DX93" s="42"/>
      <c r="DY93" s="64"/>
      <c r="DZ93" s="42"/>
      <c r="EA93" s="42"/>
      <c r="EB93" s="42"/>
      <c r="EC93" s="42"/>
      <c r="ED93" s="42"/>
      <c r="EE93" s="42"/>
      <c r="EF93" s="42"/>
      <c r="EG93" s="42"/>
      <c r="EH93" s="64"/>
      <c r="EI93" s="42"/>
      <c r="EJ93" s="42"/>
      <c r="EK93" s="42"/>
      <c r="EL93" s="42"/>
      <c r="EM93" s="42"/>
      <c r="EN93" s="42"/>
      <c r="EO93" s="42"/>
      <c r="EP93" s="42"/>
      <c r="EQ93" s="64"/>
      <c r="ER93" s="42"/>
      <c r="ES93" s="42"/>
      <c r="EU93" s="99"/>
      <c r="EV93" s="99"/>
      <c r="EW93" s="99"/>
      <c r="EX93" s="99"/>
      <c r="EY93" s="99"/>
      <c r="EZ93" s="99"/>
      <c r="FA93" s="99"/>
      <c r="FB93" s="99"/>
      <c r="FC93" s="99"/>
      <c r="FD93" s="99"/>
      <c r="FE93" s="99"/>
      <c r="FF93" s="99"/>
      <c r="FG93" s="99"/>
      <c r="FH93" s="99"/>
      <c r="FI93" s="99"/>
      <c r="FJ93" s="99"/>
      <c r="FK93" s="99"/>
      <c r="FL93" s="99"/>
      <c r="FM93" s="99"/>
      <c r="FN93" s="99"/>
      <c r="FO93" s="99"/>
      <c r="FP93" s="99"/>
      <c r="FQ93" s="99"/>
      <c r="FR93" s="99"/>
      <c r="FS93" s="99"/>
      <c r="FW93" s="153"/>
      <c r="FX93" s="153"/>
      <c r="FY93" s="153"/>
      <c r="FZ93" s="153"/>
      <c r="GA93" s="153"/>
      <c r="GB93" s="153"/>
      <c r="GC93" s="153"/>
      <c r="GD93" s="153"/>
      <c r="GE93" s="153"/>
      <c r="GF93" s="153"/>
      <c r="GG93" s="153"/>
      <c r="GH93" s="153"/>
      <c r="GI93" s="153"/>
      <c r="GJ93" s="153"/>
      <c r="GK93" s="153"/>
      <c r="GL93" s="153"/>
      <c r="GM93" s="153"/>
      <c r="GN93" s="153"/>
      <c r="GO93" s="153"/>
      <c r="GP93" s="153"/>
      <c r="GQ93" s="153"/>
      <c r="GR93" s="153"/>
      <c r="GS93" s="153"/>
      <c r="GT93" s="153"/>
      <c r="GU93" s="153"/>
    </row>
    <row r="94" spans="1:205" x14ac:dyDescent="0.25">
      <c r="A94" s="42"/>
      <c r="B94" s="99"/>
      <c r="C94" s="99"/>
      <c r="G94" s="23" t="s">
        <v>131</v>
      </c>
      <c r="H94" s="64"/>
      <c r="I94" s="140"/>
      <c r="J94" s="140"/>
      <c r="K94" s="140"/>
      <c r="L94" s="140"/>
      <c r="P94" s="23" t="s">
        <v>131</v>
      </c>
      <c r="Q94" s="64"/>
      <c r="R94" s="140"/>
      <c r="S94" s="140"/>
      <c r="T94" s="140"/>
      <c r="U94" s="140"/>
      <c r="Y94" s="23" t="s">
        <v>131</v>
      </c>
      <c r="Z94" s="64"/>
      <c r="AA94" s="99"/>
      <c r="AB94" s="99"/>
      <c r="AC94" s="99"/>
      <c r="AD94" s="99"/>
      <c r="AE94" s="99"/>
      <c r="AI94" s="23" t="s">
        <v>131</v>
      </c>
      <c r="AJ94" s="64"/>
      <c r="AK94" s="161"/>
      <c r="AL94" s="161"/>
      <c r="AM94" s="161"/>
      <c r="AN94" s="161"/>
      <c r="AR94" s="23" t="s">
        <v>131</v>
      </c>
      <c r="AS94" s="64"/>
      <c r="AT94" s="161"/>
      <c r="AU94" s="161"/>
      <c r="AV94" s="161"/>
      <c r="AW94" s="161"/>
      <c r="BA94" s="23" t="s">
        <v>131</v>
      </c>
      <c r="BB94" s="64"/>
      <c r="BC94" s="99"/>
      <c r="BD94" s="99"/>
      <c r="BE94" s="99"/>
      <c r="BF94" s="99"/>
      <c r="BG94" s="99"/>
      <c r="BH94" s="99" t="s">
        <v>111</v>
      </c>
      <c r="BI94" s="99"/>
      <c r="BJ94" s="71">
        <f>BI92</f>
        <v>18</v>
      </c>
      <c r="BK94" s="99"/>
      <c r="BL94" s="64"/>
      <c r="BM94" s="99"/>
      <c r="BN94" s="99"/>
      <c r="BO94" s="99"/>
      <c r="BP94" s="99"/>
      <c r="BQ94" s="99" t="s">
        <v>111</v>
      </c>
      <c r="BR94" s="99"/>
      <c r="BS94" s="71">
        <f>BR92</f>
        <v>12</v>
      </c>
      <c r="BT94" s="99"/>
      <c r="BU94" s="64"/>
      <c r="BV94" s="99"/>
      <c r="BW94" s="99"/>
      <c r="BX94" s="99"/>
      <c r="BY94" s="99"/>
      <c r="BZ94" s="99" t="s">
        <v>111</v>
      </c>
      <c r="CA94" s="99"/>
      <c r="CB94" s="71" t="e">
        <f>CA92</f>
        <v>#DIV/0!</v>
      </c>
      <c r="CC94" s="99"/>
      <c r="CD94" s="64"/>
      <c r="CE94" s="99"/>
      <c r="CF94" s="99"/>
      <c r="CG94" s="99"/>
      <c r="CH94" s="42"/>
      <c r="CI94" s="42"/>
      <c r="CJ94" s="42" t="s">
        <v>111</v>
      </c>
      <c r="CK94" s="42"/>
      <c r="CL94" s="71">
        <f>CK92</f>
        <v>13.777777777777779</v>
      </c>
      <c r="CM94" s="42"/>
      <c r="CN94" s="64"/>
      <c r="CO94" s="42"/>
      <c r="CP94" s="42"/>
      <c r="CQ94" s="42"/>
      <c r="CR94" s="42"/>
      <c r="CS94" s="42" t="s">
        <v>111</v>
      </c>
      <c r="CT94" s="42"/>
      <c r="CU94" s="71">
        <f>CT92</f>
        <v>18.5</v>
      </c>
      <c r="CV94" s="42"/>
      <c r="CW94" s="64"/>
      <c r="CX94" s="42"/>
      <c r="CY94" s="42"/>
      <c r="CZ94" s="42"/>
      <c r="DA94" s="42"/>
      <c r="DB94" s="42" t="s">
        <v>111</v>
      </c>
      <c r="DC94" s="42"/>
      <c r="DD94" s="71">
        <f>DC92</f>
        <v>13</v>
      </c>
      <c r="DE94" s="42"/>
      <c r="DF94" s="64"/>
      <c r="DG94" s="42"/>
      <c r="DH94" s="42"/>
      <c r="DI94" s="42"/>
      <c r="DJ94" s="42"/>
      <c r="DK94" s="42"/>
      <c r="DL94" s="42" t="s">
        <v>111</v>
      </c>
      <c r="DM94" s="42"/>
      <c r="DN94" s="71">
        <f>DM92</f>
        <v>12.5</v>
      </c>
      <c r="DO94" s="42"/>
      <c r="DP94" s="64"/>
      <c r="DQ94" s="42"/>
      <c r="DR94" s="42"/>
      <c r="DS94" s="42"/>
      <c r="DT94" s="42"/>
      <c r="DU94" s="42" t="s">
        <v>111</v>
      </c>
      <c r="DV94" s="42"/>
      <c r="DW94" s="71">
        <f>DV92</f>
        <v>13</v>
      </c>
      <c r="DX94" s="42"/>
      <c r="DY94" s="64"/>
      <c r="DZ94" s="42"/>
      <c r="EA94" s="42"/>
      <c r="EB94" s="42"/>
      <c r="EC94" s="42"/>
      <c r="ED94" s="42" t="s">
        <v>111</v>
      </c>
      <c r="EE94" s="42"/>
      <c r="EF94" s="71">
        <f>EE92</f>
        <v>17.5</v>
      </c>
      <c r="EG94" s="42"/>
      <c r="EH94" s="64"/>
      <c r="EI94" s="42"/>
      <c r="EJ94" s="42"/>
      <c r="EK94" s="42"/>
      <c r="EL94" s="42"/>
      <c r="EM94" s="42" t="s">
        <v>111</v>
      </c>
      <c r="EN94" s="42"/>
      <c r="EO94" s="71">
        <f>EN92</f>
        <v>14</v>
      </c>
      <c r="EP94" s="42"/>
      <c r="EQ94" s="64"/>
      <c r="ER94" s="42"/>
      <c r="ES94" s="42"/>
      <c r="ET94" s="99"/>
      <c r="EU94" s="99"/>
      <c r="EV94" s="99"/>
      <c r="EW94" s="99" t="s">
        <v>111</v>
      </c>
      <c r="EX94" s="99"/>
      <c r="EY94" s="71">
        <f>EX92</f>
        <v>18</v>
      </c>
      <c r="EZ94" s="99"/>
      <c r="FA94" s="64"/>
      <c r="FB94" s="99"/>
      <c r="FC94" s="99"/>
      <c r="FD94" s="99"/>
      <c r="FE94" s="99"/>
      <c r="FF94" s="99" t="s">
        <v>111</v>
      </c>
      <c r="FG94" s="99"/>
      <c r="FH94" s="71" t="e">
        <f>FG92</f>
        <v>#DIV/0!</v>
      </c>
      <c r="FI94" s="99"/>
      <c r="FJ94" s="64"/>
      <c r="FK94" s="99"/>
      <c r="FL94" s="99"/>
      <c r="FM94" s="99"/>
      <c r="FN94" s="99"/>
      <c r="FO94" s="99" t="s">
        <v>111</v>
      </c>
      <c r="FP94" s="99"/>
      <c r="FQ94" s="71">
        <f>FP92</f>
        <v>18</v>
      </c>
      <c r="FR94" s="99"/>
      <c r="FS94" s="64"/>
      <c r="FT94" s="99"/>
      <c r="FU94" s="99"/>
      <c r="FV94" s="99"/>
      <c r="FW94" s="153"/>
      <c r="FX94" s="153"/>
      <c r="FY94" s="153" t="s">
        <v>111</v>
      </c>
      <c r="FZ94" s="153"/>
      <c r="GA94" s="71" t="e">
        <f>FZ92</f>
        <v>#DIV/0!</v>
      </c>
      <c r="GB94" s="153"/>
      <c r="GC94" s="64"/>
      <c r="GD94" s="153"/>
      <c r="GE94" s="153"/>
      <c r="GF94" s="153"/>
      <c r="GG94" s="153"/>
      <c r="GH94" s="153" t="s">
        <v>111</v>
      </c>
      <c r="GI94" s="153"/>
      <c r="GJ94" s="71">
        <f>GI92</f>
        <v>18</v>
      </c>
      <c r="GK94" s="153"/>
      <c r="GL94" s="64"/>
      <c r="GM94" s="153"/>
      <c r="GN94" s="153"/>
      <c r="GO94" s="153"/>
      <c r="GP94" s="153"/>
      <c r="GQ94" s="153" t="s">
        <v>111</v>
      </c>
      <c r="GR94" s="153"/>
      <c r="GS94" s="71" t="e">
        <f>GR92</f>
        <v>#DIV/0!</v>
      </c>
      <c r="GT94" s="153"/>
      <c r="GU94" s="64"/>
      <c r="GV94" s="153"/>
      <c r="GW94" s="153"/>
    </row>
    <row r="95" spans="1:205" x14ac:dyDescent="0.25">
      <c r="A95" s="42"/>
      <c r="B95" s="99"/>
      <c r="C95" s="99"/>
      <c r="D95" s="140" t="s">
        <v>111</v>
      </c>
      <c r="E95" s="140"/>
      <c r="F95" s="71">
        <f>E92</f>
        <v>17.5</v>
      </c>
      <c r="G95" s="149">
        <f>_xlfn.STDEV.S(E79:E91)</f>
        <v>3.3166247903553998</v>
      </c>
      <c r="H95" s="64"/>
      <c r="I95" s="140"/>
      <c r="J95" s="140"/>
      <c r="K95" s="140"/>
      <c r="L95" s="140"/>
      <c r="M95" s="140" t="s">
        <v>111</v>
      </c>
      <c r="N95" s="140"/>
      <c r="O95" s="71">
        <f>N92</f>
        <v>21</v>
      </c>
      <c r="P95" s="149" t="e">
        <f>_xlfn.STDEV.S(N79:N91)</f>
        <v>#DIV/0!</v>
      </c>
      <c r="Q95" s="64"/>
      <c r="R95" s="140"/>
      <c r="S95" s="140"/>
      <c r="T95" s="140"/>
      <c r="U95" s="140"/>
      <c r="V95" s="140" t="s">
        <v>111</v>
      </c>
      <c r="W95" s="140"/>
      <c r="X95" s="71">
        <f>W92</f>
        <v>10</v>
      </c>
      <c r="Y95" s="149">
        <f>_xlfn.STDEV.S(W79:W91)</f>
        <v>1.4142135623730951</v>
      </c>
      <c r="Z95" s="64"/>
      <c r="AA95" s="99"/>
      <c r="AB95" s="99"/>
      <c r="AC95" s="99"/>
      <c r="AD95" s="99"/>
      <c r="AE95" s="99"/>
      <c r="AF95" s="161" t="s">
        <v>111</v>
      </c>
      <c r="AG95" s="161"/>
      <c r="AH95" s="71" t="e">
        <f>AG92</f>
        <v>#DIV/0!</v>
      </c>
      <c r="AI95" s="149" t="e">
        <f>_xlfn.STDEV.S(AG80:AG91)</f>
        <v>#DIV/0!</v>
      </c>
      <c r="AJ95" s="64"/>
      <c r="AK95" s="161"/>
      <c r="AL95" s="161"/>
      <c r="AM95" s="161"/>
      <c r="AN95" s="161"/>
      <c r="AO95" s="161" t="s">
        <v>111</v>
      </c>
      <c r="AP95" s="161"/>
      <c r="AQ95" s="71">
        <f>AP92</f>
        <v>20</v>
      </c>
      <c r="AR95" s="149" t="e">
        <f>_xlfn.STDEV.S(AP80:AP91)</f>
        <v>#DIV/0!</v>
      </c>
      <c r="AS95" s="64"/>
      <c r="AT95" s="161"/>
      <c r="AU95" s="161"/>
      <c r="AV95" s="161"/>
      <c r="AW95" s="161"/>
      <c r="AX95" s="161" t="s">
        <v>111</v>
      </c>
      <c r="AY95" s="161"/>
      <c r="AZ95" s="71">
        <f>AY92</f>
        <v>15</v>
      </c>
      <c r="BA95" s="149" t="e">
        <f>_xlfn.STDEV.S(AY80:AY91)</f>
        <v>#DIV/0!</v>
      </c>
      <c r="BB95" s="64"/>
      <c r="BC95" s="99"/>
      <c r="BD95" s="99"/>
      <c r="BE95" s="99"/>
      <c r="BF95" s="99"/>
      <c r="BG95" s="99"/>
      <c r="BH95" s="99" t="s">
        <v>112</v>
      </c>
      <c r="BI95" s="99"/>
      <c r="BJ95" s="71">
        <f>BK92</f>
        <v>10</v>
      </c>
      <c r="BK95" s="99"/>
      <c r="BL95" s="64"/>
      <c r="BM95" s="99"/>
      <c r="BN95" s="99"/>
      <c r="BO95" s="99"/>
      <c r="BP95" s="99"/>
      <c r="BQ95" s="99" t="s">
        <v>112</v>
      </c>
      <c r="BR95" s="99"/>
      <c r="BS95" s="71">
        <f>BT92</f>
        <v>12.666666666666666</v>
      </c>
      <c r="BT95" s="99"/>
      <c r="BU95" s="64"/>
      <c r="BV95" s="99"/>
      <c r="BW95" s="99"/>
      <c r="BX95" s="99"/>
      <c r="BY95" s="99"/>
      <c r="BZ95" s="99" t="s">
        <v>112</v>
      </c>
      <c r="CA95" s="99"/>
      <c r="CB95" s="71" t="e">
        <f>CC92</f>
        <v>#DIV/0!</v>
      </c>
      <c r="CC95" s="99"/>
      <c r="CD95" s="64"/>
      <c r="CE95" s="99"/>
      <c r="CF95" s="99"/>
      <c r="CG95" s="99"/>
      <c r="CH95" s="42"/>
      <c r="CI95" s="42"/>
      <c r="CJ95" s="42" t="s">
        <v>112</v>
      </c>
      <c r="CK95" s="42"/>
      <c r="CL95" s="71">
        <f>CM92</f>
        <v>8.8888888888888893</v>
      </c>
      <c r="CM95" s="42"/>
      <c r="CN95" s="64"/>
      <c r="CO95" s="42"/>
      <c r="CP95" s="42"/>
      <c r="CQ95" s="42"/>
      <c r="CR95" s="42"/>
      <c r="CS95" s="42" t="s">
        <v>112</v>
      </c>
      <c r="CT95" s="42"/>
      <c r="CU95" s="71">
        <f>CV92</f>
        <v>13.25</v>
      </c>
      <c r="CV95" s="42"/>
      <c r="CW95" s="64"/>
      <c r="CX95" s="42"/>
      <c r="CY95" s="42"/>
      <c r="CZ95" s="42"/>
      <c r="DA95" s="42"/>
      <c r="DB95" s="42" t="s">
        <v>112</v>
      </c>
      <c r="DC95" s="42"/>
      <c r="DD95" s="71">
        <f>DE92</f>
        <v>11</v>
      </c>
      <c r="DE95" s="42"/>
      <c r="DF95" s="64"/>
      <c r="DG95" s="42"/>
      <c r="DH95" s="42"/>
      <c r="DI95" s="42"/>
      <c r="DJ95" s="42"/>
      <c r="DK95" s="42"/>
      <c r="DL95" s="42" t="s">
        <v>112</v>
      </c>
      <c r="DM95" s="42"/>
      <c r="DN95" s="71">
        <f>DO92</f>
        <v>12</v>
      </c>
      <c r="DO95" s="42"/>
      <c r="DP95" s="64"/>
      <c r="DQ95" s="42"/>
      <c r="DR95" s="42"/>
      <c r="DS95" s="42"/>
      <c r="DT95" s="42"/>
      <c r="DU95" s="42" t="s">
        <v>112</v>
      </c>
      <c r="DV95" s="42"/>
      <c r="DW95" s="71">
        <f>DX92</f>
        <v>8</v>
      </c>
      <c r="DX95" s="42"/>
      <c r="DY95" s="64"/>
      <c r="DZ95" s="42"/>
      <c r="EA95" s="42"/>
      <c r="EB95" s="42"/>
      <c r="EC95" s="42"/>
      <c r="ED95" s="42" t="s">
        <v>112</v>
      </c>
      <c r="EE95" s="42"/>
      <c r="EF95" s="71">
        <f>EG92</f>
        <v>17</v>
      </c>
      <c r="EG95" s="42"/>
      <c r="EH95" s="64"/>
      <c r="EI95" s="42"/>
      <c r="EJ95" s="42"/>
      <c r="EK95" s="42"/>
      <c r="EL95" s="42"/>
      <c r="EM95" s="42" t="s">
        <v>112</v>
      </c>
      <c r="EN95" s="42"/>
      <c r="EO95" s="71">
        <f>EP92</f>
        <v>12</v>
      </c>
      <c r="EP95" s="42"/>
      <c r="EQ95" s="64"/>
      <c r="ER95" s="42"/>
      <c r="ES95" s="42"/>
      <c r="ET95" s="99"/>
      <c r="EU95" s="99"/>
      <c r="EV95" s="99"/>
      <c r="EW95" s="99" t="s">
        <v>112</v>
      </c>
      <c r="EX95" s="99"/>
      <c r="EY95" s="71">
        <f>EZ92</f>
        <v>11</v>
      </c>
      <c r="EZ95" s="99"/>
      <c r="FA95" s="64"/>
      <c r="FB95" s="99"/>
      <c r="FC95" s="99"/>
      <c r="FD95" s="99"/>
      <c r="FE95" s="99"/>
      <c r="FF95" s="99" t="s">
        <v>112</v>
      </c>
      <c r="FG95" s="99"/>
      <c r="FH95" s="71" t="e">
        <f>FI92</f>
        <v>#DIV/0!</v>
      </c>
      <c r="FI95" s="99"/>
      <c r="FJ95" s="64"/>
      <c r="FK95" s="99"/>
      <c r="FL95" s="99"/>
      <c r="FM95" s="99"/>
      <c r="FN95" s="99"/>
      <c r="FO95" s="99" t="s">
        <v>112</v>
      </c>
      <c r="FP95" s="99"/>
      <c r="FQ95" s="71">
        <f>FR92</f>
        <v>16</v>
      </c>
      <c r="FR95" s="99"/>
      <c r="FS95" s="64"/>
      <c r="FT95" s="99"/>
      <c r="FU95" s="99"/>
      <c r="FV95" s="99"/>
      <c r="FW95" s="153"/>
      <c r="FX95" s="153"/>
      <c r="FY95" s="153" t="s">
        <v>112</v>
      </c>
      <c r="FZ95" s="153"/>
      <c r="GA95" s="71" t="e">
        <f>GB92</f>
        <v>#DIV/0!</v>
      </c>
      <c r="GB95" s="153"/>
      <c r="GC95" s="64"/>
      <c r="GD95" s="153"/>
      <c r="GE95" s="153"/>
      <c r="GF95" s="153"/>
      <c r="GG95" s="153"/>
      <c r="GH95" s="153" t="s">
        <v>112</v>
      </c>
      <c r="GI95" s="153"/>
      <c r="GJ95" s="71">
        <f>GK92</f>
        <v>18</v>
      </c>
      <c r="GK95" s="153"/>
      <c r="GL95" s="64"/>
      <c r="GM95" s="153"/>
      <c r="GN95" s="153"/>
      <c r="GO95" s="153"/>
      <c r="GP95" s="153"/>
      <c r="GQ95" s="153" t="s">
        <v>112</v>
      </c>
      <c r="GR95" s="153"/>
      <c r="GS95" s="71" t="e">
        <f>GT92</f>
        <v>#DIV/0!</v>
      </c>
      <c r="GT95" s="153"/>
      <c r="GU95" s="64"/>
      <c r="GV95" s="153"/>
      <c r="GW95" s="153"/>
    </row>
    <row r="96" spans="1:205" x14ac:dyDescent="0.25">
      <c r="A96" s="42"/>
      <c r="B96" s="99"/>
      <c r="C96" s="99"/>
      <c r="D96" s="140" t="s">
        <v>112</v>
      </c>
      <c r="E96" s="140"/>
      <c r="F96" s="71">
        <f>G92</f>
        <v>12</v>
      </c>
      <c r="G96" s="114">
        <f>_xlfn.STDEV.S(G79:G91)</f>
        <v>4.9665548085837798</v>
      </c>
      <c r="H96" s="64"/>
      <c r="I96" s="140"/>
      <c r="J96" s="140"/>
      <c r="K96" s="140"/>
      <c r="L96" s="140"/>
      <c r="M96" s="140" t="s">
        <v>112</v>
      </c>
      <c r="N96" s="140"/>
      <c r="O96" s="71">
        <f>P92</f>
        <v>19</v>
      </c>
      <c r="P96" s="114" t="e">
        <f>_xlfn.STDEV.S(P79:P91)</f>
        <v>#DIV/0!</v>
      </c>
      <c r="Q96" s="64"/>
      <c r="R96" s="140"/>
      <c r="S96" s="140"/>
      <c r="T96" s="140"/>
      <c r="U96" s="140"/>
      <c r="V96" s="140" t="s">
        <v>112</v>
      </c>
      <c r="W96" s="140"/>
      <c r="X96" s="71">
        <f>Y92</f>
        <v>8.75</v>
      </c>
      <c r="Y96" s="114">
        <f>_xlfn.STDEV.S(Y79:Y91)</f>
        <v>3.3040379335998349</v>
      </c>
      <c r="Z96" s="64"/>
      <c r="AA96" s="99"/>
      <c r="AB96" s="99"/>
      <c r="AC96" s="99"/>
      <c r="AD96" s="99"/>
      <c r="AE96" s="99"/>
      <c r="AF96" s="161" t="s">
        <v>112</v>
      </c>
      <c r="AG96" s="161"/>
      <c r="AH96" s="71" t="e">
        <f>AI92</f>
        <v>#DIV/0!</v>
      </c>
      <c r="AI96" s="114" t="e">
        <f>_xlfn.STDEV.S(AI80:AI91)</f>
        <v>#DIV/0!</v>
      </c>
      <c r="AJ96" s="64"/>
      <c r="AK96" s="161"/>
      <c r="AL96" s="161"/>
      <c r="AM96" s="161"/>
      <c r="AN96" s="161"/>
      <c r="AO96" s="161" t="s">
        <v>112</v>
      </c>
      <c r="AP96" s="161"/>
      <c r="AQ96" s="71">
        <f>AR92</f>
        <v>14</v>
      </c>
      <c r="AR96" s="114" t="e">
        <f>_xlfn.STDEV.S(AR80:AR91)</f>
        <v>#DIV/0!</v>
      </c>
      <c r="AS96" s="64"/>
      <c r="AT96" s="161"/>
      <c r="AU96" s="161"/>
      <c r="AV96" s="161"/>
      <c r="AW96" s="161"/>
      <c r="AX96" s="161" t="s">
        <v>112</v>
      </c>
      <c r="AY96" s="161"/>
      <c r="AZ96" s="71">
        <f>BA92</f>
        <v>9.5</v>
      </c>
      <c r="BA96" s="114" t="e">
        <f>_xlfn.STDEV.S(BA80:BA91)</f>
        <v>#DIV/0!</v>
      </c>
      <c r="BB96" s="64"/>
      <c r="BC96" s="99"/>
      <c r="BD96" s="99"/>
      <c r="BE96" s="99"/>
      <c r="BF96" s="99"/>
      <c r="BG96" s="99"/>
      <c r="BH96" s="99" t="s">
        <v>113</v>
      </c>
      <c r="BI96" s="99"/>
      <c r="BJ96" s="71">
        <f>BJ94-BJ95</f>
        <v>8</v>
      </c>
      <c r="BK96" s="99"/>
      <c r="BL96" s="64"/>
      <c r="BM96" s="99"/>
      <c r="BN96" s="99"/>
      <c r="BO96" s="99"/>
      <c r="BP96" s="99"/>
      <c r="BQ96" s="99" t="s">
        <v>113</v>
      </c>
      <c r="BR96" s="99"/>
      <c r="BS96" s="71">
        <f>BS94-BS95</f>
        <v>-0.66666666666666607</v>
      </c>
      <c r="BT96" s="99"/>
      <c r="BU96" s="64"/>
      <c r="BV96" s="99"/>
      <c r="BW96" s="99"/>
      <c r="BX96" s="99"/>
      <c r="BY96" s="99"/>
      <c r="BZ96" s="99" t="s">
        <v>113</v>
      </c>
      <c r="CA96" s="99"/>
      <c r="CB96" s="71" t="e">
        <f>CB94-CB95</f>
        <v>#DIV/0!</v>
      </c>
      <c r="CC96" s="99"/>
      <c r="CD96" s="64"/>
      <c r="CE96" s="99"/>
      <c r="CF96" s="99"/>
      <c r="CG96" s="99"/>
      <c r="CH96" s="42"/>
      <c r="CI96" s="42"/>
      <c r="CJ96" s="42" t="s">
        <v>113</v>
      </c>
      <c r="CK96" s="42"/>
      <c r="CL96" s="71">
        <f>CL94-CL95</f>
        <v>4.8888888888888893</v>
      </c>
      <c r="CM96" s="42"/>
      <c r="CN96" s="64"/>
      <c r="CO96" s="42"/>
      <c r="CP96" s="42"/>
      <c r="CQ96" s="42"/>
      <c r="CR96" s="42"/>
      <c r="CS96" s="42" t="s">
        <v>113</v>
      </c>
      <c r="CT96" s="42"/>
      <c r="CU96" s="71">
        <f>CU94-CU95</f>
        <v>5.25</v>
      </c>
      <c r="CV96" s="42"/>
      <c r="CW96" s="64"/>
      <c r="CX96" s="42"/>
      <c r="CY96" s="42"/>
      <c r="CZ96" s="42"/>
      <c r="DA96" s="42"/>
      <c r="DB96" s="42" t="s">
        <v>113</v>
      </c>
      <c r="DC96" s="42"/>
      <c r="DD96" s="71">
        <f>DD94-DD95</f>
        <v>2</v>
      </c>
      <c r="DE96" s="42"/>
      <c r="DF96" s="64"/>
      <c r="DG96" s="42"/>
      <c r="DH96" s="42"/>
      <c r="DI96" s="42"/>
      <c r="DJ96" s="42"/>
      <c r="DK96" s="42"/>
      <c r="DL96" s="42" t="s">
        <v>113</v>
      </c>
      <c r="DM96" s="42"/>
      <c r="DN96" s="71">
        <f>DN94-DN95</f>
        <v>0.5</v>
      </c>
      <c r="DO96" s="42"/>
      <c r="DP96" s="64"/>
      <c r="DQ96" s="42"/>
      <c r="DR96" s="42"/>
      <c r="DS96" s="42"/>
      <c r="DT96" s="42"/>
      <c r="DU96" s="42" t="s">
        <v>113</v>
      </c>
      <c r="DV96" s="42"/>
      <c r="DW96" s="71">
        <f>DW94-DW95</f>
        <v>5</v>
      </c>
      <c r="DX96" s="42"/>
      <c r="DY96" s="64"/>
      <c r="DZ96" s="42"/>
      <c r="EA96" s="42"/>
      <c r="EB96" s="42"/>
      <c r="EC96" s="42"/>
      <c r="ED96" s="42" t="s">
        <v>113</v>
      </c>
      <c r="EE96" s="42"/>
      <c r="EF96" s="71">
        <f>EF94-EF95</f>
        <v>0.5</v>
      </c>
      <c r="EG96" s="42"/>
      <c r="EH96" s="64"/>
      <c r="EI96" s="42"/>
      <c r="EJ96" s="42"/>
      <c r="EK96" s="42"/>
      <c r="EL96" s="42"/>
      <c r="EM96" s="42" t="s">
        <v>113</v>
      </c>
      <c r="EN96" s="42"/>
      <c r="EO96" s="71">
        <f>EO94-EO95</f>
        <v>2</v>
      </c>
      <c r="EP96" s="42"/>
      <c r="EQ96" s="64"/>
      <c r="ER96" s="42"/>
      <c r="ES96" s="42"/>
      <c r="ET96" s="99"/>
      <c r="EU96" s="99"/>
      <c r="EV96" s="99"/>
      <c r="EW96" s="99" t="s">
        <v>113</v>
      </c>
      <c r="EX96" s="99"/>
      <c r="EY96" s="71">
        <f>EY94-EY95</f>
        <v>7</v>
      </c>
      <c r="EZ96" s="99"/>
      <c r="FA96" s="64"/>
      <c r="FB96" s="99"/>
      <c r="FC96" s="99"/>
      <c r="FD96" s="99"/>
      <c r="FE96" s="99"/>
      <c r="FF96" s="99" t="s">
        <v>113</v>
      </c>
      <c r="FG96" s="99"/>
      <c r="FH96" s="71" t="e">
        <f>FH94-FH95</f>
        <v>#DIV/0!</v>
      </c>
      <c r="FI96" s="99"/>
      <c r="FJ96" s="64"/>
      <c r="FK96" s="99"/>
      <c r="FL96" s="99"/>
      <c r="FM96" s="99"/>
      <c r="FN96" s="99"/>
      <c r="FO96" s="99" t="s">
        <v>113</v>
      </c>
      <c r="FP96" s="99"/>
      <c r="FQ96" s="71">
        <f>FQ94-FQ95</f>
        <v>2</v>
      </c>
      <c r="FR96" s="99"/>
      <c r="FS96" s="64"/>
      <c r="FT96" s="99"/>
      <c r="FU96" s="99"/>
      <c r="FV96" s="99"/>
      <c r="FW96" s="153"/>
      <c r="FX96" s="153"/>
      <c r="FY96" s="153" t="s">
        <v>113</v>
      </c>
      <c r="FZ96" s="153"/>
      <c r="GA96" s="71" t="e">
        <f>GA94-GA95</f>
        <v>#DIV/0!</v>
      </c>
      <c r="GB96" s="153"/>
      <c r="GC96" s="64"/>
      <c r="GD96" s="153"/>
      <c r="GE96" s="153"/>
      <c r="GF96" s="153"/>
      <c r="GG96" s="153"/>
      <c r="GH96" s="153" t="s">
        <v>113</v>
      </c>
      <c r="GI96" s="153"/>
      <c r="GJ96" s="71">
        <f>GJ94-GJ95</f>
        <v>0</v>
      </c>
      <c r="GK96" s="153"/>
      <c r="GL96" s="64"/>
      <c r="GM96" s="153"/>
      <c r="GN96" s="153"/>
      <c r="GO96" s="153"/>
      <c r="GP96" s="153"/>
      <c r="GQ96" s="153" t="s">
        <v>113</v>
      </c>
      <c r="GR96" s="153"/>
      <c r="GS96" s="71" t="e">
        <f>GS94-GS95</f>
        <v>#DIV/0!</v>
      </c>
      <c r="GT96" s="153"/>
      <c r="GU96" s="64"/>
      <c r="GV96" s="153"/>
      <c r="GW96" s="153"/>
    </row>
    <row r="97" spans="1:205" x14ac:dyDescent="0.25">
      <c r="D97" s="140" t="s">
        <v>113</v>
      </c>
      <c r="E97" s="140"/>
      <c r="F97" s="71">
        <f>F95-F96</f>
        <v>5.5</v>
      </c>
      <c r="G97" s="140"/>
      <c r="M97" s="140" t="s">
        <v>113</v>
      </c>
      <c r="N97" s="140"/>
      <c r="O97" s="71">
        <f>O95-O96</f>
        <v>2</v>
      </c>
      <c r="V97" s="140" t="s">
        <v>113</v>
      </c>
      <c r="W97" s="140"/>
      <c r="X97" s="71">
        <f>X95-X96</f>
        <v>1.25</v>
      </c>
      <c r="AF97" s="161" t="s">
        <v>113</v>
      </c>
      <c r="AG97" s="161"/>
      <c r="AH97" s="71" t="e">
        <f>AH95-AH96</f>
        <v>#DIV/0!</v>
      </c>
      <c r="AO97" s="161" t="s">
        <v>113</v>
      </c>
      <c r="AP97" s="161"/>
      <c r="AQ97" s="71">
        <f>AQ95-AQ96</f>
        <v>6</v>
      </c>
      <c r="AX97" s="161" t="s">
        <v>113</v>
      </c>
      <c r="AY97" s="161"/>
      <c r="AZ97" s="71">
        <f>AZ95-AZ96</f>
        <v>5.5</v>
      </c>
      <c r="BH97" s="23" t="s">
        <v>131</v>
      </c>
      <c r="BJ97" s="114" t="e">
        <f>_xlfn.STDEV.S(BK79:BK91)</f>
        <v>#DIV/0!</v>
      </c>
      <c r="BQ97" s="23" t="s">
        <v>131</v>
      </c>
      <c r="BS97" s="114">
        <f>_xlfn.STDEV.S(BT79:BT91)</f>
        <v>8.7368949480541058</v>
      </c>
      <c r="BZ97" s="23" t="s">
        <v>131</v>
      </c>
      <c r="CB97" s="114" t="e">
        <f>_xlfn.STDEV.S(CC79:CC91)</f>
        <v>#DIV/0!</v>
      </c>
      <c r="CJ97" s="23" t="s">
        <v>131</v>
      </c>
      <c r="CL97" s="114">
        <f>_xlfn.STDEV.S(CM79:CM91)</f>
        <v>4.5673965353482409</v>
      </c>
      <c r="CS97" s="23" t="s">
        <v>131</v>
      </c>
      <c r="CU97" s="114">
        <f>_xlfn.STDEV.S(CV79:CV91)</f>
        <v>2.6049403612586386</v>
      </c>
      <c r="DB97" s="23" t="s">
        <v>131</v>
      </c>
      <c r="DD97" s="114" t="e">
        <f>_xlfn.STDEV.S(DE79:DE91)</f>
        <v>#DIV/0!</v>
      </c>
      <c r="DL97" s="23" t="s">
        <v>131</v>
      </c>
      <c r="DN97" s="114">
        <f>_xlfn.STDEV.S(DO79:DO91)</f>
        <v>2.8284271247461903</v>
      </c>
      <c r="DU97" s="23" t="s">
        <v>131</v>
      </c>
      <c r="DW97" s="114">
        <f>_xlfn.STDEV.S(DX79:DX91)</f>
        <v>0</v>
      </c>
      <c r="ED97" s="23" t="s">
        <v>131</v>
      </c>
      <c r="EF97" s="114">
        <f>_xlfn.STDEV.S(EG79:EG91)</f>
        <v>4.2426406871192848</v>
      </c>
      <c r="EM97" s="23" t="s">
        <v>131</v>
      </c>
      <c r="EO97" s="114">
        <f>_xlfn.STDEV.S(EP79:EP91)</f>
        <v>5.6568542494923806</v>
      </c>
      <c r="EW97" s="23" t="s">
        <v>131</v>
      </c>
      <c r="EY97" s="114" t="e">
        <f>_xlfn.STDEV.S(EZ79:EZ91)</f>
        <v>#DIV/0!</v>
      </c>
      <c r="FF97" s="23" t="s">
        <v>131</v>
      </c>
      <c r="FH97" s="114" t="e">
        <f>_xlfn.STDEV.S(FI79:FI91)</f>
        <v>#DIV/0!</v>
      </c>
      <c r="FO97" s="23" t="s">
        <v>131</v>
      </c>
      <c r="FQ97" s="114" t="e">
        <f>_xlfn.STDEV.S(FR79:FR91)</f>
        <v>#DIV/0!</v>
      </c>
      <c r="FY97" s="23" t="s">
        <v>131</v>
      </c>
      <c r="GA97" s="114" t="e">
        <f>_xlfn.STDEV.S(GB79:GB91)</f>
        <v>#DIV/0!</v>
      </c>
      <c r="GH97" s="23" t="s">
        <v>131</v>
      </c>
      <c r="GJ97" s="114" t="e">
        <f>_xlfn.STDEV.S(GK79:GK91)</f>
        <v>#DIV/0!</v>
      </c>
      <c r="GQ97" s="23" t="s">
        <v>131</v>
      </c>
      <c r="GS97" s="114" t="e">
        <f>_xlfn.STDEV.S(GT79:GT91)</f>
        <v>#DIV/0!</v>
      </c>
    </row>
    <row r="99" spans="1:205" x14ac:dyDescent="0.25">
      <c r="A99" s="147" t="s">
        <v>78</v>
      </c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8"/>
      <c r="AP99" s="148"/>
      <c r="AQ99" s="148"/>
      <c r="AR99" s="148"/>
      <c r="AS99" s="148"/>
      <c r="AT99" s="148"/>
      <c r="AU99" s="148"/>
      <c r="AV99" s="148"/>
      <c r="AW99" s="148"/>
      <c r="AX99" s="148"/>
      <c r="AY99" s="148"/>
      <c r="AZ99" s="148"/>
      <c r="BA99" s="148"/>
      <c r="BB99" s="148"/>
      <c r="BC99" s="148"/>
      <c r="BD99" s="148"/>
      <c r="BE99" s="148"/>
      <c r="BF99" s="148"/>
      <c r="BG99" s="148"/>
      <c r="BH99" s="148"/>
      <c r="BI99" s="148"/>
      <c r="BJ99" s="148"/>
      <c r="BK99" s="148"/>
      <c r="BL99" s="148"/>
      <c r="BM99" s="148"/>
      <c r="BN99" s="148"/>
      <c r="BO99" s="148"/>
      <c r="BP99" s="148"/>
      <c r="BQ99" s="148"/>
      <c r="BR99" s="148"/>
      <c r="BS99" s="148"/>
      <c r="BT99" s="148"/>
      <c r="BU99" s="148"/>
      <c r="BV99" s="148"/>
      <c r="BW99" s="148"/>
      <c r="BX99" s="148"/>
      <c r="BY99" s="148"/>
      <c r="BZ99" s="148"/>
      <c r="CA99" s="148"/>
      <c r="CB99" s="148"/>
      <c r="CC99" s="148"/>
      <c r="CD99" s="148"/>
      <c r="CE99" s="148"/>
      <c r="CF99" s="148"/>
      <c r="CG99" s="148"/>
      <c r="CH99" s="148"/>
      <c r="CI99" s="148"/>
      <c r="CJ99" s="148"/>
      <c r="CK99" s="148"/>
      <c r="CL99" s="148"/>
      <c r="CM99" s="148"/>
      <c r="CN99" s="148"/>
      <c r="CO99" s="148"/>
      <c r="CP99" s="148"/>
      <c r="CQ99" s="148"/>
      <c r="CR99" s="148"/>
      <c r="CS99" s="148"/>
      <c r="CT99" s="148"/>
      <c r="CU99" s="148"/>
      <c r="CV99" s="148"/>
      <c r="CW99" s="148"/>
      <c r="CX99" s="148"/>
      <c r="CY99" s="148"/>
      <c r="CZ99" s="148"/>
      <c r="DA99" s="148"/>
      <c r="DB99" s="148"/>
      <c r="DC99" s="148"/>
      <c r="DD99" s="148"/>
      <c r="DE99" s="148"/>
      <c r="DF99" s="148"/>
      <c r="DG99" s="148"/>
      <c r="DH99" s="148"/>
      <c r="DI99" s="148"/>
      <c r="DJ99" s="148"/>
      <c r="DK99" s="148"/>
      <c r="DL99" s="148"/>
      <c r="DM99" s="148"/>
      <c r="DN99" s="148"/>
      <c r="DO99" s="148"/>
      <c r="DP99" s="148"/>
      <c r="DQ99" s="148"/>
      <c r="DR99" s="148"/>
      <c r="DS99" s="148"/>
      <c r="DT99" s="148"/>
      <c r="DU99" s="148"/>
      <c r="DV99" s="148"/>
      <c r="DW99" s="148"/>
      <c r="DX99" s="148"/>
      <c r="DY99" s="148"/>
      <c r="DZ99" s="148"/>
      <c r="EA99" s="148"/>
      <c r="EB99" s="148"/>
      <c r="EC99" s="148"/>
      <c r="ED99" s="148"/>
      <c r="EE99" s="148"/>
      <c r="EF99" s="148"/>
      <c r="EG99" s="148"/>
      <c r="EH99" s="148"/>
      <c r="EI99" s="148"/>
      <c r="EJ99" s="148"/>
      <c r="EK99" s="148"/>
      <c r="EL99" s="148"/>
      <c r="EM99" s="148"/>
      <c r="EN99" s="148"/>
      <c r="EO99" s="148"/>
      <c r="EP99" s="148"/>
      <c r="EQ99" s="148"/>
      <c r="ER99" s="148"/>
      <c r="ES99" s="148"/>
      <c r="ET99" s="99"/>
      <c r="EU99" s="99"/>
      <c r="EV99" s="99"/>
      <c r="EW99" s="99"/>
      <c r="EX99" s="99"/>
      <c r="EY99" s="99"/>
      <c r="EZ99" s="99"/>
      <c r="FA99" s="99"/>
      <c r="FB99" s="99"/>
      <c r="FC99" s="99"/>
      <c r="FD99" s="99"/>
      <c r="FE99" s="99"/>
      <c r="FF99" s="99"/>
      <c r="FG99" s="99"/>
      <c r="FH99" s="99"/>
      <c r="FI99" s="99"/>
      <c r="FJ99" s="99"/>
      <c r="FK99" s="99"/>
      <c r="FL99" s="99"/>
      <c r="FM99" s="99"/>
      <c r="FN99" s="99"/>
      <c r="FO99" s="99"/>
      <c r="FP99" s="99"/>
      <c r="FQ99" s="99"/>
      <c r="FR99" s="99"/>
      <c r="FS99" s="99"/>
      <c r="FT99" s="99"/>
      <c r="FU99" s="99"/>
      <c r="FV99" s="99"/>
      <c r="FW99" s="153"/>
      <c r="FX99" s="153"/>
      <c r="FY99" s="153"/>
      <c r="FZ99" s="153"/>
      <c r="GA99" s="153"/>
      <c r="GB99" s="153"/>
      <c r="GC99" s="153"/>
      <c r="GD99" s="153"/>
      <c r="GE99" s="153"/>
      <c r="GF99" s="153"/>
      <c r="GG99" s="153"/>
      <c r="GH99" s="153"/>
      <c r="GI99" s="153"/>
      <c r="GJ99" s="153"/>
      <c r="GK99" s="153"/>
      <c r="GL99" s="153"/>
      <c r="GM99" s="153"/>
      <c r="GN99" s="153"/>
      <c r="GO99" s="153"/>
      <c r="GP99" s="153"/>
      <c r="GQ99" s="153"/>
      <c r="GR99" s="153"/>
      <c r="GS99" s="153"/>
      <c r="GT99" s="153"/>
      <c r="GU99" s="153"/>
      <c r="GV99" s="153"/>
      <c r="GW99" s="153"/>
    </row>
    <row r="100" spans="1:205" x14ac:dyDescent="0.25">
      <c r="A100" s="40" t="s">
        <v>0</v>
      </c>
      <c r="B100" s="193">
        <v>6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4"/>
      <c r="AK100" s="194"/>
      <c r="AL100" s="194"/>
      <c r="AM100" s="194"/>
      <c r="AN100" s="194"/>
      <c r="AO100" s="194"/>
      <c r="AP100" s="194"/>
      <c r="AQ100" s="194"/>
      <c r="AR100" s="194"/>
      <c r="AS100" s="194"/>
      <c r="AT100" s="194"/>
      <c r="AU100" s="194"/>
      <c r="AV100" s="194"/>
      <c r="AW100" s="194"/>
      <c r="AX100" s="194"/>
      <c r="AY100" s="194"/>
      <c r="AZ100" s="194"/>
      <c r="BA100" s="194"/>
      <c r="BB100" s="194"/>
      <c r="BC100" s="194"/>
      <c r="BD100" s="194"/>
      <c r="BE100" s="194"/>
      <c r="BF100" s="194"/>
      <c r="BG100" s="194"/>
      <c r="BH100" s="194"/>
      <c r="BI100" s="194"/>
      <c r="BJ100" s="194"/>
      <c r="BK100" s="194"/>
      <c r="BL100" s="194"/>
      <c r="BM100" s="194"/>
      <c r="BN100" s="194"/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  <c r="CT100" s="194"/>
      <c r="CU100" s="194"/>
      <c r="CV100" s="194"/>
      <c r="CW100" s="194"/>
      <c r="CX100" s="194"/>
      <c r="CY100" s="194"/>
      <c r="CZ100" s="194"/>
      <c r="DA100" s="194"/>
      <c r="DB100" s="194"/>
      <c r="DC100" s="194"/>
      <c r="DD100" s="194"/>
      <c r="DE100" s="194"/>
      <c r="DF100" s="194"/>
      <c r="DG100" s="194"/>
      <c r="DH100" s="194"/>
      <c r="DI100" s="194"/>
      <c r="DJ100" s="194"/>
      <c r="DK100" s="194"/>
      <c r="DL100" s="194"/>
      <c r="DM100" s="194"/>
      <c r="DN100" s="194"/>
      <c r="DO100" s="194"/>
      <c r="DP100" s="194"/>
      <c r="DQ100" s="194"/>
      <c r="DR100" s="194"/>
      <c r="DS100" s="194"/>
      <c r="DT100" s="194"/>
      <c r="DU100" s="194"/>
      <c r="DV100" s="194"/>
      <c r="DW100" s="194"/>
      <c r="DX100" s="194"/>
      <c r="DY100" s="194"/>
      <c r="DZ100" s="194"/>
      <c r="EA100" s="194"/>
      <c r="EB100" s="194"/>
      <c r="EC100" s="194"/>
      <c r="ED100" s="194"/>
      <c r="EE100" s="194"/>
      <c r="EF100" s="194"/>
      <c r="EG100" s="194"/>
      <c r="EH100" s="194"/>
      <c r="EI100" s="194"/>
      <c r="EJ100" s="194"/>
      <c r="EK100" s="194"/>
      <c r="EL100" s="194"/>
      <c r="EM100" s="194"/>
      <c r="EN100" s="194"/>
      <c r="EO100" s="194"/>
      <c r="EP100" s="194"/>
      <c r="EQ100" s="194"/>
      <c r="ER100" s="194"/>
      <c r="ES100" s="194"/>
      <c r="ET100" s="99"/>
      <c r="EU100" s="99"/>
      <c r="EV100" s="99"/>
      <c r="EW100" s="99"/>
      <c r="EX100" s="99"/>
      <c r="EY100" s="99"/>
      <c r="EZ100" s="99"/>
      <c r="FA100" s="99"/>
      <c r="FB100" s="99"/>
      <c r="FC100" s="99"/>
      <c r="FD100" s="99"/>
      <c r="FE100" s="99"/>
      <c r="FF100" s="99"/>
      <c r="FG100" s="99"/>
      <c r="FH100" s="99"/>
      <c r="FI100" s="99"/>
      <c r="FJ100" s="99"/>
      <c r="FK100" s="99"/>
      <c r="FL100" s="99"/>
      <c r="FM100" s="99"/>
      <c r="FN100" s="99"/>
      <c r="FO100" s="99"/>
      <c r="FP100" s="99"/>
      <c r="FQ100" s="99"/>
      <c r="FR100" s="99"/>
      <c r="FS100" s="99"/>
      <c r="FT100" s="99"/>
      <c r="FU100" s="99"/>
      <c r="FV100" s="99"/>
      <c r="FW100" s="153"/>
      <c r="FX100" s="153"/>
      <c r="FY100" s="153"/>
      <c r="FZ100" s="153"/>
      <c r="GA100" s="153"/>
      <c r="GB100" s="153"/>
      <c r="GC100" s="153"/>
      <c r="GD100" s="153"/>
      <c r="GE100" s="153"/>
      <c r="GF100" s="153"/>
      <c r="GG100" s="153"/>
      <c r="GH100" s="153"/>
      <c r="GI100" s="153"/>
      <c r="GJ100" s="153"/>
      <c r="GK100" s="153"/>
      <c r="GL100" s="153"/>
      <c r="GM100" s="153"/>
      <c r="GN100" s="153"/>
      <c r="GO100" s="153"/>
      <c r="GP100" s="153"/>
      <c r="GQ100" s="153"/>
      <c r="GR100" s="153"/>
      <c r="GS100" s="153"/>
      <c r="GT100" s="153"/>
      <c r="GU100" s="153"/>
      <c r="GV100" s="153"/>
      <c r="GW100" s="153"/>
    </row>
    <row r="101" spans="1:205" ht="15.75" thickBot="1" x14ac:dyDescent="0.3">
      <c r="A101" s="47" t="s">
        <v>9</v>
      </c>
      <c r="B101" s="192">
        <v>1</v>
      </c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00"/>
      <c r="AD101" s="192">
        <v>2</v>
      </c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00"/>
      <c r="BF101" s="192">
        <v>3</v>
      </c>
      <c r="BG101" s="192"/>
      <c r="BH101" s="192"/>
      <c r="BI101" s="192"/>
      <c r="BJ101" s="192"/>
      <c r="BK101" s="192"/>
      <c r="BL101" s="192"/>
      <c r="BM101" s="192"/>
      <c r="BN101" s="192"/>
      <c r="BO101" s="192"/>
      <c r="BP101" s="192"/>
      <c r="BQ101" s="192"/>
      <c r="BR101" s="192"/>
      <c r="BS101" s="192"/>
      <c r="BT101" s="192"/>
      <c r="BU101" s="192"/>
      <c r="BV101" s="192"/>
      <c r="BW101" s="192"/>
      <c r="BX101" s="192"/>
      <c r="BY101" s="192"/>
      <c r="BZ101" s="192"/>
      <c r="CA101" s="192"/>
      <c r="CB101" s="192"/>
      <c r="CC101" s="192"/>
      <c r="CD101" s="192"/>
      <c r="CE101" s="192"/>
      <c r="CF101" s="192"/>
      <c r="CG101" s="100"/>
      <c r="CH101" s="192">
        <v>4</v>
      </c>
      <c r="CI101" s="192"/>
      <c r="CJ101" s="192"/>
      <c r="CK101" s="192"/>
      <c r="CL101" s="192"/>
      <c r="CM101" s="192"/>
      <c r="CN101" s="192"/>
      <c r="CO101" s="192"/>
      <c r="CP101" s="192"/>
      <c r="CQ101" s="192"/>
      <c r="CR101" s="192"/>
      <c r="CS101" s="192"/>
      <c r="CT101" s="192"/>
      <c r="CU101" s="192"/>
      <c r="CV101" s="192"/>
      <c r="CW101" s="192"/>
      <c r="CX101" s="192"/>
      <c r="CY101" s="192"/>
      <c r="CZ101" s="192"/>
      <c r="DA101" s="192"/>
      <c r="DB101" s="192"/>
      <c r="DC101" s="192"/>
      <c r="DD101" s="192"/>
      <c r="DE101" s="192"/>
      <c r="DF101" s="192"/>
      <c r="DG101" s="192"/>
      <c r="DH101" s="192"/>
      <c r="DI101" s="48"/>
      <c r="DJ101" s="192">
        <v>5</v>
      </c>
      <c r="DK101" s="192"/>
      <c r="DL101" s="192"/>
      <c r="DM101" s="192"/>
      <c r="DN101" s="192"/>
      <c r="DO101" s="192"/>
      <c r="DP101" s="192"/>
      <c r="DQ101" s="192"/>
      <c r="DR101" s="192"/>
      <c r="DS101" s="192"/>
      <c r="DT101" s="192"/>
      <c r="DU101" s="192"/>
      <c r="DV101" s="192"/>
      <c r="DW101" s="192"/>
      <c r="DX101" s="192"/>
      <c r="DY101" s="192"/>
      <c r="DZ101" s="192"/>
      <c r="EA101" s="192"/>
      <c r="EB101" s="192"/>
      <c r="EC101" s="192"/>
      <c r="ED101" s="192"/>
      <c r="EE101" s="192"/>
      <c r="EF101" s="192"/>
      <c r="EG101" s="192"/>
      <c r="EH101" s="192"/>
      <c r="EI101" s="192"/>
      <c r="EJ101" s="192"/>
      <c r="EK101" s="192"/>
      <c r="EL101" s="192"/>
      <c r="EM101" s="192"/>
      <c r="EN101" s="192"/>
      <c r="EO101" s="192"/>
      <c r="EP101" s="192"/>
      <c r="EQ101" s="192"/>
      <c r="ER101" s="192"/>
      <c r="ES101" s="192"/>
      <c r="ET101" s="100"/>
      <c r="EU101" s="192">
        <v>6</v>
      </c>
      <c r="EV101" s="192"/>
      <c r="EW101" s="192"/>
      <c r="EX101" s="192"/>
      <c r="EY101" s="192"/>
      <c r="EZ101" s="192"/>
      <c r="FA101" s="192"/>
      <c r="FB101" s="192"/>
      <c r="FC101" s="192"/>
      <c r="FD101" s="192"/>
      <c r="FE101" s="192"/>
      <c r="FF101" s="192"/>
      <c r="FG101" s="192"/>
      <c r="FH101" s="192"/>
      <c r="FI101" s="192"/>
      <c r="FJ101" s="192"/>
      <c r="FK101" s="192"/>
      <c r="FL101" s="192"/>
      <c r="FM101" s="192"/>
      <c r="FN101" s="192"/>
      <c r="FO101" s="192"/>
      <c r="FP101" s="192"/>
      <c r="FQ101" s="192"/>
      <c r="FR101" s="192"/>
      <c r="FS101" s="192"/>
      <c r="FT101" s="192"/>
      <c r="FU101" s="192"/>
      <c r="FV101" s="100"/>
      <c r="FW101" s="192">
        <v>6</v>
      </c>
      <c r="FX101" s="192"/>
      <c r="FY101" s="192"/>
      <c r="FZ101" s="192"/>
      <c r="GA101" s="192"/>
      <c r="GB101" s="192"/>
      <c r="GC101" s="192"/>
      <c r="GD101" s="192"/>
      <c r="GE101" s="192"/>
      <c r="GF101" s="192"/>
      <c r="GG101" s="192"/>
      <c r="GH101" s="192"/>
      <c r="GI101" s="192"/>
      <c r="GJ101" s="192"/>
      <c r="GK101" s="192"/>
      <c r="GL101" s="192"/>
      <c r="GM101" s="192"/>
      <c r="GN101" s="192"/>
      <c r="GO101" s="192"/>
      <c r="GP101" s="192"/>
      <c r="GQ101" s="192"/>
      <c r="GR101" s="192"/>
      <c r="GS101" s="192"/>
      <c r="GT101" s="192"/>
      <c r="GU101" s="192"/>
      <c r="GV101" s="192"/>
      <c r="GW101" s="192"/>
    </row>
    <row r="102" spans="1:205" x14ac:dyDescent="0.25">
      <c r="A102" s="49"/>
      <c r="B102" s="186" t="s">
        <v>83</v>
      </c>
      <c r="C102" s="187"/>
      <c r="D102" s="187"/>
      <c r="E102" s="187"/>
      <c r="F102" s="187"/>
      <c r="G102" s="187"/>
      <c r="H102" s="187"/>
      <c r="I102" s="187"/>
      <c r="J102" s="188"/>
      <c r="K102" s="189" t="s">
        <v>85</v>
      </c>
      <c r="L102" s="190"/>
      <c r="M102" s="190"/>
      <c r="N102" s="190"/>
      <c r="O102" s="190"/>
      <c r="P102" s="190"/>
      <c r="Q102" s="190"/>
      <c r="R102" s="190"/>
      <c r="S102" s="191"/>
      <c r="T102" s="189" t="s">
        <v>84</v>
      </c>
      <c r="U102" s="190"/>
      <c r="V102" s="190"/>
      <c r="W102" s="190"/>
      <c r="X102" s="190"/>
      <c r="Y102" s="190"/>
      <c r="Z102" s="190"/>
      <c r="AA102" s="190"/>
      <c r="AB102" s="191"/>
      <c r="AC102" s="98"/>
      <c r="AD102" s="186" t="s">
        <v>87</v>
      </c>
      <c r="AE102" s="187"/>
      <c r="AF102" s="187"/>
      <c r="AG102" s="187"/>
      <c r="AH102" s="187"/>
      <c r="AI102" s="187"/>
      <c r="AJ102" s="187"/>
      <c r="AK102" s="187"/>
      <c r="AL102" s="188"/>
      <c r="AM102" s="189" t="s">
        <v>89</v>
      </c>
      <c r="AN102" s="190"/>
      <c r="AO102" s="190"/>
      <c r="AP102" s="190"/>
      <c r="AQ102" s="190"/>
      <c r="AR102" s="190"/>
      <c r="AS102" s="190"/>
      <c r="AT102" s="190"/>
      <c r="AU102" s="191"/>
      <c r="AV102" s="189" t="s">
        <v>119</v>
      </c>
      <c r="AW102" s="190"/>
      <c r="AX102" s="190"/>
      <c r="AY102" s="190"/>
      <c r="AZ102" s="190"/>
      <c r="BA102" s="190"/>
      <c r="BB102" s="190"/>
      <c r="BC102" s="190"/>
      <c r="BD102" s="191"/>
      <c r="BE102" s="98"/>
      <c r="BF102" s="186" t="s">
        <v>118</v>
      </c>
      <c r="BG102" s="187"/>
      <c r="BH102" s="187"/>
      <c r="BI102" s="187"/>
      <c r="BJ102" s="187"/>
      <c r="BK102" s="187"/>
      <c r="BL102" s="187"/>
      <c r="BM102" s="187"/>
      <c r="BN102" s="188"/>
      <c r="BO102" s="189" t="s">
        <v>93</v>
      </c>
      <c r="BP102" s="190"/>
      <c r="BQ102" s="190"/>
      <c r="BR102" s="190"/>
      <c r="BS102" s="190"/>
      <c r="BT102" s="190"/>
      <c r="BU102" s="190"/>
      <c r="BV102" s="190"/>
      <c r="BW102" s="191"/>
      <c r="BX102" s="189" t="s">
        <v>94</v>
      </c>
      <c r="BY102" s="190"/>
      <c r="BZ102" s="190"/>
      <c r="CA102" s="190"/>
      <c r="CB102" s="190"/>
      <c r="CC102" s="190"/>
      <c r="CD102" s="190"/>
      <c r="CE102" s="190"/>
      <c r="CF102" s="191"/>
      <c r="CG102" s="98"/>
      <c r="CH102" s="186" t="s">
        <v>79</v>
      </c>
      <c r="CI102" s="187"/>
      <c r="CJ102" s="187"/>
      <c r="CK102" s="187"/>
      <c r="CL102" s="187"/>
      <c r="CM102" s="187"/>
      <c r="CN102" s="187"/>
      <c r="CO102" s="187"/>
      <c r="CP102" s="188"/>
      <c r="CQ102" s="189" t="s">
        <v>80</v>
      </c>
      <c r="CR102" s="190"/>
      <c r="CS102" s="190"/>
      <c r="CT102" s="190"/>
      <c r="CU102" s="190"/>
      <c r="CV102" s="190"/>
      <c r="CW102" s="190"/>
      <c r="CX102" s="190"/>
      <c r="CY102" s="191"/>
      <c r="CZ102" s="189" t="s">
        <v>101</v>
      </c>
      <c r="DA102" s="190"/>
      <c r="DB102" s="190"/>
      <c r="DC102" s="190"/>
      <c r="DD102" s="190"/>
      <c r="DE102" s="190"/>
      <c r="DF102" s="190"/>
      <c r="DG102" s="190"/>
      <c r="DH102" s="191"/>
      <c r="DI102" s="57"/>
      <c r="DJ102" s="186" t="s">
        <v>117</v>
      </c>
      <c r="DK102" s="187"/>
      <c r="DL102" s="187"/>
      <c r="DM102" s="187"/>
      <c r="DN102" s="187"/>
      <c r="DO102" s="187"/>
      <c r="DP102" s="187"/>
      <c r="DQ102" s="187"/>
      <c r="DR102" s="188"/>
      <c r="DS102" s="189" t="s">
        <v>114</v>
      </c>
      <c r="DT102" s="190"/>
      <c r="DU102" s="190"/>
      <c r="DV102" s="190"/>
      <c r="DW102" s="190"/>
      <c r="DX102" s="190"/>
      <c r="DY102" s="190"/>
      <c r="DZ102" s="190"/>
      <c r="EA102" s="191"/>
      <c r="EB102" s="189" t="s">
        <v>116</v>
      </c>
      <c r="EC102" s="190"/>
      <c r="ED102" s="190"/>
      <c r="EE102" s="190"/>
      <c r="EF102" s="190"/>
      <c r="EG102" s="190"/>
      <c r="EH102" s="190"/>
      <c r="EI102" s="190"/>
      <c r="EJ102" s="191"/>
      <c r="EK102" s="189" t="s">
        <v>115</v>
      </c>
      <c r="EL102" s="190"/>
      <c r="EM102" s="190"/>
      <c r="EN102" s="190"/>
      <c r="EO102" s="190"/>
      <c r="EP102" s="190"/>
      <c r="EQ102" s="190"/>
      <c r="ER102" s="190"/>
      <c r="ES102" s="191"/>
      <c r="ET102" s="98"/>
      <c r="EU102" s="186" t="s">
        <v>121</v>
      </c>
      <c r="EV102" s="187"/>
      <c r="EW102" s="187"/>
      <c r="EX102" s="187"/>
      <c r="EY102" s="187"/>
      <c r="EZ102" s="187"/>
      <c r="FA102" s="187"/>
      <c r="FB102" s="187"/>
      <c r="FC102" s="188"/>
      <c r="FD102" s="189" t="s">
        <v>120</v>
      </c>
      <c r="FE102" s="190"/>
      <c r="FF102" s="190"/>
      <c r="FG102" s="190"/>
      <c r="FH102" s="190"/>
      <c r="FI102" s="190"/>
      <c r="FJ102" s="190"/>
      <c r="FK102" s="190"/>
      <c r="FL102" s="191"/>
      <c r="FM102" s="189" t="s">
        <v>122</v>
      </c>
      <c r="FN102" s="190"/>
      <c r="FO102" s="190"/>
      <c r="FP102" s="190"/>
      <c r="FQ102" s="190"/>
      <c r="FR102" s="190"/>
      <c r="FS102" s="190"/>
      <c r="FT102" s="190"/>
      <c r="FU102" s="191"/>
      <c r="FV102" s="98"/>
      <c r="FW102" s="186" t="s">
        <v>156</v>
      </c>
      <c r="FX102" s="187"/>
      <c r="FY102" s="187"/>
      <c r="FZ102" s="187"/>
      <c r="GA102" s="187"/>
      <c r="GB102" s="187"/>
      <c r="GC102" s="187"/>
      <c r="GD102" s="187"/>
      <c r="GE102" s="188"/>
      <c r="GF102" s="189" t="s">
        <v>157</v>
      </c>
      <c r="GG102" s="190"/>
      <c r="GH102" s="190"/>
      <c r="GI102" s="190"/>
      <c r="GJ102" s="190"/>
      <c r="GK102" s="190"/>
      <c r="GL102" s="190"/>
      <c r="GM102" s="190"/>
      <c r="GN102" s="191"/>
      <c r="GO102" s="189" t="s">
        <v>158</v>
      </c>
      <c r="GP102" s="190"/>
      <c r="GQ102" s="190"/>
      <c r="GR102" s="190"/>
      <c r="GS102" s="190"/>
      <c r="GT102" s="190"/>
      <c r="GU102" s="190"/>
      <c r="GV102" s="190"/>
      <c r="GW102" s="191"/>
    </row>
    <row r="103" spans="1:205" x14ac:dyDescent="0.25">
      <c r="A103" s="50" t="s">
        <v>100</v>
      </c>
      <c r="B103" s="101" t="s">
        <v>97</v>
      </c>
      <c r="C103" s="97" t="s">
        <v>96</v>
      </c>
      <c r="D103" s="97" t="s">
        <v>98</v>
      </c>
      <c r="E103" s="97" t="s">
        <v>102</v>
      </c>
      <c r="F103" s="97" t="s">
        <v>103</v>
      </c>
      <c r="G103" s="97" t="s">
        <v>104</v>
      </c>
      <c r="H103" s="97" t="s">
        <v>109</v>
      </c>
      <c r="I103" s="97" t="s">
        <v>98</v>
      </c>
      <c r="J103" s="102" t="s">
        <v>110</v>
      </c>
      <c r="K103" s="96" t="s">
        <v>97</v>
      </c>
      <c r="L103" s="97" t="s">
        <v>96</v>
      </c>
      <c r="M103" s="97" t="s">
        <v>98</v>
      </c>
      <c r="N103" s="97" t="s">
        <v>102</v>
      </c>
      <c r="O103" s="97" t="s">
        <v>103</v>
      </c>
      <c r="P103" s="94" t="s">
        <v>104</v>
      </c>
      <c r="Q103" s="97" t="s">
        <v>109</v>
      </c>
      <c r="R103" s="97" t="s">
        <v>98</v>
      </c>
      <c r="S103" s="102" t="s">
        <v>110</v>
      </c>
      <c r="T103" s="101" t="s">
        <v>97</v>
      </c>
      <c r="U103" s="97" t="s">
        <v>96</v>
      </c>
      <c r="V103" s="97" t="s">
        <v>98</v>
      </c>
      <c r="W103" s="97" t="s">
        <v>102</v>
      </c>
      <c r="X103" s="97" t="s">
        <v>103</v>
      </c>
      <c r="Y103" s="97" t="s">
        <v>104</v>
      </c>
      <c r="Z103" s="97" t="s">
        <v>109</v>
      </c>
      <c r="AA103" s="97" t="s">
        <v>98</v>
      </c>
      <c r="AB103" s="102" t="s">
        <v>110</v>
      </c>
      <c r="AC103" s="95"/>
      <c r="AD103" s="101" t="s">
        <v>97</v>
      </c>
      <c r="AE103" s="97" t="s">
        <v>96</v>
      </c>
      <c r="AF103" s="97" t="s">
        <v>98</v>
      </c>
      <c r="AG103" s="97" t="s">
        <v>102</v>
      </c>
      <c r="AH103" s="97" t="s">
        <v>103</v>
      </c>
      <c r="AI103" s="97" t="s">
        <v>104</v>
      </c>
      <c r="AJ103" s="97" t="s">
        <v>109</v>
      </c>
      <c r="AK103" s="97" t="s">
        <v>98</v>
      </c>
      <c r="AL103" s="102" t="s">
        <v>110</v>
      </c>
      <c r="AM103" s="96" t="s">
        <v>97</v>
      </c>
      <c r="AN103" s="97" t="s">
        <v>96</v>
      </c>
      <c r="AO103" s="97" t="s">
        <v>98</v>
      </c>
      <c r="AP103" s="97" t="s">
        <v>102</v>
      </c>
      <c r="AQ103" s="97" t="s">
        <v>103</v>
      </c>
      <c r="AR103" s="94" t="s">
        <v>104</v>
      </c>
      <c r="AS103" s="97" t="s">
        <v>109</v>
      </c>
      <c r="AT103" s="97" t="s">
        <v>98</v>
      </c>
      <c r="AU103" s="102" t="s">
        <v>110</v>
      </c>
      <c r="AV103" s="101" t="s">
        <v>97</v>
      </c>
      <c r="AW103" s="97" t="s">
        <v>96</v>
      </c>
      <c r="AX103" s="97" t="s">
        <v>98</v>
      </c>
      <c r="AY103" s="97" t="s">
        <v>102</v>
      </c>
      <c r="AZ103" s="97" t="s">
        <v>103</v>
      </c>
      <c r="BA103" s="97" t="s">
        <v>104</v>
      </c>
      <c r="BB103" s="97" t="s">
        <v>109</v>
      </c>
      <c r="BC103" s="97" t="s">
        <v>98</v>
      </c>
      <c r="BD103" s="102" t="s">
        <v>110</v>
      </c>
      <c r="BE103" s="95"/>
      <c r="BF103" s="101" t="s">
        <v>97</v>
      </c>
      <c r="BG103" s="97" t="s">
        <v>96</v>
      </c>
      <c r="BH103" s="97" t="s">
        <v>98</v>
      </c>
      <c r="BI103" s="97" t="s">
        <v>102</v>
      </c>
      <c r="BJ103" s="97" t="s">
        <v>103</v>
      </c>
      <c r="BK103" s="97" t="s">
        <v>104</v>
      </c>
      <c r="BL103" s="97" t="s">
        <v>109</v>
      </c>
      <c r="BM103" s="97" t="s">
        <v>98</v>
      </c>
      <c r="BN103" s="102" t="s">
        <v>110</v>
      </c>
      <c r="BO103" s="96" t="s">
        <v>97</v>
      </c>
      <c r="BP103" s="97" t="s">
        <v>96</v>
      </c>
      <c r="BQ103" s="97" t="s">
        <v>98</v>
      </c>
      <c r="BR103" s="97" t="s">
        <v>102</v>
      </c>
      <c r="BS103" s="97" t="s">
        <v>103</v>
      </c>
      <c r="BT103" s="94" t="s">
        <v>104</v>
      </c>
      <c r="BU103" s="97" t="s">
        <v>109</v>
      </c>
      <c r="BV103" s="97" t="s">
        <v>98</v>
      </c>
      <c r="BW103" s="102" t="s">
        <v>110</v>
      </c>
      <c r="BX103" s="101" t="s">
        <v>97</v>
      </c>
      <c r="BY103" s="97" t="s">
        <v>96</v>
      </c>
      <c r="BZ103" s="97" t="s">
        <v>98</v>
      </c>
      <c r="CA103" s="97" t="s">
        <v>102</v>
      </c>
      <c r="CB103" s="97" t="s">
        <v>103</v>
      </c>
      <c r="CC103" s="97" t="s">
        <v>104</v>
      </c>
      <c r="CD103" s="97" t="s">
        <v>109</v>
      </c>
      <c r="CE103" s="97" t="s">
        <v>98</v>
      </c>
      <c r="CF103" s="102" t="s">
        <v>110</v>
      </c>
      <c r="CG103" s="95"/>
      <c r="CH103" s="40" t="s">
        <v>97</v>
      </c>
      <c r="CI103" s="24" t="s">
        <v>96</v>
      </c>
      <c r="CJ103" s="24" t="s">
        <v>98</v>
      </c>
      <c r="CK103" s="24" t="s">
        <v>102</v>
      </c>
      <c r="CL103" s="24" t="s">
        <v>103</v>
      </c>
      <c r="CM103" s="24" t="s">
        <v>104</v>
      </c>
      <c r="CN103" s="24" t="s">
        <v>109</v>
      </c>
      <c r="CO103" s="24" t="s">
        <v>98</v>
      </c>
      <c r="CP103" s="39" t="s">
        <v>110</v>
      </c>
      <c r="CQ103" s="28" t="s">
        <v>97</v>
      </c>
      <c r="CR103" s="24" t="s">
        <v>96</v>
      </c>
      <c r="CS103" s="24" t="s">
        <v>98</v>
      </c>
      <c r="CT103" s="24" t="s">
        <v>102</v>
      </c>
      <c r="CU103" s="24" t="s">
        <v>103</v>
      </c>
      <c r="CV103" s="26" t="s">
        <v>104</v>
      </c>
      <c r="CW103" s="24" t="s">
        <v>109</v>
      </c>
      <c r="CX103" s="24" t="s">
        <v>98</v>
      </c>
      <c r="CY103" s="39" t="s">
        <v>110</v>
      </c>
      <c r="CZ103" s="40" t="s">
        <v>97</v>
      </c>
      <c r="DA103" s="24" t="s">
        <v>96</v>
      </c>
      <c r="DB103" s="24" t="s">
        <v>98</v>
      </c>
      <c r="DC103" s="24" t="s">
        <v>102</v>
      </c>
      <c r="DD103" s="24" t="s">
        <v>103</v>
      </c>
      <c r="DE103" s="24" t="s">
        <v>104</v>
      </c>
      <c r="DF103" s="24" t="s">
        <v>109</v>
      </c>
      <c r="DG103" s="24" t="s">
        <v>98</v>
      </c>
      <c r="DH103" s="39" t="s">
        <v>110</v>
      </c>
      <c r="DI103" s="27"/>
      <c r="DJ103" s="40" t="s">
        <v>97</v>
      </c>
      <c r="DK103" s="24" t="s">
        <v>96</v>
      </c>
      <c r="DL103" s="24" t="s">
        <v>98</v>
      </c>
      <c r="DM103" s="24" t="s">
        <v>102</v>
      </c>
      <c r="DN103" s="24" t="s">
        <v>103</v>
      </c>
      <c r="DO103" s="24" t="s">
        <v>104</v>
      </c>
      <c r="DP103" s="24" t="s">
        <v>109</v>
      </c>
      <c r="DQ103" s="24" t="s">
        <v>98</v>
      </c>
      <c r="DR103" s="39" t="s">
        <v>110</v>
      </c>
      <c r="DS103" s="28" t="s">
        <v>97</v>
      </c>
      <c r="DT103" s="24" t="s">
        <v>96</v>
      </c>
      <c r="DU103" s="24" t="s">
        <v>98</v>
      </c>
      <c r="DV103" s="24" t="s">
        <v>102</v>
      </c>
      <c r="DW103" s="24" t="s">
        <v>103</v>
      </c>
      <c r="DX103" s="26" t="s">
        <v>104</v>
      </c>
      <c r="DY103" s="24" t="s">
        <v>109</v>
      </c>
      <c r="DZ103" s="24" t="s">
        <v>98</v>
      </c>
      <c r="EA103" s="39" t="s">
        <v>110</v>
      </c>
      <c r="EB103" s="40" t="s">
        <v>97</v>
      </c>
      <c r="EC103" s="24" t="s">
        <v>96</v>
      </c>
      <c r="ED103" s="24" t="s">
        <v>98</v>
      </c>
      <c r="EE103" s="24" t="s">
        <v>102</v>
      </c>
      <c r="EF103" s="24" t="s">
        <v>103</v>
      </c>
      <c r="EG103" s="24" t="s">
        <v>104</v>
      </c>
      <c r="EH103" s="24" t="s">
        <v>109</v>
      </c>
      <c r="EI103" s="24" t="s">
        <v>98</v>
      </c>
      <c r="EJ103" s="39" t="s">
        <v>110</v>
      </c>
      <c r="EK103" s="40" t="s">
        <v>97</v>
      </c>
      <c r="EL103" s="24" t="s">
        <v>96</v>
      </c>
      <c r="EM103" s="24" t="s">
        <v>98</v>
      </c>
      <c r="EN103" s="24" t="s">
        <v>102</v>
      </c>
      <c r="EO103" s="24" t="s">
        <v>103</v>
      </c>
      <c r="EP103" s="24" t="s">
        <v>104</v>
      </c>
      <c r="EQ103" s="24" t="s">
        <v>109</v>
      </c>
      <c r="ER103" s="24" t="s">
        <v>98</v>
      </c>
      <c r="ES103" s="39" t="s">
        <v>110</v>
      </c>
      <c r="ET103" s="95"/>
      <c r="EU103" s="101" t="s">
        <v>97</v>
      </c>
      <c r="EV103" s="97" t="s">
        <v>96</v>
      </c>
      <c r="EW103" s="97" t="s">
        <v>98</v>
      </c>
      <c r="EX103" s="97" t="s">
        <v>102</v>
      </c>
      <c r="EY103" s="97" t="s">
        <v>103</v>
      </c>
      <c r="EZ103" s="97" t="s">
        <v>104</v>
      </c>
      <c r="FA103" s="97" t="s">
        <v>109</v>
      </c>
      <c r="FB103" s="97" t="s">
        <v>98</v>
      </c>
      <c r="FC103" s="102" t="s">
        <v>110</v>
      </c>
      <c r="FD103" s="96" t="s">
        <v>97</v>
      </c>
      <c r="FE103" s="97" t="s">
        <v>96</v>
      </c>
      <c r="FF103" s="97" t="s">
        <v>98</v>
      </c>
      <c r="FG103" s="97" t="s">
        <v>102</v>
      </c>
      <c r="FH103" s="97" t="s">
        <v>103</v>
      </c>
      <c r="FI103" s="94" t="s">
        <v>104</v>
      </c>
      <c r="FJ103" s="97" t="s">
        <v>109</v>
      </c>
      <c r="FK103" s="97" t="s">
        <v>98</v>
      </c>
      <c r="FL103" s="102" t="s">
        <v>110</v>
      </c>
      <c r="FM103" s="101" t="s">
        <v>97</v>
      </c>
      <c r="FN103" s="97" t="s">
        <v>96</v>
      </c>
      <c r="FO103" s="97" t="s">
        <v>98</v>
      </c>
      <c r="FP103" s="97" t="s">
        <v>102</v>
      </c>
      <c r="FQ103" s="97" t="s">
        <v>103</v>
      </c>
      <c r="FR103" s="97" t="s">
        <v>104</v>
      </c>
      <c r="FS103" s="97" t="s">
        <v>109</v>
      </c>
      <c r="FT103" s="97" t="s">
        <v>98</v>
      </c>
      <c r="FU103" s="102" t="s">
        <v>110</v>
      </c>
      <c r="FV103" s="95"/>
      <c r="FW103" s="154" t="s">
        <v>97</v>
      </c>
      <c r="FX103" s="115" t="s">
        <v>96</v>
      </c>
      <c r="FY103" s="115" t="s">
        <v>98</v>
      </c>
      <c r="FZ103" s="115" t="s">
        <v>102</v>
      </c>
      <c r="GA103" s="115" t="s">
        <v>103</v>
      </c>
      <c r="GB103" s="115" t="s">
        <v>104</v>
      </c>
      <c r="GC103" s="115" t="s">
        <v>109</v>
      </c>
      <c r="GD103" s="115" t="s">
        <v>98</v>
      </c>
      <c r="GE103" s="155" t="s">
        <v>110</v>
      </c>
      <c r="GF103" s="151" t="s">
        <v>97</v>
      </c>
      <c r="GG103" s="115" t="s">
        <v>96</v>
      </c>
      <c r="GH103" s="115" t="s">
        <v>98</v>
      </c>
      <c r="GI103" s="115" t="s">
        <v>102</v>
      </c>
      <c r="GJ103" s="115" t="s">
        <v>103</v>
      </c>
      <c r="GK103" s="150" t="s">
        <v>104</v>
      </c>
      <c r="GL103" s="115" t="s">
        <v>109</v>
      </c>
      <c r="GM103" s="115" t="s">
        <v>98</v>
      </c>
      <c r="GN103" s="155" t="s">
        <v>110</v>
      </c>
      <c r="GO103" s="154" t="s">
        <v>97</v>
      </c>
      <c r="GP103" s="115" t="s">
        <v>96</v>
      </c>
      <c r="GQ103" s="115" t="s">
        <v>98</v>
      </c>
      <c r="GR103" s="115" t="s">
        <v>102</v>
      </c>
      <c r="GS103" s="115" t="s">
        <v>103</v>
      </c>
      <c r="GT103" s="115" t="s">
        <v>104</v>
      </c>
      <c r="GU103" s="115" t="s">
        <v>109</v>
      </c>
      <c r="GV103" s="115" t="s">
        <v>98</v>
      </c>
      <c r="GW103" s="155" t="s">
        <v>110</v>
      </c>
    </row>
    <row r="104" spans="1:205" x14ac:dyDescent="0.25">
      <c r="A104" s="44">
        <v>1</v>
      </c>
      <c r="B104" s="101" t="s">
        <v>105</v>
      </c>
      <c r="C104" s="97" t="s">
        <v>105</v>
      </c>
      <c r="D104" s="97" t="s">
        <v>105</v>
      </c>
      <c r="E104" s="97">
        <v>23</v>
      </c>
      <c r="F104" s="97" t="s">
        <v>140</v>
      </c>
      <c r="G104" s="97">
        <v>19</v>
      </c>
      <c r="H104" s="97" t="s">
        <v>110</v>
      </c>
      <c r="I104" s="97">
        <f t="shared" ref="I104:I120" si="316">IF(H104="W",1,0)</f>
        <v>0</v>
      </c>
      <c r="J104" s="102">
        <f>IF(H104="L",1,0)</f>
        <v>1</v>
      </c>
      <c r="K104" s="96">
        <v>38.555</v>
      </c>
      <c r="L104" s="97">
        <v>41.091000000000001</v>
      </c>
      <c r="M104" s="97">
        <v>47.372</v>
      </c>
      <c r="N104" s="97">
        <v>24</v>
      </c>
      <c r="O104" s="97" t="s">
        <v>125</v>
      </c>
      <c r="P104" s="94">
        <v>16</v>
      </c>
      <c r="Q104" s="97" t="s">
        <v>110</v>
      </c>
      <c r="R104" s="97">
        <f t="shared" ref="R104:R120" si="317">IF(Q104="W",1,0)</f>
        <v>0</v>
      </c>
      <c r="S104" s="102">
        <f>IF(Q104="L",1,0)</f>
        <v>1</v>
      </c>
      <c r="T104" s="101">
        <v>40.529000000000003</v>
      </c>
      <c r="U104" s="97">
        <v>42.445</v>
      </c>
      <c r="V104" s="97">
        <v>49.015999999999998</v>
      </c>
      <c r="W104" s="97">
        <v>22</v>
      </c>
      <c r="X104" s="97" t="s">
        <v>127</v>
      </c>
      <c r="Y104" s="97">
        <v>15</v>
      </c>
      <c r="Z104" s="97" t="s">
        <v>110</v>
      </c>
      <c r="AA104" s="97">
        <f t="shared" ref="AA104:AA120" si="318">IF(Z104="W",1,0)</f>
        <v>0</v>
      </c>
      <c r="AB104" s="102">
        <f>IF(Z104="L",1,0)</f>
        <v>1</v>
      </c>
      <c r="AC104" s="95"/>
      <c r="AD104" s="101"/>
      <c r="AE104" s="97"/>
      <c r="AF104" s="97"/>
      <c r="AG104" s="97"/>
      <c r="AH104" s="97"/>
      <c r="AI104" s="97"/>
      <c r="AJ104" s="97"/>
      <c r="AK104" s="97">
        <f t="shared" ref="AK104:AK120" si="319">IF(AJ104="W",1,0)</f>
        <v>0</v>
      </c>
      <c r="AL104" s="102">
        <f>IF(AJ104="L",1,0)</f>
        <v>0</v>
      </c>
      <c r="AM104" s="96">
        <v>33.334000000000003</v>
      </c>
      <c r="AN104" s="97">
        <v>36.392000000000003</v>
      </c>
      <c r="AO104" s="97">
        <v>41.603000000000002</v>
      </c>
      <c r="AP104" s="97">
        <v>17</v>
      </c>
      <c r="AQ104" s="97" t="s">
        <v>108</v>
      </c>
      <c r="AR104" s="94">
        <v>4</v>
      </c>
      <c r="AS104" s="97" t="s">
        <v>98</v>
      </c>
      <c r="AT104" s="97">
        <f t="shared" ref="AT104:AT120" si="320">IF(AS104="W",1,0)</f>
        <v>1</v>
      </c>
      <c r="AU104" s="102">
        <f>IF(AS104="L",1,0)</f>
        <v>0</v>
      </c>
      <c r="AV104" s="101">
        <v>29.274999999999999</v>
      </c>
      <c r="AW104" s="97">
        <v>32.066000000000003</v>
      </c>
      <c r="AX104" s="97">
        <v>36.965000000000003</v>
      </c>
      <c r="AY104" s="97">
        <v>6</v>
      </c>
      <c r="AZ104" s="97" t="s">
        <v>141</v>
      </c>
      <c r="BA104" s="97">
        <v>7</v>
      </c>
      <c r="BB104" s="97" t="s">
        <v>98</v>
      </c>
      <c r="BC104" s="97">
        <f t="shared" ref="BC104:BC120" si="321">IF(BB104="W",1,0)</f>
        <v>1</v>
      </c>
      <c r="BD104" s="102">
        <f>IF(BB104="L",1,0)</f>
        <v>0</v>
      </c>
      <c r="BE104" s="95"/>
      <c r="BF104" s="101">
        <v>42.398000000000003</v>
      </c>
      <c r="BG104" s="97" t="s">
        <v>105</v>
      </c>
      <c r="BH104" s="97" t="s">
        <v>105</v>
      </c>
      <c r="BI104" s="97">
        <v>16</v>
      </c>
      <c r="BJ104" s="97" t="s">
        <v>143</v>
      </c>
      <c r="BK104" s="97">
        <v>13</v>
      </c>
      <c r="BL104" s="97" t="s">
        <v>110</v>
      </c>
      <c r="BM104" s="97">
        <f t="shared" ref="BM104:BM120" si="322">IF(BL104="W",1,0)</f>
        <v>0</v>
      </c>
      <c r="BN104" s="102">
        <f>IF(BL104="L",1,0)</f>
        <v>1</v>
      </c>
      <c r="BO104" s="96">
        <v>35.371000000000002</v>
      </c>
      <c r="BP104" s="97">
        <v>38.973999999999997</v>
      </c>
      <c r="BQ104" s="97">
        <v>46.664999999999999</v>
      </c>
      <c r="BR104" s="97">
        <v>3</v>
      </c>
      <c r="BS104" s="115" t="s">
        <v>159</v>
      </c>
      <c r="BT104" s="94">
        <v>1</v>
      </c>
      <c r="BU104" s="97" t="s">
        <v>98</v>
      </c>
      <c r="BV104" s="97">
        <f t="shared" ref="BV104:BV120" si="323">IF(BU104="W",1,0)</f>
        <v>1</v>
      </c>
      <c r="BW104" s="102">
        <f>IF(BU104="L",1,0)</f>
        <v>0</v>
      </c>
      <c r="BX104" s="101"/>
      <c r="BY104" s="97"/>
      <c r="BZ104" s="97"/>
      <c r="CA104" s="97"/>
      <c r="CB104" s="97"/>
      <c r="CC104" s="97"/>
      <c r="CD104" s="97"/>
      <c r="CE104" s="97">
        <f t="shared" ref="CE104:CE120" si="324">IF(CD104="W",1,0)</f>
        <v>0</v>
      </c>
      <c r="CF104" s="102">
        <f>IF(CD104="L",1,0)</f>
        <v>0</v>
      </c>
      <c r="CG104" s="95"/>
      <c r="CH104" s="40">
        <v>34.31</v>
      </c>
      <c r="CI104" s="24">
        <v>35.996000000000002</v>
      </c>
      <c r="CJ104" s="24">
        <v>43.323999999999998</v>
      </c>
      <c r="CK104" s="24">
        <v>23</v>
      </c>
      <c r="CL104" s="29" t="s">
        <v>127</v>
      </c>
      <c r="CM104" s="24">
        <v>13</v>
      </c>
      <c r="CN104" s="24" t="s">
        <v>98</v>
      </c>
      <c r="CO104" s="24">
        <f>IF(CN104="W",1,0)</f>
        <v>1</v>
      </c>
      <c r="CP104" s="87">
        <f>IF(CN104="L",1,0)</f>
        <v>0</v>
      </c>
      <c r="CQ104" s="28">
        <v>34.912999999999997</v>
      </c>
      <c r="CR104" s="24">
        <v>38.154000000000003</v>
      </c>
      <c r="CS104" s="24">
        <v>44.662999999999997</v>
      </c>
      <c r="CT104" s="24">
        <v>13</v>
      </c>
      <c r="CU104" s="24" t="s">
        <v>126</v>
      </c>
      <c r="CV104" s="26">
        <v>15</v>
      </c>
      <c r="CW104" s="24" t="s">
        <v>110</v>
      </c>
      <c r="CX104" s="24">
        <f t="shared" ref="CX104:CX121" si="325">IF(CW104="W",1,0)</f>
        <v>0</v>
      </c>
      <c r="CY104" s="87">
        <f>IF(CW104="L",1,0)</f>
        <v>1</v>
      </c>
      <c r="CZ104" s="40">
        <v>32.164999999999999</v>
      </c>
      <c r="DA104" s="24">
        <v>35.469000000000001</v>
      </c>
      <c r="DB104" s="24">
        <v>43.167000000000002</v>
      </c>
      <c r="DC104" s="24">
        <v>6</v>
      </c>
      <c r="DD104" s="24" t="s">
        <v>125</v>
      </c>
      <c r="DE104" s="24">
        <v>2</v>
      </c>
      <c r="DF104" s="24" t="s">
        <v>98</v>
      </c>
      <c r="DG104" s="24">
        <f>IF(DF104="W",1,0)</f>
        <v>1</v>
      </c>
      <c r="DH104" s="87">
        <f>IF(DF104="L",1,0)</f>
        <v>0</v>
      </c>
      <c r="DI104" s="27"/>
      <c r="DJ104" s="40">
        <v>29.442</v>
      </c>
      <c r="DK104" s="24">
        <v>32.063000000000002</v>
      </c>
      <c r="DL104" s="24">
        <v>37.414999999999999</v>
      </c>
      <c r="DM104" s="24">
        <v>12</v>
      </c>
      <c r="DN104" s="24" t="s">
        <v>123</v>
      </c>
      <c r="DO104" s="24">
        <v>5</v>
      </c>
      <c r="DP104" s="24" t="s">
        <v>98</v>
      </c>
      <c r="DQ104" s="24">
        <f t="shared" ref="DQ104:DQ121" si="326">IF(DP104="W",1,0)</f>
        <v>1</v>
      </c>
      <c r="DR104" s="87">
        <f>IF(DP104="L",1,0)</f>
        <v>0</v>
      </c>
      <c r="DS104" s="28">
        <v>39.215000000000003</v>
      </c>
      <c r="DT104" s="24">
        <v>40.945</v>
      </c>
      <c r="DU104" s="24">
        <v>48.442</v>
      </c>
      <c r="DV104" s="24">
        <v>23</v>
      </c>
      <c r="DW104" s="24" t="s">
        <v>127</v>
      </c>
      <c r="DX104" s="26">
        <v>14</v>
      </c>
      <c r="DY104" s="24" t="s">
        <v>110</v>
      </c>
      <c r="DZ104" s="24">
        <f>IF(DY104="W",1,0)</f>
        <v>0</v>
      </c>
      <c r="EA104" s="87">
        <f>IF(DY104="L",1,0)</f>
        <v>1</v>
      </c>
      <c r="EB104" s="40">
        <v>36.347000000000001</v>
      </c>
      <c r="EC104" s="24">
        <v>40.475000000000001</v>
      </c>
      <c r="ED104" s="24">
        <v>41.165999999999997</v>
      </c>
      <c r="EE104" s="24">
        <v>10</v>
      </c>
      <c r="EF104" s="24" t="s">
        <v>123</v>
      </c>
      <c r="EG104" s="24">
        <v>4</v>
      </c>
      <c r="EH104" s="24" t="s">
        <v>98</v>
      </c>
      <c r="EI104" s="24">
        <f>IF(EH104="W",1,0)</f>
        <v>1</v>
      </c>
      <c r="EJ104" s="87">
        <f>IF(EH104="L",1,0)</f>
        <v>0</v>
      </c>
      <c r="EK104" s="40">
        <v>28.722999999999999</v>
      </c>
      <c r="EL104" s="24">
        <v>32.124000000000002</v>
      </c>
      <c r="EM104" s="24">
        <v>39.628999999999998</v>
      </c>
      <c r="EN104" s="24">
        <v>19</v>
      </c>
      <c r="EO104" s="24" t="s">
        <v>123</v>
      </c>
      <c r="EP104" s="24">
        <v>11</v>
      </c>
      <c r="EQ104" s="24" t="s">
        <v>98</v>
      </c>
      <c r="ER104" s="24">
        <f>IF(EQ104="W",1,0)</f>
        <v>1</v>
      </c>
      <c r="ES104" s="87">
        <f>IF(EQ104="L",1,0)</f>
        <v>0</v>
      </c>
      <c r="ET104" s="95"/>
      <c r="EU104" s="101">
        <v>36.774999999999999</v>
      </c>
      <c r="EV104" s="97">
        <v>40.978000000000002</v>
      </c>
      <c r="EW104" s="97">
        <v>46.883000000000003</v>
      </c>
      <c r="EX104" s="97">
        <v>14</v>
      </c>
      <c r="EY104" s="97" t="s">
        <v>108</v>
      </c>
      <c r="EZ104" s="97">
        <v>5</v>
      </c>
      <c r="FA104" s="97" t="s">
        <v>98</v>
      </c>
      <c r="FB104" s="97">
        <f t="shared" ref="FB104:FB120" si="327">IF(FA104="W",1,0)</f>
        <v>1</v>
      </c>
      <c r="FC104" s="102">
        <f>IF(FA104="L",1,0)</f>
        <v>0</v>
      </c>
      <c r="FD104" s="96"/>
      <c r="FE104" s="97"/>
      <c r="FF104" s="97"/>
      <c r="FG104" s="97"/>
      <c r="FH104" s="97"/>
      <c r="FI104" s="94"/>
      <c r="FJ104" s="97"/>
      <c r="FK104" s="97">
        <f t="shared" ref="FK104:FK120" si="328">IF(FJ104="W",1,0)</f>
        <v>0</v>
      </c>
      <c r="FL104" s="102">
        <f>IF(FJ104="L",1,0)</f>
        <v>0</v>
      </c>
      <c r="FM104" s="101">
        <v>38.985999999999997</v>
      </c>
      <c r="FN104" s="97">
        <v>41.896999999999998</v>
      </c>
      <c r="FO104" s="97">
        <v>49.360999999999997</v>
      </c>
      <c r="FP104" s="97">
        <v>24</v>
      </c>
      <c r="FQ104" s="97" t="s">
        <v>138</v>
      </c>
      <c r="FR104" s="97">
        <v>21</v>
      </c>
      <c r="FS104" s="97" t="s">
        <v>110</v>
      </c>
      <c r="FT104" s="97">
        <f t="shared" ref="FT104:FT120" si="329">IF(FS104="W",1,0)</f>
        <v>0</v>
      </c>
      <c r="FU104" s="102">
        <f>IF(FS104="L",1,0)</f>
        <v>1</v>
      </c>
      <c r="FV104" s="95"/>
      <c r="FW104" s="154"/>
      <c r="FX104" s="115"/>
      <c r="FY104" s="115"/>
      <c r="FZ104" s="115"/>
      <c r="GA104" s="115"/>
      <c r="GB104" s="115"/>
      <c r="GC104" s="115"/>
      <c r="GD104" s="115">
        <f t="shared" ref="GD104:GD120" si="330">IF(GC104="W",1,0)</f>
        <v>0</v>
      </c>
      <c r="GE104" s="155">
        <f>IF(GC104="L",1,0)</f>
        <v>0</v>
      </c>
      <c r="GF104" s="151">
        <v>33.659999999999997</v>
      </c>
      <c r="GG104" s="115">
        <v>36.356999999999999</v>
      </c>
      <c r="GH104" s="115">
        <v>40.502000000000002</v>
      </c>
      <c r="GI104" s="115">
        <v>17</v>
      </c>
      <c r="GJ104" s="115" t="s">
        <v>123</v>
      </c>
      <c r="GK104" s="150">
        <v>12</v>
      </c>
      <c r="GL104" s="115" t="s">
        <v>110</v>
      </c>
      <c r="GM104" s="115">
        <f t="shared" ref="GM104:GM120" si="331">IF(GL104="W",1,0)</f>
        <v>0</v>
      </c>
      <c r="GN104" s="155">
        <f>IF(GL104="L",1,0)</f>
        <v>1</v>
      </c>
      <c r="GO104" s="154"/>
      <c r="GP104" s="115"/>
      <c r="GQ104" s="115"/>
      <c r="GR104" s="115"/>
      <c r="GS104" s="115"/>
      <c r="GT104" s="115"/>
      <c r="GU104" s="115"/>
      <c r="GV104" s="115">
        <f t="shared" ref="GV104:GV120" si="332">IF(GU104="W",1,0)</f>
        <v>0</v>
      </c>
      <c r="GW104" s="155">
        <f>IF(GU104="L",1,0)</f>
        <v>0</v>
      </c>
    </row>
    <row r="105" spans="1:205" x14ac:dyDescent="0.25">
      <c r="A105" s="44">
        <f t="shared" ref="A105:A121" si="333">A104+1</f>
        <v>2</v>
      </c>
      <c r="B105" s="101">
        <v>29.994</v>
      </c>
      <c r="C105" s="97">
        <v>33.912999999999997</v>
      </c>
      <c r="D105" s="97">
        <v>41.418999999999997</v>
      </c>
      <c r="E105" s="97">
        <v>4</v>
      </c>
      <c r="F105" s="115" t="s">
        <v>123</v>
      </c>
      <c r="G105" s="97">
        <v>2</v>
      </c>
      <c r="H105" s="97" t="s">
        <v>98</v>
      </c>
      <c r="I105" s="97">
        <f t="shared" si="316"/>
        <v>1</v>
      </c>
      <c r="J105" s="102">
        <f t="shared" ref="J105:J120" si="334">IF(H105="L",1,0)</f>
        <v>0</v>
      </c>
      <c r="K105" s="96"/>
      <c r="L105" s="97"/>
      <c r="M105" s="97"/>
      <c r="N105" s="97"/>
      <c r="O105" s="97"/>
      <c r="P105" s="94"/>
      <c r="Q105" s="97"/>
      <c r="R105" s="97">
        <f t="shared" si="317"/>
        <v>0</v>
      </c>
      <c r="S105" s="102">
        <f t="shared" ref="S105:S120" si="335">IF(Q105="L",1,0)</f>
        <v>0</v>
      </c>
      <c r="T105" s="101">
        <v>45.223999999999997</v>
      </c>
      <c r="U105" s="97">
        <v>47.648000000000003</v>
      </c>
      <c r="V105" s="97">
        <v>42.478000000000002</v>
      </c>
      <c r="W105" s="97">
        <v>12</v>
      </c>
      <c r="X105" s="97" t="s">
        <v>125</v>
      </c>
      <c r="Y105" s="97">
        <v>4</v>
      </c>
      <c r="Z105" s="97" t="s">
        <v>98</v>
      </c>
      <c r="AA105" s="97">
        <f t="shared" si="318"/>
        <v>1</v>
      </c>
      <c r="AB105" s="102">
        <f t="shared" ref="AB105:AB120" si="336">IF(Z105="L",1,0)</f>
        <v>0</v>
      </c>
      <c r="AC105" s="95"/>
      <c r="AD105" s="101"/>
      <c r="AE105" s="97"/>
      <c r="AF105" s="97"/>
      <c r="AG105" s="97"/>
      <c r="AH105" s="97"/>
      <c r="AI105" s="97"/>
      <c r="AJ105" s="97"/>
      <c r="AK105" s="97">
        <f t="shared" si="319"/>
        <v>0</v>
      </c>
      <c r="AL105" s="102">
        <f t="shared" ref="AL105:AL120" si="337">IF(AJ105="L",1,0)</f>
        <v>0</v>
      </c>
      <c r="AM105" s="96"/>
      <c r="AN105" s="97"/>
      <c r="AO105" s="97"/>
      <c r="AP105" s="97"/>
      <c r="AQ105" s="97"/>
      <c r="AR105" s="94"/>
      <c r="AS105" s="97"/>
      <c r="AT105" s="97">
        <f t="shared" si="320"/>
        <v>0</v>
      </c>
      <c r="AU105" s="102">
        <f t="shared" ref="AU105:AU120" si="338">IF(AS105="L",1,0)</f>
        <v>0</v>
      </c>
      <c r="AV105" s="101"/>
      <c r="AW105" s="97"/>
      <c r="AX105" s="97"/>
      <c r="AY105" s="97"/>
      <c r="AZ105" s="97"/>
      <c r="BA105" s="97"/>
      <c r="BB105" s="97"/>
      <c r="BC105" s="97">
        <f t="shared" si="321"/>
        <v>0</v>
      </c>
      <c r="BD105" s="102">
        <f t="shared" ref="BD105:BD120" si="339">IF(BB105="L",1,0)</f>
        <v>0</v>
      </c>
      <c r="BE105" s="95"/>
      <c r="BF105" s="101"/>
      <c r="BG105" s="97"/>
      <c r="BH105" s="97"/>
      <c r="BI105" s="97"/>
      <c r="BJ105" s="97"/>
      <c r="BK105" s="97"/>
      <c r="BL105" s="97"/>
      <c r="BM105" s="97">
        <f t="shared" si="322"/>
        <v>0</v>
      </c>
      <c r="BN105" s="102">
        <f t="shared" ref="BN105:BN120" si="340">IF(BL105="L",1,0)</f>
        <v>0</v>
      </c>
      <c r="BO105" s="96">
        <v>41.646000000000001</v>
      </c>
      <c r="BP105" s="97">
        <v>43.366</v>
      </c>
      <c r="BQ105" s="97">
        <v>40.081000000000003</v>
      </c>
      <c r="BR105" s="97">
        <v>23</v>
      </c>
      <c r="BS105" s="97" t="s">
        <v>160</v>
      </c>
      <c r="BT105" s="94">
        <v>20</v>
      </c>
      <c r="BU105" s="97" t="s">
        <v>110</v>
      </c>
      <c r="BV105" s="97">
        <f t="shared" si="323"/>
        <v>0</v>
      </c>
      <c r="BW105" s="102">
        <f t="shared" ref="BW105:BW120" si="341">IF(BU105="L",1,0)</f>
        <v>1</v>
      </c>
      <c r="BX105" s="101"/>
      <c r="BY105" s="97"/>
      <c r="BZ105" s="97"/>
      <c r="CA105" s="97"/>
      <c r="CB105" s="97"/>
      <c r="CC105" s="97"/>
      <c r="CD105" s="97"/>
      <c r="CE105" s="97">
        <f t="shared" si="324"/>
        <v>0</v>
      </c>
      <c r="CF105" s="102">
        <f t="shared" ref="CF105:CF120" si="342">IF(CD105="L",1,0)</f>
        <v>0</v>
      </c>
      <c r="CG105" s="95"/>
      <c r="CH105" s="40">
        <v>33.061</v>
      </c>
      <c r="CI105" s="24">
        <v>35.728000000000002</v>
      </c>
      <c r="CJ105" s="24">
        <v>43.002000000000002</v>
      </c>
      <c r="CK105" s="24">
        <v>4</v>
      </c>
      <c r="CL105" s="111" t="s">
        <v>125</v>
      </c>
      <c r="CM105" s="24">
        <v>1</v>
      </c>
      <c r="CN105" s="24" t="s">
        <v>98</v>
      </c>
      <c r="CO105" s="24">
        <f>IF(CN105="W",1,0)</f>
        <v>1</v>
      </c>
      <c r="CP105" s="87">
        <f t="shared" ref="CP105:CP120" si="343">IF(CN105="L",1,0)</f>
        <v>0</v>
      </c>
      <c r="CQ105" s="28">
        <v>35.055999999999997</v>
      </c>
      <c r="CR105" s="24">
        <v>38.524999999999999</v>
      </c>
      <c r="CS105" s="24">
        <v>45.095999999999997</v>
      </c>
      <c r="CT105" s="24">
        <v>13</v>
      </c>
      <c r="CU105" s="115" t="s">
        <v>125</v>
      </c>
      <c r="CV105" s="26">
        <v>3</v>
      </c>
      <c r="CW105" s="24" t="s">
        <v>98</v>
      </c>
      <c r="CX105" s="24">
        <f t="shared" si="325"/>
        <v>1</v>
      </c>
      <c r="CY105" s="87">
        <f t="shared" ref="CY105:CY120" si="344">IF(CW105="L",1,0)</f>
        <v>0</v>
      </c>
      <c r="CZ105" s="40">
        <v>32.238999999999997</v>
      </c>
      <c r="DA105" s="24">
        <v>35.856999999999999</v>
      </c>
      <c r="DB105" s="24">
        <v>43.640999999999998</v>
      </c>
      <c r="DC105" s="24">
        <v>6</v>
      </c>
      <c r="DD105" s="24" t="s">
        <v>125</v>
      </c>
      <c r="DE105" s="24">
        <v>6</v>
      </c>
      <c r="DF105" s="24" t="s">
        <v>98</v>
      </c>
      <c r="DG105" s="24">
        <f>IF(DF105="W",1,0)</f>
        <v>1</v>
      </c>
      <c r="DH105" s="87">
        <f t="shared" ref="DH105:DH120" si="345">IF(DF105="L",1,0)</f>
        <v>0</v>
      </c>
      <c r="DI105" s="27"/>
      <c r="DJ105" s="40">
        <v>29.451000000000001</v>
      </c>
      <c r="DK105" s="24">
        <v>32.08</v>
      </c>
      <c r="DL105" s="24">
        <v>37.435000000000002</v>
      </c>
      <c r="DM105" s="24">
        <v>17</v>
      </c>
      <c r="DN105" s="24" t="s">
        <v>123</v>
      </c>
      <c r="DO105" s="24">
        <v>11</v>
      </c>
      <c r="DP105" s="24" t="s">
        <v>98</v>
      </c>
      <c r="DQ105" s="24">
        <f t="shared" si="326"/>
        <v>1</v>
      </c>
      <c r="DR105" s="87">
        <f t="shared" ref="DR105:DR120" si="346">IF(DP105="L",1,0)</f>
        <v>0</v>
      </c>
      <c r="DS105" s="28">
        <v>35.228000000000002</v>
      </c>
      <c r="DT105" s="24">
        <v>37.981999999999999</v>
      </c>
      <c r="DU105" s="24">
        <v>44.936</v>
      </c>
      <c r="DV105" s="24">
        <v>12</v>
      </c>
      <c r="DW105" s="24" t="s">
        <v>125</v>
      </c>
      <c r="DX105" s="26">
        <v>13</v>
      </c>
      <c r="DY105" s="24" t="s">
        <v>98</v>
      </c>
      <c r="DZ105" s="24">
        <f>IF(DY105="W",1,0)</f>
        <v>1</v>
      </c>
      <c r="EA105" s="87">
        <f t="shared" ref="EA105:EA120" si="347">IF(DY105="L",1,0)</f>
        <v>0</v>
      </c>
      <c r="EB105" s="40">
        <v>37.171999999999997</v>
      </c>
      <c r="EC105" s="24">
        <v>40.479999999999997</v>
      </c>
      <c r="ED105" s="24">
        <v>41.170999999999999</v>
      </c>
      <c r="EE105" s="24">
        <v>21</v>
      </c>
      <c r="EF105" s="24" t="s">
        <v>123</v>
      </c>
      <c r="EG105" s="24">
        <v>16</v>
      </c>
      <c r="EH105" s="24" t="s">
        <v>110</v>
      </c>
      <c r="EI105" s="24">
        <f>IF(EH105="W",1,0)</f>
        <v>0</v>
      </c>
      <c r="EJ105" s="87">
        <f t="shared" ref="EJ105:EJ120" si="348">IF(EH105="L",1,0)</f>
        <v>1</v>
      </c>
      <c r="EK105" s="40">
        <v>28.155000000000001</v>
      </c>
      <c r="EL105" s="24">
        <v>32.067</v>
      </c>
      <c r="EM105" s="24">
        <v>39.567</v>
      </c>
      <c r="EN105" s="24">
        <v>8</v>
      </c>
      <c r="EO105" s="24" t="s">
        <v>125</v>
      </c>
      <c r="EP105" s="24">
        <v>3</v>
      </c>
      <c r="EQ105" s="24" t="s">
        <v>98</v>
      </c>
      <c r="ER105" s="24">
        <f>IF(EQ105="W",1,0)</f>
        <v>1</v>
      </c>
      <c r="ES105" s="87">
        <f t="shared" ref="ES105:ES120" si="349">IF(EQ105="L",1,0)</f>
        <v>0</v>
      </c>
      <c r="ET105" s="95"/>
      <c r="EU105" s="101"/>
      <c r="EV105" s="97"/>
      <c r="EW105" s="97"/>
      <c r="EX105" s="97"/>
      <c r="EY105" s="97"/>
      <c r="EZ105" s="97"/>
      <c r="FA105" s="97"/>
      <c r="FB105" s="97">
        <f t="shared" si="327"/>
        <v>0</v>
      </c>
      <c r="FC105" s="102">
        <f t="shared" ref="FC105:FC120" si="350">IF(FA105="L",1,0)</f>
        <v>0</v>
      </c>
      <c r="FD105" s="96"/>
      <c r="FE105" s="97"/>
      <c r="FF105" s="97"/>
      <c r="FG105" s="97"/>
      <c r="FH105" s="97"/>
      <c r="FI105" s="94"/>
      <c r="FJ105" s="97"/>
      <c r="FK105" s="97">
        <f t="shared" si="328"/>
        <v>0</v>
      </c>
      <c r="FL105" s="102">
        <f t="shared" ref="FL105:FL120" si="351">IF(FJ105="L",1,0)</f>
        <v>0</v>
      </c>
      <c r="FM105" s="101"/>
      <c r="FN105" s="97"/>
      <c r="FO105" s="97"/>
      <c r="FP105" s="97"/>
      <c r="FQ105" s="97"/>
      <c r="FR105" s="97"/>
      <c r="FS105" s="97"/>
      <c r="FT105" s="97">
        <f t="shared" si="329"/>
        <v>0</v>
      </c>
      <c r="FU105" s="102">
        <f t="shared" ref="FU105:FU120" si="352">IF(FS105="L",1,0)</f>
        <v>0</v>
      </c>
      <c r="FV105" s="95"/>
      <c r="FW105" s="154"/>
      <c r="FX105" s="115"/>
      <c r="FY105" s="115"/>
      <c r="FZ105" s="115"/>
      <c r="GA105" s="115"/>
      <c r="GB105" s="115"/>
      <c r="GC105" s="115"/>
      <c r="GD105" s="115">
        <f t="shared" si="330"/>
        <v>0</v>
      </c>
      <c r="GE105" s="155">
        <f t="shared" ref="GE105:GE120" si="353">IF(GC105="L",1,0)</f>
        <v>0</v>
      </c>
      <c r="GF105" s="151"/>
      <c r="GG105" s="115"/>
      <c r="GH105" s="115"/>
      <c r="GI105" s="115"/>
      <c r="GJ105" s="115"/>
      <c r="GK105" s="150"/>
      <c r="GL105" s="115"/>
      <c r="GM105" s="115">
        <f t="shared" si="331"/>
        <v>0</v>
      </c>
      <c r="GN105" s="155">
        <f t="shared" ref="GN105:GN120" si="354">IF(GL105="L",1,0)</f>
        <v>0</v>
      </c>
      <c r="GO105" s="154"/>
      <c r="GP105" s="115"/>
      <c r="GQ105" s="115"/>
      <c r="GR105" s="115"/>
      <c r="GS105" s="115"/>
      <c r="GT105" s="115"/>
      <c r="GU105" s="115"/>
      <c r="GV105" s="115">
        <f t="shared" si="332"/>
        <v>0</v>
      </c>
      <c r="GW105" s="155">
        <f t="shared" ref="GW105:GW120" si="355">IF(GU105="L",1,0)</f>
        <v>0</v>
      </c>
    </row>
    <row r="106" spans="1:205" x14ac:dyDescent="0.25">
      <c r="A106" s="44">
        <f t="shared" si="333"/>
        <v>3</v>
      </c>
      <c r="B106" s="101">
        <v>34.835000000000001</v>
      </c>
      <c r="C106" s="97">
        <v>37.676000000000002</v>
      </c>
      <c r="D106" s="97">
        <v>35.536000000000001</v>
      </c>
      <c r="E106" s="97">
        <v>11</v>
      </c>
      <c r="F106" s="97" t="s">
        <v>135</v>
      </c>
      <c r="G106" s="97">
        <v>12</v>
      </c>
      <c r="H106" s="97" t="s">
        <v>110</v>
      </c>
      <c r="I106" s="97">
        <f t="shared" si="316"/>
        <v>0</v>
      </c>
      <c r="J106" s="102">
        <f t="shared" si="334"/>
        <v>1</v>
      </c>
      <c r="K106" s="96"/>
      <c r="L106" s="97"/>
      <c r="M106" s="97"/>
      <c r="N106" s="97"/>
      <c r="O106" s="97"/>
      <c r="P106" s="94"/>
      <c r="Q106" s="97"/>
      <c r="R106" s="97">
        <f t="shared" si="317"/>
        <v>0</v>
      </c>
      <c r="S106" s="102">
        <f t="shared" si="335"/>
        <v>0</v>
      </c>
      <c r="T106" s="101"/>
      <c r="U106" s="97"/>
      <c r="V106" s="97"/>
      <c r="W106" s="97"/>
      <c r="X106" s="97"/>
      <c r="Y106" s="97"/>
      <c r="Z106" s="97"/>
      <c r="AA106" s="97">
        <f t="shared" si="318"/>
        <v>0</v>
      </c>
      <c r="AB106" s="102">
        <f t="shared" si="336"/>
        <v>0</v>
      </c>
      <c r="AC106" s="95"/>
      <c r="AD106" s="101"/>
      <c r="AE106" s="97"/>
      <c r="AF106" s="97"/>
      <c r="AG106" s="97"/>
      <c r="AH106" s="97"/>
      <c r="AI106" s="97"/>
      <c r="AJ106" s="97"/>
      <c r="AK106" s="97">
        <f t="shared" si="319"/>
        <v>0</v>
      </c>
      <c r="AL106" s="102">
        <f t="shared" si="337"/>
        <v>0</v>
      </c>
      <c r="AM106" s="96"/>
      <c r="AN106" s="97"/>
      <c r="AO106" s="97"/>
      <c r="AP106" s="97"/>
      <c r="AQ106" s="97"/>
      <c r="AR106" s="94"/>
      <c r="AS106" s="97"/>
      <c r="AT106" s="97">
        <f t="shared" si="320"/>
        <v>0</v>
      </c>
      <c r="AU106" s="102">
        <f t="shared" si="338"/>
        <v>0</v>
      </c>
      <c r="AV106" s="101"/>
      <c r="AW106" s="97"/>
      <c r="AX106" s="97"/>
      <c r="AY106" s="97"/>
      <c r="AZ106" s="97"/>
      <c r="BA106" s="97"/>
      <c r="BB106" s="97"/>
      <c r="BC106" s="97">
        <f t="shared" si="321"/>
        <v>0</v>
      </c>
      <c r="BD106" s="102">
        <f t="shared" si="339"/>
        <v>0</v>
      </c>
      <c r="BE106" s="95"/>
      <c r="BF106" s="101"/>
      <c r="BG106" s="97"/>
      <c r="BH106" s="97"/>
      <c r="BI106" s="97"/>
      <c r="BJ106" s="97"/>
      <c r="BK106" s="97"/>
      <c r="BL106" s="97"/>
      <c r="BM106" s="97">
        <f t="shared" si="322"/>
        <v>0</v>
      </c>
      <c r="BN106" s="102">
        <f t="shared" si="340"/>
        <v>0</v>
      </c>
      <c r="BO106" s="96">
        <v>35.698999999999998</v>
      </c>
      <c r="BP106" s="97">
        <v>39.411000000000001</v>
      </c>
      <c r="BQ106" s="97">
        <v>47.186999999999998</v>
      </c>
      <c r="BR106" s="97">
        <v>12</v>
      </c>
      <c r="BS106" s="97" t="s">
        <v>162</v>
      </c>
      <c r="BT106" s="94">
        <v>5</v>
      </c>
      <c r="BU106" s="97" t="s">
        <v>110</v>
      </c>
      <c r="BV106" s="97">
        <f t="shared" si="323"/>
        <v>0</v>
      </c>
      <c r="BW106" s="102">
        <f t="shared" si="341"/>
        <v>1</v>
      </c>
      <c r="BX106" s="101"/>
      <c r="BY106" s="97"/>
      <c r="BZ106" s="97"/>
      <c r="CA106" s="97"/>
      <c r="CB106" s="97"/>
      <c r="CC106" s="97"/>
      <c r="CD106" s="97"/>
      <c r="CE106" s="97">
        <f t="shared" si="324"/>
        <v>0</v>
      </c>
      <c r="CF106" s="102">
        <f t="shared" si="342"/>
        <v>0</v>
      </c>
      <c r="CG106" s="95"/>
      <c r="CH106" s="40">
        <v>33.798000000000002</v>
      </c>
      <c r="CI106" s="24">
        <v>35.396000000000001</v>
      </c>
      <c r="CJ106" s="24">
        <v>42.6</v>
      </c>
      <c r="CK106" s="24">
        <v>19</v>
      </c>
      <c r="CL106" s="29" t="s">
        <v>127</v>
      </c>
      <c r="CM106" s="24">
        <v>8</v>
      </c>
      <c r="CN106" s="24" t="s">
        <v>98</v>
      </c>
      <c r="CO106" s="24">
        <f>IF(CN106="W",1,0)</f>
        <v>1</v>
      </c>
      <c r="CP106" s="87">
        <f t="shared" si="343"/>
        <v>0</v>
      </c>
      <c r="CQ106" s="28">
        <v>35.247</v>
      </c>
      <c r="CR106" s="24">
        <v>38.482999999999997</v>
      </c>
      <c r="CS106" s="24">
        <v>45.048000000000002</v>
      </c>
      <c r="CT106" s="24">
        <v>18</v>
      </c>
      <c r="CU106" s="115" t="s">
        <v>125</v>
      </c>
      <c r="CV106" s="26">
        <v>8</v>
      </c>
      <c r="CW106" s="24" t="s">
        <v>98</v>
      </c>
      <c r="CX106" s="24">
        <f t="shared" si="325"/>
        <v>1</v>
      </c>
      <c r="CY106" s="87">
        <f t="shared" si="344"/>
        <v>0</v>
      </c>
      <c r="CZ106" s="40"/>
      <c r="DA106" s="24"/>
      <c r="DB106" s="24"/>
      <c r="DC106" s="24"/>
      <c r="DD106" s="24"/>
      <c r="DE106" s="24"/>
      <c r="DF106" s="24"/>
      <c r="DG106" s="24">
        <f>IF(DF106="W",1,0)</f>
        <v>0</v>
      </c>
      <c r="DH106" s="87">
        <f t="shared" si="345"/>
        <v>0</v>
      </c>
      <c r="DI106" s="27"/>
      <c r="DJ106" s="40">
        <v>29.43</v>
      </c>
      <c r="DK106" s="24">
        <v>31.727</v>
      </c>
      <c r="DL106" s="24">
        <v>37.005000000000003</v>
      </c>
      <c r="DM106" s="24">
        <v>13</v>
      </c>
      <c r="DN106" s="24" t="s">
        <v>123</v>
      </c>
      <c r="DO106" s="24">
        <v>13</v>
      </c>
      <c r="DP106" s="24" t="s">
        <v>98</v>
      </c>
      <c r="DQ106" s="24">
        <f t="shared" si="326"/>
        <v>1</v>
      </c>
      <c r="DR106" s="87">
        <f t="shared" si="346"/>
        <v>0</v>
      </c>
      <c r="DS106" s="28">
        <v>38.628</v>
      </c>
      <c r="DT106" s="24">
        <v>41.405000000000001</v>
      </c>
      <c r="DU106" s="24">
        <v>48.936999999999998</v>
      </c>
      <c r="DV106" s="24">
        <v>20</v>
      </c>
      <c r="DW106" s="24" t="s">
        <v>127</v>
      </c>
      <c r="DX106" s="26">
        <v>17</v>
      </c>
      <c r="DY106" s="24" t="s">
        <v>98</v>
      </c>
      <c r="DZ106" s="24">
        <f>IF(DY106="W",1,0)</f>
        <v>1</v>
      </c>
      <c r="EA106" s="87">
        <f t="shared" si="347"/>
        <v>0</v>
      </c>
      <c r="EB106" s="40">
        <v>36.405000000000001</v>
      </c>
      <c r="EC106" s="24">
        <v>40.427999999999997</v>
      </c>
      <c r="ED106" s="24">
        <v>41.113</v>
      </c>
      <c r="EE106" s="24">
        <v>10</v>
      </c>
      <c r="EF106" s="24" t="s">
        <v>123</v>
      </c>
      <c r="EG106" s="24">
        <v>7</v>
      </c>
      <c r="EH106" s="24" t="s">
        <v>98</v>
      </c>
      <c r="EI106" s="24">
        <f>IF(EH106="W",1,0)</f>
        <v>1</v>
      </c>
      <c r="EJ106" s="87">
        <f t="shared" si="348"/>
        <v>0</v>
      </c>
      <c r="EK106" s="40">
        <v>33.314999999999998</v>
      </c>
      <c r="EL106" s="24">
        <v>35.25</v>
      </c>
      <c r="EM106" s="24">
        <v>33.567999999999998</v>
      </c>
      <c r="EN106" s="24">
        <v>23</v>
      </c>
      <c r="EO106" s="24" t="s">
        <v>123</v>
      </c>
      <c r="EP106" s="24">
        <v>12</v>
      </c>
      <c r="EQ106" s="24" t="s">
        <v>98</v>
      </c>
      <c r="ER106" s="24">
        <f>IF(EQ106="W",1,0)</f>
        <v>1</v>
      </c>
      <c r="ES106" s="87">
        <f t="shared" si="349"/>
        <v>0</v>
      </c>
      <c r="ET106" s="95"/>
      <c r="EU106" s="101"/>
      <c r="EV106" s="97"/>
      <c r="EW106" s="97"/>
      <c r="EX106" s="97"/>
      <c r="EY106" s="97"/>
      <c r="EZ106" s="97"/>
      <c r="FA106" s="97"/>
      <c r="FB106" s="97">
        <f t="shared" si="327"/>
        <v>0</v>
      </c>
      <c r="FC106" s="102">
        <f t="shared" si="350"/>
        <v>0</v>
      </c>
      <c r="FD106" s="96"/>
      <c r="FE106" s="97"/>
      <c r="FF106" s="97"/>
      <c r="FG106" s="97"/>
      <c r="FH106" s="97"/>
      <c r="FI106" s="94"/>
      <c r="FJ106" s="97"/>
      <c r="FK106" s="97">
        <f t="shared" si="328"/>
        <v>0</v>
      </c>
      <c r="FL106" s="102">
        <f t="shared" si="351"/>
        <v>0</v>
      </c>
      <c r="FM106" s="101"/>
      <c r="FN106" s="97"/>
      <c r="FO106" s="97"/>
      <c r="FP106" s="97"/>
      <c r="FQ106" s="97"/>
      <c r="FR106" s="97"/>
      <c r="FS106" s="97"/>
      <c r="FT106" s="97">
        <f t="shared" si="329"/>
        <v>0</v>
      </c>
      <c r="FU106" s="102">
        <f t="shared" si="352"/>
        <v>0</v>
      </c>
      <c r="FV106" s="95"/>
      <c r="FW106" s="154"/>
      <c r="FX106" s="115"/>
      <c r="FY106" s="115"/>
      <c r="FZ106" s="115"/>
      <c r="GA106" s="115"/>
      <c r="GB106" s="115"/>
      <c r="GC106" s="115"/>
      <c r="GD106" s="115">
        <f t="shared" si="330"/>
        <v>0</v>
      </c>
      <c r="GE106" s="155">
        <f t="shared" si="353"/>
        <v>0</v>
      </c>
      <c r="GF106" s="151"/>
      <c r="GG106" s="115"/>
      <c r="GH106" s="115"/>
      <c r="GI106" s="115"/>
      <c r="GJ106" s="115"/>
      <c r="GK106" s="150"/>
      <c r="GL106" s="115"/>
      <c r="GM106" s="115">
        <f t="shared" si="331"/>
        <v>0</v>
      </c>
      <c r="GN106" s="155">
        <f t="shared" si="354"/>
        <v>0</v>
      </c>
      <c r="GO106" s="154"/>
      <c r="GP106" s="115"/>
      <c r="GQ106" s="115"/>
      <c r="GR106" s="115"/>
      <c r="GS106" s="115"/>
      <c r="GT106" s="115"/>
      <c r="GU106" s="115"/>
      <c r="GV106" s="115">
        <f t="shared" si="332"/>
        <v>0</v>
      </c>
      <c r="GW106" s="155">
        <f t="shared" si="355"/>
        <v>0</v>
      </c>
    </row>
    <row r="107" spans="1:205" x14ac:dyDescent="0.25">
      <c r="A107" s="44">
        <f t="shared" si="333"/>
        <v>4</v>
      </c>
      <c r="B107" s="101">
        <v>30.22</v>
      </c>
      <c r="C107" s="97">
        <v>34.07</v>
      </c>
      <c r="D107" s="97">
        <v>41.610999999999997</v>
      </c>
      <c r="E107" s="97">
        <v>6</v>
      </c>
      <c r="F107" s="97" t="s">
        <v>123</v>
      </c>
      <c r="G107" s="97">
        <v>2</v>
      </c>
      <c r="H107" s="97" t="s">
        <v>98</v>
      </c>
      <c r="I107" s="97">
        <f t="shared" si="316"/>
        <v>1</v>
      </c>
      <c r="J107" s="102">
        <f t="shared" si="334"/>
        <v>0</v>
      </c>
      <c r="K107" s="96"/>
      <c r="L107" s="97"/>
      <c r="M107" s="97"/>
      <c r="N107" s="97"/>
      <c r="O107" s="97"/>
      <c r="P107" s="94"/>
      <c r="Q107" s="97"/>
      <c r="R107" s="97">
        <f t="shared" si="317"/>
        <v>0</v>
      </c>
      <c r="S107" s="102">
        <f t="shared" si="335"/>
        <v>0</v>
      </c>
      <c r="T107" s="101"/>
      <c r="U107" s="97"/>
      <c r="V107" s="97"/>
      <c r="W107" s="97"/>
      <c r="X107" s="97"/>
      <c r="Y107" s="97"/>
      <c r="Z107" s="97"/>
      <c r="AA107" s="97">
        <f t="shared" si="318"/>
        <v>0</v>
      </c>
      <c r="AB107" s="102">
        <f t="shared" si="336"/>
        <v>0</v>
      </c>
      <c r="AC107" s="95"/>
      <c r="AD107" s="101"/>
      <c r="AE107" s="97"/>
      <c r="AF107" s="97"/>
      <c r="AG107" s="97"/>
      <c r="AH107" s="97"/>
      <c r="AI107" s="97"/>
      <c r="AJ107" s="97"/>
      <c r="AK107" s="97">
        <f t="shared" si="319"/>
        <v>0</v>
      </c>
      <c r="AL107" s="102">
        <f t="shared" si="337"/>
        <v>0</v>
      </c>
      <c r="AM107" s="96"/>
      <c r="AN107" s="97"/>
      <c r="AO107" s="97"/>
      <c r="AP107" s="97"/>
      <c r="AQ107" s="97"/>
      <c r="AR107" s="94"/>
      <c r="AS107" s="97"/>
      <c r="AT107" s="97">
        <f t="shared" si="320"/>
        <v>0</v>
      </c>
      <c r="AU107" s="102">
        <f t="shared" si="338"/>
        <v>0</v>
      </c>
      <c r="AV107" s="101"/>
      <c r="AW107" s="97"/>
      <c r="AX107" s="97"/>
      <c r="AY107" s="97"/>
      <c r="AZ107" s="97"/>
      <c r="BA107" s="97"/>
      <c r="BB107" s="97"/>
      <c r="BC107" s="97">
        <f t="shared" si="321"/>
        <v>0</v>
      </c>
      <c r="BD107" s="102">
        <f t="shared" si="339"/>
        <v>0</v>
      </c>
      <c r="BE107" s="95"/>
      <c r="BF107" s="101"/>
      <c r="BG107" s="97"/>
      <c r="BH107" s="97"/>
      <c r="BI107" s="97"/>
      <c r="BJ107" s="97"/>
      <c r="BK107" s="97"/>
      <c r="BL107" s="97"/>
      <c r="BM107" s="97">
        <f t="shared" si="322"/>
        <v>0</v>
      </c>
      <c r="BN107" s="102">
        <f t="shared" si="340"/>
        <v>0</v>
      </c>
      <c r="BO107" s="96"/>
      <c r="BP107" s="97"/>
      <c r="BQ107" s="97"/>
      <c r="BR107" s="97"/>
      <c r="BS107" s="97"/>
      <c r="BT107" s="94"/>
      <c r="BU107" s="97"/>
      <c r="BV107" s="97">
        <f t="shared" si="323"/>
        <v>0</v>
      </c>
      <c r="BW107" s="102">
        <f t="shared" si="341"/>
        <v>0</v>
      </c>
      <c r="BX107" s="101"/>
      <c r="BY107" s="97"/>
      <c r="BZ107" s="97"/>
      <c r="CA107" s="97"/>
      <c r="CB107" s="97"/>
      <c r="CC107" s="97"/>
      <c r="CD107" s="97"/>
      <c r="CE107" s="97">
        <f t="shared" si="324"/>
        <v>0</v>
      </c>
      <c r="CF107" s="102">
        <f t="shared" si="342"/>
        <v>0</v>
      </c>
      <c r="CG107" s="95"/>
      <c r="CH107" s="92">
        <v>33.031999999999996</v>
      </c>
      <c r="CI107" s="91">
        <v>35.756999999999998</v>
      </c>
      <c r="CJ107" s="91">
        <v>43.033000000000001</v>
      </c>
      <c r="CK107" s="91">
        <v>3</v>
      </c>
      <c r="CL107" s="111" t="s">
        <v>125</v>
      </c>
      <c r="CM107" s="91">
        <v>1</v>
      </c>
      <c r="CN107" s="91" t="s">
        <v>98</v>
      </c>
      <c r="CO107" s="91">
        <f t="shared" ref="CO107:CO108" si="356">IF(CN107="W",1,0)</f>
        <v>1</v>
      </c>
      <c r="CP107" s="93">
        <f t="shared" si="343"/>
        <v>0</v>
      </c>
      <c r="CQ107" s="90">
        <v>34.712000000000003</v>
      </c>
      <c r="CR107" s="91">
        <v>38.091999999999999</v>
      </c>
      <c r="CS107" s="91">
        <v>44.588999999999999</v>
      </c>
      <c r="CT107" s="91">
        <v>11</v>
      </c>
      <c r="CU107" s="115" t="s">
        <v>125</v>
      </c>
      <c r="CV107" s="88">
        <v>3</v>
      </c>
      <c r="CW107" s="91" t="s">
        <v>110</v>
      </c>
      <c r="CX107" s="111">
        <f t="shared" si="325"/>
        <v>0</v>
      </c>
      <c r="CY107" s="113">
        <f t="shared" ref="CY107:CY108" si="357">IF(CW107="L",1,0)</f>
        <v>1</v>
      </c>
      <c r="CZ107" s="92"/>
      <c r="DA107" s="91"/>
      <c r="DB107" s="91"/>
      <c r="DC107" s="91"/>
      <c r="DD107" s="91"/>
      <c r="DE107" s="91"/>
      <c r="DF107" s="91"/>
      <c r="DG107" s="91"/>
      <c r="DH107" s="93"/>
      <c r="DI107" s="89"/>
      <c r="DJ107" s="92"/>
      <c r="DK107" s="91"/>
      <c r="DL107" s="91"/>
      <c r="DM107" s="91"/>
      <c r="DN107" s="91"/>
      <c r="DO107" s="91"/>
      <c r="DP107" s="91"/>
      <c r="DQ107" s="105">
        <f t="shared" si="326"/>
        <v>0</v>
      </c>
      <c r="DR107" s="106">
        <f t="shared" ref="DR107:DR119" si="358">IF(DP107="L",1,0)</f>
        <v>0</v>
      </c>
      <c r="DS107" s="90"/>
      <c r="DT107" s="91"/>
      <c r="DU107" s="91"/>
      <c r="DV107" s="91"/>
      <c r="DW107" s="91"/>
      <c r="DX107" s="88"/>
      <c r="DY107" s="91"/>
      <c r="DZ107" s="105">
        <f t="shared" ref="DZ107:DZ108" si="359">IF(DY107="W",1,0)</f>
        <v>0</v>
      </c>
      <c r="EA107" s="106">
        <f t="shared" si="347"/>
        <v>0</v>
      </c>
      <c r="EB107" s="92"/>
      <c r="EC107" s="91"/>
      <c r="ED107" s="91"/>
      <c r="EE107" s="91"/>
      <c r="EF107" s="91"/>
      <c r="EG107" s="91"/>
      <c r="EH107" s="91"/>
      <c r="EI107" s="105">
        <f t="shared" ref="EI107:EI108" si="360">IF(EH107="W",1,0)</f>
        <v>0</v>
      </c>
      <c r="EJ107" s="106">
        <f t="shared" si="348"/>
        <v>0</v>
      </c>
      <c r="EK107" s="92"/>
      <c r="EL107" s="91"/>
      <c r="EM107" s="91"/>
      <c r="EN107" s="91"/>
      <c r="EO107" s="91"/>
      <c r="EP107" s="91"/>
      <c r="EQ107" s="91"/>
      <c r="ER107" s="105">
        <f t="shared" ref="ER107:ER108" si="361">IF(EQ107="W",1,0)</f>
        <v>0</v>
      </c>
      <c r="ES107" s="106">
        <f t="shared" si="349"/>
        <v>0</v>
      </c>
      <c r="ET107" s="95"/>
      <c r="EU107" s="101"/>
      <c r="EV107" s="97"/>
      <c r="EW107" s="97"/>
      <c r="EX107" s="97"/>
      <c r="EY107" s="97"/>
      <c r="EZ107" s="97"/>
      <c r="FA107" s="97"/>
      <c r="FB107" s="97">
        <f t="shared" si="327"/>
        <v>0</v>
      </c>
      <c r="FC107" s="102">
        <f t="shared" si="350"/>
        <v>0</v>
      </c>
      <c r="FD107" s="96"/>
      <c r="FE107" s="97"/>
      <c r="FF107" s="97"/>
      <c r="FG107" s="97"/>
      <c r="FH107" s="97"/>
      <c r="FI107" s="94"/>
      <c r="FJ107" s="97"/>
      <c r="FK107" s="97">
        <f t="shared" si="328"/>
        <v>0</v>
      </c>
      <c r="FL107" s="102">
        <f t="shared" si="351"/>
        <v>0</v>
      </c>
      <c r="FM107" s="101"/>
      <c r="FN107" s="97"/>
      <c r="FO107" s="97"/>
      <c r="FP107" s="97"/>
      <c r="FQ107" s="97"/>
      <c r="FR107" s="97"/>
      <c r="FS107" s="97"/>
      <c r="FT107" s="97">
        <f t="shared" si="329"/>
        <v>0</v>
      </c>
      <c r="FU107" s="102">
        <f t="shared" si="352"/>
        <v>0</v>
      </c>
      <c r="FV107" s="95"/>
      <c r="FW107" s="154"/>
      <c r="FX107" s="115"/>
      <c r="FY107" s="115"/>
      <c r="FZ107" s="115"/>
      <c r="GA107" s="115"/>
      <c r="GB107" s="115"/>
      <c r="GC107" s="115"/>
      <c r="GD107" s="115">
        <f t="shared" si="330"/>
        <v>0</v>
      </c>
      <c r="GE107" s="155">
        <f t="shared" si="353"/>
        <v>0</v>
      </c>
      <c r="GF107" s="151"/>
      <c r="GG107" s="115"/>
      <c r="GH107" s="115"/>
      <c r="GI107" s="115"/>
      <c r="GJ107" s="115"/>
      <c r="GK107" s="150"/>
      <c r="GL107" s="115"/>
      <c r="GM107" s="115">
        <f t="shared" si="331"/>
        <v>0</v>
      </c>
      <c r="GN107" s="155">
        <f t="shared" si="354"/>
        <v>0</v>
      </c>
      <c r="GO107" s="154"/>
      <c r="GP107" s="115"/>
      <c r="GQ107" s="115"/>
      <c r="GR107" s="115"/>
      <c r="GS107" s="115"/>
      <c r="GT107" s="115"/>
      <c r="GU107" s="115"/>
      <c r="GV107" s="115">
        <f t="shared" si="332"/>
        <v>0</v>
      </c>
      <c r="GW107" s="155">
        <f t="shared" si="355"/>
        <v>0</v>
      </c>
    </row>
    <row r="108" spans="1:205" x14ac:dyDescent="0.25">
      <c r="A108" s="44">
        <f t="shared" si="333"/>
        <v>5</v>
      </c>
      <c r="B108" s="101">
        <v>30.015000000000001</v>
      </c>
      <c r="C108" s="97" t="s">
        <v>105</v>
      </c>
      <c r="D108" s="97" t="s">
        <v>105</v>
      </c>
      <c r="E108" s="97">
        <v>6</v>
      </c>
      <c r="F108" s="115" t="s">
        <v>105</v>
      </c>
      <c r="G108" s="97">
        <v>1</v>
      </c>
      <c r="H108" s="97" t="s">
        <v>110</v>
      </c>
      <c r="I108" s="97">
        <f t="shared" si="316"/>
        <v>0</v>
      </c>
      <c r="J108" s="102">
        <f t="shared" si="334"/>
        <v>1</v>
      </c>
      <c r="K108" s="96"/>
      <c r="L108" s="97"/>
      <c r="M108" s="97"/>
      <c r="N108" s="97"/>
      <c r="O108" s="97"/>
      <c r="P108" s="94"/>
      <c r="Q108" s="97"/>
      <c r="R108" s="97">
        <f t="shared" si="317"/>
        <v>0</v>
      </c>
      <c r="S108" s="102">
        <f t="shared" si="335"/>
        <v>0</v>
      </c>
      <c r="T108" s="101"/>
      <c r="U108" s="97"/>
      <c r="V108" s="97"/>
      <c r="W108" s="97"/>
      <c r="X108" s="97"/>
      <c r="Y108" s="97"/>
      <c r="Z108" s="97"/>
      <c r="AA108" s="97">
        <f t="shared" si="318"/>
        <v>0</v>
      </c>
      <c r="AB108" s="102">
        <f t="shared" si="336"/>
        <v>0</v>
      </c>
      <c r="AC108" s="95"/>
      <c r="AD108" s="101"/>
      <c r="AE108" s="97"/>
      <c r="AF108" s="97"/>
      <c r="AG108" s="97"/>
      <c r="AH108" s="97"/>
      <c r="AI108" s="97"/>
      <c r="AJ108" s="97"/>
      <c r="AK108" s="97">
        <f t="shared" si="319"/>
        <v>0</v>
      </c>
      <c r="AL108" s="102">
        <f t="shared" si="337"/>
        <v>0</v>
      </c>
      <c r="AM108" s="96"/>
      <c r="AN108" s="97"/>
      <c r="AO108" s="97"/>
      <c r="AP108" s="97"/>
      <c r="AQ108" s="97"/>
      <c r="AR108" s="94"/>
      <c r="AS108" s="97"/>
      <c r="AT108" s="97">
        <f t="shared" si="320"/>
        <v>0</v>
      </c>
      <c r="AU108" s="102">
        <f t="shared" si="338"/>
        <v>0</v>
      </c>
      <c r="AV108" s="101"/>
      <c r="AW108" s="97"/>
      <c r="AX108" s="97"/>
      <c r="AY108" s="97"/>
      <c r="AZ108" s="97"/>
      <c r="BA108" s="97"/>
      <c r="BB108" s="97"/>
      <c r="BC108" s="97">
        <f t="shared" si="321"/>
        <v>0</v>
      </c>
      <c r="BD108" s="102">
        <f t="shared" si="339"/>
        <v>0</v>
      </c>
      <c r="BE108" s="95"/>
      <c r="BF108" s="101"/>
      <c r="BG108" s="97"/>
      <c r="BH108" s="97"/>
      <c r="BI108" s="97"/>
      <c r="BJ108" s="97"/>
      <c r="BK108" s="97"/>
      <c r="BL108" s="97"/>
      <c r="BM108" s="97">
        <f t="shared" si="322"/>
        <v>0</v>
      </c>
      <c r="BN108" s="102">
        <f t="shared" si="340"/>
        <v>0</v>
      </c>
      <c r="BO108" s="96"/>
      <c r="BP108" s="97"/>
      <c r="BQ108" s="97"/>
      <c r="BR108" s="97"/>
      <c r="BS108" s="97"/>
      <c r="BT108" s="94"/>
      <c r="BU108" s="97"/>
      <c r="BV108" s="97">
        <f t="shared" si="323"/>
        <v>0</v>
      </c>
      <c r="BW108" s="102">
        <f t="shared" si="341"/>
        <v>0</v>
      </c>
      <c r="BX108" s="101"/>
      <c r="BY108" s="97"/>
      <c r="BZ108" s="97"/>
      <c r="CA108" s="97"/>
      <c r="CB108" s="97"/>
      <c r="CC108" s="97"/>
      <c r="CD108" s="97"/>
      <c r="CE108" s="97">
        <f t="shared" si="324"/>
        <v>0</v>
      </c>
      <c r="CF108" s="102">
        <f t="shared" si="342"/>
        <v>0</v>
      </c>
      <c r="CG108" s="95"/>
      <c r="CH108" s="92">
        <v>33.393999999999998</v>
      </c>
      <c r="CI108" s="91">
        <v>35.814999999999998</v>
      </c>
      <c r="CJ108" s="91">
        <v>43.103000000000002</v>
      </c>
      <c r="CK108" s="91">
        <v>11</v>
      </c>
      <c r="CL108" s="91" t="s">
        <v>125</v>
      </c>
      <c r="CM108" s="91">
        <v>10</v>
      </c>
      <c r="CN108" s="91" t="s">
        <v>110</v>
      </c>
      <c r="CO108" s="91">
        <f t="shared" si="356"/>
        <v>0</v>
      </c>
      <c r="CP108" s="93">
        <f t="shared" si="343"/>
        <v>1</v>
      </c>
      <c r="CQ108" s="90">
        <v>34.393999999999998</v>
      </c>
      <c r="CR108" s="91">
        <v>38.237000000000002</v>
      </c>
      <c r="CS108" s="91">
        <v>44.76</v>
      </c>
      <c r="CT108" s="91">
        <v>4</v>
      </c>
      <c r="CU108" s="91" t="s">
        <v>125</v>
      </c>
      <c r="CV108" s="88">
        <v>1</v>
      </c>
      <c r="CW108" s="91" t="s">
        <v>110</v>
      </c>
      <c r="CX108" s="111">
        <f t="shared" si="325"/>
        <v>0</v>
      </c>
      <c r="CY108" s="113">
        <f t="shared" si="357"/>
        <v>1</v>
      </c>
      <c r="CZ108" s="92"/>
      <c r="DA108" s="91"/>
      <c r="DB108" s="91"/>
      <c r="DC108" s="91"/>
      <c r="DD108" s="91"/>
      <c r="DE108" s="91"/>
      <c r="DF108" s="91"/>
      <c r="DG108" s="91"/>
      <c r="DH108" s="93"/>
      <c r="DI108" s="89"/>
      <c r="DJ108" s="92"/>
      <c r="DK108" s="91"/>
      <c r="DL108" s="91"/>
      <c r="DM108" s="91"/>
      <c r="DN108" s="91"/>
      <c r="DO108" s="91"/>
      <c r="DP108" s="91"/>
      <c r="DQ108" s="105">
        <f t="shared" si="326"/>
        <v>0</v>
      </c>
      <c r="DR108" s="106">
        <f t="shared" si="358"/>
        <v>0</v>
      </c>
      <c r="DS108" s="90"/>
      <c r="DT108" s="91"/>
      <c r="DU108" s="91"/>
      <c r="DV108" s="91"/>
      <c r="DW108" s="91"/>
      <c r="DX108" s="88"/>
      <c r="DY108" s="91"/>
      <c r="DZ108" s="105">
        <f t="shared" si="359"/>
        <v>0</v>
      </c>
      <c r="EA108" s="106">
        <f t="shared" si="347"/>
        <v>0</v>
      </c>
      <c r="EB108" s="92"/>
      <c r="EC108" s="91"/>
      <c r="ED108" s="91"/>
      <c r="EE108" s="91"/>
      <c r="EF108" s="91"/>
      <c r="EG108" s="91"/>
      <c r="EH108" s="91"/>
      <c r="EI108" s="105">
        <f t="shared" si="360"/>
        <v>0</v>
      </c>
      <c r="EJ108" s="106">
        <f t="shared" si="348"/>
        <v>0</v>
      </c>
      <c r="EK108" s="92"/>
      <c r="EL108" s="91"/>
      <c r="EM108" s="91"/>
      <c r="EN108" s="91"/>
      <c r="EO108" s="91"/>
      <c r="EP108" s="91"/>
      <c r="EQ108" s="91"/>
      <c r="ER108" s="105">
        <f t="shared" si="361"/>
        <v>0</v>
      </c>
      <c r="ES108" s="106">
        <f t="shared" si="349"/>
        <v>0</v>
      </c>
      <c r="ET108" s="95"/>
      <c r="EU108" s="101"/>
      <c r="EV108" s="97"/>
      <c r="EW108" s="97"/>
      <c r="EX108" s="97"/>
      <c r="EY108" s="97"/>
      <c r="EZ108" s="97"/>
      <c r="FA108" s="97"/>
      <c r="FB108" s="97">
        <f t="shared" si="327"/>
        <v>0</v>
      </c>
      <c r="FC108" s="102">
        <f t="shared" si="350"/>
        <v>0</v>
      </c>
      <c r="FD108" s="96"/>
      <c r="FE108" s="97"/>
      <c r="FF108" s="97"/>
      <c r="FG108" s="97"/>
      <c r="FH108" s="97"/>
      <c r="FI108" s="94"/>
      <c r="FJ108" s="97"/>
      <c r="FK108" s="97">
        <f t="shared" si="328"/>
        <v>0</v>
      </c>
      <c r="FL108" s="102">
        <f t="shared" si="351"/>
        <v>0</v>
      </c>
      <c r="FM108" s="101"/>
      <c r="FN108" s="97"/>
      <c r="FO108" s="97"/>
      <c r="FP108" s="97"/>
      <c r="FQ108" s="97"/>
      <c r="FR108" s="97"/>
      <c r="FS108" s="97"/>
      <c r="FT108" s="97">
        <f t="shared" si="329"/>
        <v>0</v>
      </c>
      <c r="FU108" s="102">
        <f t="shared" si="352"/>
        <v>0</v>
      </c>
      <c r="FV108" s="95"/>
      <c r="FW108" s="154"/>
      <c r="FX108" s="115"/>
      <c r="FY108" s="115"/>
      <c r="FZ108" s="115"/>
      <c r="GA108" s="115"/>
      <c r="GB108" s="115"/>
      <c r="GC108" s="115"/>
      <c r="GD108" s="115">
        <f t="shared" si="330"/>
        <v>0</v>
      </c>
      <c r="GE108" s="155">
        <f t="shared" si="353"/>
        <v>0</v>
      </c>
      <c r="GF108" s="151"/>
      <c r="GG108" s="115"/>
      <c r="GH108" s="115"/>
      <c r="GI108" s="115"/>
      <c r="GJ108" s="115"/>
      <c r="GK108" s="150"/>
      <c r="GL108" s="115"/>
      <c r="GM108" s="115">
        <f t="shared" si="331"/>
        <v>0</v>
      </c>
      <c r="GN108" s="155">
        <f t="shared" si="354"/>
        <v>0</v>
      </c>
      <c r="GO108" s="154"/>
      <c r="GP108" s="115"/>
      <c r="GQ108" s="115"/>
      <c r="GR108" s="115"/>
      <c r="GS108" s="115"/>
      <c r="GT108" s="115"/>
      <c r="GU108" s="115"/>
      <c r="GV108" s="115">
        <f t="shared" si="332"/>
        <v>0</v>
      </c>
      <c r="GW108" s="155">
        <f t="shared" si="355"/>
        <v>0</v>
      </c>
    </row>
    <row r="109" spans="1:205" x14ac:dyDescent="0.25">
      <c r="A109" s="44">
        <f t="shared" si="333"/>
        <v>6</v>
      </c>
      <c r="B109" s="51">
        <v>30.645</v>
      </c>
      <c r="C109" s="29">
        <v>33.92</v>
      </c>
      <c r="D109" s="29">
        <v>41.448</v>
      </c>
      <c r="E109" s="29">
        <v>15</v>
      </c>
      <c r="F109" s="29" t="s">
        <v>167</v>
      </c>
      <c r="G109" s="29">
        <v>14</v>
      </c>
      <c r="H109" s="29" t="s">
        <v>110</v>
      </c>
      <c r="I109" s="111">
        <f t="shared" ref="I109:I119" si="362">IF(H109="W",1,0)</f>
        <v>0</v>
      </c>
      <c r="J109" s="113">
        <f t="shared" ref="J109:J119" si="363">IF(H109="L",1,0)</f>
        <v>1</v>
      </c>
      <c r="K109" s="43"/>
      <c r="L109" s="29"/>
      <c r="M109" s="29"/>
      <c r="N109" s="29"/>
      <c r="O109" s="29"/>
      <c r="P109" s="59"/>
      <c r="Q109" s="29"/>
      <c r="R109" s="111">
        <f t="shared" ref="R109:R119" si="364">IF(Q109="W",1,0)</f>
        <v>0</v>
      </c>
      <c r="S109" s="113">
        <f t="shared" ref="S109:S119" si="365">IF(Q109="L",1,0)</f>
        <v>0</v>
      </c>
      <c r="T109" s="51"/>
      <c r="U109" s="29"/>
      <c r="V109" s="29"/>
      <c r="W109" s="29"/>
      <c r="X109" s="29"/>
      <c r="Y109" s="29"/>
      <c r="Z109" s="29"/>
      <c r="AA109" s="111">
        <f t="shared" ref="AA109:AA119" si="366">IF(Z109="W",1,0)</f>
        <v>0</v>
      </c>
      <c r="AB109" s="113">
        <f t="shared" ref="AB109:AB119" si="367">IF(Z109="L",1,0)</f>
        <v>0</v>
      </c>
      <c r="AC109" s="109"/>
      <c r="AD109" s="51"/>
      <c r="AE109" s="29"/>
      <c r="AF109" s="29"/>
      <c r="AG109" s="29"/>
      <c r="AH109" s="29"/>
      <c r="AI109" s="29"/>
      <c r="AJ109" s="29"/>
      <c r="AK109" s="111">
        <f t="shared" ref="AK109:AK119" si="368">IF(AJ109="W",1,0)</f>
        <v>0</v>
      </c>
      <c r="AL109" s="113">
        <f t="shared" ref="AL109:AL119" si="369">IF(AJ109="L",1,0)</f>
        <v>0</v>
      </c>
      <c r="AM109" s="43"/>
      <c r="AN109" s="29"/>
      <c r="AO109" s="29"/>
      <c r="AP109" s="29"/>
      <c r="AQ109" s="29"/>
      <c r="AR109" s="59"/>
      <c r="AS109" s="29"/>
      <c r="AT109" s="111">
        <f t="shared" ref="AT109:AT119" si="370">IF(AS109="W",1,0)</f>
        <v>0</v>
      </c>
      <c r="AU109" s="113">
        <f t="shared" ref="AU109:AU119" si="371">IF(AS109="L",1,0)</f>
        <v>0</v>
      </c>
      <c r="AV109" s="51"/>
      <c r="AW109" s="29"/>
      <c r="AX109" s="29"/>
      <c r="AY109" s="29"/>
      <c r="AZ109" s="29"/>
      <c r="BA109" s="29"/>
      <c r="BB109" s="29"/>
      <c r="BC109" s="111">
        <f t="shared" ref="BC109:BC119" si="372">IF(BB109="W",1,0)</f>
        <v>0</v>
      </c>
      <c r="BD109" s="113">
        <f t="shared" ref="BD109:BD119" si="373">IF(BB109="L",1,0)</f>
        <v>0</v>
      </c>
      <c r="BE109" s="109"/>
      <c r="BF109" s="51"/>
      <c r="BG109" s="29"/>
      <c r="BH109" s="29"/>
      <c r="BI109" s="29"/>
      <c r="BJ109" s="29"/>
      <c r="BK109" s="29"/>
      <c r="BL109" s="29"/>
      <c r="BM109" s="111">
        <f t="shared" ref="BM109:BM119" si="374">IF(BL109="W",1,0)</f>
        <v>0</v>
      </c>
      <c r="BN109" s="113">
        <f t="shared" ref="BN109:BN119" si="375">IF(BL109="L",1,0)</f>
        <v>0</v>
      </c>
      <c r="BO109" s="43"/>
      <c r="BP109" s="29"/>
      <c r="BQ109" s="29"/>
      <c r="BR109" s="29"/>
      <c r="BS109" s="29"/>
      <c r="BT109" s="59"/>
      <c r="BU109" s="29"/>
      <c r="BV109" s="111">
        <f t="shared" ref="BV109:BV119" si="376">IF(BU109="W",1,0)</f>
        <v>0</v>
      </c>
      <c r="BW109" s="113">
        <f t="shared" ref="BW109:BW119" si="377">IF(BU109="L",1,0)</f>
        <v>0</v>
      </c>
      <c r="BX109" s="51"/>
      <c r="BY109" s="29"/>
      <c r="BZ109" s="29"/>
      <c r="CA109" s="29"/>
      <c r="CB109" s="29"/>
      <c r="CC109" s="29"/>
      <c r="CD109" s="29"/>
      <c r="CE109" s="111">
        <f t="shared" ref="CE109:CE119" si="378">IF(CD109="W",1,0)</f>
        <v>0</v>
      </c>
      <c r="CF109" s="113">
        <f t="shared" ref="CF109:CF119" si="379">IF(CD109="L",1,0)</f>
        <v>0</v>
      </c>
      <c r="CG109" s="109"/>
      <c r="CH109" s="112">
        <v>33.606999999999999</v>
      </c>
      <c r="CI109" s="111">
        <v>35.244999999999997</v>
      </c>
      <c r="CJ109" s="111">
        <v>42.415999999999997</v>
      </c>
      <c r="CK109" s="111">
        <v>14</v>
      </c>
      <c r="CL109" s="111" t="s">
        <v>145</v>
      </c>
      <c r="CM109" s="111">
        <v>7</v>
      </c>
      <c r="CN109" s="111" t="s">
        <v>98</v>
      </c>
      <c r="CO109" s="111">
        <f t="shared" ref="CO109:CO121" si="380">IF(CN109="W",1,0)</f>
        <v>1</v>
      </c>
      <c r="CP109" s="113">
        <f t="shared" ref="CP109:CP119" si="381">IF(CN109="L",1,0)</f>
        <v>0</v>
      </c>
      <c r="CQ109" s="110">
        <v>35.591999999999999</v>
      </c>
      <c r="CR109" s="111">
        <v>38.56</v>
      </c>
      <c r="CS109" s="111">
        <v>45.118000000000002</v>
      </c>
      <c r="CT109" s="111">
        <v>22</v>
      </c>
      <c r="CU109" s="111" t="s">
        <v>125</v>
      </c>
      <c r="CV109" s="108">
        <v>15</v>
      </c>
      <c r="CW109" s="111" t="s">
        <v>110</v>
      </c>
      <c r="CX109" s="111">
        <f t="shared" si="325"/>
        <v>0</v>
      </c>
      <c r="CY109" s="113">
        <f t="shared" ref="CY109:CY119" si="382">IF(CW109="L",1,0)</f>
        <v>1</v>
      </c>
      <c r="CZ109" s="112"/>
      <c r="DA109" s="111"/>
      <c r="DB109" s="111"/>
      <c r="DC109" s="111"/>
      <c r="DD109" s="111"/>
      <c r="DE109" s="111"/>
      <c r="DF109" s="111"/>
      <c r="DG109" s="111">
        <f t="shared" ref="DG109:DG121" si="383">IF(DF109="W",1,0)</f>
        <v>0</v>
      </c>
      <c r="DH109" s="113">
        <f t="shared" ref="DH109:DH119" si="384">IF(DF109="L",1,0)</f>
        <v>0</v>
      </c>
      <c r="DI109" s="109"/>
      <c r="DJ109" s="112"/>
      <c r="DK109" s="111"/>
      <c r="DL109" s="111"/>
      <c r="DM109" s="111"/>
      <c r="DN109" s="111"/>
      <c r="DO109" s="111"/>
      <c r="DP109" s="111"/>
      <c r="DQ109" s="111">
        <f t="shared" si="326"/>
        <v>0</v>
      </c>
      <c r="DR109" s="113">
        <f t="shared" si="358"/>
        <v>0</v>
      </c>
      <c r="DS109" s="110"/>
      <c r="DT109" s="111"/>
      <c r="DU109" s="111"/>
      <c r="DV109" s="111"/>
      <c r="DW109" s="111"/>
      <c r="DX109" s="108"/>
      <c r="DY109" s="111"/>
      <c r="DZ109" s="111">
        <f t="shared" ref="DZ109:DZ121" si="385">IF(DY109="W",1,0)</f>
        <v>0</v>
      </c>
      <c r="EA109" s="113">
        <f t="shared" ref="EA109:EA119" si="386">IF(DY109="L",1,0)</f>
        <v>0</v>
      </c>
      <c r="EB109" s="112"/>
      <c r="EC109" s="111"/>
      <c r="ED109" s="111"/>
      <c r="EE109" s="111"/>
      <c r="EF109" s="111"/>
      <c r="EG109" s="111"/>
      <c r="EH109" s="111"/>
      <c r="EI109" s="111">
        <f t="shared" ref="EI109:EI121" si="387">IF(EH109="W",1,0)</f>
        <v>0</v>
      </c>
      <c r="EJ109" s="113">
        <f t="shared" ref="EJ109:EJ119" si="388">IF(EH109="L",1,0)</f>
        <v>0</v>
      </c>
      <c r="EK109" s="112"/>
      <c r="EL109" s="111"/>
      <c r="EM109" s="111"/>
      <c r="EN109" s="111"/>
      <c r="EO109" s="111"/>
      <c r="EP109" s="111"/>
      <c r="EQ109" s="111"/>
      <c r="ER109" s="111">
        <f t="shared" ref="ER109:ER121" si="389">IF(EQ109="W",1,0)</f>
        <v>0</v>
      </c>
      <c r="ES109" s="113">
        <f t="shared" ref="ES109:ES119" si="390">IF(EQ109="L",1,0)</f>
        <v>0</v>
      </c>
      <c r="ET109" s="109"/>
      <c r="EU109" s="112"/>
      <c r="EV109" s="111"/>
      <c r="EW109" s="111"/>
      <c r="EX109" s="111"/>
      <c r="EY109" s="111"/>
      <c r="EZ109" s="111"/>
      <c r="FA109" s="111"/>
      <c r="FB109" s="111">
        <f t="shared" ref="FB109:FB119" si="391">IF(FA109="W",1,0)</f>
        <v>0</v>
      </c>
      <c r="FC109" s="113">
        <f t="shared" ref="FC109:FC119" si="392">IF(FA109="L",1,0)</f>
        <v>0</v>
      </c>
      <c r="FD109" s="110"/>
      <c r="FE109" s="111"/>
      <c r="FF109" s="111"/>
      <c r="FG109" s="111"/>
      <c r="FH109" s="111"/>
      <c r="FI109" s="108"/>
      <c r="FJ109" s="111"/>
      <c r="FK109" s="111">
        <f t="shared" ref="FK109:FK119" si="393">IF(FJ109="W",1,0)</f>
        <v>0</v>
      </c>
      <c r="FL109" s="113">
        <f t="shared" ref="FL109:FL119" si="394">IF(FJ109="L",1,0)</f>
        <v>0</v>
      </c>
      <c r="FM109" s="112"/>
      <c r="FN109" s="111"/>
      <c r="FO109" s="111"/>
      <c r="FP109" s="111"/>
      <c r="FQ109" s="111"/>
      <c r="FR109" s="111"/>
      <c r="FS109" s="111"/>
      <c r="FT109" s="111">
        <f t="shared" ref="FT109:FT119" si="395">IF(FS109="W",1,0)</f>
        <v>0</v>
      </c>
      <c r="FU109" s="113">
        <f t="shared" ref="FU109:FU119" si="396">IF(FS109="L",1,0)</f>
        <v>0</v>
      </c>
      <c r="FV109" s="109"/>
      <c r="FW109" s="154"/>
      <c r="FX109" s="115"/>
      <c r="FY109" s="115"/>
      <c r="FZ109" s="115"/>
      <c r="GA109" s="115"/>
      <c r="GB109" s="115"/>
      <c r="GC109" s="115"/>
      <c r="GD109" s="115">
        <f t="shared" si="330"/>
        <v>0</v>
      </c>
      <c r="GE109" s="155">
        <f t="shared" si="353"/>
        <v>0</v>
      </c>
      <c r="GF109" s="151"/>
      <c r="GG109" s="115"/>
      <c r="GH109" s="115"/>
      <c r="GI109" s="115"/>
      <c r="GJ109" s="115"/>
      <c r="GK109" s="150"/>
      <c r="GL109" s="115"/>
      <c r="GM109" s="115">
        <f t="shared" si="331"/>
        <v>0</v>
      </c>
      <c r="GN109" s="155">
        <f t="shared" si="354"/>
        <v>0</v>
      </c>
      <c r="GO109" s="154"/>
      <c r="GP109" s="115"/>
      <c r="GQ109" s="115"/>
      <c r="GR109" s="115"/>
      <c r="GS109" s="115"/>
      <c r="GT109" s="115"/>
      <c r="GU109" s="115"/>
      <c r="GV109" s="115">
        <f t="shared" si="332"/>
        <v>0</v>
      </c>
      <c r="GW109" s="155">
        <f t="shared" si="355"/>
        <v>0</v>
      </c>
    </row>
    <row r="110" spans="1:205" x14ac:dyDescent="0.25">
      <c r="A110" s="44">
        <f t="shared" si="333"/>
        <v>7</v>
      </c>
      <c r="B110" s="51"/>
      <c r="C110" s="29"/>
      <c r="D110" s="29"/>
      <c r="E110" s="29"/>
      <c r="F110" s="29"/>
      <c r="G110" s="29"/>
      <c r="H110" s="29"/>
      <c r="I110" s="111">
        <f t="shared" si="362"/>
        <v>0</v>
      </c>
      <c r="J110" s="113">
        <f t="shared" si="363"/>
        <v>0</v>
      </c>
      <c r="K110" s="43"/>
      <c r="L110" s="29"/>
      <c r="M110" s="29"/>
      <c r="N110" s="29"/>
      <c r="O110" s="29"/>
      <c r="P110" s="59"/>
      <c r="Q110" s="29"/>
      <c r="R110" s="111">
        <f t="shared" si="364"/>
        <v>0</v>
      </c>
      <c r="S110" s="113">
        <f t="shared" si="365"/>
        <v>0</v>
      </c>
      <c r="T110" s="51"/>
      <c r="U110" s="29"/>
      <c r="V110" s="29"/>
      <c r="W110" s="29"/>
      <c r="X110" s="29"/>
      <c r="Y110" s="29"/>
      <c r="Z110" s="29"/>
      <c r="AA110" s="111">
        <f t="shared" si="366"/>
        <v>0</v>
      </c>
      <c r="AB110" s="113">
        <f t="shared" si="367"/>
        <v>0</v>
      </c>
      <c r="AC110" s="109"/>
      <c r="AD110" s="51"/>
      <c r="AE110" s="29"/>
      <c r="AF110" s="29"/>
      <c r="AG110" s="29"/>
      <c r="AH110" s="29"/>
      <c r="AI110" s="29"/>
      <c r="AJ110" s="29"/>
      <c r="AK110" s="111">
        <f t="shared" si="368"/>
        <v>0</v>
      </c>
      <c r="AL110" s="113">
        <f t="shared" si="369"/>
        <v>0</v>
      </c>
      <c r="AM110" s="43"/>
      <c r="AN110" s="29"/>
      <c r="AO110" s="29"/>
      <c r="AP110" s="29"/>
      <c r="AQ110" s="29"/>
      <c r="AR110" s="59"/>
      <c r="AS110" s="29"/>
      <c r="AT110" s="111">
        <f t="shared" si="370"/>
        <v>0</v>
      </c>
      <c r="AU110" s="113">
        <f t="shared" si="371"/>
        <v>0</v>
      </c>
      <c r="AV110" s="51"/>
      <c r="AW110" s="29"/>
      <c r="AX110" s="29"/>
      <c r="AY110" s="29"/>
      <c r="AZ110" s="29"/>
      <c r="BA110" s="29"/>
      <c r="BB110" s="29"/>
      <c r="BC110" s="111">
        <f t="shared" si="372"/>
        <v>0</v>
      </c>
      <c r="BD110" s="113">
        <f t="shared" si="373"/>
        <v>0</v>
      </c>
      <c r="BE110" s="109"/>
      <c r="BF110" s="51"/>
      <c r="BG110" s="29"/>
      <c r="BH110" s="29"/>
      <c r="BI110" s="29"/>
      <c r="BJ110" s="29"/>
      <c r="BK110" s="29"/>
      <c r="BL110" s="29"/>
      <c r="BM110" s="111">
        <f t="shared" si="374"/>
        <v>0</v>
      </c>
      <c r="BN110" s="113">
        <f t="shared" si="375"/>
        <v>0</v>
      </c>
      <c r="BO110" s="43"/>
      <c r="BP110" s="29"/>
      <c r="BQ110" s="29"/>
      <c r="BR110" s="29"/>
      <c r="BS110" s="29"/>
      <c r="BT110" s="59"/>
      <c r="BU110" s="29"/>
      <c r="BV110" s="111">
        <f t="shared" si="376"/>
        <v>0</v>
      </c>
      <c r="BW110" s="113">
        <f t="shared" si="377"/>
        <v>0</v>
      </c>
      <c r="BX110" s="51"/>
      <c r="BY110" s="29"/>
      <c r="BZ110" s="29"/>
      <c r="CA110" s="29"/>
      <c r="CB110" s="29"/>
      <c r="CC110" s="29"/>
      <c r="CD110" s="29"/>
      <c r="CE110" s="111">
        <f t="shared" si="378"/>
        <v>0</v>
      </c>
      <c r="CF110" s="113">
        <f t="shared" si="379"/>
        <v>0</v>
      </c>
      <c r="CG110" s="109"/>
      <c r="CH110" s="112">
        <v>33.527999999999999</v>
      </c>
      <c r="CI110" s="115">
        <v>35.073</v>
      </c>
      <c r="CJ110" s="111">
        <v>42.167999999999999</v>
      </c>
      <c r="CK110" s="111">
        <v>15</v>
      </c>
      <c r="CL110" s="111" t="s">
        <v>127</v>
      </c>
      <c r="CM110" s="111">
        <v>9</v>
      </c>
      <c r="CN110" s="111" t="s">
        <v>98</v>
      </c>
      <c r="CO110" s="111">
        <f t="shared" si="380"/>
        <v>1</v>
      </c>
      <c r="CP110" s="113">
        <f t="shared" si="381"/>
        <v>0</v>
      </c>
      <c r="CQ110" s="110">
        <v>34.518999999999998</v>
      </c>
      <c r="CR110" s="111">
        <v>38.317999999999998</v>
      </c>
      <c r="CS110" s="111">
        <v>44.832999999999998</v>
      </c>
      <c r="CT110" s="111">
        <v>4</v>
      </c>
      <c r="CU110" s="111" t="s">
        <v>125</v>
      </c>
      <c r="CV110" s="108">
        <v>1</v>
      </c>
      <c r="CW110" s="111" t="s">
        <v>98</v>
      </c>
      <c r="CX110" s="111">
        <f t="shared" si="325"/>
        <v>1</v>
      </c>
      <c r="CY110" s="113">
        <f t="shared" si="382"/>
        <v>0</v>
      </c>
      <c r="CZ110" s="112"/>
      <c r="DA110" s="111"/>
      <c r="DB110" s="111"/>
      <c r="DC110" s="111"/>
      <c r="DD110" s="111"/>
      <c r="DE110" s="111"/>
      <c r="DF110" s="111"/>
      <c r="DG110" s="111">
        <f t="shared" si="383"/>
        <v>0</v>
      </c>
      <c r="DH110" s="113">
        <f t="shared" si="384"/>
        <v>0</v>
      </c>
      <c r="DI110" s="109"/>
      <c r="DJ110" s="112"/>
      <c r="DK110" s="111"/>
      <c r="DL110" s="111"/>
      <c r="DM110" s="111"/>
      <c r="DN110" s="111"/>
      <c r="DO110" s="111"/>
      <c r="DP110" s="111"/>
      <c r="DQ110" s="111">
        <f t="shared" si="326"/>
        <v>0</v>
      </c>
      <c r="DR110" s="113">
        <f t="shared" si="358"/>
        <v>0</v>
      </c>
      <c r="DS110" s="110"/>
      <c r="DT110" s="111"/>
      <c r="DU110" s="111"/>
      <c r="DV110" s="111"/>
      <c r="DW110" s="111"/>
      <c r="DX110" s="108"/>
      <c r="DY110" s="111"/>
      <c r="DZ110" s="111">
        <f t="shared" si="385"/>
        <v>0</v>
      </c>
      <c r="EA110" s="113">
        <f t="shared" si="386"/>
        <v>0</v>
      </c>
      <c r="EB110" s="112"/>
      <c r="EC110" s="111"/>
      <c r="ED110" s="111"/>
      <c r="EE110" s="111"/>
      <c r="EF110" s="111"/>
      <c r="EG110" s="111"/>
      <c r="EH110" s="111"/>
      <c r="EI110" s="111">
        <f t="shared" si="387"/>
        <v>0</v>
      </c>
      <c r="EJ110" s="113">
        <f t="shared" si="388"/>
        <v>0</v>
      </c>
      <c r="EK110" s="112"/>
      <c r="EL110" s="111"/>
      <c r="EM110" s="111"/>
      <c r="EN110" s="111"/>
      <c r="EO110" s="111"/>
      <c r="EP110" s="111"/>
      <c r="EQ110" s="111"/>
      <c r="ER110" s="111">
        <f t="shared" si="389"/>
        <v>0</v>
      </c>
      <c r="ES110" s="113">
        <f t="shared" si="390"/>
        <v>0</v>
      </c>
      <c r="ET110" s="109"/>
      <c r="EU110" s="112"/>
      <c r="EV110" s="111"/>
      <c r="EW110" s="111"/>
      <c r="EX110" s="111"/>
      <c r="EY110" s="111"/>
      <c r="EZ110" s="111"/>
      <c r="FA110" s="111"/>
      <c r="FB110" s="111">
        <f t="shared" si="391"/>
        <v>0</v>
      </c>
      <c r="FC110" s="113">
        <f t="shared" si="392"/>
        <v>0</v>
      </c>
      <c r="FD110" s="110"/>
      <c r="FE110" s="111"/>
      <c r="FF110" s="111"/>
      <c r="FG110" s="111"/>
      <c r="FH110" s="111"/>
      <c r="FI110" s="108"/>
      <c r="FJ110" s="111"/>
      <c r="FK110" s="111">
        <f t="shared" si="393"/>
        <v>0</v>
      </c>
      <c r="FL110" s="113">
        <f t="shared" si="394"/>
        <v>0</v>
      </c>
      <c r="FM110" s="112"/>
      <c r="FN110" s="111"/>
      <c r="FO110" s="111"/>
      <c r="FP110" s="111"/>
      <c r="FQ110" s="111"/>
      <c r="FR110" s="111"/>
      <c r="FS110" s="111"/>
      <c r="FT110" s="111">
        <f t="shared" si="395"/>
        <v>0</v>
      </c>
      <c r="FU110" s="113">
        <f t="shared" si="396"/>
        <v>0</v>
      </c>
      <c r="FV110" s="109"/>
      <c r="FW110" s="154"/>
      <c r="FX110" s="115"/>
      <c r="FY110" s="115"/>
      <c r="FZ110" s="115"/>
      <c r="GA110" s="115"/>
      <c r="GB110" s="115"/>
      <c r="GC110" s="115"/>
      <c r="GD110" s="115">
        <f t="shared" si="330"/>
        <v>0</v>
      </c>
      <c r="GE110" s="155">
        <f t="shared" si="353"/>
        <v>0</v>
      </c>
      <c r="GF110" s="151"/>
      <c r="GG110" s="115"/>
      <c r="GH110" s="115"/>
      <c r="GI110" s="115"/>
      <c r="GJ110" s="115"/>
      <c r="GK110" s="150"/>
      <c r="GL110" s="115"/>
      <c r="GM110" s="115">
        <f t="shared" si="331"/>
        <v>0</v>
      </c>
      <c r="GN110" s="155">
        <f t="shared" si="354"/>
        <v>0</v>
      </c>
      <c r="GO110" s="154"/>
      <c r="GP110" s="115"/>
      <c r="GQ110" s="115"/>
      <c r="GR110" s="115"/>
      <c r="GS110" s="115"/>
      <c r="GT110" s="115"/>
      <c r="GU110" s="115"/>
      <c r="GV110" s="115">
        <f t="shared" si="332"/>
        <v>0</v>
      </c>
      <c r="GW110" s="155">
        <f t="shared" si="355"/>
        <v>0</v>
      </c>
    </row>
    <row r="111" spans="1:205" x14ac:dyDescent="0.25">
      <c r="A111" s="44">
        <f>A108+1</f>
        <v>6</v>
      </c>
      <c r="B111" s="51"/>
      <c r="C111" s="121"/>
      <c r="D111" s="121"/>
      <c r="E111" s="121"/>
      <c r="F111" s="121"/>
      <c r="G111" s="121"/>
      <c r="H111" s="121"/>
      <c r="I111" s="115">
        <f t="shared" ref="I111:I118" si="397">IF(H111="W",1,0)</f>
        <v>0</v>
      </c>
      <c r="J111" s="123">
        <f t="shared" ref="J111:J118" si="398">IF(H111="L",1,0)</f>
        <v>0</v>
      </c>
      <c r="K111" s="43"/>
      <c r="L111" s="121"/>
      <c r="M111" s="121"/>
      <c r="N111" s="121"/>
      <c r="O111" s="121"/>
      <c r="P111" s="59"/>
      <c r="Q111" s="121"/>
      <c r="R111" s="115">
        <f t="shared" ref="R111:R118" si="399">IF(Q111="W",1,0)</f>
        <v>0</v>
      </c>
      <c r="S111" s="123">
        <f t="shared" ref="S111:S118" si="400">IF(Q111="L",1,0)</f>
        <v>0</v>
      </c>
      <c r="T111" s="51"/>
      <c r="U111" s="121"/>
      <c r="V111" s="121"/>
      <c r="W111" s="121"/>
      <c r="X111" s="121"/>
      <c r="Y111" s="121"/>
      <c r="Z111" s="121"/>
      <c r="AA111" s="115">
        <f t="shared" ref="AA111:AA118" si="401">IF(Z111="W",1,0)</f>
        <v>0</v>
      </c>
      <c r="AB111" s="123">
        <f t="shared" ref="AB111:AB118" si="402">IF(Z111="L",1,0)</f>
        <v>0</v>
      </c>
      <c r="AC111" s="120"/>
      <c r="AD111" s="51"/>
      <c r="AE111" s="121"/>
      <c r="AF111" s="121"/>
      <c r="AG111" s="121"/>
      <c r="AH111" s="121"/>
      <c r="AI111" s="121"/>
      <c r="AJ111" s="121"/>
      <c r="AK111" s="115">
        <f t="shared" ref="AK111:AK118" si="403">IF(AJ111="W",1,0)</f>
        <v>0</v>
      </c>
      <c r="AL111" s="123">
        <f t="shared" ref="AL111:AL118" si="404">IF(AJ111="L",1,0)</f>
        <v>0</v>
      </c>
      <c r="AM111" s="43"/>
      <c r="AN111" s="121"/>
      <c r="AO111" s="121"/>
      <c r="AP111" s="121"/>
      <c r="AQ111" s="121"/>
      <c r="AR111" s="59"/>
      <c r="AS111" s="121"/>
      <c r="AT111" s="115">
        <f t="shared" ref="AT111:AT118" si="405">IF(AS111="W",1,0)</f>
        <v>0</v>
      </c>
      <c r="AU111" s="123">
        <f t="shared" ref="AU111:AU118" si="406">IF(AS111="L",1,0)</f>
        <v>0</v>
      </c>
      <c r="AV111" s="51"/>
      <c r="AW111" s="121"/>
      <c r="AX111" s="121"/>
      <c r="AY111" s="121"/>
      <c r="AZ111" s="121"/>
      <c r="BA111" s="121"/>
      <c r="BB111" s="121"/>
      <c r="BC111" s="115">
        <f t="shared" ref="BC111:BC118" si="407">IF(BB111="W",1,0)</f>
        <v>0</v>
      </c>
      <c r="BD111" s="123">
        <f t="shared" ref="BD111:BD118" si="408">IF(BB111="L",1,0)</f>
        <v>0</v>
      </c>
      <c r="BE111" s="120"/>
      <c r="BF111" s="51"/>
      <c r="BG111" s="121"/>
      <c r="BH111" s="121"/>
      <c r="BI111" s="121"/>
      <c r="BJ111" s="121"/>
      <c r="BK111" s="121"/>
      <c r="BL111" s="121"/>
      <c r="BM111" s="115">
        <f t="shared" ref="BM111:BM118" si="409">IF(BL111="W",1,0)</f>
        <v>0</v>
      </c>
      <c r="BN111" s="123">
        <f t="shared" ref="BN111:BN118" si="410">IF(BL111="L",1,0)</f>
        <v>0</v>
      </c>
      <c r="BO111" s="43"/>
      <c r="BP111" s="121"/>
      <c r="BQ111" s="121"/>
      <c r="BR111" s="121"/>
      <c r="BS111" s="121"/>
      <c r="BT111" s="59"/>
      <c r="BU111" s="121"/>
      <c r="BV111" s="115">
        <f t="shared" ref="BV111:BV118" si="411">IF(BU111="W",1,0)</f>
        <v>0</v>
      </c>
      <c r="BW111" s="123">
        <f t="shared" ref="BW111:BW118" si="412">IF(BU111="L",1,0)</f>
        <v>0</v>
      </c>
      <c r="BX111" s="51"/>
      <c r="BY111" s="121"/>
      <c r="BZ111" s="121"/>
      <c r="CA111" s="121"/>
      <c r="CB111" s="121"/>
      <c r="CC111" s="121"/>
      <c r="CD111" s="121"/>
      <c r="CE111" s="115">
        <f t="shared" ref="CE111:CE118" si="413">IF(CD111="W",1,0)</f>
        <v>0</v>
      </c>
      <c r="CF111" s="123">
        <f t="shared" ref="CF111:CF118" si="414">IF(CD111="L",1,0)</f>
        <v>0</v>
      </c>
      <c r="CG111" s="120"/>
      <c r="CH111" s="122">
        <v>33.026000000000003</v>
      </c>
      <c r="CI111" s="115">
        <v>35.893999999999998</v>
      </c>
      <c r="CJ111" s="115">
        <v>43.151000000000003</v>
      </c>
      <c r="CK111" s="115">
        <v>6</v>
      </c>
      <c r="CL111" s="115" t="s">
        <v>125</v>
      </c>
      <c r="CM111" s="115">
        <v>5</v>
      </c>
      <c r="CN111" s="115" t="s">
        <v>98</v>
      </c>
      <c r="CO111" s="115">
        <f t="shared" si="380"/>
        <v>1</v>
      </c>
      <c r="CP111" s="123">
        <f t="shared" ref="CP111:CP118" si="415">IF(CN111="L",1,0)</f>
        <v>0</v>
      </c>
      <c r="CQ111" s="119">
        <v>35.677999999999997</v>
      </c>
      <c r="CR111" s="115">
        <v>37.892000000000003</v>
      </c>
      <c r="CS111" s="115">
        <v>44.335000000000001</v>
      </c>
      <c r="CT111" s="115">
        <v>22</v>
      </c>
      <c r="CU111" s="115" t="s">
        <v>127</v>
      </c>
      <c r="CV111" s="118">
        <v>17</v>
      </c>
      <c r="CW111" s="115" t="s">
        <v>110</v>
      </c>
      <c r="CX111" s="115">
        <f t="shared" ref="CX111:CX118" si="416">IF(CW111="W",1,0)</f>
        <v>0</v>
      </c>
      <c r="CY111" s="123">
        <f t="shared" ref="CY111:CY118" si="417">IF(CW111="L",1,0)</f>
        <v>1</v>
      </c>
      <c r="CZ111" s="122"/>
      <c r="DA111" s="115"/>
      <c r="DB111" s="115"/>
      <c r="DC111" s="115"/>
      <c r="DD111" s="115"/>
      <c r="DE111" s="115"/>
      <c r="DF111" s="115"/>
      <c r="DG111" s="115">
        <f t="shared" si="383"/>
        <v>0</v>
      </c>
      <c r="DH111" s="123">
        <f t="shared" ref="DH111:DH118" si="418">IF(DF111="L",1,0)</f>
        <v>0</v>
      </c>
      <c r="DI111" s="120"/>
      <c r="DJ111" s="122"/>
      <c r="DK111" s="115"/>
      <c r="DL111" s="115"/>
      <c r="DM111" s="115"/>
      <c r="DN111" s="115"/>
      <c r="DO111" s="115"/>
      <c r="DP111" s="115"/>
      <c r="DQ111" s="115">
        <f t="shared" ref="DQ111:DQ118" si="419">IF(DP111="W",1,0)</f>
        <v>0</v>
      </c>
      <c r="DR111" s="123">
        <f t="shared" ref="DR111:DR118" si="420">IF(DP111="L",1,0)</f>
        <v>0</v>
      </c>
      <c r="DS111" s="119"/>
      <c r="DT111" s="115"/>
      <c r="DU111" s="115"/>
      <c r="DV111" s="115"/>
      <c r="DW111" s="115"/>
      <c r="DX111" s="118"/>
      <c r="DY111" s="115"/>
      <c r="DZ111" s="115">
        <f t="shared" si="385"/>
        <v>0</v>
      </c>
      <c r="EA111" s="123">
        <f t="shared" ref="EA111:EA118" si="421">IF(DY111="L",1,0)</f>
        <v>0</v>
      </c>
      <c r="EB111" s="122"/>
      <c r="EC111" s="115"/>
      <c r="ED111" s="115"/>
      <c r="EE111" s="115"/>
      <c r="EF111" s="115"/>
      <c r="EG111" s="115"/>
      <c r="EH111" s="115"/>
      <c r="EI111" s="115">
        <f t="shared" si="387"/>
        <v>0</v>
      </c>
      <c r="EJ111" s="123">
        <f t="shared" ref="EJ111:EJ118" si="422">IF(EH111="L",1,0)</f>
        <v>0</v>
      </c>
      <c r="EK111" s="122"/>
      <c r="EL111" s="115"/>
      <c r="EM111" s="115"/>
      <c r="EN111" s="115"/>
      <c r="EO111" s="115"/>
      <c r="EP111" s="115"/>
      <c r="EQ111" s="115"/>
      <c r="ER111" s="115">
        <f t="shared" si="389"/>
        <v>0</v>
      </c>
      <c r="ES111" s="123">
        <f t="shared" ref="ES111:ES118" si="423">IF(EQ111="L",1,0)</f>
        <v>0</v>
      </c>
      <c r="ET111" s="120"/>
      <c r="EU111" s="122"/>
      <c r="EV111" s="115"/>
      <c r="EW111" s="115"/>
      <c r="EX111" s="115"/>
      <c r="EY111" s="115"/>
      <c r="EZ111" s="115"/>
      <c r="FA111" s="115"/>
      <c r="FB111" s="115">
        <f t="shared" ref="FB111:FB118" si="424">IF(FA111="W",1,0)</f>
        <v>0</v>
      </c>
      <c r="FC111" s="123">
        <f t="shared" ref="FC111:FC118" si="425">IF(FA111="L",1,0)</f>
        <v>0</v>
      </c>
      <c r="FD111" s="119"/>
      <c r="FE111" s="115"/>
      <c r="FF111" s="115"/>
      <c r="FG111" s="115"/>
      <c r="FH111" s="115"/>
      <c r="FI111" s="118"/>
      <c r="FJ111" s="115"/>
      <c r="FK111" s="115">
        <f t="shared" ref="FK111:FK118" si="426">IF(FJ111="W",1,0)</f>
        <v>0</v>
      </c>
      <c r="FL111" s="123">
        <f t="shared" ref="FL111:FL118" si="427">IF(FJ111="L",1,0)</f>
        <v>0</v>
      </c>
      <c r="FM111" s="122"/>
      <c r="FN111" s="115"/>
      <c r="FO111" s="115"/>
      <c r="FP111" s="115"/>
      <c r="FQ111" s="115"/>
      <c r="FR111" s="115"/>
      <c r="FS111" s="115"/>
      <c r="FT111" s="115">
        <f t="shared" ref="FT111:FT118" si="428">IF(FS111="W",1,0)</f>
        <v>0</v>
      </c>
      <c r="FU111" s="123">
        <f t="shared" ref="FU111:FU118" si="429">IF(FS111="L",1,0)</f>
        <v>0</v>
      </c>
      <c r="FV111" s="120"/>
      <c r="FW111" s="154"/>
      <c r="FX111" s="115"/>
      <c r="FY111" s="115"/>
      <c r="FZ111" s="115"/>
      <c r="GA111" s="115"/>
      <c r="GB111" s="115"/>
      <c r="GC111" s="115"/>
      <c r="GD111" s="115">
        <f t="shared" si="330"/>
        <v>0</v>
      </c>
      <c r="GE111" s="155">
        <f t="shared" si="353"/>
        <v>0</v>
      </c>
      <c r="GF111" s="151"/>
      <c r="GG111" s="115"/>
      <c r="GH111" s="115"/>
      <c r="GI111" s="115"/>
      <c r="GJ111" s="115"/>
      <c r="GK111" s="150"/>
      <c r="GL111" s="115"/>
      <c r="GM111" s="115">
        <f t="shared" si="331"/>
        <v>0</v>
      </c>
      <c r="GN111" s="155">
        <f t="shared" si="354"/>
        <v>0</v>
      </c>
      <c r="GO111" s="154"/>
      <c r="GP111" s="115"/>
      <c r="GQ111" s="115"/>
      <c r="GR111" s="115"/>
      <c r="GS111" s="115"/>
      <c r="GT111" s="115"/>
      <c r="GU111" s="115"/>
      <c r="GV111" s="115">
        <f t="shared" si="332"/>
        <v>0</v>
      </c>
      <c r="GW111" s="155">
        <f t="shared" si="355"/>
        <v>0</v>
      </c>
    </row>
    <row r="112" spans="1:205" x14ac:dyDescent="0.25">
      <c r="A112" s="44">
        <f t="shared" si="333"/>
        <v>7</v>
      </c>
      <c r="B112" s="51"/>
      <c r="C112" s="121"/>
      <c r="D112" s="121"/>
      <c r="E112" s="121"/>
      <c r="F112" s="121"/>
      <c r="G112" s="121"/>
      <c r="H112" s="121"/>
      <c r="I112" s="115">
        <f t="shared" si="397"/>
        <v>0</v>
      </c>
      <c r="J112" s="123">
        <f t="shared" si="398"/>
        <v>0</v>
      </c>
      <c r="K112" s="43"/>
      <c r="L112" s="121"/>
      <c r="M112" s="121"/>
      <c r="N112" s="121"/>
      <c r="O112" s="121"/>
      <c r="P112" s="59"/>
      <c r="Q112" s="121"/>
      <c r="R112" s="115">
        <f t="shared" si="399"/>
        <v>0</v>
      </c>
      <c r="S112" s="123">
        <f t="shared" si="400"/>
        <v>0</v>
      </c>
      <c r="T112" s="51"/>
      <c r="U112" s="121"/>
      <c r="V112" s="121"/>
      <c r="W112" s="121"/>
      <c r="X112" s="121"/>
      <c r="Y112" s="121"/>
      <c r="Z112" s="121"/>
      <c r="AA112" s="115">
        <f t="shared" si="401"/>
        <v>0</v>
      </c>
      <c r="AB112" s="123">
        <f t="shared" si="402"/>
        <v>0</v>
      </c>
      <c r="AC112" s="120"/>
      <c r="AD112" s="51"/>
      <c r="AE112" s="121"/>
      <c r="AF112" s="121"/>
      <c r="AG112" s="121"/>
      <c r="AH112" s="121"/>
      <c r="AI112" s="121"/>
      <c r="AJ112" s="121"/>
      <c r="AK112" s="115">
        <f t="shared" si="403"/>
        <v>0</v>
      </c>
      <c r="AL112" s="123">
        <f t="shared" si="404"/>
        <v>0</v>
      </c>
      <c r="AM112" s="43"/>
      <c r="AN112" s="121"/>
      <c r="AO112" s="121"/>
      <c r="AP112" s="121"/>
      <c r="AQ112" s="121"/>
      <c r="AR112" s="59"/>
      <c r="AS112" s="121"/>
      <c r="AT112" s="115">
        <f t="shared" si="405"/>
        <v>0</v>
      </c>
      <c r="AU112" s="123">
        <f t="shared" si="406"/>
        <v>0</v>
      </c>
      <c r="AV112" s="51"/>
      <c r="AW112" s="121"/>
      <c r="AX112" s="121"/>
      <c r="AY112" s="121"/>
      <c r="AZ112" s="121"/>
      <c r="BA112" s="121"/>
      <c r="BB112" s="121"/>
      <c r="BC112" s="115">
        <f t="shared" si="407"/>
        <v>0</v>
      </c>
      <c r="BD112" s="123">
        <f t="shared" si="408"/>
        <v>0</v>
      </c>
      <c r="BE112" s="120"/>
      <c r="BF112" s="51"/>
      <c r="BG112" s="121"/>
      <c r="BH112" s="121"/>
      <c r="BI112" s="121"/>
      <c r="BJ112" s="121"/>
      <c r="BK112" s="121"/>
      <c r="BL112" s="121"/>
      <c r="BM112" s="115">
        <f t="shared" si="409"/>
        <v>0</v>
      </c>
      <c r="BN112" s="123">
        <f t="shared" si="410"/>
        <v>0</v>
      </c>
      <c r="BO112" s="43"/>
      <c r="BP112" s="121"/>
      <c r="BQ112" s="121"/>
      <c r="BR112" s="121"/>
      <c r="BS112" s="121"/>
      <c r="BT112" s="59"/>
      <c r="BU112" s="121"/>
      <c r="BV112" s="115">
        <f t="shared" si="411"/>
        <v>0</v>
      </c>
      <c r="BW112" s="123">
        <f t="shared" si="412"/>
        <v>0</v>
      </c>
      <c r="BX112" s="51"/>
      <c r="BY112" s="121"/>
      <c r="BZ112" s="121"/>
      <c r="CA112" s="121"/>
      <c r="CB112" s="121"/>
      <c r="CC112" s="121"/>
      <c r="CD112" s="121"/>
      <c r="CE112" s="115">
        <f t="shared" si="413"/>
        <v>0</v>
      </c>
      <c r="CF112" s="123">
        <f t="shared" si="414"/>
        <v>0</v>
      </c>
      <c r="CG112" s="120"/>
      <c r="CH112" s="122">
        <v>33.637</v>
      </c>
      <c r="CI112" s="115">
        <v>35.780999999999999</v>
      </c>
      <c r="CJ112" s="115">
        <v>43.014000000000003</v>
      </c>
      <c r="CK112" s="115">
        <v>12</v>
      </c>
      <c r="CL112" s="115" t="s">
        <v>125</v>
      </c>
      <c r="CM112" s="115">
        <v>5</v>
      </c>
      <c r="CN112" s="115" t="s">
        <v>98</v>
      </c>
      <c r="CO112" s="115">
        <f t="shared" si="380"/>
        <v>1</v>
      </c>
      <c r="CP112" s="123">
        <f t="shared" si="415"/>
        <v>0</v>
      </c>
      <c r="CQ112" s="119">
        <v>35.588999999999999</v>
      </c>
      <c r="CR112" s="115">
        <v>38.072000000000003</v>
      </c>
      <c r="CS112" s="115">
        <v>44.545000000000002</v>
      </c>
      <c r="CT112" s="115">
        <v>20</v>
      </c>
      <c r="CU112" s="115" t="s">
        <v>127</v>
      </c>
      <c r="CV112" s="118">
        <v>13</v>
      </c>
      <c r="CW112" s="115" t="s">
        <v>110</v>
      </c>
      <c r="CX112" s="115">
        <f t="shared" si="416"/>
        <v>0</v>
      </c>
      <c r="CY112" s="123">
        <f t="shared" si="417"/>
        <v>1</v>
      </c>
      <c r="CZ112" s="122"/>
      <c r="DA112" s="115"/>
      <c r="DB112" s="115"/>
      <c r="DC112" s="115"/>
      <c r="DD112" s="115"/>
      <c r="DE112" s="115"/>
      <c r="DF112" s="115"/>
      <c r="DG112" s="115">
        <f t="shared" si="383"/>
        <v>0</v>
      </c>
      <c r="DH112" s="123">
        <f t="shared" si="418"/>
        <v>0</v>
      </c>
      <c r="DI112" s="120"/>
      <c r="DJ112" s="122"/>
      <c r="DK112" s="115"/>
      <c r="DL112" s="115"/>
      <c r="DM112" s="115"/>
      <c r="DN112" s="115"/>
      <c r="DO112" s="115"/>
      <c r="DP112" s="115"/>
      <c r="DQ112" s="115">
        <f t="shared" si="419"/>
        <v>0</v>
      </c>
      <c r="DR112" s="123">
        <f t="shared" si="420"/>
        <v>0</v>
      </c>
      <c r="DS112" s="119"/>
      <c r="DT112" s="115"/>
      <c r="DU112" s="115"/>
      <c r="DV112" s="115"/>
      <c r="DW112" s="115"/>
      <c r="DX112" s="118"/>
      <c r="DY112" s="115"/>
      <c r="DZ112" s="115">
        <f t="shared" si="385"/>
        <v>0</v>
      </c>
      <c r="EA112" s="123">
        <f t="shared" si="421"/>
        <v>0</v>
      </c>
      <c r="EB112" s="122"/>
      <c r="EC112" s="115"/>
      <c r="ED112" s="115"/>
      <c r="EE112" s="115"/>
      <c r="EF112" s="115"/>
      <c r="EG112" s="115"/>
      <c r="EH112" s="115"/>
      <c r="EI112" s="115">
        <f t="shared" si="387"/>
        <v>0</v>
      </c>
      <c r="EJ112" s="123">
        <f t="shared" si="422"/>
        <v>0</v>
      </c>
      <c r="EK112" s="122"/>
      <c r="EL112" s="115"/>
      <c r="EM112" s="115"/>
      <c r="EN112" s="115"/>
      <c r="EO112" s="115"/>
      <c r="EP112" s="115"/>
      <c r="EQ112" s="115"/>
      <c r="ER112" s="115">
        <f t="shared" si="389"/>
        <v>0</v>
      </c>
      <c r="ES112" s="123">
        <f t="shared" si="423"/>
        <v>0</v>
      </c>
      <c r="ET112" s="120"/>
      <c r="EU112" s="122"/>
      <c r="EV112" s="115"/>
      <c r="EW112" s="115"/>
      <c r="EX112" s="115"/>
      <c r="EY112" s="115"/>
      <c r="EZ112" s="115"/>
      <c r="FA112" s="115"/>
      <c r="FB112" s="115">
        <f t="shared" si="424"/>
        <v>0</v>
      </c>
      <c r="FC112" s="123">
        <f t="shared" si="425"/>
        <v>0</v>
      </c>
      <c r="FD112" s="119"/>
      <c r="FE112" s="115"/>
      <c r="FF112" s="115"/>
      <c r="FG112" s="115"/>
      <c r="FH112" s="115"/>
      <c r="FI112" s="118"/>
      <c r="FJ112" s="115"/>
      <c r="FK112" s="115">
        <f t="shared" si="426"/>
        <v>0</v>
      </c>
      <c r="FL112" s="123">
        <f t="shared" si="427"/>
        <v>0</v>
      </c>
      <c r="FM112" s="122"/>
      <c r="FN112" s="115"/>
      <c r="FO112" s="115"/>
      <c r="FP112" s="115"/>
      <c r="FQ112" s="115"/>
      <c r="FR112" s="115"/>
      <c r="FS112" s="115"/>
      <c r="FT112" s="115">
        <f t="shared" si="428"/>
        <v>0</v>
      </c>
      <c r="FU112" s="123">
        <f t="shared" si="429"/>
        <v>0</v>
      </c>
      <c r="FV112" s="120"/>
      <c r="FW112" s="154"/>
      <c r="FX112" s="115"/>
      <c r="FY112" s="115"/>
      <c r="FZ112" s="115"/>
      <c r="GA112" s="115"/>
      <c r="GB112" s="115"/>
      <c r="GC112" s="115"/>
      <c r="GD112" s="115">
        <f t="shared" si="330"/>
        <v>0</v>
      </c>
      <c r="GE112" s="155">
        <f t="shared" si="353"/>
        <v>0</v>
      </c>
      <c r="GF112" s="151"/>
      <c r="GG112" s="115"/>
      <c r="GH112" s="115"/>
      <c r="GI112" s="115"/>
      <c r="GJ112" s="115"/>
      <c r="GK112" s="150"/>
      <c r="GL112" s="115"/>
      <c r="GM112" s="115">
        <f t="shared" si="331"/>
        <v>0</v>
      </c>
      <c r="GN112" s="155">
        <f t="shared" si="354"/>
        <v>0</v>
      </c>
      <c r="GO112" s="154"/>
      <c r="GP112" s="115"/>
      <c r="GQ112" s="115"/>
      <c r="GR112" s="115"/>
      <c r="GS112" s="115"/>
      <c r="GT112" s="115"/>
      <c r="GU112" s="115"/>
      <c r="GV112" s="115">
        <f t="shared" si="332"/>
        <v>0</v>
      </c>
      <c r="GW112" s="155">
        <f t="shared" si="355"/>
        <v>0</v>
      </c>
    </row>
    <row r="113" spans="1:205" x14ac:dyDescent="0.25">
      <c r="A113" s="44">
        <f>A108+1</f>
        <v>6</v>
      </c>
      <c r="B113" s="51"/>
      <c r="C113" s="121"/>
      <c r="D113" s="121"/>
      <c r="E113" s="121"/>
      <c r="F113" s="121"/>
      <c r="G113" s="121"/>
      <c r="H113" s="121"/>
      <c r="I113" s="115">
        <f t="shared" si="397"/>
        <v>0</v>
      </c>
      <c r="J113" s="123">
        <f t="shared" si="398"/>
        <v>0</v>
      </c>
      <c r="K113" s="43"/>
      <c r="L113" s="121"/>
      <c r="M113" s="121"/>
      <c r="N113" s="121"/>
      <c r="O113" s="121"/>
      <c r="P113" s="59"/>
      <c r="Q113" s="121"/>
      <c r="R113" s="115">
        <f t="shared" si="399"/>
        <v>0</v>
      </c>
      <c r="S113" s="123">
        <f t="shared" si="400"/>
        <v>0</v>
      </c>
      <c r="T113" s="51"/>
      <c r="U113" s="121"/>
      <c r="V113" s="121"/>
      <c r="W113" s="121"/>
      <c r="X113" s="121"/>
      <c r="Y113" s="121"/>
      <c r="Z113" s="121"/>
      <c r="AA113" s="115">
        <f t="shared" si="401"/>
        <v>0</v>
      </c>
      <c r="AB113" s="123">
        <f t="shared" si="402"/>
        <v>0</v>
      </c>
      <c r="AC113" s="120"/>
      <c r="AD113" s="51"/>
      <c r="AE113" s="121"/>
      <c r="AF113" s="121"/>
      <c r="AG113" s="121"/>
      <c r="AH113" s="121"/>
      <c r="AI113" s="121"/>
      <c r="AJ113" s="121"/>
      <c r="AK113" s="115">
        <f t="shared" si="403"/>
        <v>0</v>
      </c>
      <c r="AL113" s="123">
        <f t="shared" si="404"/>
        <v>0</v>
      </c>
      <c r="AM113" s="43"/>
      <c r="AN113" s="121"/>
      <c r="AO113" s="121"/>
      <c r="AP113" s="121"/>
      <c r="AQ113" s="121"/>
      <c r="AR113" s="59"/>
      <c r="AS113" s="121"/>
      <c r="AT113" s="115">
        <f t="shared" si="405"/>
        <v>0</v>
      </c>
      <c r="AU113" s="123">
        <f t="shared" si="406"/>
        <v>0</v>
      </c>
      <c r="AV113" s="51"/>
      <c r="AW113" s="121"/>
      <c r="AX113" s="121"/>
      <c r="AY113" s="121"/>
      <c r="AZ113" s="121"/>
      <c r="BA113" s="121"/>
      <c r="BB113" s="121"/>
      <c r="BC113" s="115">
        <f t="shared" si="407"/>
        <v>0</v>
      </c>
      <c r="BD113" s="123">
        <f t="shared" si="408"/>
        <v>0</v>
      </c>
      <c r="BE113" s="120"/>
      <c r="BF113" s="51"/>
      <c r="BG113" s="121"/>
      <c r="BH113" s="121"/>
      <c r="BI113" s="121"/>
      <c r="BJ113" s="121"/>
      <c r="BK113" s="121"/>
      <c r="BL113" s="121"/>
      <c r="BM113" s="115">
        <f t="shared" si="409"/>
        <v>0</v>
      </c>
      <c r="BN113" s="123">
        <f t="shared" si="410"/>
        <v>0</v>
      </c>
      <c r="BO113" s="43"/>
      <c r="BP113" s="121"/>
      <c r="BQ113" s="121"/>
      <c r="BR113" s="121"/>
      <c r="BS113" s="121"/>
      <c r="BT113" s="59"/>
      <c r="BU113" s="121"/>
      <c r="BV113" s="115">
        <f t="shared" si="411"/>
        <v>0</v>
      </c>
      <c r="BW113" s="123">
        <f t="shared" si="412"/>
        <v>0</v>
      </c>
      <c r="BX113" s="51"/>
      <c r="BY113" s="121"/>
      <c r="BZ113" s="121"/>
      <c r="CA113" s="121"/>
      <c r="CB113" s="121"/>
      <c r="CC113" s="121"/>
      <c r="CD113" s="121"/>
      <c r="CE113" s="115">
        <f t="shared" si="413"/>
        <v>0</v>
      </c>
      <c r="CF113" s="123">
        <f t="shared" si="414"/>
        <v>0</v>
      </c>
      <c r="CG113" s="120"/>
      <c r="CH113" s="122"/>
      <c r="CI113" s="115"/>
      <c r="CJ113" s="115"/>
      <c r="CK113" s="115"/>
      <c r="CL113" s="115"/>
      <c r="CM113" s="115"/>
      <c r="CN113" s="115"/>
      <c r="CO113" s="115">
        <f t="shared" si="380"/>
        <v>0</v>
      </c>
      <c r="CP113" s="123">
        <f t="shared" si="415"/>
        <v>0</v>
      </c>
      <c r="CQ113" s="119">
        <v>34.674999999999997</v>
      </c>
      <c r="CR113" s="115">
        <v>38.497999999999998</v>
      </c>
      <c r="CS113" s="115">
        <v>45.043999999999997</v>
      </c>
      <c r="CT113" s="115">
        <v>11</v>
      </c>
      <c r="CU113" s="115" t="s">
        <v>125</v>
      </c>
      <c r="CV113" s="118">
        <v>11</v>
      </c>
      <c r="CW113" s="115" t="s">
        <v>98</v>
      </c>
      <c r="CX113" s="115">
        <f t="shared" si="416"/>
        <v>1</v>
      </c>
      <c r="CY113" s="123">
        <f t="shared" si="417"/>
        <v>0</v>
      </c>
      <c r="CZ113" s="122"/>
      <c r="DA113" s="115"/>
      <c r="DB113" s="115"/>
      <c r="DC113" s="115"/>
      <c r="DD113" s="115"/>
      <c r="DE113" s="115"/>
      <c r="DF113" s="115"/>
      <c r="DG113" s="115">
        <f t="shared" si="383"/>
        <v>0</v>
      </c>
      <c r="DH113" s="123">
        <f t="shared" si="418"/>
        <v>0</v>
      </c>
      <c r="DI113" s="120"/>
      <c r="DJ113" s="122"/>
      <c r="DK113" s="115"/>
      <c r="DL113" s="115"/>
      <c r="DM113" s="115"/>
      <c r="DN113" s="115"/>
      <c r="DO113" s="115"/>
      <c r="DP113" s="115"/>
      <c r="DQ113" s="115">
        <f t="shared" si="419"/>
        <v>0</v>
      </c>
      <c r="DR113" s="123">
        <f t="shared" si="420"/>
        <v>0</v>
      </c>
      <c r="DS113" s="119"/>
      <c r="DT113" s="115"/>
      <c r="DU113" s="115"/>
      <c r="DV113" s="115"/>
      <c r="DW113" s="115"/>
      <c r="DX113" s="118"/>
      <c r="DY113" s="115"/>
      <c r="DZ113" s="115">
        <f t="shared" si="385"/>
        <v>0</v>
      </c>
      <c r="EA113" s="123">
        <f t="shared" si="421"/>
        <v>0</v>
      </c>
      <c r="EB113" s="122"/>
      <c r="EC113" s="115"/>
      <c r="ED113" s="115"/>
      <c r="EE113" s="115"/>
      <c r="EF113" s="115"/>
      <c r="EG113" s="115"/>
      <c r="EH113" s="115"/>
      <c r="EI113" s="115">
        <f t="shared" si="387"/>
        <v>0</v>
      </c>
      <c r="EJ113" s="123">
        <f t="shared" si="422"/>
        <v>0</v>
      </c>
      <c r="EK113" s="122"/>
      <c r="EL113" s="115"/>
      <c r="EM113" s="115"/>
      <c r="EN113" s="115"/>
      <c r="EO113" s="115"/>
      <c r="EP113" s="115"/>
      <c r="EQ113" s="115"/>
      <c r="ER113" s="115">
        <f t="shared" si="389"/>
        <v>0</v>
      </c>
      <c r="ES113" s="123">
        <f t="shared" si="423"/>
        <v>0</v>
      </c>
      <c r="ET113" s="120"/>
      <c r="EU113" s="122"/>
      <c r="EV113" s="115"/>
      <c r="EW113" s="115"/>
      <c r="EX113" s="115"/>
      <c r="EY113" s="115"/>
      <c r="EZ113" s="115"/>
      <c r="FA113" s="115"/>
      <c r="FB113" s="115">
        <f t="shared" si="424"/>
        <v>0</v>
      </c>
      <c r="FC113" s="123">
        <f t="shared" si="425"/>
        <v>0</v>
      </c>
      <c r="FD113" s="119"/>
      <c r="FE113" s="115"/>
      <c r="FF113" s="115"/>
      <c r="FG113" s="115"/>
      <c r="FH113" s="115"/>
      <c r="FI113" s="118"/>
      <c r="FJ113" s="115"/>
      <c r="FK113" s="115">
        <f t="shared" si="426"/>
        <v>0</v>
      </c>
      <c r="FL113" s="123">
        <f t="shared" si="427"/>
        <v>0</v>
      </c>
      <c r="FM113" s="122"/>
      <c r="FN113" s="115"/>
      <c r="FO113" s="115"/>
      <c r="FP113" s="115"/>
      <c r="FQ113" s="115"/>
      <c r="FR113" s="115"/>
      <c r="FS113" s="115"/>
      <c r="FT113" s="115">
        <f t="shared" si="428"/>
        <v>0</v>
      </c>
      <c r="FU113" s="123">
        <f t="shared" si="429"/>
        <v>0</v>
      </c>
      <c r="FV113" s="120"/>
      <c r="FW113" s="154"/>
      <c r="FX113" s="115"/>
      <c r="FY113" s="115"/>
      <c r="FZ113" s="115"/>
      <c r="GA113" s="115"/>
      <c r="GB113" s="115"/>
      <c r="GC113" s="115"/>
      <c r="GD113" s="115">
        <f t="shared" si="330"/>
        <v>0</v>
      </c>
      <c r="GE113" s="155">
        <f t="shared" si="353"/>
        <v>0</v>
      </c>
      <c r="GF113" s="151"/>
      <c r="GG113" s="115"/>
      <c r="GH113" s="115"/>
      <c r="GI113" s="115"/>
      <c r="GJ113" s="115"/>
      <c r="GK113" s="150"/>
      <c r="GL113" s="115"/>
      <c r="GM113" s="115">
        <f t="shared" si="331"/>
        <v>0</v>
      </c>
      <c r="GN113" s="155">
        <f t="shared" si="354"/>
        <v>0</v>
      </c>
      <c r="GO113" s="154"/>
      <c r="GP113" s="115"/>
      <c r="GQ113" s="115"/>
      <c r="GR113" s="115"/>
      <c r="GS113" s="115"/>
      <c r="GT113" s="115"/>
      <c r="GU113" s="115"/>
      <c r="GV113" s="115">
        <f t="shared" si="332"/>
        <v>0</v>
      </c>
      <c r="GW113" s="155">
        <f t="shared" si="355"/>
        <v>0</v>
      </c>
    </row>
    <row r="114" spans="1:205" x14ac:dyDescent="0.25">
      <c r="A114" s="44">
        <f t="shared" si="333"/>
        <v>7</v>
      </c>
      <c r="B114" s="51"/>
      <c r="C114" s="121"/>
      <c r="D114" s="121"/>
      <c r="E114" s="121"/>
      <c r="F114" s="121"/>
      <c r="G114" s="121"/>
      <c r="H114" s="121"/>
      <c r="I114" s="115">
        <f t="shared" si="397"/>
        <v>0</v>
      </c>
      <c r="J114" s="123">
        <f t="shared" si="398"/>
        <v>0</v>
      </c>
      <c r="K114" s="43"/>
      <c r="L114" s="121"/>
      <c r="M114" s="121"/>
      <c r="N114" s="121"/>
      <c r="O114" s="121"/>
      <c r="P114" s="59"/>
      <c r="Q114" s="121"/>
      <c r="R114" s="115">
        <f t="shared" si="399"/>
        <v>0</v>
      </c>
      <c r="S114" s="123">
        <f t="shared" si="400"/>
        <v>0</v>
      </c>
      <c r="T114" s="51"/>
      <c r="U114" s="121"/>
      <c r="V114" s="121"/>
      <c r="W114" s="121"/>
      <c r="X114" s="121"/>
      <c r="Y114" s="121"/>
      <c r="Z114" s="121"/>
      <c r="AA114" s="115">
        <f t="shared" si="401"/>
        <v>0</v>
      </c>
      <c r="AB114" s="123">
        <f t="shared" si="402"/>
        <v>0</v>
      </c>
      <c r="AC114" s="120"/>
      <c r="AD114" s="51"/>
      <c r="AE114" s="121"/>
      <c r="AF114" s="121"/>
      <c r="AG114" s="121"/>
      <c r="AH114" s="121"/>
      <c r="AI114" s="121"/>
      <c r="AJ114" s="121"/>
      <c r="AK114" s="115">
        <f t="shared" si="403"/>
        <v>0</v>
      </c>
      <c r="AL114" s="123">
        <f t="shared" si="404"/>
        <v>0</v>
      </c>
      <c r="AM114" s="43"/>
      <c r="AN114" s="121"/>
      <c r="AO114" s="121"/>
      <c r="AP114" s="121"/>
      <c r="AQ114" s="121"/>
      <c r="AR114" s="59"/>
      <c r="AS114" s="121"/>
      <c r="AT114" s="115">
        <f t="shared" si="405"/>
        <v>0</v>
      </c>
      <c r="AU114" s="123">
        <f t="shared" si="406"/>
        <v>0</v>
      </c>
      <c r="AV114" s="51"/>
      <c r="AW114" s="121"/>
      <c r="AX114" s="121"/>
      <c r="AY114" s="121"/>
      <c r="AZ114" s="121"/>
      <c r="BA114" s="121"/>
      <c r="BB114" s="121"/>
      <c r="BC114" s="115">
        <f t="shared" si="407"/>
        <v>0</v>
      </c>
      <c r="BD114" s="123">
        <f t="shared" si="408"/>
        <v>0</v>
      </c>
      <c r="BE114" s="120"/>
      <c r="BF114" s="51"/>
      <c r="BG114" s="121"/>
      <c r="BH114" s="121"/>
      <c r="BI114" s="121"/>
      <c r="BJ114" s="121"/>
      <c r="BK114" s="121"/>
      <c r="BL114" s="121"/>
      <c r="BM114" s="115">
        <f t="shared" si="409"/>
        <v>0</v>
      </c>
      <c r="BN114" s="123">
        <f t="shared" si="410"/>
        <v>0</v>
      </c>
      <c r="BO114" s="43"/>
      <c r="BP114" s="121"/>
      <c r="BQ114" s="121"/>
      <c r="BR114" s="121"/>
      <c r="BS114" s="121"/>
      <c r="BT114" s="59"/>
      <c r="BU114" s="121"/>
      <c r="BV114" s="115">
        <f t="shared" si="411"/>
        <v>0</v>
      </c>
      <c r="BW114" s="123">
        <f t="shared" si="412"/>
        <v>0</v>
      </c>
      <c r="BX114" s="51"/>
      <c r="BY114" s="121"/>
      <c r="BZ114" s="121"/>
      <c r="CA114" s="121"/>
      <c r="CB114" s="121"/>
      <c r="CC114" s="121"/>
      <c r="CD114" s="121"/>
      <c r="CE114" s="115">
        <f t="shared" si="413"/>
        <v>0</v>
      </c>
      <c r="CF114" s="123">
        <f t="shared" si="414"/>
        <v>0</v>
      </c>
      <c r="CG114" s="120"/>
      <c r="CH114" s="122"/>
      <c r="CI114" s="115"/>
      <c r="CJ114" s="115"/>
      <c r="CK114" s="115"/>
      <c r="CL114" s="115"/>
      <c r="CM114" s="115"/>
      <c r="CN114" s="115"/>
      <c r="CO114" s="115">
        <f t="shared" si="380"/>
        <v>0</v>
      </c>
      <c r="CP114" s="123">
        <f t="shared" si="415"/>
        <v>0</v>
      </c>
      <c r="CQ114" s="119">
        <v>34.926000000000002</v>
      </c>
      <c r="CR114" s="115">
        <v>38.305999999999997</v>
      </c>
      <c r="CS114" s="115">
        <v>44.819000000000003</v>
      </c>
      <c r="CT114" s="115">
        <v>13</v>
      </c>
      <c r="CU114" s="115" t="s">
        <v>125</v>
      </c>
      <c r="CV114" s="118">
        <v>4</v>
      </c>
      <c r="CW114" s="115" t="s">
        <v>98</v>
      </c>
      <c r="CX114" s="115">
        <f t="shared" si="416"/>
        <v>1</v>
      </c>
      <c r="CY114" s="123">
        <f t="shared" si="417"/>
        <v>0</v>
      </c>
      <c r="CZ114" s="122"/>
      <c r="DA114" s="115"/>
      <c r="DB114" s="115"/>
      <c r="DC114" s="115"/>
      <c r="DD114" s="115"/>
      <c r="DE114" s="115"/>
      <c r="DF114" s="115"/>
      <c r="DG114" s="115">
        <f t="shared" si="383"/>
        <v>0</v>
      </c>
      <c r="DH114" s="123">
        <f t="shared" si="418"/>
        <v>0</v>
      </c>
      <c r="DI114" s="120"/>
      <c r="DJ114" s="122"/>
      <c r="DK114" s="115"/>
      <c r="DL114" s="115"/>
      <c r="DM114" s="115"/>
      <c r="DN114" s="115"/>
      <c r="DO114" s="115"/>
      <c r="DP114" s="115"/>
      <c r="DQ114" s="115">
        <f t="shared" si="419"/>
        <v>0</v>
      </c>
      <c r="DR114" s="123">
        <f t="shared" si="420"/>
        <v>0</v>
      </c>
      <c r="DS114" s="119"/>
      <c r="DT114" s="115"/>
      <c r="DU114" s="115"/>
      <c r="DV114" s="115"/>
      <c r="DW114" s="115"/>
      <c r="DX114" s="118"/>
      <c r="DY114" s="115"/>
      <c r="DZ114" s="115">
        <f t="shared" si="385"/>
        <v>0</v>
      </c>
      <c r="EA114" s="123">
        <f t="shared" si="421"/>
        <v>0</v>
      </c>
      <c r="EB114" s="122"/>
      <c r="EC114" s="115"/>
      <c r="ED114" s="115"/>
      <c r="EE114" s="115"/>
      <c r="EF114" s="115"/>
      <c r="EG114" s="115"/>
      <c r="EH114" s="115"/>
      <c r="EI114" s="115">
        <f t="shared" si="387"/>
        <v>0</v>
      </c>
      <c r="EJ114" s="123">
        <f t="shared" si="422"/>
        <v>0</v>
      </c>
      <c r="EK114" s="122"/>
      <c r="EL114" s="115"/>
      <c r="EM114" s="115"/>
      <c r="EN114" s="115"/>
      <c r="EO114" s="115"/>
      <c r="EP114" s="115"/>
      <c r="EQ114" s="115"/>
      <c r="ER114" s="115">
        <f t="shared" si="389"/>
        <v>0</v>
      </c>
      <c r="ES114" s="123">
        <f t="shared" si="423"/>
        <v>0</v>
      </c>
      <c r="ET114" s="120"/>
      <c r="EU114" s="122"/>
      <c r="EV114" s="115"/>
      <c r="EW114" s="115"/>
      <c r="EX114" s="115"/>
      <c r="EY114" s="115"/>
      <c r="EZ114" s="115"/>
      <c r="FA114" s="115"/>
      <c r="FB114" s="115">
        <f t="shared" si="424"/>
        <v>0</v>
      </c>
      <c r="FC114" s="123">
        <f t="shared" si="425"/>
        <v>0</v>
      </c>
      <c r="FD114" s="119"/>
      <c r="FE114" s="115"/>
      <c r="FF114" s="115"/>
      <c r="FG114" s="115"/>
      <c r="FH114" s="115"/>
      <c r="FI114" s="118"/>
      <c r="FJ114" s="115"/>
      <c r="FK114" s="115">
        <f t="shared" si="426"/>
        <v>0</v>
      </c>
      <c r="FL114" s="123">
        <f t="shared" si="427"/>
        <v>0</v>
      </c>
      <c r="FM114" s="122"/>
      <c r="FN114" s="115"/>
      <c r="FO114" s="115"/>
      <c r="FP114" s="115"/>
      <c r="FQ114" s="115"/>
      <c r="FR114" s="115"/>
      <c r="FS114" s="115"/>
      <c r="FT114" s="115">
        <f t="shared" si="428"/>
        <v>0</v>
      </c>
      <c r="FU114" s="123">
        <f t="shared" si="429"/>
        <v>0</v>
      </c>
      <c r="FV114" s="120"/>
      <c r="FW114" s="154"/>
      <c r="FX114" s="115"/>
      <c r="FY114" s="115"/>
      <c r="FZ114" s="115"/>
      <c r="GA114" s="115"/>
      <c r="GB114" s="115"/>
      <c r="GC114" s="115"/>
      <c r="GD114" s="115">
        <f t="shared" si="330"/>
        <v>0</v>
      </c>
      <c r="GE114" s="155">
        <f t="shared" si="353"/>
        <v>0</v>
      </c>
      <c r="GF114" s="151"/>
      <c r="GG114" s="115"/>
      <c r="GH114" s="115"/>
      <c r="GI114" s="115"/>
      <c r="GJ114" s="115"/>
      <c r="GK114" s="150"/>
      <c r="GL114" s="115"/>
      <c r="GM114" s="115">
        <f t="shared" si="331"/>
        <v>0</v>
      </c>
      <c r="GN114" s="155">
        <f t="shared" si="354"/>
        <v>0</v>
      </c>
      <c r="GO114" s="154"/>
      <c r="GP114" s="115"/>
      <c r="GQ114" s="115"/>
      <c r="GR114" s="115"/>
      <c r="GS114" s="115"/>
      <c r="GT114" s="115"/>
      <c r="GU114" s="115"/>
      <c r="GV114" s="115">
        <f t="shared" si="332"/>
        <v>0</v>
      </c>
      <c r="GW114" s="155">
        <f t="shared" si="355"/>
        <v>0</v>
      </c>
    </row>
    <row r="115" spans="1:205" x14ac:dyDescent="0.25">
      <c r="A115" s="44">
        <f>A108+1</f>
        <v>6</v>
      </c>
      <c r="B115" s="51"/>
      <c r="C115" s="130"/>
      <c r="D115" s="130"/>
      <c r="E115" s="130"/>
      <c r="F115" s="130"/>
      <c r="G115" s="130"/>
      <c r="H115" s="130"/>
      <c r="I115" s="115">
        <f t="shared" si="397"/>
        <v>0</v>
      </c>
      <c r="J115" s="132">
        <f t="shared" si="398"/>
        <v>0</v>
      </c>
      <c r="K115" s="43"/>
      <c r="L115" s="130"/>
      <c r="M115" s="130"/>
      <c r="N115" s="130"/>
      <c r="O115" s="130"/>
      <c r="P115" s="59"/>
      <c r="Q115" s="130"/>
      <c r="R115" s="115">
        <f t="shared" si="399"/>
        <v>0</v>
      </c>
      <c r="S115" s="132">
        <f t="shared" si="400"/>
        <v>0</v>
      </c>
      <c r="T115" s="51"/>
      <c r="U115" s="130"/>
      <c r="V115" s="130"/>
      <c r="W115" s="130"/>
      <c r="X115" s="130"/>
      <c r="Y115" s="130"/>
      <c r="Z115" s="130"/>
      <c r="AA115" s="115">
        <f t="shared" si="401"/>
        <v>0</v>
      </c>
      <c r="AB115" s="132">
        <f t="shared" si="402"/>
        <v>0</v>
      </c>
      <c r="AC115" s="128"/>
      <c r="AD115" s="51"/>
      <c r="AE115" s="130"/>
      <c r="AF115" s="130"/>
      <c r="AG115" s="130"/>
      <c r="AH115" s="130"/>
      <c r="AI115" s="130"/>
      <c r="AJ115" s="130"/>
      <c r="AK115" s="115">
        <f t="shared" si="403"/>
        <v>0</v>
      </c>
      <c r="AL115" s="132">
        <f t="shared" si="404"/>
        <v>0</v>
      </c>
      <c r="AM115" s="43"/>
      <c r="AN115" s="130"/>
      <c r="AO115" s="130"/>
      <c r="AP115" s="130"/>
      <c r="AQ115" s="130"/>
      <c r="AR115" s="59"/>
      <c r="AS115" s="130"/>
      <c r="AT115" s="115">
        <f t="shared" si="405"/>
        <v>0</v>
      </c>
      <c r="AU115" s="132">
        <f t="shared" si="406"/>
        <v>0</v>
      </c>
      <c r="AV115" s="51"/>
      <c r="AW115" s="130"/>
      <c r="AX115" s="130"/>
      <c r="AY115" s="130"/>
      <c r="AZ115" s="130"/>
      <c r="BA115" s="130"/>
      <c r="BB115" s="130"/>
      <c r="BC115" s="115">
        <f t="shared" si="407"/>
        <v>0</v>
      </c>
      <c r="BD115" s="132">
        <f t="shared" si="408"/>
        <v>0</v>
      </c>
      <c r="BE115" s="128"/>
      <c r="BF115" s="51"/>
      <c r="BG115" s="130"/>
      <c r="BH115" s="130"/>
      <c r="BI115" s="130"/>
      <c r="BJ115" s="130"/>
      <c r="BK115" s="130"/>
      <c r="BL115" s="130"/>
      <c r="BM115" s="115">
        <f t="shared" si="409"/>
        <v>0</v>
      </c>
      <c r="BN115" s="132">
        <f t="shared" si="410"/>
        <v>0</v>
      </c>
      <c r="BO115" s="43"/>
      <c r="BP115" s="130"/>
      <c r="BQ115" s="130"/>
      <c r="BR115" s="130"/>
      <c r="BS115" s="130"/>
      <c r="BT115" s="59"/>
      <c r="BU115" s="130"/>
      <c r="BV115" s="115">
        <f t="shared" si="411"/>
        <v>0</v>
      </c>
      <c r="BW115" s="132">
        <f t="shared" si="412"/>
        <v>0</v>
      </c>
      <c r="BX115" s="51"/>
      <c r="BY115" s="130"/>
      <c r="BZ115" s="130"/>
      <c r="CA115" s="130"/>
      <c r="CB115" s="130"/>
      <c r="CC115" s="130"/>
      <c r="CD115" s="130"/>
      <c r="CE115" s="115">
        <f t="shared" si="413"/>
        <v>0</v>
      </c>
      <c r="CF115" s="132">
        <f t="shared" si="414"/>
        <v>0</v>
      </c>
      <c r="CG115" s="128"/>
      <c r="CH115" s="131"/>
      <c r="CI115" s="115"/>
      <c r="CJ115" s="115"/>
      <c r="CK115" s="115"/>
      <c r="CL115" s="115"/>
      <c r="CM115" s="115"/>
      <c r="CN115" s="115"/>
      <c r="CO115" s="115">
        <f t="shared" si="380"/>
        <v>0</v>
      </c>
      <c r="CP115" s="132">
        <f t="shared" si="415"/>
        <v>0</v>
      </c>
      <c r="CQ115" s="129">
        <v>35.131</v>
      </c>
      <c r="CR115" s="115">
        <v>38.265000000000001</v>
      </c>
      <c r="CS115" s="115">
        <v>44.79</v>
      </c>
      <c r="CT115" s="115">
        <v>19</v>
      </c>
      <c r="CU115" s="115" t="s">
        <v>124</v>
      </c>
      <c r="CV115" s="127">
        <v>11</v>
      </c>
      <c r="CW115" s="115" t="s">
        <v>98</v>
      </c>
      <c r="CX115" s="115">
        <f t="shared" si="416"/>
        <v>1</v>
      </c>
      <c r="CY115" s="132">
        <f t="shared" si="417"/>
        <v>0</v>
      </c>
      <c r="CZ115" s="131"/>
      <c r="DA115" s="115"/>
      <c r="DB115" s="115"/>
      <c r="DC115" s="115"/>
      <c r="DD115" s="115"/>
      <c r="DE115" s="115"/>
      <c r="DF115" s="115"/>
      <c r="DG115" s="115">
        <f t="shared" si="383"/>
        <v>0</v>
      </c>
      <c r="DH115" s="132">
        <f t="shared" si="418"/>
        <v>0</v>
      </c>
      <c r="DI115" s="128"/>
      <c r="DJ115" s="131"/>
      <c r="DK115" s="115"/>
      <c r="DL115" s="115"/>
      <c r="DM115" s="115"/>
      <c r="DN115" s="115"/>
      <c r="DO115" s="115"/>
      <c r="DP115" s="115"/>
      <c r="DQ115" s="115">
        <f t="shared" si="419"/>
        <v>0</v>
      </c>
      <c r="DR115" s="132">
        <f t="shared" si="420"/>
        <v>0</v>
      </c>
      <c r="DS115" s="129"/>
      <c r="DT115" s="115"/>
      <c r="DU115" s="115"/>
      <c r="DV115" s="115"/>
      <c r="DW115" s="115"/>
      <c r="DX115" s="127"/>
      <c r="DY115" s="115"/>
      <c r="DZ115" s="115">
        <f t="shared" si="385"/>
        <v>0</v>
      </c>
      <c r="EA115" s="132">
        <f t="shared" si="421"/>
        <v>0</v>
      </c>
      <c r="EB115" s="131"/>
      <c r="EC115" s="115"/>
      <c r="ED115" s="115"/>
      <c r="EE115" s="115"/>
      <c r="EF115" s="115"/>
      <c r="EG115" s="115"/>
      <c r="EH115" s="115"/>
      <c r="EI115" s="115">
        <f t="shared" si="387"/>
        <v>0</v>
      </c>
      <c r="EJ115" s="132">
        <f t="shared" si="422"/>
        <v>0</v>
      </c>
      <c r="EK115" s="131"/>
      <c r="EL115" s="115"/>
      <c r="EM115" s="115"/>
      <c r="EN115" s="115"/>
      <c r="EO115" s="115"/>
      <c r="EP115" s="115"/>
      <c r="EQ115" s="115"/>
      <c r="ER115" s="115">
        <f t="shared" si="389"/>
        <v>0</v>
      </c>
      <c r="ES115" s="132">
        <f t="shared" si="423"/>
        <v>0</v>
      </c>
      <c r="ET115" s="128"/>
      <c r="EU115" s="131"/>
      <c r="EV115" s="115"/>
      <c r="EW115" s="115"/>
      <c r="EX115" s="115"/>
      <c r="EY115" s="115"/>
      <c r="EZ115" s="115"/>
      <c r="FA115" s="115"/>
      <c r="FB115" s="115">
        <f t="shared" si="424"/>
        <v>0</v>
      </c>
      <c r="FC115" s="132">
        <f t="shared" si="425"/>
        <v>0</v>
      </c>
      <c r="FD115" s="129"/>
      <c r="FE115" s="115"/>
      <c r="FF115" s="115"/>
      <c r="FG115" s="115"/>
      <c r="FH115" s="115"/>
      <c r="FI115" s="127"/>
      <c r="FJ115" s="115"/>
      <c r="FK115" s="115">
        <f t="shared" si="426"/>
        <v>0</v>
      </c>
      <c r="FL115" s="132">
        <f t="shared" si="427"/>
        <v>0</v>
      </c>
      <c r="FM115" s="131"/>
      <c r="FN115" s="115"/>
      <c r="FO115" s="115"/>
      <c r="FP115" s="115"/>
      <c r="FQ115" s="115"/>
      <c r="FR115" s="115"/>
      <c r="FS115" s="115"/>
      <c r="FT115" s="115">
        <f t="shared" si="428"/>
        <v>0</v>
      </c>
      <c r="FU115" s="132">
        <f t="shared" si="429"/>
        <v>0</v>
      </c>
      <c r="FV115" s="128"/>
      <c r="FW115" s="154"/>
      <c r="FX115" s="115"/>
      <c r="FY115" s="115"/>
      <c r="FZ115" s="115"/>
      <c r="GA115" s="115"/>
      <c r="GB115" s="115"/>
      <c r="GC115" s="115"/>
      <c r="GD115" s="115">
        <f t="shared" si="330"/>
        <v>0</v>
      </c>
      <c r="GE115" s="155">
        <f t="shared" si="353"/>
        <v>0</v>
      </c>
      <c r="GF115" s="151"/>
      <c r="GG115" s="115"/>
      <c r="GH115" s="115"/>
      <c r="GI115" s="115"/>
      <c r="GJ115" s="115"/>
      <c r="GK115" s="150"/>
      <c r="GL115" s="115"/>
      <c r="GM115" s="115">
        <f t="shared" si="331"/>
        <v>0</v>
      </c>
      <c r="GN115" s="155">
        <f t="shared" si="354"/>
        <v>0</v>
      </c>
      <c r="GO115" s="154"/>
      <c r="GP115" s="115"/>
      <c r="GQ115" s="115"/>
      <c r="GR115" s="115"/>
      <c r="GS115" s="115"/>
      <c r="GT115" s="115"/>
      <c r="GU115" s="115"/>
      <c r="GV115" s="115">
        <f t="shared" si="332"/>
        <v>0</v>
      </c>
      <c r="GW115" s="155">
        <f t="shared" si="355"/>
        <v>0</v>
      </c>
    </row>
    <row r="116" spans="1:205" x14ac:dyDescent="0.25">
      <c r="A116" s="44">
        <f t="shared" si="333"/>
        <v>7</v>
      </c>
      <c r="B116" s="51"/>
      <c r="C116" s="130"/>
      <c r="D116" s="130"/>
      <c r="E116" s="130"/>
      <c r="F116" s="130"/>
      <c r="G116" s="130"/>
      <c r="H116" s="130"/>
      <c r="I116" s="115">
        <f t="shared" si="397"/>
        <v>0</v>
      </c>
      <c r="J116" s="132">
        <f t="shared" si="398"/>
        <v>0</v>
      </c>
      <c r="K116" s="43"/>
      <c r="L116" s="130"/>
      <c r="M116" s="130"/>
      <c r="N116" s="130"/>
      <c r="O116" s="130"/>
      <c r="P116" s="59"/>
      <c r="Q116" s="130"/>
      <c r="R116" s="115">
        <f t="shared" si="399"/>
        <v>0</v>
      </c>
      <c r="S116" s="132">
        <f t="shared" si="400"/>
        <v>0</v>
      </c>
      <c r="T116" s="51"/>
      <c r="U116" s="130"/>
      <c r="V116" s="130"/>
      <c r="W116" s="130"/>
      <c r="X116" s="130"/>
      <c r="Y116" s="130"/>
      <c r="Z116" s="130"/>
      <c r="AA116" s="115">
        <f t="shared" si="401"/>
        <v>0</v>
      </c>
      <c r="AB116" s="132">
        <f t="shared" si="402"/>
        <v>0</v>
      </c>
      <c r="AC116" s="128"/>
      <c r="AD116" s="51"/>
      <c r="AE116" s="130"/>
      <c r="AF116" s="130"/>
      <c r="AG116" s="130"/>
      <c r="AH116" s="130"/>
      <c r="AI116" s="130"/>
      <c r="AJ116" s="130"/>
      <c r="AK116" s="115">
        <f t="shared" si="403"/>
        <v>0</v>
      </c>
      <c r="AL116" s="132">
        <f t="shared" si="404"/>
        <v>0</v>
      </c>
      <c r="AM116" s="43"/>
      <c r="AN116" s="130"/>
      <c r="AO116" s="130"/>
      <c r="AP116" s="130"/>
      <c r="AQ116" s="130"/>
      <c r="AR116" s="59"/>
      <c r="AS116" s="130"/>
      <c r="AT116" s="115">
        <f t="shared" si="405"/>
        <v>0</v>
      </c>
      <c r="AU116" s="132">
        <f t="shared" si="406"/>
        <v>0</v>
      </c>
      <c r="AV116" s="51"/>
      <c r="AW116" s="130"/>
      <c r="AX116" s="130"/>
      <c r="AY116" s="130"/>
      <c r="AZ116" s="130"/>
      <c r="BA116" s="130"/>
      <c r="BB116" s="130"/>
      <c r="BC116" s="115">
        <f t="shared" si="407"/>
        <v>0</v>
      </c>
      <c r="BD116" s="132">
        <f t="shared" si="408"/>
        <v>0</v>
      </c>
      <c r="BE116" s="128"/>
      <c r="BF116" s="51"/>
      <c r="BG116" s="130"/>
      <c r="BH116" s="130"/>
      <c r="BI116" s="130"/>
      <c r="BJ116" s="130"/>
      <c r="BK116" s="130"/>
      <c r="BL116" s="130"/>
      <c r="BM116" s="115">
        <f t="shared" si="409"/>
        <v>0</v>
      </c>
      <c r="BN116" s="132">
        <f t="shared" si="410"/>
        <v>0</v>
      </c>
      <c r="BO116" s="43"/>
      <c r="BP116" s="130"/>
      <c r="BQ116" s="130"/>
      <c r="BR116" s="130"/>
      <c r="BS116" s="130"/>
      <c r="BT116" s="59"/>
      <c r="BU116" s="130"/>
      <c r="BV116" s="115">
        <f t="shared" si="411"/>
        <v>0</v>
      </c>
      <c r="BW116" s="132">
        <f t="shared" si="412"/>
        <v>0</v>
      </c>
      <c r="BX116" s="51"/>
      <c r="BY116" s="130"/>
      <c r="BZ116" s="130"/>
      <c r="CA116" s="130"/>
      <c r="CB116" s="130"/>
      <c r="CC116" s="130"/>
      <c r="CD116" s="130"/>
      <c r="CE116" s="115">
        <f t="shared" si="413"/>
        <v>0</v>
      </c>
      <c r="CF116" s="132">
        <f t="shared" si="414"/>
        <v>0</v>
      </c>
      <c r="CG116" s="128"/>
      <c r="CH116" s="131"/>
      <c r="CI116" s="115"/>
      <c r="CJ116" s="115"/>
      <c r="CK116" s="115"/>
      <c r="CL116" s="115"/>
      <c r="CM116" s="115"/>
      <c r="CN116" s="115"/>
      <c r="CO116" s="115">
        <f t="shared" si="380"/>
        <v>0</v>
      </c>
      <c r="CP116" s="132">
        <f t="shared" si="415"/>
        <v>0</v>
      </c>
      <c r="CQ116" s="129">
        <v>34.587000000000003</v>
      </c>
      <c r="CR116" s="115">
        <v>38.158999999999999</v>
      </c>
      <c r="CS116" s="115">
        <v>44.665999999999997</v>
      </c>
      <c r="CT116" s="115">
        <v>7</v>
      </c>
      <c r="CU116" s="115" t="s">
        <v>125</v>
      </c>
      <c r="CV116" s="127">
        <v>2</v>
      </c>
      <c r="CW116" s="115" t="s">
        <v>110</v>
      </c>
      <c r="CX116" s="115">
        <f t="shared" si="416"/>
        <v>0</v>
      </c>
      <c r="CY116" s="132">
        <f t="shared" si="417"/>
        <v>1</v>
      </c>
      <c r="CZ116" s="131"/>
      <c r="DA116" s="115"/>
      <c r="DB116" s="115"/>
      <c r="DC116" s="115"/>
      <c r="DD116" s="115"/>
      <c r="DE116" s="115"/>
      <c r="DF116" s="115"/>
      <c r="DG116" s="115">
        <f t="shared" si="383"/>
        <v>0</v>
      </c>
      <c r="DH116" s="132">
        <f t="shared" si="418"/>
        <v>0</v>
      </c>
      <c r="DI116" s="128"/>
      <c r="DJ116" s="131"/>
      <c r="DK116" s="115"/>
      <c r="DL116" s="115"/>
      <c r="DM116" s="115"/>
      <c r="DN116" s="115"/>
      <c r="DO116" s="115"/>
      <c r="DP116" s="115"/>
      <c r="DQ116" s="115">
        <f t="shared" si="419"/>
        <v>0</v>
      </c>
      <c r="DR116" s="132">
        <f t="shared" si="420"/>
        <v>0</v>
      </c>
      <c r="DS116" s="129"/>
      <c r="DT116" s="115"/>
      <c r="DU116" s="115"/>
      <c r="DV116" s="115"/>
      <c r="DW116" s="115"/>
      <c r="DX116" s="127"/>
      <c r="DY116" s="115"/>
      <c r="DZ116" s="115">
        <f t="shared" si="385"/>
        <v>0</v>
      </c>
      <c r="EA116" s="132">
        <f t="shared" si="421"/>
        <v>0</v>
      </c>
      <c r="EB116" s="131"/>
      <c r="EC116" s="115"/>
      <c r="ED116" s="115"/>
      <c r="EE116" s="115"/>
      <c r="EF116" s="115"/>
      <c r="EG116" s="115"/>
      <c r="EH116" s="115"/>
      <c r="EI116" s="115">
        <f t="shared" si="387"/>
        <v>0</v>
      </c>
      <c r="EJ116" s="132">
        <f t="shared" si="422"/>
        <v>0</v>
      </c>
      <c r="EK116" s="131"/>
      <c r="EL116" s="115"/>
      <c r="EM116" s="115"/>
      <c r="EN116" s="115"/>
      <c r="EO116" s="115"/>
      <c r="EP116" s="115"/>
      <c r="EQ116" s="115"/>
      <c r="ER116" s="115">
        <f t="shared" si="389"/>
        <v>0</v>
      </c>
      <c r="ES116" s="132">
        <f t="shared" si="423"/>
        <v>0</v>
      </c>
      <c r="ET116" s="128"/>
      <c r="EU116" s="131"/>
      <c r="EV116" s="115"/>
      <c r="EW116" s="115"/>
      <c r="EX116" s="115"/>
      <c r="EY116" s="115"/>
      <c r="EZ116" s="115"/>
      <c r="FA116" s="115"/>
      <c r="FB116" s="115">
        <f t="shared" si="424"/>
        <v>0</v>
      </c>
      <c r="FC116" s="132">
        <f t="shared" si="425"/>
        <v>0</v>
      </c>
      <c r="FD116" s="129"/>
      <c r="FE116" s="115"/>
      <c r="FF116" s="115"/>
      <c r="FG116" s="115"/>
      <c r="FH116" s="115"/>
      <c r="FI116" s="127"/>
      <c r="FJ116" s="115"/>
      <c r="FK116" s="115">
        <f t="shared" si="426"/>
        <v>0</v>
      </c>
      <c r="FL116" s="132">
        <f t="shared" si="427"/>
        <v>0</v>
      </c>
      <c r="FM116" s="131"/>
      <c r="FN116" s="115"/>
      <c r="FO116" s="115"/>
      <c r="FP116" s="115"/>
      <c r="FQ116" s="115"/>
      <c r="FR116" s="115"/>
      <c r="FS116" s="115"/>
      <c r="FT116" s="115">
        <f t="shared" si="428"/>
        <v>0</v>
      </c>
      <c r="FU116" s="132">
        <f t="shared" si="429"/>
        <v>0</v>
      </c>
      <c r="FV116" s="128"/>
      <c r="FW116" s="154"/>
      <c r="FX116" s="115"/>
      <c r="FY116" s="115"/>
      <c r="FZ116" s="115"/>
      <c r="GA116" s="115"/>
      <c r="GB116" s="115"/>
      <c r="GC116" s="115"/>
      <c r="GD116" s="115">
        <f t="shared" si="330"/>
        <v>0</v>
      </c>
      <c r="GE116" s="155">
        <f t="shared" si="353"/>
        <v>0</v>
      </c>
      <c r="GF116" s="151"/>
      <c r="GG116" s="115"/>
      <c r="GH116" s="115"/>
      <c r="GI116" s="115"/>
      <c r="GJ116" s="115"/>
      <c r="GK116" s="150"/>
      <c r="GL116" s="115"/>
      <c r="GM116" s="115">
        <f t="shared" si="331"/>
        <v>0</v>
      </c>
      <c r="GN116" s="155">
        <f t="shared" si="354"/>
        <v>0</v>
      </c>
      <c r="GO116" s="154"/>
      <c r="GP116" s="115"/>
      <c r="GQ116" s="115"/>
      <c r="GR116" s="115"/>
      <c r="GS116" s="115"/>
      <c r="GT116" s="115"/>
      <c r="GU116" s="115"/>
      <c r="GV116" s="115">
        <f t="shared" si="332"/>
        <v>0</v>
      </c>
      <c r="GW116" s="155">
        <f t="shared" si="355"/>
        <v>0</v>
      </c>
    </row>
    <row r="117" spans="1:205" x14ac:dyDescent="0.25">
      <c r="A117" s="44">
        <f>A108+1</f>
        <v>6</v>
      </c>
      <c r="B117" s="51"/>
      <c r="C117" s="138"/>
      <c r="D117" s="138"/>
      <c r="E117" s="138"/>
      <c r="F117" s="138"/>
      <c r="G117" s="138"/>
      <c r="H117" s="138"/>
      <c r="I117" s="115">
        <f t="shared" si="397"/>
        <v>0</v>
      </c>
      <c r="J117" s="144">
        <f t="shared" si="398"/>
        <v>0</v>
      </c>
      <c r="K117" s="43"/>
      <c r="L117" s="138"/>
      <c r="M117" s="138"/>
      <c r="N117" s="138"/>
      <c r="O117" s="138"/>
      <c r="P117" s="59"/>
      <c r="Q117" s="138"/>
      <c r="R117" s="115">
        <f t="shared" si="399"/>
        <v>0</v>
      </c>
      <c r="S117" s="144">
        <f t="shared" si="400"/>
        <v>0</v>
      </c>
      <c r="T117" s="51"/>
      <c r="U117" s="138"/>
      <c r="V117" s="138"/>
      <c r="W117" s="138"/>
      <c r="X117" s="138"/>
      <c r="Y117" s="138"/>
      <c r="Z117" s="138"/>
      <c r="AA117" s="115">
        <f t="shared" si="401"/>
        <v>0</v>
      </c>
      <c r="AB117" s="144">
        <f t="shared" si="402"/>
        <v>0</v>
      </c>
      <c r="AC117" s="136"/>
      <c r="AD117" s="51"/>
      <c r="AE117" s="138"/>
      <c r="AF117" s="138"/>
      <c r="AG117" s="138"/>
      <c r="AH117" s="138"/>
      <c r="AI117" s="138"/>
      <c r="AJ117" s="138"/>
      <c r="AK117" s="115">
        <f t="shared" si="403"/>
        <v>0</v>
      </c>
      <c r="AL117" s="144">
        <f t="shared" si="404"/>
        <v>0</v>
      </c>
      <c r="AM117" s="43"/>
      <c r="AN117" s="138"/>
      <c r="AO117" s="138"/>
      <c r="AP117" s="138"/>
      <c r="AQ117" s="138"/>
      <c r="AR117" s="59"/>
      <c r="AS117" s="138"/>
      <c r="AT117" s="115">
        <f t="shared" si="405"/>
        <v>0</v>
      </c>
      <c r="AU117" s="144">
        <f t="shared" si="406"/>
        <v>0</v>
      </c>
      <c r="AV117" s="51"/>
      <c r="AW117" s="138"/>
      <c r="AX117" s="138"/>
      <c r="AY117" s="138"/>
      <c r="AZ117" s="138"/>
      <c r="BA117" s="138"/>
      <c r="BB117" s="138"/>
      <c r="BC117" s="115">
        <f t="shared" si="407"/>
        <v>0</v>
      </c>
      <c r="BD117" s="144">
        <f t="shared" si="408"/>
        <v>0</v>
      </c>
      <c r="BE117" s="136"/>
      <c r="BF117" s="51"/>
      <c r="BG117" s="138"/>
      <c r="BH117" s="138"/>
      <c r="BI117" s="138"/>
      <c r="BJ117" s="138"/>
      <c r="BK117" s="138"/>
      <c r="BL117" s="138"/>
      <c r="BM117" s="115">
        <f t="shared" si="409"/>
        <v>0</v>
      </c>
      <c r="BN117" s="144">
        <f t="shared" si="410"/>
        <v>0</v>
      </c>
      <c r="BO117" s="43"/>
      <c r="BP117" s="138"/>
      <c r="BQ117" s="138"/>
      <c r="BR117" s="138"/>
      <c r="BS117" s="138"/>
      <c r="BT117" s="59"/>
      <c r="BU117" s="138"/>
      <c r="BV117" s="115">
        <f t="shared" si="411"/>
        <v>0</v>
      </c>
      <c r="BW117" s="144">
        <f t="shared" si="412"/>
        <v>0</v>
      </c>
      <c r="BX117" s="51"/>
      <c r="BY117" s="138"/>
      <c r="BZ117" s="138"/>
      <c r="CA117" s="138"/>
      <c r="CB117" s="138"/>
      <c r="CC117" s="138"/>
      <c r="CD117" s="138"/>
      <c r="CE117" s="115">
        <f t="shared" si="413"/>
        <v>0</v>
      </c>
      <c r="CF117" s="144">
        <f t="shared" si="414"/>
        <v>0</v>
      </c>
      <c r="CG117" s="136"/>
      <c r="CH117" s="143"/>
      <c r="CI117" s="115"/>
      <c r="CJ117" s="115"/>
      <c r="CK117" s="115"/>
      <c r="CL117" s="115"/>
      <c r="CM117" s="115"/>
      <c r="CN117" s="115"/>
      <c r="CO117" s="115">
        <f t="shared" ref="CO117:CO118" si="430">IF(CN117="W",1,0)</f>
        <v>0</v>
      </c>
      <c r="CP117" s="144">
        <f t="shared" si="415"/>
        <v>0</v>
      </c>
      <c r="CQ117" s="137">
        <v>32.158999999999999</v>
      </c>
      <c r="CR117" s="115">
        <v>35.061</v>
      </c>
      <c r="CS117" s="115">
        <v>41.021999999999998</v>
      </c>
      <c r="CT117" s="115">
        <v>17</v>
      </c>
      <c r="CU117" s="115" t="s">
        <v>125</v>
      </c>
      <c r="CV117" s="135">
        <v>15</v>
      </c>
      <c r="CW117" s="115" t="s">
        <v>110</v>
      </c>
      <c r="CX117" s="115">
        <f t="shared" si="416"/>
        <v>0</v>
      </c>
      <c r="CY117" s="144">
        <f t="shared" si="417"/>
        <v>1</v>
      </c>
      <c r="CZ117" s="143"/>
      <c r="DA117" s="115"/>
      <c r="DB117" s="115"/>
      <c r="DC117" s="115"/>
      <c r="DD117" s="115"/>
      <c r="DE117" s="115"/>
      <c r="DF117" s="115"/>
      <c r="DG117" s="115">
        <f t="shared" ref="DG117:DG118" si="431">IF(DF117="W",1,0)</f>
        <v>0</v>
      </c>
      <c r="DH117" s="144">
        <f t="shared" si="418"/>
        <v>0</v>
      </c>
      <c r="DI117" s="136"/>
      <c r="DJ117" s="143"/>
      <c r="DK117" s="115"/>
      <c r="DL117" s="115"/>
      <c r="DM117" s="115"/>
      <c r="DN117" s="115"/>
      <c r="DO117" s="115"/>
      <c r="DP117" s="115"/>
      <c r="DQ117" s="115">
        <f t="shared" si="419"/>
        <v>0</v>
      </c>
      <c r="DR117" s="144">
        <f t="shared" si="420"/>
        <v>0</v>
      </c>
      <c r="DS117" s="137"/>
      <c r="DT117" s="115"/>
      <c r="DU117" s="115"/>
      <c r="DV117" s="115"/>
      <c r="DW117" s="115"/>
      <c r="DX117" s="135"/>
      <c r="DY117" s="115"/>
      <c r="DZ117" s="115">
        <f t="shared" ref="DZ117:DZ118" si="432">IF(DY117="W",1,0)</f>
        <v>0</v>
      </c>
      <c r="EA117" s="144">
        <f t="shared" si="421"/>
        <v>0</v>
      </c>
      <c r="EB117" s="143"/>
      <c r="EC117" s="115"/>
      <c r="ED117" s="115"/>
      <c r="EE117" s="115"/>
      <c r="EF117" s="115"/>
      <c r="EG117" s="115"/>
      <c r="EH117" s="115"/>
      <c r="EI117" s="115">
        <f t="shared" ref="EI117:EI118" si="433">IF(EH117="W",1,0)</f>
        <v>0</v>
      </c>
      <c r="EJ117" s="144">
        <f t="shared" si="422"/>
        <v>0</v>
      </c>
      <c r="EK117" s="143"/>
      <c r="EL117" s="115"/>
      <c r="EM117" s="115"/>
      <c r="EN117" s="115"/>
      <c r="EO117" s="115"/>
      <c r="EP117" s="115"/>
      <c r="EQ117" s="115"/>
      <c r="ER117" s="115">
        <f t="shared" ref="ER117:ER118" si="434">IF(EQ117="W",1,0)</f>
        <v>0</v>
      </c>
      <c r="ES117" s="144">
        <f t="shared" si="423"/>
        <v>0</v>
      </c>
      <c r="ET117" s="136"/>
      <c r="EU117" s="143"/>
      <c r="EV117" s="115"/>
      <c r="EW117" s="115"/>
      <c r="EX117" s="115"/>
      <c r="EY117" s="115"/>
      <c r="EZ117" s="115"/>
      <c r="FA117" s="115"/>
      <c r="FB117" s="115">
        <f t="shared" si="424"/>
        <v>0</v>
      </c>
      <c r="FC117" s="144">
        <f t="shared" si="425"/>
        <v>0</v>
      </c>
      <c r="FD117" s="137"/>
      <c r="FE117" s="115"/>
      <c r="FF117" s="115"/>
      <c r="FG117" s="115"/>
      <c r="FH117" s="115"/>
      <c r="FI117" s="135"/>
      <c r="FJ117" s="115"/>
      <c r="FK117" s="115">
        <f t="shared" si="426"/>
        <v>0</v>
      </c>
      <c r="FL117" s="144">
        <f t="shared" si="427"/>
        <v>0</v>
      </c>
      <c r="FM117" s="143"/>
      <c r="FN117" s="115"/>
      <c r="FO117" s="115"/>
      <c r="FP117" s="115"/>
      <c r="FQ117" s="115"/>
      <c r="FR117" s="115"/>
      <c r="FS117" s="115"/>
      <c r="FT117" s="115">
        <f t="shared" si="428"/>
        <v>0</v>
      </c>
      <c r="FU117" s="144">
        <f t="shared" si="429"/>
        <v>0</v>
      </c>
      <c r="FV117" s="136"/>
      <c r="FW117" s="154"/>
      <c r="FX117" s="115"/>
      <c r="FY117" s="115"/>
      <c r="FZ117" s="115"/>
      <c r="GA117" s="115"/>
      <c r="GB117" s="115"/>
      <c r="GC117" s="115"/>
      <c r="GD117" s="115">
        <f t="shared" si="330"/>
        <v>0</v>
      </c>
      <c r="GE117" s="155">
        <f t="shared" si="353"/>
        <v>0</v>
      </c>
      <c r="GF117" s="151"/>
      <c r="GG117" s="115"/>
      <c r="GH117" s="115"/>
      <c r="GI117" s="115"/>
      <c r="GJ117" s="115"/>
      <c r="GK117" s="150"/>
      <c r="GL117" s="115"/>
      <c r="GM117" s="115">
        <f t="shared" si="331"/>
        <v>0</v>
      </c>
      <c r="GN117" s="155">
        <f t="shared" si="354"/>
        <v>0</v>
      </c>
      <c r="GO117" s="154"/>
      <c r="GP117" s="115"/>
      <c r="GQ117" s="115"/>
      <c r="GR117" s="115"/>
      <c r="GS117" s="115"/>
      <c r="GT117" s="115"/>
      <c r="GU117" s="115"/>
      <c r="GV117" s="115">
        <f t="shared" si="332"/>
        <v>0</v>
      </c>
      <c r="GW117" s="155">
        <f t="shared" si="355"/>
        <v>0</v>
      </c>
    </row>
    <row r="118" spans="1:205" x14ac:dyDescent="0.25">
      <c r="A118" s="44">
        <f t="shared" si="333"/>
        <v>7</v>
      </c>
      <c r="B118" s="51"/>
      <c r="C118" s="138"/>
      <c r="D118" s="138"/>
      <c r="E118" s="138"/>
      <c r="F118" s="138"/>
      <c r="G118" s="138"/>
      <c r="H118" s="138"/>
      <c r="I118" s="115">
        <f t="shared" si="397"/>
        <v>0</v>
      </c>
      <c r="J118" s="144">
        <f t="shared" si="398"/>
        <v>0</v>
      </c>
      <c r="K118" s="43"/>
      <c r="L118" s="138"/>
      <c r="M118" s="138"/>
      <c r="N118" s="138"/>
      <c r="O118" s="138"/>
      <c r="P118" s="59"/>
      <c r="Q118" s="138"/>
      <c r="R118" s="115">
        <f t="shared" si="399"/>
        <v>0</v>
      </c>
      <c r="S118" s="144">
        <f t="shared" si="400"/>
        <v>0</v>
      </c>
      <c r="T118" s="51"/>
      <c r="U118" s="138"/>
      <c r="V118" s="138"/>
      <c r="W118" s="138"/>
      <c r="X118" s="138"/>
      <c r="Y118" s="138"/>
      <c r="Z118" s="138"/>
      <c r="AA118" s="115">
        <f t="shared" si="401"/>
        <v>0</v>
      </c>
      <c r="AB118" s="144">
        <f t="shared" si="402"/>
        <v>0</v>
      </c>
      <c r="AC118" s="136"/>
      <c r="AD118" s="51"/>
      <c r="AE118" s="138"/>
      <c r="AF118" s="138"/>
      <c r="AG118" s="138"/>
      <c r="AH118" s="138"/>
      <c r="AI118" s="138"/>
      <c r="AJ118" s="138"/>
      <c r="AK118" s="115">
        <f t="shared" si="403"/>
        <v>0</v>
      </c>
      <c r="AL118" s="144">
        <f t="shared" si="404"/>
        <v>0</v>
      </c>
      <c r="AM118" s="43"/>
      <c r="AN118" s="138"/>
      <c r="AO118" s="138"/>
      <c r="AP118" s="138"/>
      <c r="AQ118" s="138"/>
      <c r="AR118" s="59"/>
      <c r="AS118" s="138"/>
      <c r="AT118" s="115">
        <f t="shared" si="405"/>
        <v>0</v>
      </c>
      <c r="AU118" s="144">
        <f t="shared" si="406"/>
        <v>0</v>
      </c>
      <c r="AV118" s="51"/>
      <c r="AW118" s="138"/>
      <c r="AX118" s="138"/>
      <c r="AY118" s="138"/>
      <c r="AZ118" s="138"/>
      <c r="BA118" s="138"/>
      <c r="BB118" s="138"/>
      <c r="BC118" s="115">
        <f t="shared" si="407"/>
        <v>0</v>
      </c>
      <c r="BD118" s="144">
        <f t="shared" si="408"/>
        <v>0</v>
      </c>
      <c r="BE118" s="136"/>
      <c r="BF118" s="51"/>
      <c r="BG118" s="138"/>
      <c r="BH118" s="138"/>
      <c r="BI118" s="138"/>
      <c r="BJ118" s="138"/>
      <c r="BK118" s="138"/>
      <c r="BL118" s="138"/>
      <c r="BM118" s="115">
        <f t="shared" si="409"/>
        <v>0</v>
      </c>
      <c r="BN118" s="144">
        <f t="shared" si="410"/>
        <v>0</v>
      </c>
      <c r="BO118" s="43"/>
      <c r="BP118" s="138"/>
      <c r="BQ118" s="138"/>
      <c r="BR118" s="138"/>
      <c r="BS118" s="138"/>
      <c r="BT118" s="59"/>
      <c r="BU118" s="138"/>
      <c r="BV118" s="115">
        <f t="shared" si="411"/>
        <v>0</v>
      </c>
      <c r="BW118" s="144">
        <f t="shared" si="412"/>
        <v>0</v>
      </c>
      <c r="BX118" s="51"/>
      <c r="BY118" s="138"/>
      <c r="BZ118" s="138"/>
      <c r="CA118" s="138"/>
      <c r="CB118" s="138"/>
      <c r="CC118" s="138"/>
      <c r="CD118" s="138"/>
      <c r="CE118" s="115">
        <f t="shared" si="413"/>
        <v>0</v>
      </c>
      <c r="CF118" s="144">
        <f t="shared" si="414"/>
        <v>0</v>
      </c>
      <c r="CG118" s="136"/>
      <c r="CH118" s="143"/>
      <c r="CI118" s="115"/>
      <c r="CJ118" s="115"/>
      <c r="CK118" s="115"/>
      <c r="CL118" s="115"/>
      <c r="CM118" s="115"/>
      <c r="CN118" s="115"/>
      <c r="CO118" s="115">
        <f t="shared" si="430"/>
        <v>0</v>
      </c>
      <c r="CP118" s="144">
        <f t="shared" si="415"/>
        <v>0</v>
      </c>
      <c r="CQ118" s="137"/>
      <c r="CR118" s="115"/>
      <c r="CS118" s="115"/>
      <c r="CT118" s="115"/>
      <c r="CU118" s="115"/>
      <c r="CV118" s="135"/>
      <c r="CW118" s="115"/>
      <c r="CX118" s="115">
        <f t="shared" si="416"/>
        <v>0</v>
      </c>
      <c r="CY118" s="144">
        <f t="shared" si="417"/>
        <v>0</v>
      </c>
      <c r="CZ118" s="143"/>
      <c r="DA118" s="115"/>
      <c r="DB118" s="115"/>
      <c r="DC118" s="115"/>
      <c r="DD118" s="115"/>
      <c r="DE118" s="115"/>
      <c r="DF118" s="115"/>
      <c r="DG118" s="115">
        <f t="shared" si="431"/>
        <v>0</v>
      </c>
      <c r="DH118" s="144">
        <f t="shared" si="418"/>
        <v>0</v>
      </c>
      <c r="DI118" s="136"/>
      <c r="DJ118" s="143"/>
      <c r="DK118" s="115"/>
      <c r="DL118" s="115"/>
      <c r="DM118" s="115"/>
      <c r="DN118" s="115"/>
      <c r="DO118" s="115"/>
      <c r="DP118" s="115"/>
      <c r="DQ118" s="115">
        <f t="shared" si="419"/>
        <v>0</v>
      </c>
      <c r="DR118" s="144">
        <f t="shared" si="420"/>
        <v>0</v>
      </c>
      <c r="DS118" s="137"/>
      <c r="DT118" s="115"/>
      <c r="DU118" s="115"/>
      <c r="DV118" s="115"/>
      <c r="DW118" s="115"/>
      <c r="DX118" s="135"/>
      <c r="DY118" s="115"/>
      <c r="DZ118" s="115">
        <f t="shared" si="432"/>
        <v>0</v>
      </c>
      <c r="EA118" s="144">
        <f t="shared" si="421"/>
        <v>0</v>
      </c>
      <c r="EB118" s="143"/>
      <c r="EC118" s="115"/>
      <c r="ED118" s="115"/>
      <c r="EE118" s="115"/>
      <c r="EF118" s="115"/>
      <c r="EG118" s="115"/>
      <c r="EH118" s="115"/>
      <c r="EI118" s="115">
        <f t="shared" si="433"/>
        <v>0</v>
      </c>
      <c r="EJ118" s="144">
        <f t="shared" si="422"/>
        <v>0</v>
      </c>
      <c r="EK118" s="143"/>
      <c r="EL118" s="115"/>
      <c r="EM118" s="115"/>
      <c r="EN118" s="115"/>
      <c r="EO118" s="115"/>
      <c r="EP118" s="115"/>
      <c r="EQ118" s="115"/>
      <c r="ER118" s="115">
        <f t="shared" si="434"/>
        <v>0</v>
      </c>
      <c r="ES118" s="144">
        <f t="shared" si="423"/>
        <v>0</v>
      </c>
      <c r="ET118" s="136"/>
      <c r="EU118" s="143"/>
      <c r="EV118" s="115"/>
      <c r="EW118" s="115"/>
      <c r="EX118" s="115"/>
      <c r="EY118" s="115"/>
      <c r="EZ118" s="115"/>
      <c r="FA118" s="115"/>
      <c r="FB118" s="115">
        <f t="shared" si="424"/>
        <v>0</v>
      </c>
      <c r="FC118" s="144">
        <f t="shared" si="425"/>
        <v>0</v>
      </c>
      <c r="FD118" s="137"/>
      <c r="FE118" s="115"/>
      <c r="FF118" s="115"/>
      <c r="FG118" s="115"/>
      <c r="FH118" s="115"/>
      <c r="FI118" s="135"/>
      <c r="FJ118" s="115"/>
      <c r="FK118" s="115">
        <f t="shared" si="426"/>
        <v>0</v>
      </c>
      <c r="FL118" s="144">
        <f t="shared" si="427"/>
        <v>0</v>
      </c>
      <c r="FM118" s="143"/>
      <c r="FN118" s="115"/>
      <c r="FO118" s="115"/>
      <c r="FP118" s="115"/>
      <c r="FQ118" s="115"/>
      <c r="FR118" s="115"/>
      <c r="FS118" s="115"/>
      <c r="FT118" s="115">
        <f t="shared" si="428"/>
        <v>0</v>
      </c>
      <c r="FU118" s="144">
        <f t="shared" si="429"/>
        <v>0</v>
      </c>
      <c r="FV118" s="136"/>
      <c r="FW118" s="154"/>
      <c r="FX118" s="115"/>
      <c r="FY118" s="115"/>
      <c r="FZ118" s="115"/>
      <c r="GA118" s="115"/>
      <c r="GB118" s="115"/>
      <c r="GC118" s="115"/>
      <c r="GD118" s="115">
        <f t="shared" si="330"/>
        <v>0</v>
      </c>
      <c r="GE118" s="155">
        <f t="shared" si="353"/>
        <v>0</v>
      </c>
      <c r="GF118" s="151"/>
      <c r="GG118" s="115"/>
      <c r="GH118" s="115"/>
      <c r="GI118" s="115"/>
      <c r="GJ118" s="115"/>
      <c r="GK118" s="150"/>
      <c r="GL118" s="115"/>
      <c r="GM118" s="115">
        <f t="shared" si="331"/>
        <v>0</v>
      </c>
      <c r="GN118" s="155">
        <f t="shared" si="354"/>
        <v>0</v>
      </c>
      <c r="GO118" s="154"/>
      <c r="GP118" s="115"/>
      <c r="GQ118" s="115"/>
      <c r="GR118" s="115"/>
      <c r="GS118" s="115"/>
      <c r="GT118" s="115"/>
      <c r="GU118" s="115"/>
      <c r="GV118" s="115">
        <f t="shared" si="332"/>
        <v>0</v>
      </c>
      <c r="GW118" s="155">
        <f t="shared" si="355"/>
        <v>0</v>
      </c>
    </row>
    <row r="119" spans="1:205" x14ac:dyDescent="0.25">
      <c r="A119" s="44">
        <f>A110+1</f>
        <v>8</v>
      </c>
      <c r="B119" s="51"/>
      <c r="C119" s="29"/>
      <c r="D119" s="29"/>
      <c r="E119" s="29"/>
      <c r="F119" s="29"/>
      <c r="G119" s="29"/>
      <c r="H119" s="29"/>
      <c r="I119" s="111">
        <f t="shared" si="362"/>
        <v>0</v>
      </c>
      <c r="J119" s="113">
        <f t="shared" si="363"/>
        <v>0</v>
      </c>
      <c r="K119" s="43"/>
      <c r="L119" s="29"/>
      <c r="M119" s="29"/>
      <c r="N119" s="29"/>
      <c r="O119" s="29"/>
      <c r="P119" s="59"/>
      <c r="Q119" s="29"/>
      <c r="R119" s="111">
        <f t="shared" si="364"/>
        <v>0</v>
      </c>
      <c r="S119" s="113">
        <f t="shared" si="365"/>
        <v>0</v>
      </c>
      <c r="T119" s="51"/>
      <c r="U119" s="29"/>
      <c r="V119" s="29"/>
      <c r="W119" s="29"/>
      <c r="X119" s="29"/>
      <c r="Y119" s="29"/>
      <c r="Z119" s="29"/>
      <c r="AA119" s="111">
        <f t="shared" si="366"/>
        <v>0</v>
      </c>
      <c r="AB119" s="113">
        <f t="shared" si="367"/>
        <v>0</v>
      </c>
      <c r="AC119" s="109"/>
      <c r="AD119" s="51"/>
      <c r="AE119" s="29"/>
      <c r="AF119" s="29"/>
      <c r="AG119" s="29"/>
      <c r="AH119" s="29"/>
      <c r="AI119" s="29"/>
      <c r="AJ119" s="29"/>
      <c r="AK119" s="111">
        <f t="shared" si="368"/>
        <v>0</v>
      </c>
      <c r="AL119" s="113">
        <f t="shared" si="369"/>
        <v>0</v>
      </c>
      <c r="AM119" s="43"/>
      <c r="AN119" s="29"/>
      <c r="AO119" s="29"/>
      <c r="AP119" s="29"/>
      <c r="AQ119" s="29"/>
      <c r="AR119" s="59"/>
      <c r="AS119" s="29"/>
      <c r="AT119" s="111">
        <f t="shared" si="370"/>
        <v>0</v>
      </c>
      <c r="AU119" s="113">
        <f t="shared" si="371"/>
        <v>0</v>
      </c>
      <c r="AV119" s="51"/>
      <c r="AW119" s="29"/>
      <c r="AX119" s="29"/>
      <c r="AY119" s="29"/>
      <c r="AZ119" s="29"/>
      <c r="BA119" s="29"/>
      <c r="BB119" s="29"/>
      <c r="BC119" s="111">
        <f t="shared" si="372"/>
        <v>0</v>
      </c>
      <c r="BD119" s="113">
        <f t="shared" si="373"/>
        <v>0</v>
      </c>
      <c r="BE119" s="109"/>
      <c r="BF119" s="51"/>
      <c r="BG119" s="29"/>
      <c r="BH119" s="29"/>
      <c r="BI119" s="29"/>
      <c r="BJ119" s="29"/>
      <c r="BK119" s="29"/>
      <c r="BL119" s="29"/>
      <c r="BM119" s="111">
        <f t="shared" si="374"/>
        <v>0</v>
      </c>
      <c r="BN119" s="113">
        <f t="shared" si="375"/>
        <v>0</v>
      </c>
      <c r="BO119" s="43"/>
      <c r="BP119" s="29"/>
      <c r="BQ119" s="29"/>
      <c r="BR119" s="29"/>
      <c r="BS119" s="29"/>
      <c r="BT119" s="59"/>
      <c r="BU119" s="29"/>
      <c r="BV119" s="111">
        <f t="shared" si="376"/>
        <v>0</v>
      </c>
      <c r="BW119" s="113">
        <f t="shared" si="377"/>
        <v>0</v>
      </c>
      <c r="BX119" s="51"/>
      <c r="BY119" s="29"/>
      <c r="BZ119" s="29"/>
      <c r="CA119" s="29"/>
      <c r="CB119" s="29"/>
      <c r="CC119" s="29"/>
      <c r="CD119" s="29"/>
      <c r="CE119" s="111">
        <f t="shared" si="378"/>
        <v>0</v>
      </c>
      <c r="CF119" s="113">
        <f t="shared" si="379"/>
        <v>0</v>
      </c>
      <c r="CG119" s="109"/>
      <c r="CH119" s="112"/>
      <c r="CI119" s="111"/>
      <c r="CJ119" s="111"/>
      <c r="CK119" s="111"/>
      <c r="CL119" s="111"/>
      <c r="CM119" s="111"/>
      <c r="CN119" s="111"/>
      <c r="CO119" s="111">
        <f t="shared" si="380"/>
        <v>0</v>
      </c>
      <c r="CP119" s="113">
        <f t="shared" si="381"/>
        <v>0</v>
      </c>
      <c r="CQ119" s="110"/>
      <c r="CR119" s="111"/>
      <c r="CS119" s="111"/>
      <c r="CT119" s="111"/>
      <c r="CU119" s="111"/>
      <c r="CV119" s="108"/>
      <c r="CW119" s="111"/>
      <c r="CX119" s="111">
        <f t="shared" si="325"/>
        <v>0</v>
      </c>
      <c r="CY119" s="113">
        <f t="shared" si="382"/>
        <v>0</v>
      </c>
      <c r="CZ119" s="112"/>
      <c r="DA119" s="111"/>
      <c r="DB119" s="111"/>
      <c r="DC119" s="111"/>
      <c r="DD119" s="111"/>
      <c r="DE119" s="111"/>
      <c r="DF119" s="111"/>
      <c r="DG119" s="111">
        <f t="shared" si="383"/>
        <v>0</v>
      </c>
      <c r="DH119" s="113">
        <f t="shared" si="384"/>
        <v>0</v>
      </c>
      <c r="DI119" s="109"/>
      <c r="DJ119" s="112"/>
      <c r="DK119" s="111"/>
      <c r="DL119" s="111"/>
      <c r="DM119" s="111"/>
      <c r="DN119" s="111"/>
      <c r="DO119" s="111"/>
      <c r="DP119" s="111"/>
      <c r="DQ119" s="111">
        <f t="shared" si="326"/>
        <v>0</v>
      </c>
      <c r="DR119" s="113">
        <f t="shared" si="358"/>
        <v>0</v>
      </c>
      <c r="DS119" s="110"/>
      <c r="DT119" s="111"/>
      <c r="DU119" s="111"/>
      <c r="DV119" s="111"/>
      <c r="DW119" s="111"/>
      <c r="DX119" s="108"/>
      <c r="DY119" s="111"/>
      <c r="DZ119" s="111">
        <f t="shared" si="385"/>
        <v>0</v>
      </c>
      <c r="EA119" s="113">
        <f t="shared" si="386"/>
        <v>0</v>
      </c>
      <c r="EB119" s="112"/>
      <c r="EC119" s="111"/>
      <c r="ED119" s="111"/>
      <c r="EE119" s="111"/>
      <c r="EF119" s="111"/>
      <c r="EG119" s="111"/>
      <c r="EH119" s="111"/>
      <c r="EI119" s="111">
        <f t="shared" si="387"/>
        <v>0</v>
      </c>
      <c r="EJ119" s="113">
        <f t="shared" si="388"/>
        <v>0</v>
      </c>
      <c r="EK119" s="112"/>
      <c r="EL119" s="111"/>
      <c r="EM119" s="111"/>
      <c r="EN119" s="111"/>
      <c r="EO119" s="111"/>
      <c r="EP119" s="111"/>
      <c r="EQ119" s="111"/>
      <c r="ER119" s="111">
        <f t="shared" si="389"/>
        <v>0</v>
      </c>
      <c r="ES119" s="113">
        <f t="shared" si="390"/>
        <v>0</v>
      </c>
      <c r="ET119" s="109"/>
      <c r="EU119" s="112"/>
      <c r="EV119" s="111"/>
      <c r="EW119" s="111"/>
      <c r="EX119" s="111"/>
      <c r="EY119" s="111"/>
      <c r="EZ119" s="111"/>
      <c r="FA119" s="111"/>
      <c r="FB119" s="111">
        <f t="shared" si="391"/>
        <v>0</v>
      </c>
      <c r="FC119" s="113">
        <f t="shared" si="392"/>
        <v>0</v>
      </c>
      <c r="FD119" s="110"/>
      <c r="FE119" s="111"/>
      <c r="FF119" s="111"/>
      <c r="FG119" s="111"/>
      <c r="FH119" s="111"/>
      <c r="FI119" s="108"/>
      <c r="FJ119" s="111"/>
      <c r="FK119" s="111">
        <f t="shared" si="393"/>
        <v>0</v>
      </c>
      <c r="FL119" s="113">
        <f t="shared" si="394"/>
        <v>0</v>
      </c>
      <c r="FM119" s="112"/>
      <c r="FN119" s="111"/>
      <c r="FO119" s="111"/>
      <c r="FP119" s="111"/>
      <c r="FQ119" s="111"/>
      <c r="FR119" s="111"/>
      <c r="FS119" s="111"/>
      <c r="FT119" s="111">
        <f t="shared" si="395"/>
        <v>0</v>
      </c>
      <c r="FU119" s="113">
        <f t="shared" si="396"/>
        <v>0</v>
      </c>
      <c r="FV119" s="109"/>
      <c r="FW119" s="154"/>
      <c r="FX119" s="115"/>
      <c r="FY119" s="115"/>
      <c r="FZ119" s="115"/>
      <c r="GA119" s="115"/>
      <c r="GB119" s="115"/>
      <c r="GC119" s="115"/>
      <c r="GD119" s="115">
        <f t="shared" si="330"/>
        <v>0</v>
      </c>
      <c r="GE119" s="155">
        <f t="shared" si="353"/>
        <v>0</v>
      </c>
      <c r="GF119" s="151"/>
      <c r="GG119" s="115"/>
      <c r="GH119" s="115"/>
      <c r="GI119" s="115"/>
      <c r="GJ119" s="115"/>
      <c r="GK119" s="150"/>
      <c r="GL119" s="115"/>
      <c r="GM119" s="115">
        <f t="shared" si="331"/>
        <v>0</v>
      </c>
      <c r="GN119" s="155">
        <f t="shared" si="354"/>
        <v>0</v>
      </c>
      <c r="GO119" s="154"/>
      <c r="GP119" s="115"/>
      <c r="GQ119" s="115"/>
      <c r="GR119" s="115"/>
      <c r="GS119" s="115"/>
      <c r="GT119" s="115"/>
      <c r="GU119" s="115"/>
      <c r="GV119" s="115">
        <f t="shared" si="332"/>
        <v>0</v>
      </c>
      <c r="GW119" s="155">
        <f t="shared" si="355"/>
        <v>0</v>
      </c>
    </row>
    <row r="120" spans="1:205" x14ac:dyDescent="0.25">
      <c r="A120" s="44">
        <f t="shared" si="333"/>
        <v>9</v>
      </c>
      <c r="B120" s="51"/>
      <c r="C120" s="29"/>
      <c r="D120" s="29"/>
      <c r="E120" s="29"/>
      <c r="F120" s="29"/>
      <c r="G120" s="29"/>
      <c r="H120" s="29"/>
      <c r="I120" s="97">
        <f t="shared" si="316"/>
        <v>0</v>
      </c>
      <c r="J120" s="102">
        <f t="shared" si="334"/>
        <v>0</v>
      </c>
      <c r="K120" s="43"/>
      <c r="L120" s="29"/>
      <c r="M120" s="29"/>
      <c r="N120" s="29"/>
      <c r="O120" s="29"/>
      <c r="P120" s="59"/>
      <c r="Q120" s="29"/>
      <c r="R120" s="97">
        <f t="shared" si="317"/>
        <v>0</v>
      </c>
      <c r="S120" s="102">
        <f t="shared" si="335"/>
        <v>0</v>
      </c>
      <c r="T120" s="51"/>
      <c r="U120" s="29"/>
      <c r="V120" s="29"/>
      <c r="W120" s="29"/>
      <c r="X120" s="29"/>
      <c r="Y120" s="29"/>
      <c r="Z120" s="29"/>
      <c r="AA120" s="97">
        <f t="shared" si="318"/>
        <v>0</v>
      </c>
      <c r="AB120" s="102">
        <f t="shared" si="336"/>
        <v>0</v>
      </c>
      <c r="AC120" s="95"/>
      <c r="AD120" s="51"/>
      <c r="AE120" s="29"/>
      <c r="AF120" s="29"/>
      <c r="AG120" s="29"/>
      <c r="AH120" s="29"/>
      <c r="AI120" s="29"/>
      <c r="AJ120" s="29"/>
      <c r="AK120" s="97">
        <f t="shared" si="319"/>
        <v>0</v>
      </c>
      <c r="AL120" s="102">
        <f t="shared" si="337"/>
        <v>0</v>
      </c>
      <c r="AM120" s="43"/>
      <c r="AN120" s="29"/>
      <c r="AO120" s="29"/>
      <c r="AP120" s="29"/>
      <c r="AQ120" s="29"/>
      <c r="AR120" s="59"/>
      <c r="AS120" s="29"/>
      <c r="AT120" s="97">
        <f t="shared" si="320"/>
        <v>0</v>
      </c>
      <c r="AU120" s="102">
        <f t="shared" si="338"/>
        <v>0</v>
      </c>
      <c r="AV120" s="51"/>
      <c r="AW120" s="29"/>
      <c r="AX120" s="29"/>
      <c r="AY120" s="29"/>
      <c r="AZ120" s="29"/>
      <c r="BA120" s="29"/>
      <c r="BB120" s="29"/>
      <c r="BC120" s="97">
        <f t="shared" si="321"/>
        <v>0</v>
      </c>
      <c r="BD120" s="102">
        <f t="shared" si="339"/>
        <v>0</v>
      </c>
      <c r="BE120" s="95"/>
      <c r="BF120" s="51"/>
      <c r="BG120" s="29"/>
      <c r="BH120" s="29"/>
      <c r="BI120" s="29"/>
      <c r="BJ120" s="29"/>
      <c r="BK120" s="29"/>
      <c r="BL120" s="29"/>
      <c r="BM120" s="97">
        <f t="shared" si="322"/>
        <v>0</v>
      </c>
      <c r="BN120" s="102">
        <f t="shared" si="340"/>
        <v>0</v>
      </c>
      <c r="BO120" s="43"/>
      <c r="BP120" s="29"/>
      <c r="BQ120" s="29"/>
      <c r="BR120" s="29"/>
      <c r="BS120" s="29"/>
      <c r="BT120" s="59"/>
      <c r="BU120" s="29"/>
      <c r="BV120" s="97">
        <f t="shared" si="323"/>
        <v>0</v>
      </c>
      <c r="BW120" s="102">
        <f t="shared" si="341"/>
        <v>0</v>
      </c>
      <c r="BX120" s="51"/>
      <c r="BY120" s="29"/>
      <c r="BZ120" s="29"/>
      <c r="CA120" s="29"/>
      <c r="CB120" s="29"/>
      <c r="CC120" s="29"/>
      <c r="CD120" s="29"/>
      <c r="CE120" s="97">
        <f t="shared" si="324"/>
        <v>0</v>
      </c>
      <c r="CF120" s="102">
        <f t="shared" si="342"/>
        <v>0</v>
      </c>
      <c r="CG120" s="95"/>
      <c r="CH120" s="40"/>
      <c r="CI120" s="24"/>
      <c r="CJ120" s="24"/>
      <c r="CK120" s="24"/>
      <c r="CL120" s="24"/>
      <c r="CM120" s="24"/>
      <c r="CN120" s="24"/>
      <c r="CO120" s="24">
        <f t="shared" si="380"/>
        <v>0</v>
      </c>
      <c r="CP120" s="87">
        <f t="shared" si="343"/>
        <v>0</v>
      </c>
      <c r="CQ120" s="28"/>
      <c r="CR120" s="24"/>
      <c r="CS120" s="24"/>
      <c r="CT120" s="24"/>
      <c r="CU120" s="24"/>
      <c r="CV120" s="26"/>
      <c r="CW120" s="24"/>
      <c r="CX120" s="24">
        <f t="shared" si="325"/>
        <v>0</v>
      </c>
      <c r="CY120" s="87">
        <f t="shared" si="344"/>
        <v>0</v>
      </c>
      <c r="CZ120" s="40"/>
      <c r="DA120" s="24"/>
      <c r="DB120" s="24"/>
      <c r="DC120" s="24"/>
      <c r="DD120" s="24"/>
      <c r="DE120" s="24"/>
      <c r="DF120" s="24"/>
      <c r="DG120" s="24">
        <f t="shared" si="383"/>
        <v>0</v>
      </c>
      <c r="DH120" s="87">
        <f t="shared" si="345"/>
        <v>0</v>
      </c>
      <c r="DI120" s="27"/>
      <c r="DJ120" s="40"/>
      <c r="DK120" s="24"/>
      <c r="DL120" s="24"/>
      <c r="DM120" s="24"/>
      <c r="DN120" s="24"/>
      <c r="DO120" s="24"/>
      <c r="DP120" s="24"/>
      <c r="DQ120" s="24">
        <f t="shared" si="326"/>
        <v>0</v>
      </c>
      <c r="DR120" s="87">
        <f t="shared" si="346"/>
        <v>0</v>
      </c>
      <c r="DS120" s="28"/>
      <c r="DT120" s="24"/>
      <c r="DU120" s="24"/>
      <c r="DV120" s="24"/>
      <c r="DW120" s="24"/>
      <c r="DX120" s="26"/>
      <c r="DY120" s="24"/>
      <c r="DZ120" s="24">
        <f t="shared" si="385"/>
        <v>0</v>
      </c>
      <c r="EA120" s="87">
        <f t="shared" si="347"/>
        <v>0</v>
      </c>
      <c r="EB120" s="40"/>
      <c r="EC120" s="24"/>
      <c r="ED120" s="24"/>
      <c r="EE120" s="24"/>
      <c r="EF120" s="24"/>
      <c r="EG120" s="24"/>
      <c r="EH120" s="24"/>
      <c r="EI120" s="24">
        <f t="shared" si="387"/>
        <v>0</v>
      </c>
      <c r="EJ120" s="87">
        <f t="shared" si="348"/>
        <v>0</v>
      </c>
      <c r="EK120" s="40"/>
      <c r="EL120" s="24"/>
      <c r="EM120" s="24"/>
      <c r="EN120" s="24"/>
      <c r="EO120" s="24"/>
      <c r="EP120" s="24"/>
      <c r="EQ120" s="24"/>
      <c r="ER120" s="24">
        <f t="shared" si="389"/>
        <v>0</v>
      </c>
      <c r="ES120" s="87">
        <f t="shared" si="349"/>
        <v>0</v>
      </c>
      <c r="ET120" s="95"/>
      <c r="EU120" s="101"/>
      <c r="EV120" s="97"/>
      <c r="EW120" s="97"/>
      <c r="EX120" s="97"/>
      <c r="EY120" s="97"/>
      <c r="EZ120" s="97"/>
      <c r="FA120" s="97"/>
      <c r="FB120" s="97">
        <f t="shared" si="327"/>
        <v>0</v>
      </c>
      <c r="FC120" s="102">
        <f t="shared" si="350"/>
        <v>0</v>
      </c>
      <c r="FD120" s="96"/>
      <c r="FE120" s="97"/>
      <c r="FF120" s="97"/>
      <c r="FG120" s="97"/>
      <c r="FH120" s="97"/>
      <c r="FI120" s="94"/>
      <c r="FJ120" s="97"/>
      <c r="FK120" s="97">
        <f t="shared" si="328"/>
        <v>0</v>
      </c>
      <c r="FL120" s="102">
        <f t="shared" si="351"/>
        <v>0</v>
      </c>
      <c r="FM120" s="101"/>
      <c r="FN120" s="97"/>
      <c r="FO120" s="97"/>
      <c r="FP120" s="97"/>
      <c r="FQ120" s="97"/>
      <c r="FR120" s="97"/>
      <c r="FS120" s="97"/>
      <c r="FT120" s="97">
        <f t="shared" si="329"/>
        <v>0</v>
      </c>
      <c r="FU120" s="102">
        <f t="shared" si="352"/>
        <v>0</v>
      </c>
      <c r="FV120" s="95"/>
      <c r="FW120" s="154"/>
      <c r="FX120" s="115"/>
      <c r="FY120" s="115"/>
      <c r="FZ120" s="115"/>
      <c r="GA120" s="115"/>
      <c r="GB120" s="115"/>
      <c r="GC120" s="115"/>
      <c r="GD120" s="115">
        <f t="shared" si="330"/>
        <v>0</v>
      </c>
      <c r="GE120" s="155">
        <f t="shared" si="353"/>
        <v>0</v>
      </c>
      <c r="GF120" s="151"/>
      <c r="GG120" s="115"/>
      <c r="GH120" s="115"/>
      <c r="GI120" s="115"/>
      <c r="GJ120" s="115"/>
      <c r="GK120" s="150"/>
      <c r="GL120" s="115"/>
      <c r="GM120" s="115">
        <f t="shared" si="331"/>
        <v>0</v>
      </c>
      <c r="GN120" s="155">
        <f t="shared" si="354"/>
        <v>0</v>
      </c>
      <c r="GO120" s="154"/>
      <c r="GP120" s="115"/>
      <c r="GQ120" s="115"/>
      <c r="GR120" s="115"/>
      <c r="GS120" s="115"/>
      <c r="GT120" s="115"/>
      <c r="GU120" s="115"/>
      <c r="GV120" s="115">
        <f t="shared" si="332"/>
        <v>0</v>
      </c>
      <c r="GW120" s="155">
        <f t="shared" si="355"/>
        <v>0</v>
      </c>
    </row>
    <row r="121" spans="1:205" ht="15.75" thickBot="1" x14ac:dyDescent="0.3">
      <c r="A121" s="55">
        <f t="shared" si="333"/>
        <v>10</v>
      </c>
      <c r="B121" s="103"/>
      <c r="C121" s="32"/>
      <c r="D121" s="32"/>
      <c r="E121" s="32"/>
      <c r="F121" s="32"/>
      <c r="G121" s="32"/>
      <c r="H121" s="32"/>
      <c r="I121" s="32">
        <f>IF(H121="W",1,0)</f>
        <v>0</v>
      </c>
      <c r="J121" s="33">
        <f>IF(H121="L",1,0)</f>
        <v>0</v>
      </c>
      <c r="K121" s="38"/>
      <c r="L121" s="32"/>
      <c r="M121" s="32"/>
      <c r="N121" s="32"/>
      <c r="O121" s="32"/>
      <c r="P121" s="61"/>
      <c r="Q121" s="32"/>
      <c r="R121" s="32">
        <f>IF(Q121="W",1,0)</f>
        <v>0</v>
      </c>
      <c r="S121" s="33">
        <f>IF(Q121="L",1,0)</f>
        <v>0</v>
      </c>
      <c r="T121" s="103"/>
      <c r="U121" s="32"/>
      <c r="V121" s="32"/>
      <c r="W121" s="32"/>
      <c r="X121" s="32"/>
      <c r="Y121" s="32"/>
      <c r="Z121" s="32"/>
      <c r="AA121" s="32">
        <f>IF(Z121="W",1,0)</f>
        <v>0</v>
      </c>
      <c r="AB121" s="33">
        <f>IF(Z121="L",1,0)</f>
        <v>0</v>
      </c>
      <c r="AC121" s="58"/>
      <c r="AD121" s="103"/>
      <c r="AE121" s="32"/>
      <c r="AF121" s="32"/>
      <c r="AG121" s="32"/>
      <c r="AH121" s="32"/>
      <c r="AI121" s="32"/>
      <c r="AJ121" s="32"/>
      <c r="AK121" s="32">
        <f>IF(AJ121="W",1,0)</f>
        <v>0</v>
      </c>
      <c r="AL121" s="33">
        <f>IF(AJ121="L",1,0)</f>
        <v>0</v>
      </c>
      <c r="AM121" s="38"/>
      <c r="AN121" s="32"/>
      <c r="AO121" s="32"/>
      <c r="AP121" s="32"/>
      <c r="AQ121" s="32"/>
      <c r="AR121" s="61"/>
      <c r="AS121" s="32"/>
      <c r="AT121" s="32">
        <f>IF(AS121="W",1,0)</f>
        <v>0</v>
      </c>
      <c r="AU121" s="33">
        <f>IF(AS121="L",1,0)</f>
        <v>0</v>
      </c>
      <c r="AV121" s="103"/>
      <c r="AW121" s="32"/>
      <c r="AX121" s="32"/>
      <c r="AY121" s="32"/>
      <c r="AZ121" s="32"/>
      <c r="BA121" s="32"/>
      <c r="BB121" s="32"/>
      <c r="BC121" s="32">
        <f>IF(BB121="W",1,0)</f>
        <v>0</v>
      </c>
      <c r="BD121" s="33">
        <f>IF(BB121="L",1,0)</f>
        <v>0</v>
      </c>
      <c r="BE121" s="58"/>
      <c r="BF121" s="103"/>
      <c r="BG121" s="32"/>
      <c r="BH121" s="32"/>
      <c r="BI121" s="32"/>
      <c r="BJ121" s="32"/>
      <c r="BK121" s="32"/>
      <c r="BL121" s="32"/>
      <c r="BM121" s="32">
        <f>IF(BL121="W",1,0)</f>
        <v>0</v>
      </c>
      <c r="BN121" s="33">
        <f>IF(BL121="L",1,0)</f>
        <v>0</v>
      </c>
      <c r="BO121" s="38"/>
      <c r="BP121" s="32"/>
      <c r="BQ121" s="32"/>
      <c r="BR121" s="32"/>
      <c r="BS121" s="32"/>
      <c r="BT121" s="61"/>
      <c r="BU121" s="32"/>
      <c r="BV121" s="32">
        <f>IF(BU121="W",1,0)</f>
        <v>0</v>
      </c>
      <c r="BW121" s="33">
        <f>IF(BU121="L",1,0)</f>
        <v>0</v>
      </c>
      <c r="BX121" s="103"/>
      <c r="BY121" s="32"/>
      <c r="BZ121" s="32"/>
      <c r="CA121" s="32"/>
      <c r="CB121" s="32"/>
      <c r="CC121" s="32"/>
      <c r="CD121" s="32"/>
      <c r="CE121" s="32">
        <f>IF(CD121="W",1,0)</f>
        <v>0</v>
      </c>
      <c r="CF121" s="33">
        <f>IF(CD121="L",1,0)</f>
        <v>0</v>
      </c>
      <c r="CG121" s="58"/>
      <c r="CH121" s="36"/>
      <c r="CI121" s="32"/>
      <c r="CJ121" s="32"/>
      <c r="CK121" s="32"/>
      <c r="CL121" s="32"/>
      <c r="CM121" s="32"/>
      <c r="CN121" s="32"/>
      <c r="CO121" s="32">
        <f t="shared" si="380"/>
        <v>0</v>
      </c>
      <c r="CP121" s="33">
        <f>IF(CN121="L",1,0)</f>
        <v>0</v>
      </c>
      <c r="CQ121" s="38"/>
      <c r="CR121" s="32"/>
      <c r="CS121" s="32"/>
      <c r="CT121" s="32"/>
      <c r="CU121" s="32"/>
      <c r="CV121" s="61"/>
      <c r="CW121" s="32"/>
      <c r="CX121" s="32">
        <f t="shared" si="325"/>
        <v>0</v>
      </c>
      <c r="CY121" s="33">
        <f>IF(CW121="L",1,0)</f>
        <v>0</v>
      </c>
      <c r="CZ121" s="36"/>
      <c r="DA121" s="32"/>
      <c r="DB121" s="32"/>
      <c r="DC121" s="32"/>
      <c r="DD121" s="32"/>
      <c r="DE121" s="32"/>
      <c r="DF121" s="32"/>
      <c r="DG121" s="32">
        <f t="shared" si="383"/>
        <v>0</v>
      </c>
      <c r="DH121" s="33">
        <f>IF(DF121="L",1,0)</f>
        <v>0</v>
      </c>
      <c r="DI121" s="58"/>
      <c r="DJ121" s="36"/>
      <c r="DK121" s="32"/>
      <c r="DL121" s="32"/>
      <c r="DM121" s="32"/>
      <c r="DN121" s="32"/>
      <c r="DO121" s="32"/>
      <c r="DP121" s="32"/>
      <c r="DQ121" s="32">
        <f t="shared" si="326"/>
        <v>0</v>
      </c>
      <c r="DR121" s="33">
        <f>IF(DP121="L",1,0)</f>
        <v>0</v>
      </c>
      <c r="DS121" s="43"/>
      <c r="DT121" s="29"/>
      <c r="DU121" s="29"/>
      <c r="DV121" s="29"/>
      <c r="DW121" s="29"/>
      <c r="DX121" s="59"/>
      <c r="DY121" s="32"/>
      <c r="DZ121" s="32">
        <f t="shared" si="385"/>
        <v>0</v>
      </c>
      <c r="EA121" s="33">
        <f>IF(DY121="L",1,0)</f>
        <v>0</v>
      </c>
      <c r="EB121" s="51"/>
      <c r="EC121" s="29"/>
      <c r="ED121" s="29"/>
      <c r="EE121" s="29"/>
      <c r="EF121" s="29"/>
      <c r="EG121" s="29"/>
      <c r="EH121" s="29"/>
      <c r="EI121" s="29">
        <f t="shared" si="387"/>
        <v>0</v>
      </c>
      <c r="EJ121" s="33">
        <f>IF(EH121="L",1,0)</f>
        <v>0</v>
      </c>
      <c r="EK121" s="51"/>
      <c r="EL121" s="29"/>
      <c r="EM121" s="29"/>
      <c r="EN121" s="29"/>
      <c r="EO121" s="29"/>
      <c r="EP121" s="29"/>
      <c r="EQ121" s="29"/>
      <c r="ER121" s="29">
        <f t="shared" si="389"/>
        <v>0</v>
      </c>
      <c r="ES121" s="33">
        <f>IF(EQ121="L",1,0)</f>
        <v>0</v>
      </c>
      <c r="ET121" s="58"/>
      <c r="EU121" s="103"/>
      <c r="EV121" s="32"/>
      <c r="EW121" s="32"/>
      <c r="EX121" s="32"/>
      <c r="EY121" s="32"/>
      <c r="EZ121" s="32"/>
      <c r="FA121" s="32"/>
      <c r="FB121" s="32">
        <f>IF(FA121="W",1,0)</f>
        <v>0</v>
      </c>
      <c r="FC121" s="33">
        <f>IF(FA121="L",1,0)</f>
        <v>0</v>
      </c>
      <c r="FD121" s="38"/>
      <c r="FE121" s="32"/>
      <c r="FF121" s="32"/>
      <c r="FG121" s="32"/>
      <c r="FH121" s="32"/>
      <c r="FI121" s="61"/>
      <c r="FJ121" s="32"/>
      <c r="FK121" s="32">
        <f>IF(FJ121="W",1,0)</f>
        <v>0</v>
      </c>
      <c r="FL121" s="33">
        <f>IF(FJ121="L",1,0)</f>
        <v>0</v>
      </c>
      <c r="FM121" s="103"/>
      <c r="FN121" s="32"/>
      <c r="FO121" s="32"/>
      <c r="FP121" s="32"/>
      <c r="FQ121" s="32"/>
      <c r="FR121" s="32"/>
      <c r="FS121" s="32"/>
      <c r="FT121" s="32">
        <f>IF(FS121="W",1,0)</f>
        <v>0</v>
      </c>
      <c r="FU121" s="33">
        <f>IF(FS121="L",1,0)</f>
        <v>0</v>
      </c>
      <c r="FV121" s="58"/>
      <c r="FW121" s="156"/>
      <c r="FX121" s="32"/>
      <c r="FY121" s="32"/>
      <c r="FZ121" s="32"/>
      <c r="GA121" s="32"/>
      <c r="GB121" s="32"/>
      <c r="GC121" s="32"/>
      <c r="GD121" s="32">
        <f>IF(GC121="W",1,0)</f>
        <v>0</v>
      </c>
      <c r="GE121" s="33">
        <f>IF(GC121="L",1,0)</f>
        <v>0</v>
      </c>
      <c r="GF121" s="38"/>
      <c r="GG121" s="32"/>
      <c r="GH121" s="32"/>
      <c r="GI121" s="32"/>
      <c r="GJ121" s="32"/>
      <c r="GK121" s="61"/>
      <c r="GL121" s="32"/>
      <c r="GM121" s="32">
        <f>IF(GL121="W",1,0)</f>
        <v>0</v>
      </c>
      <c r="GN121" s="33">
        <f>IF(GL121="L",1,0)</f>
        <v>0</v>
      </c>
      <c r="GO121" s="156"/>
      <c r="GP121" s="32"/>
      <c r="GQ121" s="32"/>
      <c r="GR121" s="32"/>
      <c r="GS121" s="32"/>
      <c r="GT121" s="32"/>
      <c r="GU121" s="32"/>
      <c r="GV121" s="32">
        <f>IF(GU121="W",1,0)</f>
        <v>0</v>
      </c>
      <c r="GW121" s="33">
        <f>IF(GU121="L",1,0)</f>
        <v>0</v>
      </c>
    </row>
    <row r="122" spans="1:205" ht="15.75" thickBot="1" x14ac:dyDescent="0.3">
      <c r="A122" s="54" t="s">
        <v>106</v>
      </c>
      <c r="B122" s="65">
        <f>AVERAGE(B104:B121)</f>
        <v>31.1418</v>
      </c>
      <c r="C122" s="66">
        <f>AVERAGE(C104:C121)</f>
        <v>34.894750000000002</v>
      </c>
      <c r="D122" s="66">
        <f>AVERAGE(D104:D121)</f>
        <v>40.003500000000003</v>
      </c>
      <c r="E122" s="66">
        <f>AVERAGE(E104:E121)</f>
        <v>10.833333333333334</v>
      </c>
      <c r="F122" s="66"/>
      <c r="G122" s="66">
        <f>AVERAGE(G104:G121)</f>
        <v>8.3333333333333339</v>
      </c>
      <c r="H122" s="62">
        <f>I122/(I122+J122)</f>
        <v>0.33333333333333331</v>
      </c>
      <c r="I122" s="104">
        <f>SUM(I104:I121)</f>
        <v>2</v>
      </c>
      <c r="J122" s="63">
        <f>SUM(J104:J121)</f>
        <v>4</v>
      </c>
      <c r="K122" s="67">
        <f>AVERAGE(K104:K121)</f>
        <v>38.555</v>
      </c>
      <c r="L122" s="68">
        <f>AVERAGE(L104:L121)</f>
        <v>41.091000000000001</v>
      </c>
      <c r="M122" s="68">
        <f>AVERAGE(M104:M121)</f>
        <v>47.372</v>
      </c>
      <c r="N122" s="68">
        <f>AVERAGE(N104:N121)</f>
        <v>24</v>
      </c>
      <c r="O122" s="68"/>
      <c r="P122" s="69">
        <f>AVERAGE(P104:P121)</f>
        <v>16</v>
      </c>
      <c r="Q122" s="62">
        <f>R122/(R122+S122)</f>
        <v>0</v>
      </c>
      <c r="R122" s="104">
        <f>SUM(R104:R121)</f>
        <v>0</v>
      </c>
      <c r="S122" s="63">
        <f>SUM(S104:S121)</f>
        <v>1</v>
      </c>
      <c r="T122" s="65">
        <f>AVERAGE(T104:T121)</f>
        <v>42.8765</v>
      </c>
      <c r="U122" s="66">
        <f>AVERAGE(U104:U121)</f>
        <v>45.046500000000002</v>
      </c>
      <c r="V122" s="66">
        <f>AVERAGE(V104:V121)</f>
        <v>45.747</v>
      </c>
      <c r="W122" s="66">
        <f>AVERAGE(W104:W121)</f>
        <v>17</v>
      </c>
      <c r="X122" s="66"/>
      <c r="Y122" s="66">
        <f>AVERAGE(Y104:Y121)</f>
        <v>9.5</v>
      </c>
      <c r="Z122" s="62">
        <f>AA122/(AA122+AB122)</f>
        <v>0.5</v>
      </c>
      <c r="AA122" s="104">
        <f>SUM(AA104:AA121)</f>
        <v>1</v>
      </c>
      <c r="AB122" s="63">
        <f>SUM(AB104:AB121)</f>
        <v>1</v>
      </c>
      <c r="AC122" s="100"/>
      <c r="AD122" s="65" t="e">
        <f>AVERAGE(AD104:AD121)</f>
        <v>#DIV/0!</v>
      </c>
      <c r="AE122" s="66" t="e">
        <f>AVERAGE(AE104:AE121)</f>
        <v>#DIV/0!</v>
      </c>
      <c r="AF122" s="66" t="e">
        <f>AVERAGE(AF104:AF121)</f>
        <v>#DIV/0!</v>
      </c>
      <c r="AG122" s="66" t="e">
        <f>AVERAGE(AG104:AG121)</f>
        <v>#DIV/0!</v>
      </c>
      <c r="AH122" s="66"/>
      <c r="AI122" s="66" t="e">
        <f>AVERAGE(AI104:AI121)</f>
        <v>#DIV/0!</v>
      </c>
      <c r="AJ122" s="62" t="e">
        <f>AK122/(AK122+AL122)</f>
        <v>#DIV/0!</v>
      </c>
      <c r="AK122" s="104">
        <f>SUM(AK104:AK121)</f>
        <v>0</v>
      </c>
      <c r="AL122" s="63">
        <f>SUM(AL104:AL121)</f>
        <v>0</v>
      </c>
      <c r="AM122" s="67">
        <f>AVERAGE(AM104:AM121)</f>
        <v>33.334000000000003</v>
      </c>
      <c r="AN122" s="68">
        <f>AVERAGE(AN104:AN121)</f>
        <v>36.392000000000003</v>
      </c>
      <c r="AO122" s="68">
        <f>AVERAGE(AO104:AO121)</f>
        <v>41.603000000000002</v>
      </c>
      <c r="AP122" s="68">
        <f>AVERAGE(AP104:AP121)</f>
        <v>17</v>
      </c>
      <c r="AQ122" s="68"/>
      <c r="AR122" s="69">
        <f>AVERAGE(AR104:AR121)</f>
        <v>4</v>
      </c>
      <c r="AS122" s="62">
        <f>AT122/(AT122+AU122)</f>
        <v>1</v>
      </c>
      <c r="AT122" s="104">
        <f>SUM(AT104:AT121)</f>
        <v>1</v>
      </c>
      <c r="AU122" s="63">
        <f>SUM(AU104:AU121)</f>
        <v>0</v>
      </c>
      <c r="AV122" s="65">
        <f>AVERAGE(AV104:AV121)</f>
        <v>29.274999999999999</v>
      </c>
      <c r="AW122" s="66">
        <f>AVERAGE(AW104:AW121)</f>
        <v>32.066000000000003</v>
      </c>
      <c r="AX122" s="66">
        <f>AVERAGE(AX104:AX121)</f>
        <v>36.965000000000003</v>
      </c>
      <c r="AY122" s="66">
        <f>AVERAGE(AY104:AY121)</f>
        <v>6</v>
      </c>
      <c r="AZ122" s="66"/>
      <c r="BA122" s="66">
        <f>AVERAGE(BA104:BA121)</f>
        <v>7</v>
      </c>
      <c r="BB122" s="62">
        <f>BC122/(BC122+BD122)</f>
        <v>1</v>
      </c>
      <c r="BC122" s="104">
        <f>SUM(BC104:BC121)</f>
        <v>1</v>
      </c>
      <c r="BD122" s="63">
        <f>SUM(BD104:BD121)</f>
        <v>0</v>
      </c>
      <c r="BE122" s="100"/>
      <c r="BF122" s="65">
        <f>AVERAGE(BF104:BF121)</f>
        <v>42.398000000000003</v>
      </c>
      <c r="BG122" s="66" t="e">
        <f>AVERAGE(BG104:BG121)</f>
        <v>#DIV/0!</v>
      </c>
      <c r="BH122" s="66" t="e">
        <f>AVERAGE(BH104:BH121)</f>
        <v>#DIV/0!</v>
      </c>
      <c r="BI122" s="66">
        <f>AVERAGE(BI104:BI121)</f>
        <v>16</v>
      </c>
      <c r="BJ122" s="66"/>
      <c r="BK122" s="66">
        <f>AVERAGE(BK104:BK121)</f>
        <v>13</v>
      </c>
      <c r="BL122" s="62">
        <f>BM122/(BM122+BN122)</f>
        <v>0</v>
      </c>
      <c r="BM122" s="104">
        <f>SUM(BM104:BM121)</f>
        <v>0</v>
      </c>
      <c r="BN122" s="63">
        <f>SUM(BN104:BN121)</f>
        <v>1</v>
      </c>
      <c r="BO122" s="67">
        <f>AVERAGE(BO104:BO121)</f>
        <v>37.571999999999996</v>
      </c>
      <c r="BP122" s="68">
        <f>AVERAGE(BP104:BP121)</f>
        <v>40.583666666666666</v>
      </c>
      <c r="BQ122" s="68">
        <f>AVERAGE(BQ104:BQ121)</f>
        <v>44.644333333333329</v>
      </c>
      <c r="BR122" s="68">
        <f>AVERAGE(BR104:BR121)</f>
        <v>12.666666666666666</v>
      </c>
      <c r="BS122" s="68"/>
      <c r="BT122" s="69">
        <f>AVERAGE(BT104:BT121)</f>
        <v>8.6666666666666661</v>
      </c>
      <c r="BU122" s="62">
        <f>BV122/(BV122+BW122)</f>
        <v>0.33333333333333331</v>
      </c>
      <c r="BV122" s="104">
        <f>SUM(BV104:BV121)</f>
        <v>1</v>
      </c>
      <c r="BW122" s="63">
        <f>SUM(BW104:BW121)</f>
        <v>2</v>
      </c>
      <c r="BX122" s="65" t="e">
        <f>AVERAGE(BX104:BX121)</f>
        <v>#DIV/0!</v>
      </c>
      <c r="BY122" s="66" t="e">
        <f>AVERAGE(BY104:BY121)</f>
        <v>#DIV/0!</v>
      </c>
      <c r="BZ122" s="66" t="e">
        <f>AVERAGE(BZ104:BZ121)</f>
        <v>#DIV/0!</v>
      </c>
      <c r="CA122" s="66" t="e">
        <f>AVERAGE(CA104:CA121)</f>
        <v>#DIV/0!</v>
      </c>
      <c r="CB122" s="66"/>
      <c r="CC122" s="66" t="e">
        <f>AVERAGE(CC104:CC121)</f>
        <v>#DIV/0!</v>
      </c>
      <c r="CD122" s="62" t="e">
        <f>CE122/(CE122+CF122)</f>
        <v>#DIV/0!</v>
      </c>
      <c r="CE122" s="104">
        <f>SUM(CE104:CE121)</f>
        <v>0</v>
      </c>
      <c r="CF122" s="63">
        <f>SUM(CF104:CF121)</f>
        <v>0</v>
      </c>
      <c r="CG122" s="100"/>
      <c r="CH122" s="65">
        <f>AVERAGE(CH104:CH121)</f>
        <v>33.488111111111117</v>
      </c>
      <c r="CI122" s="66">
        <f>AVERAGE(CI104:CI121)</f>
        <v>35.631666666666668</v>
      </c>
      <c r="CJ122" s="66">
        <f>AVERAGE(CJ104:CJ121)</f>
        <v>42.867888888888892</v>
      </c>
      <c r="CK122" s="66">
        <f>AVERAGE(CK104:CK121)</f>
        <v>11.888888888888889</v>
      </c>
      <c r="CL122" s="66"/>
      <c r="CM122" s="66">
        <f>AVERAGE(CM104:CM121)</f>
        <v>6.5555555555555554</v>
      </c>
      <c r="CN122" s="62">
        <f>CO122/(CO122+CP122)</f>
        <v>0.88888888888888884</v>
      </c>
      <c r="CO122" s="22">
        <f>SUM(CO104:CO121)</f>
        <v>8</v>
      </c>
      <c r="CP122" s="63">
        <f>SUM(CP104:CP121)</f>
        <v>1</v>
      </c>
      <c r="CQ122" s="67">
        <f>AVERAGE(CQ104:CQ121)</f>
        <v>34.798428571428573</v>
      </c>
      <c r="CR122" s="68">
        <f>AVERAGE(CR104:CR121)</f>
        <v>38.044428571428568</v>
      </c>
      <c r="CS122" s="68">
        <f>AVERAGE(CS104:CS121)</f>
        <v>44.523428571428575</v>
      </c>
      <c r="CT122" s="68">
        <f>AVERAGE(CT104:CT121)</f>
        <v>13.857142857142858</v>
      </c>
      <c r="CU122" s="68"/>
      <c r="CV122" s="69">
        <f>AVERAGE(CV104:CV121)</f>
        <v>8.5</v>
      </c>
      <c r="CW122" s="62">
        <f>CX122/(CX122+CY122)</f>
        <v>0.42857142857142855</v>
      </c>
      <c r="CX122" s="22">
        <f>SUM(CX104:CX121)</f>
        <v>6</v>
      </c>
      <c r="CY122" s="63">
        <f>SUM(CY104:CY121)</f>
        <v>8</v>
      </c>
      <c r="CZ122" s="65">
        <f>AVERAGE(CZ104:CZ121)</f>
        <v>32.201999999999998</v>
      </c>
      <c r="DA122" s="66">
        <f>AVERAGE(DA104:DA121)</f>
        <v>35.662999999999997</v>
      </c>
      <c r="DB122" s="66">
        <f>AVERAGE(DB104:DB121)</f>
        <v>43.403999999999996</v>
      </c>
      <c r="DC122" s="66">
        <f>AVERAGE(DC104:DC121)</f>
        <v>6</v>
      </c>
      <c r="DD122" s="66"/>
      <c r="DE122" s="66">
        <f>AVERAGE(DE104:DE121)</f>
        <v>4</v>
      </c>
      <c r="DF122" s="62">
        <f>DG122/(DG122+DH122)</f>
        <v>1</v>
      </c>
      <c r="DG122" s="22">
        <f>SUM(DG104:DG121)</f>
        <v>2</v>
      </c>
      <c r="DH122" s="63">
        <f>SUM(DH104:DH121)</f>
        <v>0</v>
      </c>
      <c r="DI122" s="48"/>
      <c r="DJ122" s="65">
        <f>AVERAGE(DJ104:DJ121)</f>
        <v>29.441000000000003</v>
      </c>
      <c r="DK122" s="66">
        <f>AVERAGE(DK104:DK121)</f>
        <v>31.956666666666667</v>
      </c>
      <c r="DL122" s="66">
        <f>AVERAGE(DL104:DL121)</f>
        <v>37.284999999999997</v>
      </c>
      <c r="DM122" s="66">
        <f>AVERAGE(DM104:DM121)</f>
        <v>14</v>
      </c>
      <c r="DN122" s="66"/>
      <c r="DO122" s="66">
        <f>AVERAGE(DO104:DO121)</f>
        <v>9.6666666666666661</v>
      </c>
      <c r="DP122" s="62">
        <f>DQ122/(DQ122+DR122)</f>
        <v>1</v>
      </c>
      <c r="DQ122" s="22">
        <f>SUM(DQ104:DQ121)</f>
        <v>3</v>
      </c>
      <c r="DR122" s="63">
        <f>SUM(DR104:DR121)</f>
        <v>0</v>
      </c>
      <c r="DS122" s="67">
        <f>AVERAGE(DS104:DS121)</f>
        <v>37.690333333333335</v>
      </c>
      <c r="DT122" s="68">
        <f>AVERAGE(DT104:DT121)</f>
        <v>40.110666666666667</v>
      </c>
      <c r="DU122" s="68">
        <f>AVERAGE(DU104:DU121)</f>
        <v>47.438333333333333</v>
      </c>
      <c r="DV122" s="68">
        <f>AVERAGE(DV104:DV121)</f>
        <v>18.333333333333332</v>
      </c>
      <c r="DW122" s="68"/>
      <c r="DX122" s="69">
        <f>AVERAGE(DX104:DX121)</f>
        <v>14.666666666666666</v>
      </c>
      <c r="DY122" s="62">
        <f>DZ122/(DZ122+EA122)</f>
        <v>0.66666666666666663</v>
      </c>
      <c r="DZ122" s="22">
        <f>SUM(DZ104:DZ121)</f>
        <v>2</v>
      </c>
      <c r="EA122" s="63">
        <f>SUM(EA104:EA121)</f>
        <v>1</v>
      </c>
      <c r="EB122" s="70">
        <f>AVERAGE(EB104:EB121)</f>
        <v>36.641333333333336</v>
      </c>
      <c r="EC122" s="68">
        <f>AVERAGE(EC104:EC121)</f>
        <v>40.460999999999999</v>
      </c>
      <c r="ED122" s="68">
        <f>AVERAGE(ED104:ED121)</f>
        <v>41.15</v>
      </c>
      <c r="EE122" s="68">
        <f>AVERAGE(EE104:EE121)</f>
        <v>13.666666666666666</v>
      </c>
      <c r="EF122" s="68"/>
      <c r="EG122" s="68">
        <f>AVERAGE(EG104:EG121)</f>
        <v>9</v>
      </c>
      <c r="EH122" s="60">
        <f>EI122/(EI122+EJ122)</f>
        <v>0.66666666666666663</v>
      </c>
      <c r="EI122" s="52">
        <f>SUM(EI104:EI121)</f>
        <v>2</v>
      </c>
      <c r="EJ122" s="53">
        <f>SUM(EJ104:EJ121)</f>
        <v>1</v>
      </c>
      <c r="EK122" s="70">
        <f>AVERAGE(EK104:EK121)</f>
        <v>30.064333333333334</v>
      </c>
      <c r="EL122" s="68">
        <f>AVERAGE(EL104:EL121)</f>
        <v>33.146999999999998</v>
      </c>
      <c r="EM122" s="68">
        <f>AVERAGE(EM104:EM121)</f>
        <v>37.588000000000001</v>
      </c>
      <c r="EN122" s="68">
        <f>AVERAGE(EN104:EN121)</f>
        <v>16.666666666666668</v>
      </c>
      <c r="EO122" s="68"/>
      <c r="EP122" s="68">
        <f>AVERAGE(EP104:EP121)</f>
        <v>8.6666666666666661</v>
      </c>
      <c r="EQ122" s="60">
        <f>ER122/(ER122+ES122)</f>
        <v>1</v>
      </c>
      <c r="ER122" s="52">
        <f>SUM(ER104:ER121)</f>
        <v>3</v>
      </c>
      <c r="ES122" s="53">
        <f>SUM(ES104:ES121)</f>
        <v>0</v>
      </c>
      <c r="ET122" s="100"/>
      <c r="EU122" s="65">
        <f>AVERAGE(EU104:EU121)</f>
        <v>36.774999999999999</v>
      </c>
      <c r="EV122" s="66">
        <f>AVERAGE(EV104:EV121)</f>
        <v>40.978000000000002</v>
      </c>
      <c r="EW122" s="66">
        <f>AVERAGE(EW104:EW121)</f>
        <v>46.883000000000003</v>
      </c>
      <c r="EX122" s="66">
        <f>AVERAGE(EX104:EX121)</f>
        <v>14</v>
      </c>
      <c r="EY122" s="66"/>
      <c r="EZ122" s="66">
        <f>AVERAGE(EZ104:EZ121)</f>
        <v>5</v>
      </c>
      <c r="FA122" s="62">
        <f>FB122/(FB122+FC122)</f>
        <v>1</v>
      </c>
      <c r="FB122" s="104">
        <f>SUM(FB104:FB121)</f>
        <v>1</v>
      </c>
      <c r="FC122" s="63">
        <f>SUM(FC104:FC121)</f>
        <v>0</v>
      </c>
      <c r="FD122" s="67" t="e">
        <f>AVERAGE(FD104:FD121)</f>
        <v>#DIV/0!</v>
      </c>
      <c r="FE122" s="68" t="e">
        <f>AVERAGE(FE104:FE121)</f>
        <v>#DIV/0!</v>
      </c>
      <c r="FF122" s="68" t="e">
        <f>AVERAGE(FF104:FF121)</f>
        <v>#DIV/0!</v>
      </c>
      <c r="FG122" s="68" t="e">
        <f>AVERAGE(FG104:FG121)</f>
        <v>#DIV/0!</v>
      </c>
      <c r="FH122" s="68"/>
      <c r="FI122" s="69" t="e">
        <f>AVERAGE(FI104:FI121)</f>
        <v>#DIV/0!</v>
      </c>
      <c r="FJ122" s="62" t="e">
        <f>FK122/(FK122+FL122)</f>
        <v>#DIV/0!</v>
      </c>
      <c r="FK122" s="104">
        <f>SUM(FK104:FK121)</f>
        <v>0</v>
      </c>
      <c r="FL122" s="63">
        <f>SUM(FL104:FL121)</f>
        <v>0</v>
      </c>
      <c r="FM122" s="65">
        <f>AVERAGE(FM104:FM121)</f>
        <v>38.985999999999997</v>
      </c>
      <c r="FN122" s="66">
        <f>AVERAGE(FN104:FN121)</f>
        <v>41.896999999999998</v>
      </c>
      <c r="FO122" s="66">
        <f>AVERAGE(FO104:FO121)</f>
        <v>49.360999999999997</v>
      </c>
      <c r="FP122" s="66">
        <f>AVERAGE(FP104:FP121)</f>
        <v>24</v>
      </c>
      <c r="FQ122" s="66"/>
      <c r="FR122" s="66">
        <f>AVERAGE(FR104:FR121)</f>
        <v>21</v>
      </c>
      <c r="FS122" s="62">
        <f>FT122/(FT122+FU122)</f>
        <v>0</v>
      </c>
      <c r="FT122" s="104">
        <f>SUM(FT104:FT121)</f>
        <v>0</v>
      </c>
      <c r="FU122" s="63">
        <f>SUM(FU104:FU121)</f>
        <v>1</v>
      </c>
      <c r="FV122" s="100"/>
      <c r="FW122" s="65" t="e">
        <f>AVERAGE(FW104:FW121)</f>
        <v>#DIV/0!</v>
      </c>
      <c r="FX122" s="66" t="e">
        <f>AVERAGE(FX104:FX121)</f>
        <v>#DIV/0!</v>
      </c>
      <c r="FY122" s="66" t="e">
        <f>AVERAGE(FY104:FY121)</f>
        <v>#DIV/0!</v>
      </c>
      <c r="FZ122" s="66" t="e">
        <f>AVERAGE(FZ104:FZ121)</f>
        <v>#DIV/0!</v>
      </c>
      <c r="GA122" s="66"/>
      <c r="GB122" s="66" t="e">
        <f>AVERAGE(GB104:GB121)</f>
        <v>#DIV/0!</v>
      </c>
      <c r="GC122" s="62" t="e">
        <f>GD122/(GD122+GE122)</f>
        <v>#DIV/0!</v>
      </c>
      <c r="GD122" s="157">
        <f>SUM(GD104:GD121)</f>
        <v>0</v>
      </c>
      <c r="GE122" s="63">
        <f>SUM(GE104:GE121)</f>
        <v>0</v>
      </c>
      <c r="GF122" s="67">
        <f>AVERAGE(GF104:GF121)</f>
        <v>33.659999999999997</v>
      </c>
      <c r="GG122" s="68">
        <f>AVERAGE(GG104:GG121)</f>
        <v>36.356999999999999</v>
      </c>
      <c r="GH122" s="68">
        <f>AVERAGE(GH104:GH121)</f>
        <v>40.502000000000002</v>
      </c>
      <c r="GI122" s="68">
        <f>AVERAGE(GI104:GI121)</f>
        <v>17</v>
      </c>
      <c r="GJ122" s="68"/>
      <c r="GK122" s="69">
        <f>AVERAGE(GK104:GK121)</f>
        <v>12</v>
      </c>
      <c r="GL122" s="62">
        <f>GM122/(GM122+GN122)</f>
        <v>0</v>
      </c>
      <c r="GM122" s="157">
        <f>SUM(GM104:GM121)</f>
        <v>0</v>
      </c>
      <c r="GN122" s="63">
        <f>SUM(GN104:GN121)</f>
        <v>1</v>
      </c>
      <c r="GO122" s="65" t="e">
        <f>AVERAGE(GO104:GO121)</f>
        <v>#DIV/0!</v>
      </c>
      <c r="GP122" s="66" t="e">
        <f>AVERAGE(GP104:GP121)</f>
        <v>#DIV/0!</v>
      </c>
      <c r="GQ122" s="66" t="e">
        <f>AVERAGE(GQ104:GQ121)</f>
        <v>#DIV/0!</v>
      </c>
      <c r="GR122" s="66" t="e">
        <f>AVERAGE(GR104:GR121)</f>
        <v>#DIV/0!</v>
      </c>
      <c r="GS122" s="66"/>
      <c r="GT122" s="66" t="e">
        <f>AVERAGE(GT104:GT121)</f>
        <v>#DIV/0!</v>
      </c>
      <c r="GU122" s="62" t="e">
        <f>GV122/(GV122+GW122)</f>
        <v>#DIV/0!</v>
      </c>
      <c r="GV122" s="157">
        <f>SUM(GV104:GV121)</f>
        <v>0</v>
      </c>
      <c r="GW122" s="63">
        <f>SUM(GW104:GW121)</f>
        <v>0</v>
      </c>
    </row>
    <row r="123" spans="1:205" x14ac:dyDescent="0.25">
      <c r="DJ123" s="42"/>
      <c r="DK123" s="42"/>
      <c r="DL123" s="42"/>
      <c r="DM123" s="42"/>
      <c r="DN123" s="42"/>
      <c r="DO123" s="42"/>
      <c r="DP123" s="64"/>
      <c r="DQ123" s="42"/>
      <c r="DR123" s="42"/>
      <c r="DS123" s="42"/>
      <c r="DT123" s="42"/>
      <c r="DU123" s="42"/>
      <c r="DV123" s="42"/>
      <c r="DW123" s="42"/>
      <c r="DX123" s="42"/>
      <c r="DY123" s="64"/>
      <c r="DZ123" s="42"/>
      <c r="EA123" s="42"/>
      <c r="EB123" s="42"/>
      <c r="EC123" s="42"/>
      <c r="ED123" s="42"/>
      <c r="EE123" s="42"/>
      <c r="EF123" s="42"/>
      <c r="EG123" s="42"/>
      <c r="EH123" s="64"/>
      <c r="EI123" s="42"/>
      <c r="EJ123" s="42"/>
      <c r="EK123" s="42"/>
      <c r="EL123" s="42"/>
      <c r="EM123" s="42"/>
      <c r="EN123" s="42"/>
      <c r="EO123" s="42"/>
      <c r="EP123" s="42"/>
      <c r="EQ123" s="64"/>
      <c r="ER123" s="42"/>
      <c r="ES123" s="42"/>
    </row>
    <row r="124" spans="1:205" x14ac:dyDescent="0.25">
      <c r="A124" s="42"/>
      <c r="B124" s="99"/>
      <c r="C124" s="99"/>
      <c r="G124" s="23" t="s">
        <v>131</v>
      </c>
      <c r="H124" s="64"/>
      <c r="I124" s="140"/>
      <c r="J124" s="140"/>
      <c r="K124" s="140"/>
      <c r="L124" s="140"/>
      <c r="P124" s="23" t="s">
        <v>131</v>
      </c>
      <c r="Q124" s="64"/>
      <c r="R124" s="140"/>
      <c r="S124" s="140"/>
      <c r="T124" s="140"/>
      <c r="U124" s="140"/>
      <c r="Y124" s="23" t="s">
        <v>131</v>
      </c>
      <c r="Z124" s="64"/>
      <c r="AA124" s="99"/>
      <c r="AB124" s="99"/>
      <c r="AC124" s="99"/>
      <c r="AD124" s="99"/>
      <c r="AE124" s="99"/>
      <c r="AI124" s="23" t="s">
        <v>131</v>
      </c>
      <c r="AJ124" s="64"/>
      <c r="AK124" s="161"/>
      <c r="AL124" s="161"/>
      <c r="AM124" s="161"/>
      <c r="AN124" s="161"/>
      <c r="AR124" s="23" t="s">
        <v>131</v>
      </c>
      <c r="AS124" s="64"/>
      <c r="AT124" s="161"/>
      <c r="AU124" s="161"/>
      <c r="AV124" s="161"/>
      <c r="AW124" s="161"/>
      <c r="BA124" s="23" t="s">
        <v>131</v>
      </c>
      <c r="BB124" s="64"/>
      <c r="BC124" s="99"/>
      <c r="BD124" s="99"/>
      <c r="BE124" s="99"/>
      <c r="BF124" s="99"/>
      <c r="BG124" s="99"/>
      <c r="BH124" s="99" t="s">
        <v>111</v>
      </c>
      <c r="BI124" s="99"/>
      <c r="BJ124" s="71">
        <f>BI122</f>
        <v>16</v>
      </c>
      <c r="BK124" s="99"/>
      <c r="BL124" s="64"/>
      <c r="BM124" s="99"/>
      <c r="BN124" s="99"/>
      <c r="BO124" s="99"/>
      <c r="BP124" s="99"/>
      <c r="BQ124" s="99" t="s">
        <v>111</v>
      </c>
      <c r="BR124" s="99"/>
      <c r="BS124" s="71">
        <f>BR122</f>
        <v>12.666666666666666</v>
      </c>
      <c r="BT124" s="99"/>
      <c r="BU124" s="64"/>
      <c r="BV124" s="99"/>
      <c r="BW124" s="99"/>
      <c r="BX124" s="99"/>
      <c r="BY124" s="99"/>
      <c r="BZ124" s="99" t="s">
        <v>111</v>
      </c>
      <c r="CA124" s="99"/>
      <c r="CB124" s="71" t="e">
        <f>CA122</f>
        <v>#DIV/0!</v>
      </c>
      <c r="CC124" s="99"/>
      <c r="CD124" s="64"/>
      <c r="CE124" s="99"/>
      <c r="CF124" s="99"/>
      <c r="CG124" s="99"/>
      <c r="CH124" s="42"/>
      <c r="CI124" s="42"/>
      <c r="CJ124" s="42" t="s">
        <v>111</v>
      </c>
      <c r="CK124" s="42"/>
      <c r="CL124" s="71">
        <f>CK122</f>
        <v>11.888888888888889</v>
      </c>
      <c r="CM124" s="42"/>
      <c r="CN124" s="64"/>
      <c r="CO124" s="42"/>
      <c r="CP124" s="42"/>
      <c r="CQ124" s="42"/>
      <c r="CR124" s="42"/>
      <c r="CS124" s="42" t="s">
        <v>111</v>
      </c>
      <c r="CT124" s="42"/>
      <c r="CU124" s="71">
        <f>CT122</f>
        <v>13.857142857142858</v>
      </c>
      <c r="CV124" s="42"/>
      <c r="CW124" s="64"/>
      <c r="CX124" s="42"/>
      <c r="CY124" s="42"/>
      <c r="CZ124" s="42"/>
      <c r="DA124" s="42"/>
      <c r="DB124" s="42" t="s">
        <v>111</v>
      </c>
      <c r="DC124" s="42"/>
      <c r="DD124" s="71">
        <f>DC122</f>
        <v>6</v>
      </c>
      <c r="DE124" s="42"/>
      <c r="DF124" s="64"/>
      <c r="DG124" s="42"/>
      <c r="DH124" s="42"/>
      <c r="DI124" s="42"/>
      <c r="DJ124" s="42"/>
      <c r="DK124" s="42"/>
      <c r="DL124" s="42" t="s">
        <v>111</v>
      </c>
      <c r="DM124" s="42"/>
      <c r="DN124" s="71">
        <f>DM122</f>
        <v>14</v>
      </c>
      <c r="DO124" s="42"/>
      <c r="DP124" s="64"/>
      <c r="DQ124" s="42"/>
      <c r="DR124" s="42"/>
      <c r="DS124" s="42"/>
      <c r="DT124" s="42"/>
      <c r="DU124" s="42" t="s">
        <v>111</v>
      </c>
      <c r="DV124" s="42"/>
      <c r="DW124" s="71">
        <f>DV122</f>
        <v>18.333333333333332</v>
      </c>
      <c r="DX124" s="42"/>
      <c r="DY124" s="64"/>
      <c r="DZ124" s="42"/>
      <c r="EA124" s="42"/>
      <c r="EB124" s="42"/>
      <c r="EC124" s="42"/>
      <c r="ED124" s="42" t="s">
        <v>111</v>
      </c>
      <c r="EE124" s="42"/>
      <c r="EF124" s="71">
        <f>EE122</f>
        <v>13.666666666666666</v>
      </c>
      <c r="EG124" s="42"/>
      <c r="EH124" s="64"/>
      <c r="EI124" s="42"/>
      <c r="EJ124" s="42"/>
      <c r="EK124" s="42"/>
      <c r="EL124" s="42"/>
      <c r="EM124" s="42" t="s">
        <v>111</v>
      </c>
      <c r="EN124" s="42"/>
      <c r="EO124" s="71">
        <f>EN122</f>
        <v>16.666666666666668</v>
      </c>
      <c r="EP124" s="42"/>
      <c r="EQ124" s="64"/>
      <c r="ER124" s="42"/>
      <c r="ES124" s="42"/>
      <c r="ET124" s="99"/>
      <c r="EU124" s="99"/>
      <c r="EV124" s="99"/>
      <c r="EW124" s="99" t="s">
        <v>111</v>
      </c>
      <c r="EX124" s="99"/>
      <c r="EY124" s="71">
        <f>EX122</f>
        <v>14</v>
      </c>
      <c r="EZ124" s="99"/>
      <c r="FA124" s="64"/>
      <c r="FB124" s="99"/>
      <c r="FC124" s="99"/>
      <c r="FD124" s="99"/>
      <c r="FE124" s="99"/>
      <c r="FF124" s="99" t="s">
        <v>111</v>
      </c>
      <c r="FG124" s="99"/>
      <c r="FH124" s="71" t="e">
        <f>FG122</f>
        <v>#DIV/0!</v>
      </c>
      <c r="FI124" s="99"/>
      <c r="FJ124" s="64"/>
      <c r="FK124" s="99"/>
      <c r="FL124" s="99"/>
      <c r="FM124" s="99"/>
      <c r="FN124" s="99"/>
      <c r="FO124" s="99" t="s">
        <v>111</v>
      </c>
      <c r="FP124" s="99"/>
      <c r="FQ124" s="71">
        <f>FP122</f>
        <v>24</v>
      </c>
      <c r="FR124" s="99"/>
      <c r="FS124" s="64"/>
      <c r="FT124" s="99"/>
      <c r="FU124" s="99"/>
      <c r="FV124" s="99"/>
      <c r="FW124" s="153"/>
      <c r="FX124" s="153"/>
      <c r="FY124" s="153" t="s">
        <v>111</v>
      </c>
      <c r="FZ124" s="153"/>
      <c r="GA124" s="71" t="e">
        <f>FZ122</f>
        <v>#DIV/0!</v>
      </c>
      <c r="GB124" s="153"/>
      <c r="GC124" s="64"/>
      <c r="GD124" s="153"/>
      <c r="GE124" s="153"/>
      <c r="GF124" s="153"/>
      <c r="GG124" s="153"/>
      <c r="GH124" s="153" t="s">
        <v>111</v>
      </c>
      <c r="GI124" s="153"/>
      <c r="GJ124" s="71">
        <f>GI122</f>
        <v>17</v>
      </c>
      <c r="GK124" s="153"/>
      <c r="GL124" s="64"/>
      <c r="GM124" s="153"/>
      <c r="GN124" s="153"/>
      <c r="GO124" s="153"/>
      <c r="GP124" s="153"/>
      <c r="GQ124" s="153" t="s">
        <v>111</v>
      </c>
      <c r="GR124" s="153"/>
      <c r="GS124" s="71" t="e">
        <f>GR122</f>
        <v>#DIV/0!</v>
      </c>
      <c r="GT124" s="153"/>
      <c r="GU124" s="64"/>
      <c r="GV124" s="153"/>
      <c r="GW124" s="153"/>
    </row>
    <row r="125" spans="1:205" x14ac:dyDescent="0.25">
      <c r="A125" s="42"/>
      <c r="B125" s="99"/>
      <c r="C125" s="99"/>
      <c r="D125" s="140" t="s">
        <v>111</v>
      </c>
      <c r="E125" s="140"/>
      <c r="F125" s="71">
        <f>E122</f>
        <v>10.833333333333334</v>
      </c>
      <c r="G125" s="149">
        <f>_xlfn.STDEV.S(E104:E121)</f>
        <v>7.1949056051255234</v>
      </c>
      <c r="H125" s="64"/>
      <c r="I125" s="140"/>
      <c r="J125" s="140"/>
      <c r="K125" s="140"/>
      <c r="L125" s="140"/>
      <c r="M125" s="140" t="s">
        <v>111</v>
      </c>
      <c r="N125" s="140"/>
      <c r="O125" s="71">
        <f>N122</f>
        <v>24</v>
      </c>
      <c r="P125" s="149" t="e">
        <f>_xlfn.STDEV.S(N104:N121)</f>
        <v>#DIV/0!</v>
      </c>
      <c r="Q125" s="64"/>
      <c r="R125" s="140"/>
      <c r="S125" s="140"/>
      <c r="T125" s="140"/>
      <c r="U125" s="140"/>
      <c r="V125" s="140" t="s">
        <v>111</v>
      </c>
      <c r="W125" s="140"/>
      <c r="X125" s="71">
        <f>W122</f>
        <v>17</v>
      </c>
      <c r="Y125" s="149">
        <f>_xlfn.STDEV.S(W104:W121)</f>
        <v>7.0710678118654755</v>
      </c>
      <c r="Z125" s="64"/>
      <c r="AA125" s="99"/>
      <c r="AB125" s="99"/>
      <c r="AC125" s="99"/>
      <c r="AD125" s="99"/>
      <c r="AE125" s="99"/>
      <c r="AF125" s="161" t="s">
        <v>111</v>
      </c>
      <c r="AG125" s="161"/>
      <c r="AH125" s="71" t="e">
        <f>AG122</f>
        <v>#DIV/0!</v>
      </c>
      <c r="AI125" s="149" t="e">
        <f>_xlfn.STDEV.S(AG110:AG121)</f>
        <v>#DIV/0!</v>
      </c>
      <c r="AJ125" s="64"/>
      <c r="AK125" s="161"/>
      <c r="AL125" s="161"/>
      <c r="AM125" s="161"/>
      <c r="AN125" s="161"/>
      <c r="AO125" s="161" t="s">
        <v>111</v>
      </c>
      <c r="AP125" s="161"/>
      <c r="AQ125" s="71">
        <f>AP122</f>
        <v>17</v>
      </c>
      <c r="AR125" s="149" t="e">
        <f>_xlfn.STDEV.S(AP110:AP121)</f>
        <v>#DIV/0!</v>
      </c>
      <c r="AS125" s="64"/>
      <c r="AT125" s="161"/>
      <c r="AU125" s="161"/>
      <c r="AV125" s="161"/>
      <c r="AW125" s="161"/>
      <c r="AX125" s="161" t="s">
        <v>111</v>
      </c>
      <c r="AY125" s="161"/>
      <c r="AZ125" s="71">
        <f>AY122</f>
        <v>6</v>
      </c>
      <c r="BA125" s="149" t="e">
        <f>_xlfn.STDEV.S(AY110:AY121)</f>
        <v>#DIV/0!</v>
      </c>
      <c r="BB125" s="64"/>
      <c r="BC125" s="99"/>
      <c r="BD125" s="99"/>
      <c r="BE125" s="99"/>
      <c r="BF125" s="99"/>
      <c r="BG125" s="99"/>
      <c r="BH125" s="99" t="s">
        <v>112</v>
      </c>
      <c r="BI125" s="99"/>
      <c r="BJ125" s="71">
        <f>BK122</f>
        <v>13</v>
      </c>
      <c r="BK125" s="99"/>
      <c r="BL125" s="64"/>
      <c r="BM125" s="99"/>
      <c r="BN125" s="99"/>
      <c r="BO125" s="99"/>
      <c r="BP125" s="99"/>
      <c r="BQ125" s="99" t="s">
        <v>112</v>
      </c>
      <c r="BR125" s="99"/>
      <c r="BS125" s="71">
        <f>BT122</f>
        <v>8.6666666666666661</v>
      </c>
      <c r="BT125" s="99"/>
      <c r="BU125" s="64"/>
      <c r="BV125" s="99"/>
      <c r="BW125" s="99"/>
      <c r="BX125" s="99"/>
      <c r="BY125" s="99"/>
      <c r="BZ125" s="99" t="s">
        <v>112</v>
      </c>
      <c r="CA125" s="99"/>
      <c r="CB125" s="71" t="e">
        <f>CC122</f>
        <v>#DIV/0!</v>
      </c>
      <c r="CC125" s="99"/>
      <c r="CD125" s="64"/>
      <c r="CE125" s="99"/>
      <c r="CF125" s="99"/>
      <c r="CG125" s="99"/>
      <c r="CH125" s="42"/>
      <c r="CI125" s="42"/>
      <c r="CJ125" s="42" t="s">
        <v>112</v>
      </c>
      <c r="CK125" s="42"/>
      <c r="CL125" s="71">
        <f>CM122</f>
        <v>6.5555555555555554</v>
      </c>
      <c r="CM125" s="42"/>
      <c r="CN125" s="64"/>
      <c r="CO125" s="42"/>
      <c r="CP125" s="42"/>
      <c r="CQ125" s="42"/>
      <c r="CR125" s="42"/>
      <c r="CS125" s="42" t="s">
        <v>112</v>
      </c>
      <c r="CT125" s="42"/>
      <c r="CU125" s="71">
        <f>CV122</f>
        <v>8.5</v>
      </c>
      <c r="CV125" s="42"/>
      <c r="CW125" s="64"/>
      <c r="CX125" s="42"/>
      <c r="CY125" s="42"/>
      <c r="CZ125" s="42"/>
      <c r="DA125" s="42"/>
      <c r="DB125" s="42" t="s">
        <v>112</v>
      </c>
      <c r="DC125" s="42"/>
      <c r="DD125" s="71">
        <f>DE122</f>
        <v>4</v>
      </c>
      <c r="DE125" s="42"/>
      <c r="DF125" s="64"/>
      <c r="DG125" s="42"/>
      <c r="DH125" s="42"/>
      <c r="DI125" s="42"/>
      <c r="DJ125" s="42"/>
      <c r="DK125" s="42"/>
      <c r="DL125" s="42" t="s">
        <v>112</v>
      </c>
      <c r="DM125" s="42"/>
      <c r="DN125" s="71">
        <f>DO122</f>
        <v>9.6666666666666661</v>
      </c>
      <c r="DO125" s="42"/>
      <c r="DP125" s="64"/>
      <c r="DQ125" s="42"/>
      <c r="DR125" s="42"/>
      <c r="DS125" s="42"/>
      <c r="DT125" s="42"/>
      <c r="DU125" s="42" t="s">
        <v>112</v>
      </c>
      <c r="DV125" s="42"/>
      <c r="DW125" s="71">
        <f>DX122</f>
        <v>14.666666666666666</v>
      </c>
      <c r="DX125" s="42"/>
      <c r="DY125" s="64"/>
      <c r="DZ125" s="42"/>
      <c r="EA125" s="42"/>
      <c r="EB125" s="42"/>
      <c r="EC125" s="42"/>
      <c r="ED125" s="42" t="s">
        <v>112</v>
      </c>
      <c r="EE125" s="42"/>
      <c r="EF125" s="71">
        <f>EG122</f>
        <v>9</v>
      </c>
      <c r="EG125" s="42"/>
      <c r="EH125" s="64"/>
      <c r="EI125" s="42"/>
      <c r="EJ125" s="42"/>
      <c r="EK125" s="42"/>
      <c r="EL125" s="42"/>
      <c r="EM125" s="42" t="s">
        <v>112</v>
      </c>
      <c r="EN125" s="42"/>
      <c r="EO125" s="71">
        <f>EP122</f>
        <v>8.6666666666666661</v>
      </c>
      <c r="EP125" s="42"/>
      <c r="EQ125" s="64"/>
      <c r="ER125" s="42"/>
      <c r="ES125" s="42"/>
      <c r="ET125" s="99"/>
      <c r="EU125" s="99"/>
      <c r="EV125" s="99"/>
      <c r="EW125" s="99" t="s">
        <v>112</v>
      </c>
      <c r="EX125" s="99"/>
      <c r="EY125" s="71">
        <f>EZ122</f>
        <v>5</v>
      </c>
      <c r="EZ125" s="99"/>
      <c r="FA125" s="64"/>
      <c r="FB125" s="99"/>
      <c r="FC125" s="99"/>
      <c r="FD125" s="99"/>
      <c r="FE125" s="99"/>
      <c r="FF125" s="99" t="s">
        <v>112</v>
      </c>
      <c r="FG125" s="99"/>
      <c r="FH125" s="71" t="e">
        <f>FI122</f>
        <v>#DIV/0!</v>
      </c>
      <c r="FI125" s="99"/>
      <c r="FJ125" s="64"/>
      <c r="FK125" s="99"/>
      <c r="FL125" s="99"/>
      <c r="FM125" s="99"/>
      <c r="FN125" s="99"/>
      <c r="FO125" s="99" t="s">
        <v>112</v>
      </c>
      <c r="FP125" s="99"/>
      <c r="FQ125" s="71">
        <f>FR122</f>
        <v>21</v>
      </c>
      <c r="FR125" s="99"/>
      <c r="FS125" s="64"/>
      <c r="FT125" s="99"/>
      <c r="FU125" s="99"/>
      <c r="FV125" s="99"/>
      <c r="FW125" s="153"/>
      <c r="FX125" s="153"/>
      <c r="FY125" s="153" t="s">
        <v>112</v>
      </c>
      <c r="FZ125" s="153"/>
      <c r="GA125" s="71" t="e">
        <f>GB122</f>
        <v>#DIV/0!</v>
      </c>
      <c r="GB125" s="153"/>
      <c r="GC125" s="64"/>
      <c r="GD125" s="153"/>
      <c r="GE125" s="153"/>
      <c r="GF125" s="153"/>
      <c r="GG125" s="153"/>
      <c r="GH125" s="153" t="s">
        <v>112</v>
      </c>
      <c r="GI125" s="153"/>
      <c r="GJ125" s="71">
        <f>GK122</f>
        <v>12</v>
      </c>
      <c r="GK125" s="153"/>
      <c r="GL125" s="64"/>
      <c r="GM125" s="153"/>
      <c r="GN125" s="153"/>
      <c r="GO125" s="153"/>
      <c r="GP125" s="153"/>
      <c r="GQ125" s="153" t="s">
        <v>112</v>
      </c>
      <c r="GR125" s="153"/>
      <c r="GS125" s="71" t="e">
        <f>GT122</f>
        <v>#DIV/0!</v>
      </c>
      <c r="GT125" s="153"/>
      <c r="GU125" s="64"/>
      <c r="GV125" s="153"/>
      <c r="GW125" s="153"/>
    </row>
    <row r="126" spans="1:205" x14ac:dyDescent="0.25">
      <c r="A126" s="42"/>
      <c r="B126" s="99"/>
      <c r="C126" s="99"/>
      <c r="D126" s="140" t="s">
        <v>112</v>
      </c>
      <c r="E126" s="140"/>
      <c r="F126" s="71">
        <f>G122</f>
        <v>8.3333333333333339</v>
      </c>
      <c r="G126" s="114">
        <f>_xlfn.STDEV.S(G104:G121)</f>
        <v>7.6594168620507048</v>
      </c>
      <c r="H126" s="64"/>
      <c r="I126" s="140"/>
      <c r="J126" s="140"/>
      <c r="K126" s="140"/>
      <c r="L126" s="140"/>
      <c r="M126" s="140" t="s">
        <v>112</v>
      </c>
      <c r="N126" s="140"/>
      <c r="O126" s="71">
        <f>P122</f>
        <v>16</v>
      </c>
      <c r="P126" s="114" t="e">
        <f>_xlfn.STDEV.S(P104:P121)</f>
        <v>#DIV/0!</v>
      </c>
      <c r="Q126" s="64"/>
      <c r="R126" s="140"/>
      <c r="S126" s="140"/>
      <c r="T126" s="140"/>
      <c r="U126" s="140"/>
      <c r="V126" s="140" t="s">
        <v>112</v>
      </c>
      <c r="W126" s="140"/>
      <c r="X126" s="71">
        <f>Y122</f>
        <v>9.5</v>
      </c>
      <c r="Y126" s="114">
        <f>_xlfn.STDEV.S(Y104:Y121)</f>
        <v>7.7781745930520225</v>
      </c>
      <c r="Z126" s="64"/>
      <c r="AA126" s="99"/>
      <c r="AB126" s="99"/>
      <c r="AC126" s="99"/>
      <c r="AD126" s="99"/>
      <c r="AE126" s="99"/>
      <c r="AF126" s="161" t="s">
        <v>112</v>
      </c>
      <c r="AG126" s="161"/>
      <c r="AH126" s="71" t="e">
        <f>AI122</f>
        <v>#DIV/0!</v>
      </c>
      <c r="AI126" s="114" t="e">
        <f>_xlfn.STDEV.S(AI110:AI121)</f>
        <v>#DIV/0!</v>
      </c>
      <c r="AJ126" s="64"/>
      <c r="AK126" s="161"/>
      <c r="AL126" s="161"/>
      <c r="AM126" s="161"/>
      <c r="AN126" s="161"/>
      <c r="AO126" s="161" t="s">
        <v>112</v>
      </c>
      <c r="AP126" s="161"/>
      <c r="AQ126" s="71">
        <f>AR122</f>
        <v>4</v>
      </c>
      <c r="AR126" s="114" t="e">
        <f>_xlfn.STDEV.S(AR110:AR121)</f>
        <v>#DIV/0!</v>
      </c>
      <c r="AS126" s="64"/>
      <c r="AT126" s="161"/>
      <c r="AU126" s="161"/>
      <c r="AV126" s="161"/>
      <c r="AW126" s="161"/>
      <c r="AX126" s="161" t="s">
        <v>112</v>
      </c>
      <c r="AY126" s="161"/>
      <c r="AZ126" s="71">
        <f>BA122</f>
        <v>7</v>
      </c>
      <c r="BA126" s="114" t="e">
        <f>_xlfn.STDEV.S(BA110:BA121)</f>
        <v>#DIV/0!</v>
      </c>
      <c r="BB126" s="64"/>
      <c r="BC126" s="99"/>
      <c r="BD126" s="99"/>
      <c r="BE126" s="99"/>
      <c r="BF126" s="99"/>
      <c r="BG126" s="99"/>
      <c r="BH126" s="99" t="s">
        <v>113</v>
      </c>
      <c r="BI126" s="99"/>
      <c r="BJ126" s="71">
        <f>BJ124-BJ125</f>
        <v>3</v>
      </c>
      <c r="BK126" s="99"/>
      <c r="BL126" s="64"/>
      <c r="BM126" s="99"/>
      <c r="BN126" s="99"/>
      <c r="BO126" s="99"/>
      <c r="BP126" s="99"/>
      <c r="BQ126" s="99" t="s">
        <v>113</v>
      </c>
      <c r="BR126" s="99"/>
      <c r="BS126" s="71">
        <f>BS124-BS125</f>
        <v>4</v>
      </c>
      <c r="BT126" s="99"/>
      <c r="BU126" s="64"/>
      <c r="BV126" s="99"/>
      <c r="BW126" s="99"/>
      <c r="BX126" s="99"/>
      <c r="BY126" s="99"/>
      <c r="BZ126" s="99" t="s">
        <v>113</v>
      </c>
      <c r="CA126" s="99"/>
      <c r="CB126" s="71" t="e">
        <f>CB124-CB125</f>
        <v>#DIV/0!</v>
      </c>
      <c r="CC126" s="99"/>
      <c r="CD126" s="64"/>
      <c r="CE126" s="99"/>
      <c r="CF126" s="99"/>
      <c r="CG126" s="99"/>
      <c r="CH126" s="42"/>
      <c r="CI126" s="42"/>
      <c r="CJ126" s="42" t="s">
        <v>113</v>
      </c>
      <c r="CK126" s="42"/>
      <c r="CL126" s="71">
        <f>CL124-CL125</f>
        <v>5.3333333333333339</v>
      </c>
      <c r="CM126" s="42"/>
      <c r="CN126" s="64"/>
      <c r="CO126" s="42"/>
      <c r="CP126" s="42"/>
      <c r="CQ126" s="42"/>
      <c r="CR126" s="42"/>
      <c r="CS126" s="42" t="s">
        <v>113</v>
      </c>
      <c r="CT126" s="42"/>
      <c r="CU126" s="71">
        <f>CU124-CU125</f>
        <v>5.3571428571428577</v>
      </c>
      <c r="CV126" s="42"/>
      <c r="CW126" s="64"/>
      <c r="CX126" s="42"/>
      <c r="CY126" s="42"/>
      <c r="CZ126" s="42"/>
      <c r="DA126" s="42"/>
      <c r="DB126" s="42" t="s">
        <v>113</v>
      </c>
      <c r="DC126" s="42"/>
      <c r="DD126" s="71">
        <f>DD124-DD125</f>
        <v>2</v>
      </c>
      <c r="DE126" s="42"/>
      <c r="DF126" s="64"/>
      <c r="DG126" s="42"/>
      <c r="DH126" s="42"/>
      <c r="DI126" s="42"/>
      <c r="DJ126" s="42"/>
      <c r="DK126" s="42"/>
      <c r="DL126" s="42" t="s">
        <v>113</v>
      </c>
      <c r="DM126" s="42"/>
      <c r="DN126" s="71">
        <f>DN124-DN125</f>
        <v>4.3333333333333339</v>
      </c>
      <c r="DO126" s="42"/>
      <c r="DP126" s="64"/>
      <c r="DQ126" s="42"/>
      <c r="DR126" s="42"/>
      <c r="DS126" s="42"/>
      <c r="DT126" s="42"/>
      <c r="DU126" s="42" t="s">
        <v>113</v>
      </c>
      <c r="DV126" s="42"/>
      <c r="DW126" s="71">
        <f>DW124-DW125</f>
        <v>3.6666666666666661</v>
      </c>
      <c r="DX126" s="42"/>
      <c r="DY126" s="64"/>
      <c r="DZ126" s="42"/>
      <c r="EA126" s="42"/>
      <c r="EB126" s="42"/>
      <c r="EC126" s="42"/>
      <c r="ED126" s="42" t="s">
        <v>113</v>
      </c>
      <c r="EE126" s="42"/>
      <c r="EF126" s="71">
        <f>EF124-EF125</f>
        <v>4.6666666666666661</v>
      </c>
      <c r="EG126" s="42"/>
      <c r="EH126" s="64"/>
      <c r="EI126" s="42"/>
      <c r="EJ126" s="42"/>
      <c r="EK126" s="42"/>
      <c r="EL126" s="42"/>
      <c r="EM126" s="42" t="s">
        <v>113</v>
      </c>
      <c r="EN126" s="42"/>
      <c r="EO126" s="71">
        <f>EO124-EO125</f>
        <v>8.0000000000000018</v>
      </c>
      <c r="EP126" s="42"/>
      <c r="EQ126" s="64"/>
      <c r="ER126" s="42"/>
      <c r="ES126" s="42"/>
      <c r="ET126" s="99"/>
      <c r="EU126" s="99"/>
      <c r="EV126" s="99"/>
      <c r="EW126" s="99" t="s">
        <v>113</v>
      </c>
      <c r="EX126" s="99"/>
      <c r="EY126" s="71">
        <f>EY124-EY125</f>
        <v>9</v>
      </c>
      <c r="EZ126" s="99"/>
      <c r="FA126" s="64"/>
      <c r="FB126" s="99"/>
      <c r="FC126" s="99"/>
      <c r="FD126" s="99"/>
      <c r="FE126" s="99"/>
      <c r="FF126" s="99" t="s">
        <v>113</v>
      </c>
      <c r="FG126" s="99"/>
      <c r="FH126" s="71" t="e">
        <f>FH124-FH125</f>
        <v>#DIV/0!</v>
      </c>
      <c r="FI126" s="99"/>
      <c r="FJ126" s="64"/>
      <c r="FK126" s="99"/>
      <c r="FL126" s="99"/>
      <c r="FM126" s="99"/>
      <c r="FN126" s="99"/>
      <c r="FO126" s="99" t="s">
        <v>113</v>
      </c>
      <c r="FP126" s="99"/>
      <c r="FQ126" s="71">
        <f>FQ124-FQ125</f>
        <v>3</v>
      </c>
      <c r="FR126" s="99"/>
      <c r="FS126" s="64"/>
      <c r="FT126" s="99"/>
      <c r="FU126" s="99"/>
      <c r="FV126" s="99"/>
      <c r="FW126" s="153"/>
      <c r="FX126" s="153"/>
      <c r="FY126" s="153" t="s">
        <v>113</v>
      </c>
      <c r="FZ126" s="153"/>
      <c r="GA126" s="71" t="e">
        <f>GA124-GA125</f>
        <v>#DIV/0!</v>
      </c>
      <c r="GB126" s="153"/>
      <c r="GC126" s="64"/>
      <c r="GD126" s="153"/>
      <c r="GE126" s="153"/>
      <c r="GF126" s="153"/>
      <c r="GG126" s="153"/>
      <c r="GH126" s="153" t="s">
        <v>113</v>
      </c>
      <c r="GI126" s="153"/>
      <c r="GJ126" s="71">
        <f>GJ124-GJ125</f>
        <v>5</v>
      </c>
      <c r="GK126" s="153"/>
      <c r="GL126" s="64"/>
      <c r="GM126" s="153"/>
      <c r="GN126" s="153"/>
      <c r="GO126" s="153"/>
      <c r="GP126" s="153"/>
      <c r="GQ126" s="153" t="s">
        <v>113</v>
      </c>
      <c r="GR126" s="153"/>
      <c r="GS126" s="71" t="e">
        <f>GS124-GS125</f>
        <v>#DIV/0!</v>
      </c>
      <c r="GT126" s="153"/>
      <c r="GU126" s="64"/>
      <c r="GV126" s="153"/>
      <c r="GW126" s="153"/>
    </row>
    <row r="127" spans="1:205" x14ac:dyDescent="0.25">
      <c r="D127" s="140" t="s">
        <v>113</v>
      </c>
      <c r="E127" s="140"/>
      <c r="F127" s="71">
        <f>F125-F126</f>
        <v>2.5</v>
      </c>
      <c r="G127" s="140"/>
      <c r="M127" s="140" t="s">
        <v>113</v>
      </c>
      <c r="N127" s="140"/>
      <c r="O127" s="71">
        <f>O125-O126</f>
        <v>8</v>
      </c>
      <c r="V127" s="140" t="s">
        <v>113</v>
      </c>
      <c r="W127" s="140"/>
      <c r="X127" s="71">
        <f>X125-X126</f>
        <v>7.5</v>
      </c>
      <c r="AF127" s="161" t="s">
        <v>113</v>
      </c>
      <c r="AG127" s="161"/>
      <c r="AH127" s="71" t="e">
        <f>AH125-AH126</f>
        <v>#DIV/0!</v>
      </c>
      <c r="AO127" s="161" t="s">
        <v>113</v>
      </c>
      <c r="AP127" s="161"/>
      <c r="AQ127" s="71">
        <f>AQ125-AQ126</f>
        <v>13</v>
      </c>
      <c r="AX127" s="161" t="s">
        <v>113</v>
      </c>
      <c r="AY127" s="161"/>
      <c r="AZ127" s="71">
        <f>AZ125-AZ126</f>
        <v>-1</v>
      </c>
      <c r="BH127" s="23" t="s">
        <v>131</v>
      </c>
      <c r="BJ127" s="114" t="e">
        <f>_xlfn.STDEV.S(BK104:BK121)</f>
        <v>#DIV/0!</v>
      </c>
      <c r="BQ127" s="23" t="s">
        <v>131</v>
      </c>
      <c r="BS127" s="114">
        <f>_xlfn.STDEV.S(BT104:BT121)</f>
        <v>10.016652800877813</v>
      </c>
      <c r="BZ127" s="23" t="s">
        <v>131</v>
      </c>
      <c r="CB127" s="114" t="e">
        <f>_xlfn.STDEV.S(CC104:CC121)</f>
        <v>#DIV/0!</v>
      </c>
      <c r="CJ127" s="23" t="s">
        <v>131</v>
      </c>
      <c r="CL127" s="114">
        <f>_xlfn.STDEV.S(CM104:CM121)</f>
        <v>4.0034707164881045</v>
      </c>
      <c r="CS127" s="23" t="s">
        <v>131</v>
      </c>
      <c r="CU127" s="114">
        <f>_xlfn.STDEV.S(CV104:CV121)</f>
        <v>5.9967940152666959</v>
      </c>
      <c r="DB127" s="23" t="s">
        <v>131</v>
      </c>
      <c r="DD127" s="114">
        <f>_xlfn.STDEV.S(DE104:DE121)</f>
        <v>2.8284271247461903</v>
      </c>
      <c r="DL127" s="23" t="s">
        <v>131</v>
      </c>
      <c r="DN127" s="114">
        <f>_xlfn.STDEV.S(DO104:DO121)</f>
        <v>4.163331998932267</v>
      </c>
      <c r="DU127" s="23" t="s">
        <v>131</v>
      </c>
      <c r="DW127" s="114">
        <f>_xlfn.STDEV.S(DX104:DX121)</f>
        <v>2.0816659994661282</v>
      </c>
      <c r="ED127" s="23" t="s">
        <v>131</v>
      </c>
      <c r="EF127" s="114">
        <f>_xlfn.STDEV.S(EG104:EG121)</f>
        <v>6.2449979983983983</v>
      </c>
      <c r="EM127" s="23" t="s">
        <v>131</v>
      </c>
      <c r="EO127" s="114">
        <f>_xlfn.STDEV.S(EP104:EP121)</f>
        <v>4.9328828623162471</v>
      </c>
      <c r="EW127" s="23" t="s">
        <v>131</v>
      </c>
      <c r="EY127" s="114" t="e">
        <f>_xlfn.STDEV.S(EZ104:EZ121)</f>
        <v>#DIV/0!</v>
      </c>
      <c r="FF127" s="23" t="s">
        <v>131</v>
      </c>
      <c r="FH127" s="114" t="e">
        <f>_xlfn.STDEV.S(FI104:FI121)</f>
        <v>#DIV/0!</v>
      </c>
      <c r="FO127" s="23" t="s">
        <v>131</v>
      </c>
      <c r="FQ127" s="114" t="e">
        <f>_xlfn.STDEV.S(FR104:FR121)</f>
        <v>#DIV/0!</v>
      </c>
      <c r="FY127" s="23" t="s">
        <v>131</v>
      </c>
      <c r="GA127" s="114" t="e">
        <f>_xlfn.STDEV.S(GB104:GB121)</f>
        <v>#DIV/0!</v>
      </c>
      <c r="GH127" s="23" t="s">
        <v>131</v>
      </c>
      <c r="GJ127" s="114" t="e">
        <f>_xlfn.STDEV.S(GK104:GK121)</f>
        <v>#DIV/0!</v>
      </c>
      <c r="GQ127" s="23" t="s">
        <v>131</v>
      </c>
      <c r="GS127" s="114" t="e">
        <f>_xlfn.STDEV.S(GT104:GT121)</f>
        <v>#DIV/0!</v>
      </c>
    </row>
  </sheetData>
  <mergeCells count="150">
    <mergeCell ref="FW53:GE53"/>
    <mergeCell ref="GF53:GN53"/>
    <mergeCell ref="GO53:GW53"/>
    <mergeCell ref="FW76:GW76"/>
    <mergeCell ref="FW77:GE77"/>
    <mergeCell ref="GF77:GN77"/>
    <mergeCell ref="GO77:GW77"/>
    <mergeCell ref="FW101:GW101"/>
    <mergeCell ref="FW102:GE102"/>
    <mergeCell ref="GF102:GN102"/>
    <mergeCell ref="GO102:GW102"/>
    <mergeCell ref="FW4:GW4"/>
    <mergeCell ref="FW5:GE5"/>
    <mergeCell ref="GF5:GN5"/>
    <mergeCell ref="GO5:GW5"/>
    <mergeCell ref="FW28:GW28"/>
    <mergeCell ref="FW29:GE29"/>
    <mergeCell ref="GF29:GN29"/>
    <mergeCell ref="GO29:GW29"/>
    <mergeCell ref="FW52:GW52"/>
    <mergeCell ref="B27:EJ27"/>
    <mergeCell ref="B28:AB28"/>
    <mergeCell ref="AD28:BD28"/>
    <mergeCell ref="BF28:CF28"/>
    <mergeCell ref="CH28:DH28"/>
    <mergeCell ref="DJ28:ES28"/>
    <mergeCell ref="EB5:EJ5"/>
    <mergeCell ref="EK5:ES5"/>
    <mergeCell ref="EU5:FC5"/>
    <mergeCell ref="CH5:CP5"/>
    <mergeCell ref="CQ5:CY5"/>
    <mergeCell ref="CZ5:DH5"/>
    <mergeCell ref="DJ5:DR5"/>
    <mergeCell ref="DS5:EA5"/>
    <mergeCell ref="EK29:ES29"/>
    <mergeCell ref="EU29:FC29"/>
    <mergeCell ref="FD29:FL29"/>
    <mergeCell ref="FM29:FU29"/>
    <mergeCell ref="EU28:FU28"/>
    <mergeCell ref="CH29:CP29"/>
    <mergeCell ref="CQ29:CY29"/>
    <mergeCell ref="CZ29:DH29"/>
    <mergeCell ref="DJ29:DR29"/>
    <mergeCell ref="DS29:EA29"/>
    <mergeCell ref="EB29:EJ29"/>
    <mergeCell ref="B3:EJ3"/>
    <mergeCell ref="B4:AB4"/>
    <mergeCell ref="AD4:BD4"/>
    <mergeCell ref="BF4:CF4"/>
    <mergeCell ref="CH4:DH4"/>
    <mergeCell ref="DJ4:ES4"/>
    <mergeCell ref="EU4:FU4"/>
    <mergeCell ref="B5:J5"/>
    <mergeCell ref="K5:S5"/>
    <mergeCell ref="T5:AB5"/>
    <mergeCell ref="AD5:AL5"/>
    <mergeCell ref="AM5:AU5"/>
    <mergeCell ref="AV5:BD5"/>
    <mergeCell ref="BF5:BN5"/>
    <mergeCell ref="BO5:BW5"/>
    <mergeCell ref="BX5:CF5"/>
    <mergeCell ref="FD5:FL5"/>
    <mergeCell ref="FM5:FU5"/>
    <mergeCell ref="B29:J29"/>
    <mergeCell ref="K29:S29"/>
    <mergeCell ref="T29:AB29"/>
    <mergeCell ref="AD29:AL29"/>
    <mergeCell ref="AM29:AU29"/>
    <mergeCell ref="AV29:BD29"/>
    <mergeCell ref="BF29:BN29"/>
    <mergeCell ref="BO29:BW29"/>
    <mergeCell ref="BX29:CF29"/>
    <mergeCell ref="DJ101:ES101"/>
    <mergeCell ref="DJ77:DR77"/>
    <mergeCell ref="BF76:CF76"/>
    <mergeCell ref="CH77:CP77"/>
    <mergeCell ref="CQ77:CY77"/>
    <mergeCell ref="CH102:CP102"/>
    <mergeCell ref="CQ102:CY102"/>
    <mergeCell ref="CH52:DH52"/>
    <mergeCell ref="CH76:DH76"/>
    <mergeCell ref="CZ53:DH53"/>
    <mergeCell ref="CH53:CP53"/>
    <mergeCell ref="CQ53:CY53"/>
    <mergeCell ref="CZ77:DH77"/>
    <mergeCell ref="CZ102:DH102"/>
    <mergeCell ref="CH101:DH101"/>
    <mergeCell ref="BF77:BN77"/>
    <mergeCell ref="BO77:BW77"/>
    <mergeCell ref="BX77:CF77"/>
    <mergeCell ref="BF101:CF101"/>
    <mergeCell ref="BF102:BN102"/>
    <mergeCell ref="BO102:BW102"/>
    <mergeCell ref="BX102:CF102"/>
    <mergeCell ref="B51:EJ51"/>
    <mergeCell ref="B75:ES75"/>
    <mergeCell ref="DJ52:ES52"/>
    <mergeCell ref="EK53:ES53"/>
    <mergeCell ref="DS77:EA77"/>
    <mergeCell ref="EB77:EJ77"/>
    <mergeCell ref="DJ76:ES76"/>
    <mergeCell ref="BF52:CF52"/>
    <mergeCell ref="BF53:BN53"/>
    <mergeCell ref="BO53:BW53"/>
    <mergeCell ref="BX53:CF53"/>
    <mergeCell ref="AD52:BD52"/>
    <mergeCell ref="AD53:AL53"/>
    <mergeCell ref="AM53:AU53"/>
    <mergeCell ref="AV53:BD53"/>
    <mergeCell ref="AD76:BD76"/>
    <mergeCell ref="DJ53:DR53"/>
    <mergeCell ref="DS53:EA53"/>
    <mergeCell ref="EB53:EJ53"/>
    <mergeCell ref="EK77:ES77"/>
    <mergeCell ref="AD101:BD101"/>
    <mergeCell ref="AD102:AL102"/>
    <mergeCell ref="AM102:AU102"/>
    <mergeCell ref="AV102:BD102"/>
    <mergeCell ref="B52:AB52"/>
    <mergeCell ref="B53:J53"/>
    <mergeCell ref="K53:S53"/>
    <mergeCell ref="T53:AB53"/>
    <mergeCell ref="B76:AB76"/>
    <mergeCell ref="B77:J77"/>
    <mergeCell ref="K77:S77"/>
    <mergeCell ref="T77:AB77"/>
    <mergeCell ref="B101:AB101"/>
    <mergeCell ref="B102:J102"/>
    <mergeCell ref="K102:S102"/>
    <mergeCell ref="T102:AB102"/>
    <mergeCell ref="AD77:AL77"/>
    <mergeCell ref="AM77:AU77"/>
    <mergeCell ref="AV77:BD77"/>
    <mergeCell ref="B100:ES100"/>
    <mergeCell ref="DJ102:DR102"/>
    <mergeCell ref="DS102:EA102"/>
    <mergeCell ref="EB102:EJ102"/>
    <mergeCell ref="EK102:ES102"/>
    <mergeCell ref="EU102:FC102"/>
    <mergeCell ref="FD102:FL102"/>
    <mergeCell ref="FM102:FU102"/>
    <mergeCell ref="EU52:FU52"/>
    <mergeCell ref="EU53:FC53"/>
    <mergeCell ref="FD53:FL53"/>
    <mergeCell ref="FM53:FU53"/>
    <mergeCell ref="EU76:FU76"/>
    <mergeCell ref="EU77:FC77"/>
    <mergeCell ref="FD77:FL77"/>
    <mergeCell ref="FM77:FU77"/>
    <mergeCell ref="EU101:FU10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BF98-E321-4716-BBEC-C2A0307E1603}">
  <dimension ref="B1:T12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I21" sqref="I21"/>
    </sheetView>
  </sheetViews>
  <sheetFormatPr defaultColWidth="12" defaultRowHeight="15" x14ac:dyDescent="0.25"/>
  <cols>
    <col min="1" max="1" width="5.140625" style="23" customWidth="1"/>
    <col min="2" max="2" width="8.85546875" style="23" bestFit="1" customWidth="1"/>
    <col min="3" max="3" width="4.7109375" style="23" bestFit="1" customWidth="1"/>
    <col min="4" max="16384" width="12" style="23"/>
  </cols>
  <sheetData>
    <row r="1" spans="2:20" ht="15.75" thickBot="1" x14ac:dyDescent="0.3"/>
    <row r="2" spans="2:20" x14ac:dyDescent="0.25">
      <c r="B2" s="186"/>
      <c r="C2" s="188"/>
      <c r="D2" s="186" t="s">
        <v>86</v>
      </c>
      <c r="E2" s="187"/>
      <c r="F2" s="188"/>
      <c r="G2" s="186" t="s">
        <v>90</v>
      </c>
      <c r="H2" s="187"/>
      <c r="I2" s="188"/>
      <c r="J2" s="195" t="s">
        <v>91</v>
      </c>
      <c r="K2" s="187"/>
      <c r="L2" s="188"/>
      <c r="M2" s="195" t="s">
        <v>82</v>
      </c>
      <c r="N2" s="187"/>
      <c r="O2" s="188"/>
      <c r="P2" s="37"/>
      <c r="Q2" s="30"/>
      <c r="R2" s="30"/>
      <c r="S2" s="30"/>
      <c r="T2" s="31"/>
    </row>
    <row r="3" spans="2:20" x14ac:dyDescent="0.25">
      <c r="B3" s="196"/>
      <c r="C3" s="197"/>
      <c r="D3" s="40" t="s">
        <v>83</v>
      </c>
      <c r="E3" s="24" t="s">
        <v>85</v>
      </c>
      <c r="F3" s="35" t="s">
        <v>84</v>
      </c>
      <c r="G3" s="40" t="s">
        <v>87</v>
      </c>
      <c r="H3" s="24" t="s">
        <v>89</v>
      </c>
      <c r="I3" s="35" t="s">
        <v>88</v>
      </c>
      <c r="J3" s="28" t="s">
        <v>92</v>
      </c>
      <c r="K3" s="24" t="s">
        <v>93</v>
      </c>
      <c r="L3" s="35" t="s">
        <v>94</v>
      </c>
      <c r="M3" s="28" t="s">
        <v>79</v>
      </c>
      <c r="N3" s="24" t="s">
        <v>80</v>
      </c>
      <c r="O3" s="35" t="s">
        <v>81</v>
      </c>
      <c r="P3" s="28" t="s">
        <v>61</v>
      </c>
      <c r="Q3" s="24" t="s">
        <v>62</v>
      </c>
      <c r="R3" s="24" t="s">
        <v>63</v>
      </c>
      <c r="S3" s="24" t="s">
        <v>64</v>
      </c>
      <c r="T3" s="35" t="s">
        <v>65</v>
      </c>
    </row>
    <row r="4" spans="2:20" x14ac:dyDescent="0.25">
      <c r="B4" s="196" t="s">
        <v>77</v>
      </c>
      <c r="C4" s="35" t="s">
        <v>97</v>
      </c>
      <c r="D4" s="40"/>
      <c r="E4" s="24"/>
      <c r="F4" s="35"/>
      <c r="G4" s="40"/>
      <c r="H4" s="24"/>
      <c r="I4" s="35"/>
      <c r="J4" s="28"/>
      <c r="K4" s="24"/>
      <c r="L4" s="35" t="s">
        <v>95</v>
      </c>
      <c r="M4" s="72">
        <f>AVERAGE('Stats per Driver'!CH55:CH66)</f>
        <v>33.553000000000004</v>
      </c>
      <c r="N4" s="72">
        <f>AVERAGE('Stats per Driver'!CQ55:CQ66)</f>
        <v>34.71074999999999</v>
      </c>
      <c r="O4" s="73">
        <f>AVERAGE('Stats per Driver'!CZ55:CZ66)</f>
        <v>32.920333333333332</v>
      </c>
      <c r="P4" s="28"/>
      <c r="Q4" s="24"/>
      <c r="R4" s="24"/>
      <c r="S4" s="24"/>
      <c r="T4" s="35"/>
    </row>
    <row r="5" spans="2:20" x14ac:dyDescent="0.25">
      <c r="B5" s="196"/>
      <c r="C5" s="35" t="s">
        <v>96</v>
      </c>
      <c r="D5" s="40"/>
      <c r="E5" s="24"/>
      <c r="F5" s="35"/>
      <c r="G5" s="40"/>
      <c r="H5" s="24"/>
      <c r="I5" s="35"/>
      <c r="J5" s="28"/>
      <c r="K5" s="24"/>
      <c r="L5" s="35" t="s">
        <v>95</v>
      </c>
      <c r="M5" s="72">
        <f>AVERAGE('Stats per Driver'!CI55:CI66)</f>
        <v>34.919166666666662</v>
      </c>
      <c r="N5" s="72">
        <f>AVERAGE('Stats per Driver'!CR55:CR66)</f>
        <v>37.109500000000004</v>
      </c>
      <c r="O5" s="73">
        <f>AVERAGE('Stats per Driver'!DA55:DA66)</f>
        <v>34.978666666666669</v>
      </c>
      <c r="P5" s="28"/>
      <c r="Q5" s="24"/>
      <c r="R5" s="24"/>
      <c r="S5" s="24"/>
      <c r="T5" s="35"/>
    </row>
    <row r="6" spans="2:20" ht="15.75" thickBot="1" x14ac:dyDescent="0.3">
      <c r="B6" s="198"/>
      <c r="C6" s="33" t="s">
        <v>98</v>
      </c>
      <c r="D6" s="34"/>
      <c r="E6" s="32"/>
      <c r="F6" s="33"/>
      <c r="G6" s="34"/>
      <c r="H6" s="32"/>
      <c r="I6" s="33"/>
      <c r="J6" s="38"/>
      <c r="K6" s="32"/>
      <c r="L6" s="33" t="s">
        <v>95</v>
      </c>
      <c r="M6" s="74">
        <f>AVERAGE('Stats per Driver'!CJ55:CJ66)</f>
        <v>41.927500000000002</v>
      </c>
      <c r="N6" s="74">
        <f>AVERAGE('Stats per Driver'!CS55:CS66)</f>
        <v>43.405857142857144</v>
      </c>
      <c r="O6" s="75">
        <f>AVERAGE('Stats per Driver'!DB55:DB66)</f>
        <v>42.582000000000001</v>
      </c>
      <c r="P6" s="38"/>
      <c r="Q6" s="32"/>
      <c r="R6" s="32"/>
      <c r="S6" s="32"/>
      <c r="T6" s="33"/>
    </row>
    <row r="7" spans="2:20" x14ac:dyDescent="0.25">
      <c r="B7" s="196" t="s">
        <v>76</v>
      </c>
      <c r="C7" s="35" t="s">
        <v>97</v>
      </c>
      <c r="D7" s="40"/>
      <c r="E7" s="24"/>
      <c r="F7" s="35"/>
      <c r="G7" s="40"/>
      <c r="H7" s="24"/>
      <c r="I7" s="35"/>
      <c r="J7" s="28"/>
      <c r="K7" s="24"/>
      <c r="L7" s="35" t="s">
        <v>95</v>
      </c>
      <c r="M7" s="76">
        <f>AVERAGE('Stats per Driver'!CH79:CH91)</f>
        <v>33.607333333333337</v>
      </c>
      <c r="N7" s="77">
        <f>AVERAGE('Stats per Driver'!CQ79:CQ91)</f>
        <v>35.116375000000005</v>
      </c>
      <c r="O7" s="78">
        <f>AVERAGE('Stats per Driver'!CZ79:CZ91)</f>
        <v>32.645000000000003</v>
      </c>
      <c r="P7" s="28"/>
      <c r="Q7" s="24"/>
      <c r="R7" s="24"/>
      <c r="S7" s="24"/>
      <c r="T7" s="35"/>
    </row>
    <row r="8" spans="2:20" x14ac:dyDescent="0.25">
      <c r="B8" s="196"/>
      <c r="C8" s="35" t="s">
        <v>96</v>
      </c>
      <c r="D8" s="40"/>
      <c r="E8" s="24"/>
      <c r="F8" s="35"/>
      <c r="G8" s="40"/>
      <c r="H8" s="24"/>
      <c r="I8" s="35"/>
      <c r="J8" s="28"/>
      <c r="K8" s="24"/>
      <c r="L8" s="35" t="s">
        <v>95</v>
      </c>
      <c r="M8" s="79">
        <f>AVERAGE('Stats per Driver'!CI79:CI91)</f>
        <v>35.286666666666662</v>
      </c>
      <c r="N8" s="80">
        <f>AVERAGE('Stats per Driver'!CR79:CR91)</f>
        <v>37.374750000000006</v>
      </c>
      <c r="O8" s="73">
        <f>AVERAGE('Stats per Driver'!DA79:DA91)</f>
        <v>35.341000000000001</v>
      </c>
      <c r="P8" s="28"/>
      <c r="Q8" s="24"/>
      <c r="R8" s="24"/>
      <c r="S8" s="24"/>
      <c r="T8" s="35"/>
    </row>
    <row r="9" spans="2:20" ht="15.75" thickBot="1" x14ac:dyDescent="0.3">
      <c r="B9" s="198"/>
      <c r="C9" s="33" t="s">
        <v>98</v>
      </c>
      <c r="D9" s="34"/>
      <c r="E9" s="32"/>
      <c r="F9" s="33"/>
      <c r="G9" s="34"/>
      <c r="H9" s="32"/>
      <c r="I9" s="33"/>
      <c r="J9" s="38"/>
      <c r="K9" s="32"/>
      <c r="L9" s="33" t="s">
        <v>95</v>
      </c>
      <c r="M9" s="81">
        <f>AVERAGE('Stats per Driver'!CJ79:CJ91)</f>
        <v>42.354444444444454</v>
      </c>
      <c r="N9" s="82">
        <f>AVERAGE('Stats per Driver'!CS79:CS91)</f>
        <v>43.560499999999998</v>
      </c>
      <c r="O9" s="83">
        <f>AVERAGE('Stats per Driver'!DB79:DB91)</f>
        <v>43.003999999999998</v>
      </c>
      <c r="P9" s="38"/>
      <c r="Q9" s="32"/>
      <c r="R9" s="32"/>
      <c r="S9" s="32"/>
      <c r="T9" s="33"/>
    </row>
    <row r="10" spans="2:20" x14ac:dyDescent="0.25">
      <c r="B10" s="196" t="s">
        <v>78</v>
      </c>
      <c r="C10" s="35" t="s">
        <v>97</v>
      </c>
      <c r="D10" s="40"/>
      <c r="E10" s="24"/>
      <c r="F10" s="35"/>
      <c r="G10" s="40"/>
      <c r="H10" s="24"/>
      <c r="I10" s="35"/>
      <c r="J10" s="28"/>
      <c r="K10" s="24"/>
      <c r="L10" s="35" t="s">
        <v>95</v>
      </c>
      <c r="M10" s="72">
        <f>AVERAGE('Stats per Driver'!CH104:CH121)</f>
        <v>33.488111111111117</v>
      </c>
      <c r="N10" s="80">
        <f>AVERAGE('Stats per Driver'!CQ104:CQ121)</f>
        <v>34.798428571428573</v>
      </c>
      <c r="O10" s="73">
        <f>AVERAGE('Stats per Driver'!CZ104:CZ121)</f>
        <v>32.201999999999998</v>
      </c>
      <c r="P10" s="28"/>
      <c r="Q10" s="24"/>
      <c r="R10" s="24"/>
      <c r="S10" s="24"/>
      <c r="T10" s="35"/>
    </row>
    <row r="11" spans="2:20" x14ac:dyDescent="0.25">
      <c r="B11" s="196"/>
      <c r="C11" s="35" t="s">
        <v>96</v>
      </c>
      <c r="D11" s="40"/>
      <c r="E11" s="24"/>
      <c r="F11" s="35"/>
      <c r="G11" s="40"/>
      <c r="H11" s="24"/>
      <c r="I11" s="35"/>
      <c r="J11" s="28"/>
      <c r="K11" s="24"/>
      <c r="L11" s="35" t="s">
        <v>95</v>
      </c>
      <c r="M11" s="72">
        <f>AVERAGE('Stats per Driver'!CI104:CI121)</f>
        <v>35.631666666666668</v>
      </c>
      <c r="N11" s="80">
        <f>AVERAGE('Stats per Driver'!CR104:CR121)</f>
        <v>38.044428571428568</v>
      </c>
      <c r="O11" s="73">
        <f>AVERAGE('Stats per Driver'!DA104:DA121)</f>
        <v>35.662999999999997</v>
      </c>
      <c r="P11" s="28"/>
      <c r="Q11" s="24"/>
      <c r="R11" s="24"/>
      <c r="S11" s="24"/>
      <c r="T11" s="35"/>
    </row>
    <row r="12" spans="2:20" ht="15.75" thickBot="1" x14ac:dyDescent="0.3">
      <c r="B12" s="198"/>
      <c r="C12" s="33" t="s">
        <v>98</v>
      </c>
      <c r="D12" s="34"/>
      <c r="E12" s="32"/>
      <c r="F12" s="33"/>
      <c r="G12" s="34"/>
      <c r="H12" s="32"/>
      <c r="I12" s="33"/>
      <c r="J12" s="38"/>
      <c r="K12" s="32"/>
      <c r="L12" s="33" t="s">
        <v>95</v>
      </c>
      <c r="M12" s="84">
        <f>AVERAGE('Stats per Driver'!CJ104:CJ121)</f>
        <v>42.867888888888892</v>
      </c>
      <c r="N12" s="82">
        <f>AVERAGE('Stats per Driver'!CS104:CS121)</f>
        <v>44.523428571428575</v>
      </c>
      <c r="O12" s="83">
        <f>AVERAGE('Stats per Driver'!DB104:DB121)</f>
        <v>43.403999999999996</v>
      </c>
      <c r="P12" s="38"/>
      <c r="Q12" s="32"/>
      <c r="R12" s="32"/>
      <c r="S12" s="32"/>
      <c r="T12" s="33"/>
    </row>
  </sheetData>
  <mergeCells count="8">
    <mergeCell ref="M2:O2"/>
    <mergeCell ref="B2:C3"/>
    <mergeCell ref="B4:B6"/>
    <mergeCell ref="B7:B9"/>
    <mergeCell ref="B10:B12"/>
    <mergeCell ref="D2:F2"/>
    <mergeCell ref="G2:I2"/>
    <mergeCell ref="J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8" activePane="bottomRight" state="frozen"/>
      <selection pane="topRight" activeCell="F1" sqref="F1"/>
      <selection pane="bottomLeft" activeCell="A4" sqref="A4"/>
      <selection pane="bottomRight" activeCell="M24" sqref="M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04" t="s">
        <v>0</v>
      </c>
      <c r="G2" s="205"/>
      <c r="H2" s="205"/>
      <c r="I2" s="205"/>
      <c r="J2" s="205"/>
      <c r="K2" s="205"/>
      <c r="L2" s="205"/>
      <c r="M2" s="205"/>
      <c r="N2" s="205"/>
      <c r="O2" s="206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99" t="s">
        <v>1</v>
      </c>
      <c r="C4" s="202">
        <v>0</v>
      </c>
      <c r="D4" s="202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0"/>
      <c r="C5" s="165"/>
      <c r="D5" s="16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0"/>
      <c r="C6" s="165"/>
      <c r="D6" s="16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0"/>
      <c r="C7" s="165"/>
      <c r="D7" s="16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1"/>
      <c r="C8" s="203"/>
      <c r="D8" s="203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99" t="s">
        <v>2</v>
      </c>
      <c r="C9" s="202">
        <v>1</v>
      </c>
      <c r="D9" s="202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/>
      <c r="L9" s="3"/>
      <c r="M9" s="3"/>
      <c r="N9" s="3"/>
      <c r="O9" s="9"/>
    </row>
    <row r="10" spans="2:15" x14ac:dyDescent="0.25">
      <c r="B10" s="200"/>
      <c r="C10" s="165"/>
      <c r="D10" s="165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/>
      <c r="L10" s="1"/>
      <c r="M10" s="1"/>
      <c r="N10" s="1"/>
      <c r="O10" s="6"/>
    </row>
    <row r="11" spans="2:15" x14ac:dyDescent="0.25">
      <c r="B11" s="200"/>
      <c r="C11" s="165"/>
      <c r="D11" s="165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/>
      <c r="L11" s="1"/>
      <c r="M11" s="1"/>
      <c r="N11" s="1"/>
      <c r="O11" s="6"/>
    </row>
    <row r="12" spans="2:15" x14ac:dyDescent="0.25">
      <c r="B12" s="200"/>
      <c r="C12" s="165"/>
      <c r="D12" s="165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/>
      <c r="L12" s="1"/>
      <c r="M12" s="1"/>
      <c r="N12" s="1"/>
      <c r="O12" s="6"/>
    </row>
    <row r="13" spans="2:15" ht="15.75" thickBot="1" x14ac:dyDescent="0.3">
      <c r="B13" s="201"/>
      <c r="C13" s="203"/>
      <c r="D13" s="203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/>
      <c r="L13" s="7"/>
      <c r="M13" s="7"/>
      <c r="N13" s="7"/>
      <c r="O13" s="8"/>
    </row>
    <row r="14" spans="2:15" x14ac:dyDescent="0.25">
      <c r="B14" s="199" t="s">
        <v>3</v>
      </c>
      <c r="C14" s="202">
        <v>2</v>
      </c>
      <c r="D14" s="202" t="s">
        <v>26</v>
      </c>
      <c r="E14" s="9" t="s">
        <v>11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200"/>
      <c r="C15" s="165"/>
      <c r="D15" s="165"/>
      <c r="E15" s="6" t="s">
        <v>12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200"/>
      <c r="C16" s="165"/>
      <c r="D16" s="165"/>
      <c r="E16" s="6" t="s">
        <v>13</v>
      </c>
      <c r="F16" s="16">
        <v>10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200"/>
      <c r="C17" s="165"/>
      <c r="D17" s="165"/>
      <c r="E17" s="6" t="s">
        <v>14</v>
      </c>
      <c r="F17" s="16">
        <v>12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201"/>
      <c r="C18" s="203"/>
      <c r="D18" s="203"/>
      <c r="E18" s="8" t="s">
        <v>15</v>
      </c>
      <c r="F18" s="17">
        <v>0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99" t="s">
        <v>4</v>
      </c>
      <c r="C19" s="202">
        <v>3</v>
      </c>
      <c r="D19" s="202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>
        <v>8</v>
      </c>
      <c r="N19" s="3"/>
      <c r="O19" s="9"/>
    </row>
    <row r="20" spans="2:15" x14ac:dyDescent="0.25">
      <c r="B20" s="200"/>
      <c r="C20" s="165"/>
      <c r="D20" s="165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>
        <v>9</v>
      </c>
      <c r="N20" s="1"/>
      <c r="O20" s="6"/>
    </row>
    <row r="21" spans="2:15" x14ac:dyDescent="0.25">
      <c r="B21" s="200"/>
      <c r="C21" s="165"/>
      <c r="D21" s="165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>
        <v>19</v>
      </c>
      <c r="N21" s="1"/>
      <c r="O21" s="6"/>
    </row>
    <row r="22" spans="2:15" x14ac:dyDescent="0.25">
      <c r="B22" s="200"/>
      <c r="C22" s="165"/>
      <c r="D22" s="165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/>
      <c r="O22" s="6"/>
    </row>
    <row r="23" spans="2:15" ht="15.75" thickBot="1" x14ac:dyDescent="0.3">
      <c r="B23" s="201"/>
      <c r="C23" s="203"/>
      <c r="D23" s="203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/>
      <c r="O23" s="8"/>
    </row>
    <row r="24" spans="2:15" x14ac:dyDescent="0.25">
      <c r="B24" s="199" t="s">
        <v>16</v>
      </c>
      <c r="C24" s="202">
        <v>4</v>
      </c>
      <c r="D24" s="202" t="s">
        <v>26</v>
      </c>
      <c r="E24" s="9" t="s">
        <v>11</v>
      </c>
      <c r="F24" s="18">
        <v>7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200"/>
      <c r="C25" s="165"/>
      <c r="D25" s="165"/>
      <c r="E25" s="6" t="s">
        <v>12</v>
      </c>
      <c r="F25" s="16">
        <v>9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200"/>
      <c r="C26" s="165"/>
      <c r="D26" s="165"/>
      <c r="E26" s="6" t="s">
        <v>13</v>
      </c>
      <c r="F26" s="16">
        <v>6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200"/>
      <c r="C27" s="165"/>
      <c r="D27" s="165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201"/>
      <c r="C28" s="203"/>
      <c r="D28" s="203"/>
      <c r="E28" s="8" t="s">
        <v>15</v>
      </c>
      <c r="F28" s="17">
        <v>0</v>
      </c>
      <c r="G28" s="7"/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199" t="s">
        <v>5</v>
      </c>
      <c r="C29" s="202">
        <v>5</v>
      </c>
      <c r="D29" s="202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200"/>
      <c r="C30" s="165"/>
      <c r="D30" s="165"/>
      <c r="E30" s="6" t="s">
        <v>12</v>
      </c>
      <c r="F30" s="16">
        <v>8</v>
      </c>
      <c r="G30" s="1">
        <v>9</v>
      </c>
      <c r="H30" s="1">
        <v>10</v>
      </c>
      <c r="I30" s="1"/>
      <c r="J30" s="1"/>
      <c r="K30" s="1"/>
      <c r="L30" s="1"/>
      <c r="M30" s="1"/>
      <c r="N30" s="1"/>
      <c r="O30" s="6"/>
    </row>
    <row r="31" spans="2:15" x14ac:dyDescent="0.25">
      <c r="B31" s="200"/>
      <c r="C31" s="165"/>
      <c r="D31" s="165"/>
      <c r="E31" s="6" t="s">
        <v>13</v>
      </c>
      <c r="F31" s="16">
        <v>11</v>
      </c>
      <c r="G31" s="1">
        <v>14</v>
      </c>
      <c r="H31" s="1">
        <v>17</v>
      </c>
      <c r="I31" s="1"/>
      <c r="J31" s="1"/>
      <c r="K31" s="1"/>
      <c r="L31" s="1"/>
      <c r="M31" s="1"/>
      <c r="N31" s="1"/>
      <c r="O31" s="6"/>
    </row>
    <row r="32" spans="2:15" x14ac:dyDescent="0.25">
      <c r="B32" s="200"/>
      <c r="C32" s="165"/>
      <c r="D32" s="165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201"/>
      <c r="C33" s="203"/>
      <c r="D33" s="203"/>
      <c r="E33" s="8" t="s">
        <v>15</v>
      </c>
      <c r="F33" s="17">
        <v>0</v>
      </c>
      <c r="G33" s="7">
        <v>0</v>
      </c>
      <c r="H33" s="7">
        <v>0</v>
      </c>
      <c r="I33" s="7"/>
      <c r="J33" s="7"/>
      <c r="K33" s="7"/>
      <c r="L33" s="7"/>
      <c r="M33" s="7"/>
      <c r="N33" s="7"/>
      <c r="O33" s="8"/>
    </row>
    <row r="34" spans="2:15" x14ac:dyDescent="0.25">
      <c r="B34" s="199" t="s">
        <v>6</v>
      </c>
      <c r="C34" s="202">
        <v>6</v>
      </c>
      <c r="D34" s="202" t="s">
        <v>25</v>
      </c>
      <c r="E34" s="9" t="s">
        <v>11</v>
      </c>
      <c r="F34" s="18">
        <v>7</v>
      </c>
      <c r="G34" s="3">
        <v>7</v>
      </c>
      <c r="H34" s="3">
        <v>7</v>
      </c>
      <c r="I34" s="3"/>
      <c r="J34" s="3"/>
      <c r="K34" s="3"/>
      <c r="L34" s="3"/>
      <c r="M34" s="3"/>
      <c r="N34" s="3"/>
      <c r="O34" s="9"/>
    </row>
    <row r="35" spans="2:15" x14ac:dyDescent="0.25">
      <c r="B35" s="200"/>
      <c r="C35" s="165"/>
      <c r="D35" s="165"/>
      <c r="E35" s="6" t="s">
        <v>12</v>
      </c>
      <c r="F35" s="16">
        <v>3</v>
      </c>
      <c r="G35" s="1">
        <v>4</v>
      </c>
      <c r="H35" s="1">
        <v>4</v>
      </c>
      <c r="I35" s="1"/>
      <c r="J35" s="1"/>
      <c r="K35" s="1"/>
      <c r="L35" s="1"/>
      <c r="M35" s="1"/>
      <c r="N35" s="1"/>
      <c r="O35" s="6"/>
    </row>
    <row r="36" spans="2:15" x14ac:dyDescent="0.25">
      <c r="B36" s="200"/>
      <c r="C36" s="165"/>
      <c r="D36" s="165"/>
      <c r="E36" s="6" t="s">
        <v>13</v>
      </c>
      <c r="F36" s="16">
        <v>11</v>
      </c>
      <c r="G36" s="1">
        <v>14</v>
      </c>
      <c r="H36" s="1">
        <v>17</v>
      </c>
      <c r="I36" s="1"/>
      <c r="J36" s="1"/>
      <c r="K36" s="1"/>
      <c r="L36" s="1"/>
      <c r="M36" s="1"/>
      <c r="N36" s="1"/>
      <c r="O36" s="6"/>
    </row>
    <row r="37" spans="2:15" x14ac:dyDescent="0.25">
      <c r="B37" s="200"/>
      <c r="C37" s="165"/>
      <c r="D37" s="165"/>
      <c r="E37" s="6" t="s">
        <v>14</v>
      </c>
      <c r="F37" s="16">
        <v>4</v>
      </c>
      <c r="G37" s="1">
        <v>4</v>
      </c>
      <c r="H37" s="1">
        <v>5</v>
      </c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01"/>
      <c r="C38" s="203"/>
      <c r="D38" s="203"/>
      <c r="E38" s="8" t="s">
        <v>15</v>
      </c>
      <c r="F38" s="17">
        <v>0</v>
      </c>
      <c r="G38" s="7">
        <v>0</v>
      </c>
      <c r="H38" s="7">
        <v>0</v>
      </c>
      <c r="I38" s="7"/>
      <c r="J38" s="7"/>
      <c r="K38" s="7"/>
      <c r="L38" s="7"/>
      <c r="M38" s="7"/>
      <c r="N38" s="7"/>
      <c r="O38" s="8"/>
    </row>
    <row r="39" spans="2:15" x14ac:dyDescent="0.25">
      <c r="B39" s="199" t="s">
        <v>7</v>
      </c>
      <c r="C39" s="202">
        <v>7</v>
      </c>
      <c r="D39" s="202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0"/>
      <c r="C40" s="165"/>
      <c r="D40" s="16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0"/>
      <c r="C41" s="165"/>
      <c r="D41" s="16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0"/>
      <c r="C42" s="165"/>
      <c r="D42" s="16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1"/>
      <c r="C43" s="203"/>
      <c r="D43" s="203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  <mergeCell ref="D24:D28"/>
    <mergeCell ref="D29:D33"/>
    <mergeCell ref="D34:D38"/>
    <mergeCell ref="D39:D43"/>
    <mergeCell ref="F2:O2"/>
    <mergeCell ref="B24:B28"/>
    <mergeCell ref="C39:C43"/>
    <mergeCell ref="B29:B33"/>
    <mergeCell ref="B34:B38"/>
    <mergeCell ref="B39:B43"/>
    <mergeCell ref="C29:C33"/>
    <mergeCell ref="C34:C38"/>
    <mergeCell ref="C24:C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8" sqref="N28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04" t="s">
        <v>0</v>
      </c>
      <c r="G2" s="205"/>
      <c r="H2" s="205"/>
      <c r="I2" s="205"/>
      <c r="J2" s="205"/>
      <c r="K2" s="205"/>
      <c r="L2" s="205"/>
      <c r="M2" s="205"/>
      <c r="N2" s="205"/>
      <c r="O2" s="206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99" t="s">
        <v>1</v>
      </c>
      <c r="C4" s="202">
        <v>0</v>
      </c>
      <c r="D4" s="202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0"/>
      <c r="C5" s="165"/>
      <c r="D5" s="16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0"/>
      <c r="C6" s="165"/>
      <c r="D6" s="16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0"/>
      <c r="C7" s="165"/>
      <c r="D7" s="16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1"/>
      <c r="C8" s="203"/>
      <c r="D8" s="203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99" t="s">
        <v>17</v>
      </c>
      <c r="C9" s="202">
        <v>1</v>
      </c>
      <c r="D9" s="202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>
        <v>8</v>
      </c>
      <c r="N9" s="3"/>
      <c r="O9" s="9"/>
    </row>
    <row r="10" spans="2:15" x14ac:dyDescent="0.25">
      <c r="B10" s="200"/>
      <c r="C10" s="165"/>
      <c r="D10" s="165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6</v>
      </c>
      <c r="N10" s="1"/>
      <c r="O10" s="6"/>
    </row>
    <row r="11" spans="2:15" x14ac:dyDescent="0.25">
      <c r="B11" s="200"/>
      <c r="C11" s="165"/>
      <c r="D11" s="165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>
        <v>6</v>
      </c>
      <c r="N11" s="1"/>
      <c r="O11" s="6"/>
    </row>
    <row r="12" spans="2:15" x14ac:dyDescent="0.25">
      <c r="B12" s="200"/>
      <c r="C12" s="165"/>
      <c r="D12" s="165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>
        <v>6</v>
      </c>
      <c r="N12" s="1"/>
      <c r="O12" s="6"/>
    </row>
    <row r="13" spans="2:15" ht="15.75" thickBot="1" x14ac:dyDescent="0.3">
      <c r="B13" s="201"/>
      <c r="C13" s="203"/>
      <c r="D13" s="203"/>
      <c r="E13" s="8" t="s">
        <v>15</v>
      </c>
      <c r="F13" s="17">
        <v>0</v>
      </c>
      <c r="G13" s="7">
        <v>0</v>
      </c>
      <c r="H13" s="7">
        <v>-0.04</v>
      </c>
      <c r="I13" s="7">
        <v>-0.08</v>
      </c>
      <c r="J13" s="7">
        <v>-0.12</v>
      </c>
      <c r="K13" s="7">
        <v>-0.16</v>
      </c>
      <c r="L13" s="7">
        <v>-0.2</v>
      </c>
      <c r="M13" s="7">
        <v>-0.22</v>
      </c>
      <c r="N13" s="7"/>
      <c r="O13" s="8"/>
    </row>
    <row r="14" spans="2:15" x14ac:dyDescent="0.25">
      <c r="B14" s="199" t="s">
        <v>19</v>
      </c>
      <c r="C14" s="202">
        <v>2</v>
      </c>
      <c r="D14" s="202" t="s">
        <v>26</v>
      </c>
      <c r="E14" s="9" t="s">
        <v>11</v>
      </c>
      <c r="F14" s="18">
        <v>7</v>
      </c>
      <c r="G14" s="3">
        <v>7</v>
      </c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200"/>
      <c r="C15" s="165"/>
      <c r="D15" s="165"/>
      <c r="E15" s="6" t="s">
        <v>12</v>
      </c>
      <c r="F15" s="16">
        <v>6</v>
      </c>
      <c r="G15" s="1">
        <v>7</v>
      </c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200"/>
      <c r="C16" s="165"/>
      <c r="D16" s="165"/>
      <c r="E16" s="6" t="s">
        <v>13</v>
      </c>
      <c r="F16" s="16">
        <v>3</v>
      </c>
      <c r="G16" s="1">
        <v>4</v>
      </c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200"/>
      <c r="C17" s="165"/>
      <c r="D17" s="165"/>
      <c r="E17" s="6" t="s">
        <v>14</v>
      </c>
      <c r="F17" s="16">
        <v>3</v>
      </c>
      <c r="G17" s="1">
        <v>4</v>
      </c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201"/>
      <c r="C18" s="203"/>
      <c r="D18" s="203"/>
      <c r="E18" s="8" t="s">
        <v>15</v>
      </c>
      <c r="F18" s="17">
        <v>-0.18</v>
      </c>
      <c r="G18" s="7">
        <v>-0.22</v>
      </c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99" t="s">
        <v>20</v>
      </c>
      <c r="C19" s="202">
        <v>3</v>
      </c>
      <c r="D19" s="202" t="s">
        <v>26</v>
      </c>
      <c r="E19" s="9" t="s">
        <v>11</v>
      </c>
      <c r="F19" s="18">
        <v>7</v>
      </c>
      <c r="G19" s="3">
        <v>7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200"/>
      <c r="C20" s="165"/>
      <c r="D20" s="165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200"/>
      <c r="C21" s="165"/>
      <c r="D21" s="165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200"/>
      <c r="C22" s="165"/>
      <c r="D22" s="165"/>
      <c r="E22" s="6" t="s">
        <v>14</v>
      </c>
      <c r="F22" s="16">
        <v>7</v>
      </c>
      <c r="G22" s="1">
        <v>8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201"/>
      <c r="C23" s="203"/>
      <c r="D23" s="203"/>
      <c r="E23" s="8" t="s">
        <v>15</v>
      </c>
      <c r="F23" s="17">
        <v>0</v>
      </c>
      <c r="G23" s="7">
        <v>-0.04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99" t="s">
        <v>18</v>
      </c>
      <c r="C24" s="202">
        <v>4</v>
      </c>
      <c r="D24" s="202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200"/>
      <c r="C25" s="165"/>
      <c r="D25" s="165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200"/>
      <c r="C26" s="165"/>
      <c r="D26" s="165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200"/>
      <c r="C27" s="165"/>
      <c r="D27" s="165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  <c r="M27" s="1">
        <v>15</v>
      </c>
      <c r="N27" s="1"/>
      <c r="O27" s="6"/>
    </row>
    <row r="28" spans="2:15" ht="15.75" thickBot="1" x14ac:dyDescent="0.3">
      <c r="B28" s="201"/>
      <c r="C28" s="203"/>
      <c r="D28" s="203"/>
      <c r="E28" s="8" t="s">
        <v>15</v>
      </c>
      <c r="F28" s="17">
        <v>-0.12</v>
      </c>
      <c r="G28" s="17">
        <v>-0.12</v>
      </c>
      <c r="H28" s="17">
        <v>-0.12</v>
      </c>
      <c r="I28" s="17">
        <v>-0.12</v>
      </c>
      <c r="J28" s="17">
        <v>-0.12</v>
      </c>
      <c r="K28" s="17">
        <v>-0.12</v>
      </c>
      <c r="L28" s="7">
        <v>-0.16</v>
      </c>
      <c r="M28" s="7">
        <v>-0.18</v>
      </c>
      <c r="N28" s="7"/>
      <c r="O28" s="8"/>
    </row>
    <row r="29" spans="2:15" x14ac:dyDescent="0.25">
      <c r="B29" s="199" t="s">
        <v>21</v>
      </c>
      <c r="C29" s="202">
        <v>5</v>
      </c>
      <c r="D29" s="202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200"/>
      <c r="C30" s="165"/>
      <c r="D30" s="165"/>
      <c r="E30" s="6" t="s">
        <v>12</v>
      </c>
      <c r="F30" s="16">
        <v>3</v>
      </c>
      <c r="G30" s="1">
        <v>4</v>
      </c>
      <c r="H30" s="1">
        <v>4</v>
      </c>
      <c r="I30" s="1"/>
      <c r="J30" s="1"/>
      <c r="K30" s="1"/>
      <c r="L30" s="1"/>
      <c r="M30" s="1"/>
      <c r="N30" s="1"/>
      <c r="O30" s="6"/>
    </row>
    <row r="31" spans="2:15" x14ac:dyDescent="0.25">
      <c r="B31" s="200"/>
      <c r="C31" s="165"/>
      <c r="D31" s="165"/>
      <c r="E31" s="6" t="s">
        <v>13</v>
      </c>
      <c r="F31" s="16">
        <v>5</v>
      </c>
      <c r="G31" s="1">
        <v>6</v>
      </c>
      <c r="H31" s="1">
        <v>6</v>
      </c>
      <c r="I31" s="1"/>
      <c r="J31" s="1"/>
      <c r="K31" s="1"/>
      <c r="L31" s="1"/>
      <c r="M31" s="1"/>
      <c r="N31" s="1"/>
      <c r="O31" s="6"/>
    </row>
    <row r="32" spans="2:15" x14ac:dyDescent="0.25">
      <c r="B32" s="200"/>
      <c r="C32" s="165"/>
      <c r="D32" s="165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201"/>
      <c r="C33" s="203"/>
      <c r="D33" s="203"/>
      <c r="E33" s="8" t="s">
        <v>15</v>
      </c>
      <c r="F33" s="17">
        <v>-0.12</v>
      </c>
      <c r="G33" s="7">
        <v>-0.14000000000000001</v>
      </c>
      <c r="H33" s="7">
        <v>-0.18</v>
      </c>
      <c r="I33" s="7"/>
      <c r="J33" s="7"/>
      <c r="K33" s="7"/>
      <c r="L33" s="7"/>
      <c r="M33" s="7"/>
      <c r="N33" s="7"/>
      <c r="O33" s="8"/>
    </row>
    <row r="34" spans="2:15" x14ac:dyDescent="0.25">
      <c r="B34" s="199" t="s">
        <v>22</v>
      </c>
      <c r="C34" s="202">
        <v>6</v>
      </c>
      <c r="D34" s="202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200"/>
      <c r="C35" s="165"/>
      <c r="D35" s="165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200"/>
      <c r="C36" s="165"/>
      <c r="D36" s="165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200"/>
      <c r="C37" s="165"/>
      <c r="D37" s="165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01"/>
      <c r="C38" s="203"/>
      <c r="D38" s="203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99" t="s">
        <v>23</v>
      </c>
      <c r="C39" s="202">
        <v>7</v>
      </c>
      <c r="D39" s="202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0"/>
      <c r="C40" s="165"/>
      <c r="D40" s="16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0"/>
      <c r="C41" s="165"/>
      <c r="D41" s="16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0"/>
      <c r="C42" s="165"/>
      <c r="D42" s="16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1"/>
      <c r="C43" s="203"/>
      <c r="D43" s="203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29:B33"/>
    <mergeCell ref="C29:C33"/>
    <mergeCell ref="F2:O2"/>
    <mergeCell ref="B4:B8"/>
    <mergeCell ref="C4:C8"/>
    <mergeCell ref="B9:B13"/>
    <mergeCell ref="C9:C13"/>
    <mergeCell ref="B14:B18"/>
    <mergeCell ref="C14:C18"/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10" activePane="bottomRight" state="frozen"/>
      <selection pane="topRight" activeCell="F1" sqref="F1"/>
      <selection pane="bottomLeft" activeCell="A4" sqref="A4"/>
      <selection pane="bottomRight" activeCell="J24" sqref="J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04" t="s">
        <v>0</v>
      </c>
      <c r="G2" s="205"/>
      <c r="H2" s="205"/>
      <c r="I2" s="205"/>
      <c r="J2" s="205"/>
      <c r="K2" s="205"/>
      <c r="L2" s="205"/>
      <c r="M2" s="205"/>
      <c r="N2" s="205"/>
      <c r="O2" s="206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99" t="s">
        <v>1</v>
      </c>
      <c r="C4" s="202">
        <v>0</v>
      </c>
      <c r="D4" s="202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0"/>
      <c r="C5" s="165"/>
      <c r="D5" s="16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0"/>
      <c r="C6" s="165"/>
      <c r="D6" s="16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0"/>
      <c r="C7" s="165"/>
      <c r="D7" s="16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1"/>
      <c r="C8" s="203"/>
      <c r="D8" s="203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99" t="s">
        <v>29</v>
      </c>
      <c r="C9" s="202">
        <v>1</v>
      </c>
      <c r="D9" s="202" t="s">
        <v>26</v>
      </c>
      <c r="E9" s="9" t="s">
        <v>11</v>
      </c>
      <c r="F9" s="18">
        <v>7</v>
      </c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200"/>
      <c r="C10" s="165"/>
      <c r="D10" s="165"/>
      <c r="E10" s="6" t="s">
        <v>12</v>
      </c>
      <c r="F10" s="16">
        <v>2</v>
      </c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200"/>
      <c r="C11" s="165"/>
      <c r="D11" s="165"/>
      <c r="E11" s="6" t="s">
        <v>13</v>
      </c>
      <c r="F11" s="16">
        <v>3</v>
      </c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200"/>
      <c r="C12" s="165"/>
      <c r="D12" s="165"/>
      <c r="E12" s="6" t="s">
        <v>14</v>
      </c>
      <c r="F12" s="16">
        <v>10</v>
      </c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201"/>
      <c r="C13" s="203"/>
      <c r="D13" s="203"/>
      <c r="E13" s="8" t="s">
        <v>15</v>
      </c>
      <c r="F13" s="17">
        <v>0</v>
      </c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99" t="s">
        <v>30</v>
      </c>
      <c r="C14" s="202">
        <v>2</v>
      </c>
      <c r="D14" s="202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200"/>
      <c r="C15" s="165"/>
      <c r="D15" s="165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200"/>
      <c r="C16" s="165"/>
      <c r="D16" s="165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/>
      <c r="O16" s="6"/>
    </row>
    <row r="17" spans="2:15" x14ac:dyDescent="0.25">
      <c r="B17" s="200"/>
      <c r="C17" s="165"/>
      <c r="D17" s="165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/>
      <c r="O17" s="6"/>
    </row>
    <row r="18" spans="2:15" ht="15.75" thickBot="1" x14ac:dyDescent="0.3">
      <c r="B18" s="201"/>
      <c r="C18" s="203"/>
      <c r="D18" s="203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199" t="s">
        <v>31</v>
      </c>
      <c r="C19" s="202">
        <v>3</v>
      </c>
      <c r="D19" s="202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>
        <v>10</v>
      </c>
      <c r="K19" s="3"/>
      <c r="L19" s="3"/>
      <c r="M19" s="3"/>
      <c r="N19" s="3"/>
      <c r="O19" s="9"/>
    </row>
    <row r="20" spans="2:15" x14ac:dyDescent="0.25">
      <c r="B20" s="200"/>
      <c r="C20" s="165"/>
      <c r="D20" s="165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>
        <v>11</v>
      </c>
      <c r="K20" s="1"/>
      <c r="L20" s="1"/>
      <c r="M20" s="1"/>
      <c r="N20" s="1"/>
      <c r="O20" s="6"/>
    </row>
    <row r="21" spans="2:15" x14ac:dyDescent="0.25">
      <c r="B21" s="200"/>
      <c r="C21" s="165"/>
      <c r="D21" s="165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200"/>
      <c r="C22" s="165"/>
      <c r="D22" s="165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/>
      <c r="L22" s="1"/>
      <c r="M22" s="1"/>
      <c r="N22" s="1"/>
      <c r="O22" s="6"/>
    </row>
    <row r="23" spans="2:15" ht="15.75" thickBot="1" x14ac:dyDescent="0.3">
      <c r="B23" s="201"/>
      <c r="C23" s="203"/>
      <c r="D23" s="203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/>
      <c r="L23" s="7"/>
      <c r="M23" s="7"/>
      <c r="N23" s="7"/>
      <c r="O23" s="8"/>
    </row>
    <row r="24" spans="2:15" x14ac:dyDescent="0.25">
      <c r="B24" s="199" t="s">
        <v>32</v>
      </c>
      <c r="C24" s="202">
        <v>4</v>
      </c>
      <c r="D24" s="202" t="s">
        <v>26</v>
      </c>
      <c r="E24" s="9" t="s">
        <v>11</v>
      </c>
      <c r="F24" s="18">
        <v>13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200"/>
      <c r="C25" s="165"/>
      <c r="D25" s="165"/>
      <c r="E25" s="6" t="s">
        <v>12</v>
      </c>
      <c r="F25" s="16">
        <v>2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200"/>
      <c r="C26" s="165"/>
      <c r="D26" s="165"/>
      <c r="E26" s="6" t="s">
        <v>13</v>
      </c>
      <c r="F26" s="16">
        <v>3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200"/>
      <c r="C27" s="165"/>
      <c r="D27" s="165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201"/>
      <c r="C28" s="203"/>
      <c r="D28" s="203"/>
      <c r="E28" s="8" t="s">
        <v>15</v>
      </c>
      <c r="F28" s="17">
        <v>0</v>
      </c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99" t="s">
        <v>33</v>
      </c>
      <c r="C29" s="202">
        <v>5</v>
      </c>
      <c r="D29" s="202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200"/>
      <c r="C30" s="165"/>
      <c r="D30" s="165"/>
      <c r="E30" s="6" t="s">
        <v>12</v>
      </c>
      <c r="F30" s="16">
        <v>6</v>
      </c>
      <c r="G30" s="1">
        <v>8</v>
      </c>
      <c r="H30" s="1">
        <v>9</v>
      </c>
      <c r="I30" s="1"/>
      <c r="J30" s="1"/>
      <c r="K30" s="1"/>
      <c r="L30" s="1"/>
      <c r="M30" s="1"/>
      <c r="N30" s="1"/>
      <c r="O30" s="6"/>
    </row>
    <row r="31" spans="2:15" x14ac:dyDescent="0.25">
      <c r="B31" s="200"/>
      <c r="C31" s="165"/>
      <c r="D31" s="165"/>
      <c r="E31" s="6" t="s">
        <v>13</v>
      </c>
      <c r="F31" s="16">
        <v>3</v>
      </c>
      <c r="G31" s="1">
        <v>4</v>
      </c>
      <c r="H31" s="1">
        <v>4</v>
      </c>
      <c r="I31" s="1"/>
      <c r="J31" s="1"/>
      <c r="K31" s="1"/>
      <c r="L31" s="1"/>
      <c r="M31" s="1"/>
      <c r="N31" s="1"/>
      <c r="O31" s="6"/>
    </row>
    <row r="32" spans="2:15" x14ac:dyDescent="0.25">
      <c r="B32" s="200"/>
      <c r="C32" s="165"/>
      <c r="D32" s="165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201"/>
      <c r="C33" s="203"/>
      <c r="D33" s="203"/>
      <c r="E33" s="8" t="s">
        <v>15</v>
      </c>
      <c r="F33" s="17">
        <v>-0.14000000000000001</v>
      </c>
      <c r="G33" s="7">
        <v>-0.14000000000000001</v>
      </c>
      <c r="H33" s="7">
        <v>-0.22</v>
      </c>
      <c r="I33" s="7"/>
      <c r="J33" s="7"/>
      <c r="K33" s="7"/>
      <c r="L33" s="7"/>
      <c r="M33" s="7"/>
      <c r="N33" s="7"/>
      <c r="O33" s="8"/>
    </row>
    <row r="34" spans="2:15" x14ac:dyDescent="0.25">
      <c r="B34" s="199" t="s">
        <v>34</v>
      </c>
      <c r="C34" s="202">
        <v>6</v>
      </c>
      <c r="D34" s="202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/>
      <c r="K34" s="3"/>
      <c r="L34" s="3"/>
      <c r="M34" s="3"/>
      <c r="N34" s="3"/>
      <c r="O34" s="9"/>
    </row>
    <row r="35" spans="2:15" x14ac:dyDescent="0.25">
      <c r="B35" s="200"/>
      <c r="C35" s="165"/>
      <c r="D35" s="165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/>
      <c r="K35" s="1"/>
      <c r="L35" s="1"/>
      <c r="M35" s="1"/>
      <c r="N35" s="1"/>
      <c r="O35" s="6"/>
    </row>
    <row r="36" spans="2:15" x14ac:dyDescent="0.25">
      <c r="B36" s="200"/>
      <c r="C36" s="165"/>
      <c r="D36" s="165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/>
      <c r="K36" s="1"/>
      <c r="L36" s="1"/>
      <c r="M36" s="1"/>
      <c r="N36" s="1"/>
      <c r="O36" s="6"/>
    </row>
    <row r="37" spans="2:15" x14ac:dyDescent="0.25">
      <c r="B37" s="200"/>
      <c r="C37" s="165"/>
      <c r="D37" s="165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201"/>
      <c r="C38" s="203"/>
      <c r="D38" s="203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/>
      <c r="K38" s="7"/>
      <c r="L38" s="7"/>
      <c r="M38" s="7"/>
      <c r="N38" s="7"/>
      <c r="O38" s="8"/>
    </row>
    <row r="39" spans="2:15" x14ac:dyDescent="0.25">
      <c r="B39" s="199" t="s">
        <v>35</v>
      </c>
      <c r="C39" s="202">
        <v>7</v>
      </c>
      <c r="D39" s="202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0"/>
      <c r="C40" s="165"/>
      <c r="D40" s="16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0"/>
      <c r="C41" s="165"/>
      <c r="D41" s="16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0"/>
      <c r="C42" s="165"/>
      <c r="D42" s="16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1"/>
      <c r="C43" s="203"/>
      <c r="D43" s="203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6" activePane="bottomRight" state="frozen"/>
      <selection pane="topRight" activeCell="F1" sqref="F1"/>
      <selection pane="bottomLeft" activeCell="A4" sqref="A4"/>
      <selection pane="bottomRight" activeCell="J24" sqref="J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04" t="s">
        <v>0</v>
      </c>
      <c r="G2" s="205"/>
      <c r="H2" s="205"/>
      <c r="I2" s="205"/>
      <c r="J2" s="205"/>
      <c r="K2" s="205"/>
      <c r="L2" s="205"/>
      <c r="M2" s="205"/>
      <c r="N2" s="205"/>
      <c r="O2" s="206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99" t="s">
        <v>1</v>
      </c>
      <c r="C4" s="202">
        <v>0</v>
      </c>
      <c r="D4" s="202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0"/>
      <c r="C5" s="165"/>
      <c r="D5" s="16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0"/>
      <c r="C6" s="165"/>
      <c r="D6" s="16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0"/>
      <c r="C7" s="165"/>
      <c r="D7" s="16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1"/>
      <c r="C8" s="203"/>
      <c r="D8" s="203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99" t="s">
        <v>36</v>
      </c>
      <c r="C9" s="202">
        <v>1</v>
      </c>
      <c r="D9" s="202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200"/>
      <c r="C10" s="165"/>
      <c r="D10" s="165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200"/>
      <c r="C11" s="165"/>
      <c r="D11" s="165"/>
      <c r="E11" s="6" t="s">
        <v>13</v>
      </c>
      <c r="F11" s="16">
        <v>3</v>
      </c>
      <c r="G11" s="1">
        <v>3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200"/>
      <c r="C12" s="165"/>
      <c r="D12" s="165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201"/>
      <c r="C13" s="203"/>
      <c r="D13" s="203"/>
      <c r="E13" s="8" t="s">
        <v>15</v>
      </c>
      <c r="F13" s="17">
        <v>-7.0000000000000007E-2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99" t="s">
        <v>37</v>
      </c>
      <c r="C14" s="202">
        <v>2</v>
      </c>
      <c r="D14" s="202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/>
      <c r="N14" s="3"/>
      <c r="O14" s="9"/>
    </row>
    <row r="15" spans="2:15" x14ac:dyDescent="0.25">
      <c r="B15" s="200"/>
      <c r="C15" s="165"/>
      <c r="D15" s="165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/>
      <c r="N15" s="1"/>
      <c r="O15" s="6"/>
    </row>
    <row r="16" spans="2:15" x14ac:dyDescent="0.25">
      <c r="B16" s="200"/>
      <c r="C16" s="165"/>
      <c r="D16" s="165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/>
      <c r="N16" s="1"/>
      <c r="O16" s="6"/>
    </row>
    <row r="17" spans="2:15" x14ac:dyDescent="0.25">
      <c r="B17" s="200"/>
      <c r="C17" s="165"/>
      <c r="D17" s="165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/>
      <c r="N17" s="1"/>
      <c r="O17" s="6"/>
    </row>
    <row r="18" spans="2:15" ht="15.75" thickBot="1" x14ac:dyDescent="0.3">
      <c r="B18" s="201"/>
      <c r="C18" s="203"/>
      <c r="D18" s="203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/>
      <c r="N18" s="7"/>
      <c r="O18" s="8"/>
    </row>
    <row r="19" spans="2:15" x14ac:dyDescent="0.25">
      <c r="B19" s="199" t="s">
        <v>38</v>
      </c>
      <c r="C19" s="202">
        <v>3</v>
      </c>
      <c r="D19" s="202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>
        <v>13</v>
      </c>
      <c r="K19" s="3"/>
      <c r="L19" s="3"/>
      <c r="M19" s="3"/>
      <c r="N19" s="3"/>
      <c r="O19" s="9"/>
    </row>
    <row r="20" spans="2:15" x14ac:dyDescent="0.25">
      <c r="B20" s="200"/>
      <c r="C20" s="165"/>
      <c r="D20" s="165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>
        <v>4</v>
      </c>
      <c r="K20" s="1"/>
      <c r="L20" s="1"/>
      <c r="M20" s="1"/>
      <c r="N20" s="1"/>
      <c r="O20" s="6"/>
    </row>
    <row r="21" spans="2:15" x14ac:dyDescent="0.25">
      <c r="B21" s="200"/>
      <c r="C21" s="165"/>
      <c r="D21" s="165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200"/>
      <c r="C22" s="165"/>
      <c r="D22" s="165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>
        <v>5</v>
      </c>
      <c r="K22" s="1"/>
      <c r="L22" s="1"/>
      <c r="M22" s="1"/>
      <c r="N22" s="1"/>
      <c r="O22" s="6"/>
    </row>
    <row r="23" spans="2:15" ht="15.75" thickBot="1" x14ac:dyDescent="0.3">
      <c r="B23" s="201"/>
      <c r="C23" s="203"/>
      <c r="D23" s="203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>
        <v>-0.13</v>
      </c>
      <c r="K23" s="7"/>
      <c r="L23" s="7"/>
      <c r="M23" s="7"/>
      <c r="N23" s="7"/>
      <c r="O23" s="8"/>
    </row>
    <row r="24" spans="2:15" x14ac:dyDescent="0.25">
      <c r="B24" s="199" t="s">
        <v>39</v>
      </c>
      <c r="C24" s="202">
        <v>4</v>
      </c>
      <c r="D24" s="202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200"/>
      <c r="C25" s="165"/>
      <c r="D25" s="165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>
        <v>11</v>
      </c>
      <c r="N25" s="1"/>
      <c r="O25" s="6"/>
    </row>
    <row r="26" spans="2:15" x14ac:dyDescent="0.25">
      <c r="B26" s="200"/>
      <c r="C26" s="165"/>
      <c r="D26" s="165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200"/>
      <c r="C27" s="165"/>
      <c r="D27" s="165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>
        <v>6</v>
      </c>
      <c r="N27" s="1"/>
      <c r="O27" s="6"/>
    </row>
    <row r="28" spans="2:15" ht="15.75" thickBot="1" x14ac:dyDescent="0.3">
      <c r="B28" s="201"/>
      <c r="C28" s="203"/>
      <c r="D28" s="203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99" t="s">
        <v>40</v>
      </c>
      <c r="C29" s="202">
        <v>5</v>
      </c>
      <c r="D29" s="202" t="s">
        <v>26</v>
      </c>
      <c r="E29" s="9" t="s">
        <v>11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200"/>
      <c r="C30" s="165"/>
      <c r="D30" s="165"/>
      <c r="E30" s="6" t="s">
        <v>12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200"/>
      <c r="C31" s="165"/>
      <c r="D31" s="165"/>
      <c r="E31" s="6" t="s">
        <v>13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200"/>
      <c r="C32" s="165"/>
      <c r="D32" s="165"/>
      <c r="E32" s="6" t="s">
        <v>14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201"/>
      <c r="C33" s="203"/>
      <c r="D33" s="203"/>
      <c r="E33" s="8" t="s">
        <v>15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99" t="s">
        <v>41</v>
      </c>
      <c r="C34" s="202">
        <v>6</v>
      </c>
      <c r="D34" s="202" t="s">
        <v>27</v>
      </c>
      <c r="E34" s="9" t="s">
        <v>11</v>
      </c>
      <c r="F34" s="18">
        <v>11</v>
      </c>
      <c r="G34" s="3">
        <v>12</v>
      </c>
      <c r="H34" s="3">
        <v>13</v>
      </c>
      <c r="I34" s="3"/>
      <c r="J34" s="3"/>
      <c r="K34" s="3"/>
      <c r="L34" s="3"/>
      <c r="M34" s="3"/>
      <c r="N34" s="3"/>
      <c r="O34" s="9"/>
    </row>
    <row r="35" spans="2:15" x14ac:dyDescent="0.25">
      <c r="B35" s="200"/>
      <c r="C35" s="165"/>
      <c r="D35" s="165"/>
      <c r="E35" s="6" t="s">
        <v>12</v>
      </c>
      <c r="F35" s="16">
        <v>3</v>
      </c>
      <c r="G35" s="1">
        <v>4</v>
      </c>
      <c r="H35" s="1">
        <v>4</v>
      </c>
      <c r="I35" s="1"/>
      <c r="J35" s="1"/>
      <c r="K35" s="1"/>
      <c r="L35" s="1"/>
      <c r="M35" s="1"/>
      <c r="N35" s="1"/>
      <c r="O35" s="6"/>
    </row>
    <row r="36" spans="2:15" x14ac:dyDescent="0.25">
      <c r="B36" s="200"/>
      <c r="C36" s="165"/>
      <c r="D36" s="165"/>
      <c r="E36" s="6" t="s">
        <v>13</v>
      </c>
      <c r="F36" s="16">
        <v>5</v>
      </c>
      <c r="G36" s="1">
        <v>5</v>
      </c>
      <c r="H36" s="1">
        <v>5</v>
      </c>
      <c r="I36" s="1"/>
      <c r="J36" s="1"/>
      <c r="K36" s="1"/>
      <c r="L36" s="1"/>
      <c r="M36" s="1"/>
      <c r="N36" s="1"/>
      <c r="O36" s="6"/>
    </row>
    <row r="37" spans="2:15" x14ac:dyDescent="0.25">
      <c r="B37" s="200"/>
      <c r="C37" s="165"/>
      <c r="D37" s="165"/>
      <c r="E37" s="6" t="s">
        <v>14</v>
      </c>
      <c r="F37" s="16">
        <v>3</v>
      </c>
      <c r="G37" s="1">
        <v>4</v>
      </c>
      <c r="H37" s="1">
        <v>4</v>
      </c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01"/>
      <c r="C38" s="203"/>
      <c r="D38" s="203"/>
      <c r="E38" s="8" t="s">
        <v>15</v>
      </c>
      <c r="F38" s="17">
        <v>-7.0000000000000007E-2</v>
      </c>
      <c r="G38" s="7">
        <v>-0.13</v>
      </c>
      <c r="H38" s="7">
        <v>-0.13</v>
      </c>
      <c r="I38" s="7"/>
      <c r="J38" s="7"/>
      <c r="K38" s="7"/>
      <c r="L38" s="7"/>
      <c r="M38" s="7"/>
      <c r="N38" s="7"/>
      <c r="O38" s="8"/>
    </row>
    <row r="39" spans="2:15" x14ac:dyDescent="0.25">
      <c r="B39" s="199" t="s">
        <v>42</v>
      </c>
      <c r="C39" s="202">
        <v>7</v>
      </c>
      <c r="D39" s="202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0"/>
      <c r="C40" s="165"/>
      <c r="D40" s="16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0"/>
      <c r="C41" s="165"/>
      <c r="D41" s="16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0"/>
      <c r="C42" s="165"/>
      <c r="D42" s="16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1"/>
      <c r="C43" s="203"/>
      <c r="D43" s="203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14" sqref="G1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04" t="s">
        <v>0</v>
      </c>
      <c r="G2" s="205"/>
      <c r="H2" s="205"/>
      <c r="I2" s="205"/>
      <c r="J2" s="205"/>
      <c r="K2" s="205"/>
      <c r="L2" s="205"/>
      <c r="M2" s="205"/>
      <c r="N2" s="205"/>
      <c r="O2" s="206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99" t="s">
        <v>1</v>
      </c>
      <c r="C4" s="202">
        <v>0</v>
      </c>
      <c r="D4" s="202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0"/>
      <c r="C5" s="165"/>
      <c r="D5" s="16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0"/>
      <c r="C6" s="165"/>
      <c r="D6" s="16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0"/>
      <c r="C7" s="165"/>
      <c r="D7" s="16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1"/>
      <c r="C8" s="203"/>
      <c r="D8" s="203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99" t="s">
        <v>43</v>
      </c>
      <c r="C9" s="202">
        <v>1</v>
      </c>
      <c r="D9" s="202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200"/>
      <c r="C10" s="165"/>
      <c r="D10" s="165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200"/>
      <c r="C11" s="165"/>
      <c r="D11" s="165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200"/>
      <c r="C12" s="165"/>
      <c r="D12" s="165"/>
      <c r="E12" s="6" t="s">
        <v>14</v>
      </c>
      <c r="F12" s="16">
        <v>3</v>
      </c>
      <c r="G12" s="1">
        <v>4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201"/>
      <c r="C13" s="203"/>
      <c r="D13" s="203"/>
      <c r="E13" s="8" t="s">
        <v>15</v>
      </c>
      <c r="F13" s="17">
        <v>-0.24</v>
      </c>
      <c r="G13" s="7">
        <v>-0.27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99" t="s">
        <v>44</v>
      </c>
      <c r="C14" s="202">
        <v>2</v>
      </c>
      <c r="D14" s="202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200"/>
      <c r="C15" s="165"/>
      <c r="D15" s="165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200"/>
      <c r="C16" s="165"/>
      <c r="D16" s="165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/>
      <c r="O16" s="6"/>
    </row>
    <row r="17" spans="2:15" x14ac:dyDescent="0.25">
      <c r="B17" s="200"/>
      <c r="C17" s="165"/>
      <c r="D17" s="165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/>
      <c r="O17" s="6"/>
    </row>
    <row r="18" spans="2:15" ht="15.75" thickBot="1" x14ac:dyDescent="0.3">
      <c r="B18" s="201"/>
      <c r="C18" s="203"/>
      <c r="D18" s="203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199" t="s">
        <v>45</v>
      </c>
      <c r="C19" s="202">
        <v>3</v>
      </c>
      <c r="D19" s="202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/>
      <c r="L19" s="3"/>
      <c r="M19" s="3"/>
      <c r="N19" s="3"/>
      <c r="O19" s="9"/>
    </row>
    <row r="20" spans="2:15" x14ac:dyDescent="0.25">
      <c r="B20" s="200"/>
      <c r="C20" s="165"/>
      <c r="D20" s="165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>
        <v>9</v>
      </c>
      <c r="K20" s="1"/>
      <c r="L20" s="1"/>
      <c r="M20" s="1"/>
      <c r="N20" s="1"/>
      <c r="O20" s="6"/>
    </row>
    <row r="21" spans="2:15" x14ac:dyDescent="0.25">
      <c r="B21" s="200"/>
      <c r="C21" s="165"/>
      <c r="D21" s="165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200"/>
      <c r="C22" s="165"/>
      <c r="D22" s="165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>
        <v>9</v>
      </c>
      <c r="K22" s="1"/>
      <c r="L22" s="1"/>
      <c r="M22" s="1"/>
      <c r="N22" s="1"/>
      <c r="O22" s="6"/>
    </row>
    <row r="23" spans="2:15" ht="15.75" thickBot="1" x14ac:dyDescent="0.3">
      <c r="B23" s="201"/>
      <c r="C23" s="203"/>
      <c r="D23" s="203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/>
      <c r="L23" s="7"/>
      <c r="M23" s="7"/>
      <c r="N23" s="7"/>
      <c r="O23" s="8"/>
    </row>
    <row r="24" spans="2:15" x14ac:dyDescent="0.25">
      <c r="B24" s="199" t="s">
        <v>46</v>
      </c>
      <c r="C24" s="202">
        <v>4</v>
      </c>
      <c r="D24" s="202" t="s">
        <v>26</v>
      </c>
      <c r="E24" s="9" t="s">
        <v>11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200"/>
      <c r="C25" s="165"/>
      <c r="D25" s="165"/>
      <c r="E25" s="6" t="s">
        <v>12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200"/>
      <c r="C26" s="165"/>
      <c r="D26" s="165"/>
      <c r="E26" s="6" t="s">
        <v>13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200"/>
      <c r="C27" s="165"/>
      <c r="D27" s="165"/>
      <c r="E27" s="6" t="s">
        <v>14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201"/>
      <c r="C28" s="203"/>
      <c r="D28" s="203"/>
      <c r="E28" s="8" t="s">
        <v>15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99" t="s">
        <v>47</v>
      </c>
      <c r="C29" s="202">
        <v>5</v>
      </c>
      <c r="D29" s="202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/>
      <c r="M29" s="3"/>
      <c r="N29" s="3"/>
      <c r="O29" s="9"/>
    </row>
    <row r="30" spans="2:15" x14ac:dyDescent="0.25">
      <c r="B30" s="200"/>
      <c r="C30" s="165"/>
      <c r="D30" s="165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/>
      <c r="M30" s="1"/>
      <c r="N30" s="1"/>
      <c r="O30" s="6"/>
    </row>
    <row r="31" spans="2:15" x14ac:dyDescent="0.25">
      <c r="B31" s="200"/>
      <c r="C31" s="165"/>
      <c r="D31" s="165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/>
      <c r="M31" s="1"/>
      <c r="N31" s="1"/>
      <c r="O31" s="6"/>
    </row>
    <row r="32" spans="2:15" x14ac:dyDescent="0.25">
      <c r="B32" s="200"/>
      <c r="C32" s="165"/>
      <c r="D32" s="165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/>
      <c r="M32" s="1"/>
      <c r="N32" s="1"/>
      <c r="O32" s="6"/>
    </row>
    <row r="33" spans="2:15" ht="15.75" thickBot="1" x14ac:dyDescent="0.3">
      <c r="B33" s="201"/>
      <c r="C33" s="203"/>
      <c r="D33" s="203"/>
      <c r="E33" s="8" t="s">
        <v>15</v>
      </c>
      <c r="F33" s="17">
        <v>-0.02</v>
      </c>
      <c r="G33" s="7">
        <v>-0.02</v>
      </c>
      <c r="H33" s="7">
        <v>-0.04</v>
      </c>
      <c r="I33" s="7">
        <v>-0.06</v>
      </c>
      <c r="J33" s="7">
        <v>-0.08</v>
      </c>
      <c r="K33" s="7">
        <v>-0.08</v>
      </c>
      <c r="L33" s="7"/>
      <c r="M33" s="7"/>
      <c r="N33" s="7"/>
      <c r="O33" s="8"/>
    </row>
    <row r="34" spans="2:15" x14ac:dyDescent="0.25">
      <c r="B34" s="199" t="s">
        <v>48</v>
      </c>
      <c r="C34" s="202">
        <v>6</v>
      </c>
      <c r="D34" s="202" t="s">
        <v>27</v>
      </c>
      <c r="E34" s="9" t="s">
        <v>11</v>
      </c>
      <c r="F34" s="18">
        <v>7</v>
      </c>
      <c r="G34" s="3">
        <v>7</v>
      </c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200"/>
      <c r="C35" s="165"/>
      <c r="D35" s="165"/>
      <c r="E35" s="6" t="s">
        <v>12</v>
      </c>
      <c r="F35" s="16">
        <v>3</v>
      </c>
      <c r="G35" s="1">
        <v>4</v>
      </c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200"/>
      <c r="C36" s="165"/>
      <c r="D36" s="165"/>
      <c r="E36" s="6" t="s">
        <v>13</v>
      </c>
      <c r="F36" s="16">
        <v>3</v>
      </c>
      <c r="G36" s="1">
        <v>4</v>
      </c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200"/>
      <c r="C37" s="165"/>
      <c r="D37" s="165"/>
      <c r="E37" s="6" t="s">
        <v>14</v>
      </c>
      <c r="F37" s="16">
        <v>5</v>
      </c>
      <c r="G37" s="1">
        <v>7</v>
      </c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01"/>
      <c r="C38" s="203"/>
      <c r="D38" s="203"/>
      <c r="E38" s="8" t="s">
        <v>15</v>
      </c>
      <c r="F38" s="17">
        <v>-0.19</v>
      </c>
      <c r="G38" s="7">
        <v>-0.19</v>
      </c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99" t="s">
        <v>49</v>
      </c>
      <c r="C39" s="202">
        <v>7</v>
      </c>
      <c r="D39" s="202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0"/>
      <c r="C40" s="165"/>
      <c r="D40" s="16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0"/>
      <c r="C41" s="165"/>
      <c r="D41" s="16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0"/>
      <c r="C42" s="165"/>
      <c r="D42" s="16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1"/>
      <c r="C43" s="203"/>
      <c r="D43" s="203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34" sqref="I3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04" t="s">
        <v>0</v>
      </c>
      <c r="G2" s="205"/>
      <c r="H2" s="205"/>
      <c r="I2" s="205"/>
      <c r="J2" s="205"/>
      <c r="K2" s="205"/>
      <c r="L2" s="205"/>
      <c r="M2" s="205"/>
      <c r="N2" s="205"/>
      <c r="O2" s="206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99" t="s">
        <v>1</v>
      </c>
      <c r="C4" s="202">
        <v>0</v>
      </c>
      <c r="D4" s="202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0"/>
      <c r="C5" s="165"/>
      <c r="D5" s="16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0"/>
      <c r="C6" s="165"/>
      <c r="D6" s="16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0"/>
      <c r="C7" s="165"/>
      <c r="D7" s="16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1"/>
      <c r="C8" s="203"/>
      <c r="D8" s="203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99" t="s">
        <v>50</v>
      </c>
      <c r="C9" s="202">
        <v>1</v>
      </c>
      <c r="D9" s="202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>
        <v>19</v>
      </c>
      <c r="N9" s="3"/>
      <c r="O9" s="9"/>
    </row>
    <row r="10" spans="2:15" x14ac:dyDescent="0.25">
      <c r="B10" s="200"/>
      <c r="C10" s="165"/>
      <c r="D10" s="165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5</v>
      </c>
      <c r="N10" s="1"/>
      <c r="O10" s="6"/>
    </row>
    <row r="11" spans="2:15" x14ac:dyDescent="0.25">
      <c r="B11" s="200"/>
      <c r="C11" s="165"/>
      <c r="D11" s="165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>
        <v>5</v>
      </c>
      <c r="N11" s="1"/>
      <c r="O11" s="6"/>
    </row>
    <row r="12" spans="2:15" x14ac:dyDescent="0.25">
      <c r="B12" s="200"/>
      <c r="C12" s="165"/>
      <c r="D12" s="165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>
        <v>5</v>
      </c>
      <c r="N12" s="1"/>
      <c r="O12" s="6"/>
    </row>
    <row r="13" spans="2:15" ht="15.75" thickBot="1" x14ac:dyDescent="0.3">
      <c r="B13" s="201"/>
      <c r="C13" s="203"/>
      <c r="D13" s="203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>
        <v>-0.19</v>
      </c>
      <c r="N13" s="7"/>
      <c r="O13" s="8"/>
    </row>
    <row r="14" spans="2:15" x14ac:dyDescent="0.25">
      <c r="B14" s="199" t="s">
        <v>51</v>
      </c>
      <c r="C14" s="202">
        <v>2</v>
      </c>
      <c r="D14" s="202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/>
      <c r="L14" s="3"/>
      <c r="M14" s="3"/>
      <c r="N14" s="3"/>
      <c r="O14" s="9"/>
    </row>
    <row r="15" spans="2:15" x14ac:dyDescent="0.25">
      <c r="B15" s="200"/>
      <c r="C15" s="165"/>
      <c r="D15" s="165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/>
      <c r="L15" s="1"/>
      <c r="M15" s="1"/>
      <c r="N15" s="1"/>
      <c r="O15" s="6"/>
    </row>
    <row r="16" spans="2:15" x14ac:dyDescent="0.25">
      <c r="B16" s="200"/>
      <c r="C16" s="165"/>
      <c r="D16" s="165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/>
      <c r="L16" s="1"/>
      <c r="M16" s="1"/>
      <c r="N16" s="1"/>
      <c r="O16" s="6"/>
    </row>
    <row r="17" spans="2:15" x14ac:dyDescent="0.25">
      <c r="B17" s="200"/>
      <c r="C17" s="165"/>
      <c r="D17" s="165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6"/>
    </row>
    <row r="18" spans="2:15" ht="15.75" thickBot="1" x14ac:dyDescent="0.3">
      <c r="B18" s="201"/>
      <c r="C18" s="203"/>
      <c r="D18" s="203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/>
      <c r="L18" s="7"/>
      <c r="M18" s="7"/>
      <c r="N18" s="7"/>
      <c r="O18" s="8"/>
    </row>
    <row r="19" spans="2:15" x14ac:dyDescent="0.25">
      <c r="B19" s="199" t="s">
        <v>52</v>
      </c>
      <c r="C19" s="202">
        <v>3</v>
      </c>
      <c r="D19" s="202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200"/>
      <c r="C20" s="165"/>
      <c r="D20" s="165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200"/>
      <c r="C21" s="165"/>
      <c r="D21" s="165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200"/>
      <c r="C22" s="165"/>
      <c r="D22" s="165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201"/>
      <c r="C23" s="203"/>
      <c r="D23" s="203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99" t="s">
        <v>53</v>
      </c>
      <c r="C24" s="202">
        <v>4</v>
      </c>
      <c r="D24" s="202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>
        <v>17</v>
      </c>
      <c r="N24" s="3"/>
      <c r="O24" s="9"/>
    </row>
    <row r="25" spans="2:15" x14ac:dyDescent="0.25">
      <c r="B25" s="200"/>
      <c r="C25" s="165"/>
      <c r="D25" s="165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200"/>
      <c r="C26" s="165"/>
      <c r="D26" s="165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>
        <v>11</v>
      </c>
      <c r="N26" s="1"/>
      <c r="O26" s="6"/>
    </row>
    <row r="27" spans="2:15" x14ac:dyDescent="0.25">
      <c r="B27" s="200"/>
      <c r="C27" s="165"/>
      <c r="D27" s="165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>
        <v>5</v>
      </c>
      <c r="N27" s="1"/>
      <c r="O27" s="6"/>
    </row>
    <row r="28" spans="2:15" ht="15.75" thickBot="1" x14ac:dyDescent="0.3">
      <c r="B28" s="201"/>
      <c r="C28" s="203"/>
      <c r="D28" s="203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99" t="s">
        <v>54</v>
      </c>
      <c r="C29" s="202">
        <v>5</v>
      </c>
      <c r="D29" s="202" t="s">
        <v>27</v>
      </c>
      <c r="E29" s="9" t="s">
        <v>11</v>
      </c>
      <c r="F29" s="18">
        <v>16</v>
      </c>
      <c r="G29" s="3">
        <v>17</v>
      </c>
      <c r="H29" s="3">
        <v>19</v>
      </c>
      <c r="I29" s="3">
        <v>21</v>
      </c>
      <c r="J29" s="3"/>
      <c r="K29" s="3"/>
      <c r="L29" s="3"/>
      <c r="M29" s="3"/>
      <c r="N29" s="3"/>
      <c r="O29" s="9"/>
    </row>
    <row r="30" spans="2:15" x14ac:dyDescent="0.25">
      <c r="B30" s="200"/>
      <c r="C30" s="165"/>
      <c r="D30" s="165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/>
      <c r="K30" s="1"/>
      <c r="L30" s="1"/>
      <c r="M30" s="1"/>
      <c r="N30" s="1"/>
      <c r="O30" s="6"/>
    </row>
    <row r="31" spans="2:15" x14ac:dyDescent="0.25">
      <c r="B31" s="200"/>
      <c r="C31" s="165"/>
      <c r="D31" s="165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200"/>
      <c r="C32" s="165"/>
      <c r="D32" s="165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201"/>
      <c r="C33" s="203"/>
      <c r="D33" s="203"/>
      <c r="E33" s="8" t="s">
        <v>15</v>
      </c>
      <c r="F33" s="17">
        <v>-7.0000000000000007E-2</v>
      </c>
      <c r="G33" s="7">
        <v>-0.13</v>
      </c>
      <c r="H33" s="7">
        <v>-0.13</v>
      </c>
      <c r="I33" s="7">
        <v>-0.13</v>
      </c>
      <c r="J33" s="7"/>
      <c r="K33" s="7"/>
      <c r="L33" s="7"/>
      <c r="M33" s="7"/>
      <c r="N33" s="7"/>
      <c r="O33" s="8"/>
    </row>
    <row r="34" spans="2:15" x14ac:dyDescent="0.25">
      <c r="B34" s="199" t="s">
        <v>55</v>
      </c>
      <c r="C34" s="202">
        <v>6</v>
      </c>
      <c r="D34" s="202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200"/>
      <c r="C35" s="165"/>
      <c r="D35" s="165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200"/>
      <c r="C36" s="165"/>
      <c r="D36" s="165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200"/>
      <c r="C37" s="165"/>
      <c r="D37" s="165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01"/>
      <c r="C38" s="203"/>
      <c r="D38" s="203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99" t="s">
        <v>56</v>
      </c>
      <c r="C39" s="202">
        <v>7</v>
      </c>
      <c r="D39" s="202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0"/>
      <c r="C40" s="165"/>
      <c r="D40" s="16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0"/>
      <c r="C41" s="165"/>
      <c r="D41" s="16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0"/>
      <c r="C42" s="165"/>
      <c r="D42" s="16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1"/>
      <c r="C43" s="203"/>
      <c r="D43" s="203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Stats per Driver</vt:lpstr>
      <vt:lpstr>Stats per Cirquit (Tyres)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ASK</cp:lastModifiedBy>
  <dcterms:created xsi:type="dcterms:W3CDTF">2020-06-10T11:49:53Z</dcterms:created>
  <dcterms:modified xsi:type="dcterms:W3CDTF">2020-07-30T14:31:17Z</dcterms:modified>
</cp:coreProperties>
</file>