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468D120A-CD99-40B8-94FE-6CB7A88DF0E5}" xr6:coauthVersionLast="45" xr6:coauthVersionMax="45" xr10:uidLastSave="{00000000-0000-0000-0000-000000000000}"/>
  <bookViews>
    <workbookView xWindow="25080" yWindow="1515" windowWidth="19440" windowHeight="15150" activeTab="1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0" l="1"/>
  <c r="A37" i="10"/>
  <c r="A36" i="10"/>
  <c r="A35" i="10"/>
  <c r="A34" i="10"/>
  <c r="A60" i="10"/>
  <c r="A59" i="10"/>
  <c r="A58" i="10"/>
  <c r="A57" i="10"/>
  <c r="A56" i="10"/>
  <c r="K61" i="7"/>
  <c r="J61" i="7"/>
  <c r="I61" i="7"/>
  <c r="H61" i="7"/>
  <c r="G61" i="7"/>
  <c r="M61" i="7" s="1"/>
  <c r="F61" i="7"/>
  <c r="E61" i="7"/>
  <c r="K60" i="7"/>
  <c r="J60" i="7"/>
  <c r="I60" i="7"/>
  <c r="H60" i="7"/>
  <c r="G60" i="7"/>
  <c r="F60" i="7"/>
  <c r="L60" i="7" s="1"/>
  <c r="E60" i="7"/>
  <c r="D61" i="7"/>
  <c r="D60" i="7"/>
  <c r="K59" i="7"/>
  <c r="J59" i="7"/>
  <c r="I59" i="7"/>
  <c r="H59" i="7"/>
  <c r="G59" i="7"/>
  <c r="M59" i="7" s="1"/>
  <c r="F59" i="7"/>
  <c r="L59" i="7" s="1"/>
  <c r="E59" i="7"/>
  <c r="D59" i="7"/>
  <c r="J57" i="7"/>
  <c r="H57" i="7"/>
  <c r="F57" i="7"/>
  <c r="D57" i="7"/>
  <c r="M52" i="7"/>
  <c r="K52" i="7"/>
  <c r="J52" i="7"/>
  <c r="I52" i="7"/>
  <c r="H52" i="7"/>
  <c r="G52" i="7"/>
  <c r="F52" i="7"/>
  <c r="K53" i="7"/>
  <c r="J53" i="7"/>
  <c r="I53" i="7"/>
  <c r="M53" i="7" s="1"/>
  <c r="H53" i="7"/>
  <c r="G53" i="7"/>
  <c r="F53" i="7"/>
  <c r="L53" i="7" s="1"/>
  <c r="I18" i="7"/>
  <c r="H18" i="7"/>
  <c r="I16" i="7"/>
  <c r="I17" i="7" s="1"/>
  <c r="H16" i="7"/>
  <c r="H17" i="7" s="1"/>
  <c r="L52" i="7" l="1"/>
  <c r="M60" i="7"/>
  <c r="L61" i="7"/>
  <c r="N18" i="7"/>
  <c r="FQ20" i="10"/>
  <c r="FH20" i="10"/>
  <c r="EY20" i="10"/>
  <c r="EO20" i="10"/>
  <c r="EF20" i="10"/>
  <c r="DW20" i="10"/>
  <c r="DN20" i="10"/>
  <c r="DD20" i="10"/>
  <c r="CU20" i="10"/>
  <c r="CL20" i="10"/>
  <c r="CB20" i="10"/>
  <c r="BS20" i="10"/>
  <c r="BJ20" i="10"/>
  <c r="AZ20" i="10"/>
  <c r="AQ20" i="10"/>
  <c r="AH20" i="10"/>
  <c r="X20" i="10"/>
  <c r="O20" i="10"/>
  <c r="F20" i="10"/>
  <c r="FQ45" i="10"/>
  <c r="FH45" i="10"/>
  <c r="EY45" i="10"/>
  <c r="EO45" i="10"/>
  <c r="EF45" i="10"/>
  <c r="DW45" i="10"/>
  <c r="DN45" i="10"/>
  <c r="DD45" i="10"/>
  <c r="CU45" i="10"/>
  <c r="CL45" i="10"/>
  <c r="CB45" i="10"/>
  <c r="BS45" i="10"/>
  <c r="BJ45" i="10"/>
  <c r="AZ45" i="10"/>
  <c r="AQ45" i="10"/>
  <c r="AH45" i="10"/>
  <c r="X45" i="10"/>
  <c r="O45" i="10"/>
  <c r="F45" i="10"/>
  <c r="K68" i="7"/>
  <c r="J68" i="7"/>
  <c r="K47" i="7"/>
  <c r="J47" i="7"/>
  <c r="K40" i="7"/>
  <c r="J40" i="7"/>
  <c r="J50" i="7"/>
  <c r="H50" i="7"/>
  <c r="F50" i="7"/>
  <c r="H64" i="7"/>
  <c r="F64" i="7"/>
  <c r="D64" i="7"/>
  <c r="H43" i="7"/>
  <c r="F43" i="7"/>
  <c r="D43" i="7"/>
  <c r="H36" i="7"/>
  <c r="F36" i="7"/>
  <c r="D36" i="7"/>
  <c r="CY34" i="10"/>
  <c r="CX34" i="10"/>
  <c r="CY33" i="10"/>
  <c r="CX33" i="10"/>
  <c r="CY56" i="10"/>
  <c r="CX56" i="10"/>
  <c r="CY55" i="10"/>
  <c r="CX55" i="10"/>
  <c r="FU36" i="10"/>
  <c r="FT36" i="10"/>
  <c r="FL36" i="10"/>
  <c r="FK36" i="10"/>
  <c r="FC36" i="10"/>
  <c r="FB36" i="10"/>
  <c r="ES36" i="10"/>
  <c r="ER36" i="10"/>
  <c r="EJ36" i="10"/>
  <c r="EI36" i="10"/>
  <c r="EA36" i="10"/>
  <c r="DZ36" i="10"/>
  <c r="DR36" i="10"/>
  <c r="DQ36" i="10"/>
  <c r="DH36" i="10"/>
  <c r="DG36" i="10"/>
  <c r="CY36" i="10"/>
  <c r="CX36" i="10"/>
  <c r="CP36" i="10"/>
  <c r="CO36" i="10"/>
  <c r="CF36" i="10"/>
  <c r="CE36" i="10"/>
  <c r="BW36" i="10"/>
  <c r="BV36" i="10"/>
  <c r="BN36" i="10"/>
  <c r="BM36" i="10"/>
  <c r="BD36" i="10"/>
  <c r="BC36" i="10"/>
  <c r="AU36" i="10"/>
  <c r="AT36" i="10"/>
  <c r="AL36" i="10"/>
  <c r="AK36" i="10"/>
  <c r="AB36" i="10"/>
  <c r="AA36" i="10"/>
  <c r="S36" i="10"/>
  <c r="R36" i="10"/>
  <c r="J36" i="10"/>
  <c r="I36" i="10"/>
  <c r="FU35" i="10"/>
  <c r="FT35" i="10"/>
  <c r="FL35" i="10"/>
  <c r="FK35" i="10"/>
  <c r="FC35" i="10"/>
  <c r="FB35" i="10"/>
  <c r="ES35" i="10"/>
  <c r="ER35" i="10"/>
  <c r="EJ35" i="10"/>
  <c r="EI35" i="10"/>
  <c r="EA35" i="10"/>
  <c r="DZ35" i="10"/>
  <c r="DR35" i="10"/>
  <c r="DQ35" i="10"/>
  <c r="DH35" i="10"/>
  <c r="DG35" i="10"/>
  <c r="CY35" i="10"/>
  <c r="CX35" i="10"/>
  <c r="CP35" i="10"/>
  <c r="CO35" i="10"/>
  <c r="CF35" i="10"/>
  <c r="CE35" i="10"/>
  <c r="BW35" i="10"/>
  <c r="BV35" i="10"/>
  <c r="BN35" i="10"/>
  <c r="BM35" i="10"/>
  <c r="BD35" i="10"/>
  <c r="BC35" i="10"/>
  <c r="AU35" i="10"/>
  <c r="AT35" i="10"/>
  <c r="AL35" i="10"/>
  <c r="AK35" i="10"/>
  <c r="AB35" i="10"/>
  <c r="AA35" i="10"/>
  <c r="S35" i="10"/>
  <c r="R35" i="10"/>
  <c r="J35" i="10"/>
  <c r="I35" i="10"/>
  <c r="FU37" i="10"/>
  <c r="FT37" i="10"/>
  <c r="FL37" i="10"/>
  <c r="FK37" i="10"/>
  <c r="FC37" i="10"/>
  <c r="FB37" i="10"/>
  <c r="ES37" i="10"/>
  <c r="ER37" i="10"/>
  <c r="EJ37" i="10"/>
  <c r="EI37" i="10"/>
  <c r="EA37" i="10"/>
  <c r="DZ37" i="10"/>
  <c r="DR37" i="10"/>
  <c r="DQ37" i="10"/>
  <c r="DH37" i="10"/>
  <c r="DG37" i="10"/>
  <c r="CY37" i="10"/>
  <c r="CX37" i="10"/>
  <c r="CP37" i="10"/>
  <c r="CO37" i="10"/>
  <c r="CF37" i="10"/>
  <c r="CE37" i="10"/>
  <c r="BW37" i="10"/>
  <c r="BV37" i="10"/>
  <c r="BN37" i="10"/>
  <c r="BM37" i="10"/>
  <c r="BD37" i="10"/>
  <c r="BC37" i="10"/>
  <c r="AU37" i="10"/>
  <c r="AT37" i="10"/>
  <c r="AL37" i="10"/>
  <c r="AK37" i="10"/>
  <c r="AB37" i="10"/>
  <c r="AA37" i="10"/>
  <c r="S37" i="10"/>
  <c r="R37" i="10"/>
  <c r="J37" i="10"/>
  <c r="I37" i="10"/>
  <c r="FU59" i="10"/>
  <c r="FT59" i="10"/>
  <c r="FL59" i="10"/>
  <c r="FK59" i="10"/>
  <c r="FC59" i="10"/>
  <c r="FB59" i="10"/>
  <c r="ES59" i="10"/>
  <c r="ER59" i="10"/>
  <c r="EJ59" i="10"/>
  <c r="EI59" i="10"/>
  <c r="EA59" i="10"/>
  <c r="DZ59" i="10"/>
  <c r="DR59" i="10"/>
  <c r="DQ59" i="10"/>
  <c r="DH59" i="10"/>
  <c r="DG59" i="10"/>
  <c r="CY59" i="10"/>
  <c r="CX59" i="10"/>
  <c r="CP59" i="10"/>
  <c r="CO59" i="10"/>
  <c r="CF59" i="10"/>
  <c r="CE59" i="10"/>
  <c r="BW59" i="10"/>
  <c r="BV59" i="10"/>
  <c r="BN59" i="10"/>
  <c r="BM59" i="10"/>
  <c r="BD59" i="10"/>
  <c r="BC59" i="10"/>
  <c r="AU59" i="10"/>
  <c r="AT59" i="10"/>
  <c r="AL59" i="10"/>
  <c r="AK59" i="10"/>
  <c r="AB59" i="10"/>
  <c r="AA59" i="10"/>
  <c r="S59" i="10"/>
  <c r="R59" i="10"/>
  <c r="J59" i="10"/>
  <c r="I59" i="10"/>
  <c r="FU58" i="10"/>
  <c r="FT58" i="10"/>
  <c r="FL58" i="10"/>
  <c r="FK58" i="10"/>
  <c r="FC58" i="10"/>
  <c r="FB58" i="10"/>
  <c r="ES58" i="10"/>
  <c r="ER58" i="10"/>
  <c r="EJ58" i="10"/>
  <c r="EI58" i="10"/>
  <c r="EA58" i="10"/>
  <c r="DZ58" i="10"/>
  <c r="DR58" i="10"/>
  <c r="DQ58" i="10"/>
  <c r="DH58" i="10"/>
  <c r="DG58" i="10"/>
  <c r="CY58" i="10"/>
  <c r="CX58" i="10"/>
  <c r="CP58" i="10"/>
  <c r="CO58" i="10"/>
  <c r="CF58" i="10"/>
  <c r="CE58" i="10"/>
  <c r="BW58" i="10"/>
  <c r="BV58" i="10"/>
  <c r="BN58" i="10"/>
  <c r="BM58" i="10"/>
  <c r="BD58" i="10"/>
  <c r="BC58" i="10"/>
  <c r="AU58" i="10"/>
  <c r="AT58" i="10"/>
  <c r="AL58" i="10"/>
  <c r="AK58" i="10"/>
  <c r="AB58" i="10"/>
  <c r="AA58" i="10"/>
  <c r="S58" i="10"/>
  <c r="R58" i="10"/>
  <c r="J58" i="10"/>
  <c r="I58" i="10"/>
  <c r="FU57" i="10"/>
  <c r="FT57" i="10"/>
  <c r="FL57" i="10"/>
  <c r="FK57" i="10"/>
  <c r="FC57" i="10"/>
  <c r="FB57" i="10"/>
  <c r="ES57" i="10"/>
  <c r="ER57" i="10"/>
  <c r="EJ57" i="10"/>
  <c r="EI57" i="10"/>
  <c r="EA57" i="10"/>
  <c r="DZ57" i="10"/>
  <c r="DR57" i="10"/>
  <c r="DQ57" i="10"/>
  <c r="DH57" i="10"/>
  <c r="DG57" i="10"/>
  <c r="CY57" i="10"/>
  <c r="CX57" i="10"/>
  <c r="CP57" i="10"/>
  <c r="CO57" i="10"/>
  <c r="CF57" i="10"/>
  <c r="CE57" i="10"/>
  <c r="BW57" i="10"/>
  <c r="BV57" i="10"/>
  <c r="BN57" i="10"/>
  <c r="BM57" i="10"/>
  <c r="BD57" i="10"/>
  <c r="BC57" i="10"/>
  <c r="AU57" i="10"/>
  <c r="AT57" i="10"/>
  <c r="AL57" i="10"/>
  <c r="AK57" i="10"/>
  <c r="AB57" i="10"/>
  <c r="AA57" i="10"/>
  <c r="S57" i="10"/>
  <c r="R57" i="10"/>
  <c r="J57" i="10"/>
  <c r="I57" i="10"/>
  <c r="FQ67" i="10" l="1"/>
  <c r="FH67" i="10"/>
  <c r="EY67" i="10"/>
  <c r="EO67" i="10"/>
  <c r="EF67" i="10"/>
  <c r="DW67" i="10"/>
  <c r="DN67" i="10"/>
  <c r="DD67" i="10"/>
  <c r="K54" i="7" s="1"/>
  <c r="CU67" i="10"/>
  <c r="I54" i="7" s="1"/>
  <c r="CL67" i="10"/>
  <c r="G54" i="7" s="1"/>
  <c r="CB67" i="10"/>
  <c r="BS67" i="10"/>
  <c r="BJ67" i="10"/>
  <c r="AZ67" i="10"/>
  <c r="AQ67" i="10"/>
  <c r="AH67" i="10"/>
  <c r="X67" i="10"/>
  <c r="I33" i="7" s="1"/>
  <c r="O67" i="10"/>
  <c r="G33" i="7" s="1"/>
  <c r="F67" i="10"/>
  <c r="E33" i="7" s="1"/>
  <c r="H29" i="7"/>
  <c r="D29" i="7"/>
  <c r="F29" i="7"/>
  <c r="DR34" i="10"/>
  <c r="DQ34" i="10"/>
  <c r="DR33" i="10"/>
  <c r="DQ33" i="10"/>
  <c r="DR56" i="10"/>
  <c r="DQ56" i="10"/>
  <c r="DR55" i="10"/>
  <c r="DQ55" i="10"/>
  <c r="ES56" i="10"/>
  <c r="ER56" i="10"/>
  <c r="ES55" i="10"/>
  <c r="ER55" i="10"/>
  <c r="ES34" i="10"/>
  <c r="ER34" i="10"/>
  <c r="ES33" i="10"/>
  <c r="ER33" i="10"/>
  <c r="EJ34" i="10"/>
  <c r="EI34" i="10"/>
  <c r="EJ33" i="10"/>
  <c r="EI33" i="10"/>
  <c r="EJ56" i="10"/>
  <c r="EI56" i="10"/>
  <c r="EJ55" i="10"/>
  <c r="EI55" i="10"/>
  <c r="EA56" i="10"/>
  <c r="DZ56" i="10"/>
  <c r="EA55" i="10"/>
  <c r="DZ55" i="10"/>
  <c r="EA34" i="10"/>
  <c r="DZ34" i="10"/>
  <c r="EA33" i="10"/>
  <c r="DZ33" i="10"/>
  <c r="M54" i="7" l="1"/>
  <c r="K33" i="7"/>
  <c r="FU60" i="10"/>
  <c r="FT60" i="10"/>
  <c r="FL60" i="10"/>
  <c r="FK60" i="10"/>
  <c r="FC60" i="10"/>
  <c r="FB60" i="10"/>
  <c r="FU56" i="10"/>
  <c r="FT56" i="10"/>
  <c r="FL56" i="10"/>
  <c r="FK56" i="10"/>
  <c r="FC56" i="10"/>
  <c r="FB56" i="10"/>
  <c r="FU55" i="10"/>
  <c r="FT55" i="10"/>
  <c r="FL55" i="10"/>
  <c r="FK55" i="10"/>
  <c r="FC55" i="10"/>
  <c r="FB55" i="10"/>
  <c r="FU54" i="10"/>
  <c r="FT54" i="10"/>
  <c r="FL54" i="10"/>
  <c r="FK54" i="10"/>
  <c r="FC54" i="10"/>
  <c r="FB54" i="10"/>
  <c r="FU53" i="10"/>
  <c r="FT53" i="10"/>
  <c r="FL53" i="10"/>
  <c r="FK53" i="10"/>
  <c r="FC53" i="10"/>
  <c r="FB53" i="10"/>
  <c r="FU52" i="10"/>
  <c r="FT52" i="10"/>
  <c r="FL52" i="10"/>
  <c r="FK52" i="10"/>
  <c r="FC52" i="10"/>
  <c r="FB52" i="10"/>
  <c r="FU32" i="10"/>
  <c r="FT32" i="10"/>
  <c r="FL32" i="10"/>
  <c r="FK32" i="10"/>
  <c r="FC32" i="10"/>
  <c r="FB32" i="10"/>
  <c r="FU31" i="10"/>
  <c r="FT31" i="10"/>
  <c r="FL31" i="10"/>
  <c r="FK31" i="10"/>
  <c r="FC31" i="10"/>
  <c r="FB31" i="10"/>
  <c r="FU30" i="10"/>
  <c r="FT30" i="10"/>
  <c r="FL30" i="10"/>
  <c r="FK30" i="10"/>
  <c r="FC30" i="10"/>
  <c r="FB30" i="10"/>
  <c r="FU29" i="10"/>
  <c r="FT29" i="10"/>
  <c r="FL29" i="10"/>
  <c r="FK29" i="10"/>
  <c r="FC29" i="10"/>
  <c r="FB29" i="10"/>
  <c r="FU28" i="10"/>
  <c r="FT28" i="10"/>
  <c r="FL28" i="10"/>
  <c r="FK28" i="10"/>
  <c r="FC28" i="10"/>
  <c r="FB28" i="10"/>
  <c r="FU27" i="10"/>
  <c r="FT27" i="10"/>
  <c r="FL27" i="10"/>
  <c r="FK27" i="10"/>
  <c r="FC27" i="10"/>
  <c r="FB27" i="10"/>
  <c r="FR62" i="10"/>
  <c r="FQ65" i="10" s="1"/>
  <c r="FP62" i="10"/>
  <c r="FQ64" i="10" s="1"/>
  <c r="FO62" i="10"/>
  <c r="FN62" i="10"/>
  <c r="FM62" i="10"/>
  <c r="FI62" i="10"/>
  <c r="FH65" i="10" s="1"/>
  <c r="FG62" i="10"/>
  <c r="FH64" i="10" s="1"/>
  <c r="FF62" i="10"/>
  <c r="FE62" i="10"/>
  <c r="FD62" i="10"/>
  <c r="EZ62" i="10"/>
  <c r="EY65" i="10" s="1"/>
  <c r="EX62" i="10"/>
  <c r="EY64" i="10" s="1"/>
  <c r="EW62" i="10"/>
  <c r="EV62" i="10"/>
  <c r="EU62" i="10"/>
  <c r="FU61" i="10"/>
  <c r="FT61" i="10"/>
  <c r="FL61" i="10"/>
  <c r="FK61" i="10"/>
  <c r="FC61" i="10"/>
  <c r="FB61" i="10"/>
  <c r="FR40" i="10"/>
  <c r="FQ43" i="10" s="1"/>
  <c r="FP40" i="10"/>
  <c r="FQ42" i="10" s="1"/>
  <c r="FO40" i="10"/>
  <c r="FN40" i="10"/>
  <c r="FM40" i="10"/>
  <c r="FI40" i="10"/>
  <c r="FH43" i="10" s="1"/>
  <c r="FG40" i="10"/>
  <c r="FH42" i="10" s="1"/>
  <c r="FF40" i="10"/>
  <c r="FE40" i="10"/>
  <c r="FD40" i="10"/>
  <c r="EZ40" i="10"/>
  <c r="EY43" i="10" s="1"/>
  <c r="EX40" i="10"/>
  <c r="EY42" i="10" s="1"/>
  <c r="EW40" i="10"/>
  <c r="EV40" i="10"/>
  <c r="EU40" i="10"/>
  <c r="FU39" i="10"/>
  <c r="FT39" i="10"/>
  <c r="FL39" i="10"/>
  <c r="FK39" i="10"/>
  <c r="FC39" i="10"/>
  <c r="FB39" i="10"/>
  <c r="FU38" i="10"/>
  <c r="FT38" i="10"/>
  <c r="FL38" i="10"/>
  <c r="FK38" i="10"/>
  <c r="FC38" i="10"/>
  <c r="FB38" i="10"/>
  <c r="FC34" i="10"/>
  <c r="FB34" i="10"/>
  <c r="FC33" i="10"/>
  <c r="FB33" i="10"/>
  <c r="FR15" i="10"/>
  <c r="FQ18" i="10" s="1"/>
  <c r="FP15" i="10"/>
  <c r="FQ17" i="10" s="1"/>
  <c r="FO15" i="10"/>
  <c r="FN15" i="10"/>
  <c r="FM15" i="10"/>
  <c r="FI15" i="10"/>
  <c r="FH18" i="10" s="1"/>
  <c r="FG15" i="10"/>
  <c r="FH17" i="10" s="1"/>
  <c r="FF15" i="10"/>
  <c r="FE15" i="10"/>
  <c r="FD15" i="10"/>
  <c r="EZ15" i="10"/>
  <c r="EY18" i="10" s="1"/>
  <c r="EX15" i="10"/>
  <c r="EY17" i="10" s="1"/>
  <c r="EW15" i="10"/>
  <c r="EV15" i="10"/>
  <c r="EU15" i="10"/>
  <c r="FU14" i="10"/>
  <c r="FT14" i="10"/>
  <c r="FL14" i="10"/>
  <c r="FK14" i="10"/>
  <c r="FC14" i="10"/>
  <c r="FB14" i="10"/>
  <c r="FU13" i="10"/>
  <c r="FT13" i="10"/>
  <c r="FL13" i="10"/>
  <c r="FK13" i="10"/>
  <c r="FC13" i="10"/>
  <c r="FB13" i="10"/>
  <c r="FU12" i="10"/>
  <c r="FT12" i="10"/>
  <c r="FL12" i="10"/>
  <c r="FK12" i="10"/>
  <c r="FC12" i="10"/>
  <c r="FB12" i="10"/>
  <c r="FU11" i="10"/>
  <c r="FT11" i="10"/>
  <c r="FL11" i="10"/>
  <c r="FK11" i="10"/>
  <c r="FC11" i="10"/>
  <c r="FB11" i="10"/>
  <c r="FU10" i="10"/>
  <c r="FT10" i="10"/>
  <c r="FL10" i="10"/>
  <c r="FK10" i="10"/>
  <c r="FC10" i="10"/>
  <c r="FB10" i="10"/>
  <c r="FU9" i="10"/>
  <c r="FT9" i="10"/>
  <c r="FL9" i="10"/>
  <c r="FK9" i="10"/>
  <c r="FC9" i="10"/>
  <c r="FB9" i="10"/>
  <c r="FU8" i="10"/>
  <c r="FT8" i="10"/>
  <c r="FL8" i="10"/>
  <c r="FK8" i="10"/>
  <c r="FC8" i="10"/>
  <c r="FB8" i="10"/>
  <c r="FU7" i="10"/>
  <c r="FT7" i="10"/>
  <c r="FL7" i="10"/>
  <c r="FK7" i="10"/>
  <c r="FC7" i="10"/>
  <c r="FB7" i="10"/>
  <c r="Y62" i="10"/>
  <c r="X65" i="10" s="1"/>
  <c r="H33" i="7" s="1"/>
  <c r="W62" i="10"/>
  <c r="X64" i="10" s="1"/>
  <c r="V62" i="10"/>
  <c r="U62" i="10"/>
  <c r="T62" i="10"/>
  <c r="P62" i="10"/>
  <c r="O65" i="10" s="1"/>
  <c r="F33" i="7" s="1"/>
  <c r="N62" i="10"/>
  <c r="O64" i="10" s="1"/>
  <c r="M62" i="10"/>
  <c r="L62" i="10"/>
  <c r="K62" i="10"/>
  <c r="G62" i="10"/>
  <c r="F65" i="10" s="1"/>
  <c r="D33" i="7" s="1"/>
  <c r="E62" i="10"/>
  <c r="F64" i="10" s="1"/>
  <c r="D62" i="10"/>
  <c r="C62" i="10"/>
  <c r="B62" i="10"/>
  <c r="AB61" i="10"/>
  <c r="AA61" i="10"/>
  <c r="S61" i="10"/>
  <c r="R61" i="10"/>
  <c r="J61" i="10"/>
  <c r="I61" i="10"/>
  <c r="AB60" i="10"/>
  <c r="AA60" i="10"/>
  <c r="S60" i="10"/>
  <c r="R60" i="10"/>
  <c r="J60" i="10"/>
  <c r="I60" i="10"/>
  <c r="AB56" i="10"/>
  <c r="AA56" i="10"/>
  <c r="S56" i="10"/>
  <c r="R56" i="10"/>
  <c r="J56" i="10"/>
  <c r="I56" i="10"/>
  <c r="AB55" i="10"/>
  <c r="AA55" i="10"/>
  <c r="S55" i="10"/>
  <c r="R55" i="10"/>
  <c r="J55" i="10"/>
  <c r="I55" i="10"/>
  <c r="AB54" i="10"/>
  <c r="AA54" i="10"/>
  <c r="S54" i="10"/>
  <c r="R54" i="10"/>
  <c r="J54" i="10"/>
  <c r="I54" i="10"/>
  <c r="AB53" i="10"/>
  <c r="AA53" i="10"/>
  <c r="S53" i="10"/>
  <c r="R53" i="10"/>
  <c r="J53" i="10"/>
  <c r="I53" i="10"/>
  <c r="AB52" i="10"/>
  <c r="AA52" i="10"/>
  <c r="S52" i="10"/>
  <c r="R52" i="10"/>
  <c r="J52" i="10"/>
  <c r="I52" i="10"/>
  <c r="Y40" i="10"/>
  <c r="X43" i="10" s="1"/>
  <c r="W40" i="10"/>
  <c r="X42" i="10" s="1"/>
  <c r="V40" i="10"/>
  <c r="U40" i="10"/>
  <c r="T40" i="10"/>
  <c r="P40" i="10"/>
  <c r="O43" i="10" s="1"/>
  <c r="N40" i="10"/>
  <c r="O42" i="10" s="1"/>
  <c r="M40" i="10"/>
  <c r="L40" i="10"/>
  <c r="K40" i="10"/>
  <c r="G40" i="10"/>
  <c r="F43" i="10" s="1"/>
  <c r="E40" i="10"/>
  <c r="F42" i="10" s="1"/>
  <c r="D40" i="10"/>
  <c r="C40" i="10"/>
  <c r="B40" i="10"/>
  <c r="AB39" i="10"/>
  <c r="AA39" i="10"/>
  <c r="S39" i="10"/>
  <c r="R39" i="10"/>
  <c r="J39" i="10"/>
  <c r="I39" i="10"/>
  <c r="AB38" i="10"/>
  <c r="AA38" i="10"/>
  <c r="S38" i="10"/>
  <c r="R38" i="10"/>
  <c r="J38" i="10"/>
  <c r="I38" i="10"/>
  <c r="AB34" i="10"/>
  <c r="AA34" i="10"/>
  <c r="S34" i="10"/>
  <c r="R34" i="10"/>
  <c r="J34" i="10"/>
  <c r="I34" i="10"/>
  <c r="AB33" i="10"/>
  <c r="AA33" i="10"/>
  <c r="S33" i="10"/>
  <c r="R33" i="10"/>
  <c r="J33" i="10"/>
  <c r="I33" i="10"/>
  <c r="AB32" i="10"/>
  <c r="AA32" i="10"/>
  <c r="S32" i="10"/>
  <c r="R32" i="10"/>
  <c r="J32" i="10"/>
  <c r="I32" i="10"/>
  <c r="AB31" i="10"/>
  <c r="AA31" i="10"/>
  <c r="S31" i="10"/>
  <c r="R31" i="10"/>
  <c r="J31" i="10"/>
  <c r="I31" i="10"/>
  <c r="AB30" i="10"/>
  <c r="AA30" i="10"/>
  <c r="S30" i="10"/>
  <c r="R30" i="10"/>
  <c r="J30" i="10"/>
  <c r="I30" i="10"/>
  <c r="AB29" i="10"/>
  <c r="AA29" i="10"/>
  <c r="S29" i="10"/>
  <c r="R29" i="10"/>
  <c r="J29" i="10"/>
  <c r="I29" i="10"/>
  <c r="AB28" i="10"/>
  <c r="AA28" i="10"/>
  <c r="S28" i="10"/>
  <c r="R28" i="10"/>
  <c r="J28" i="10"/>
  <c r="I28" i="10"/>
  <c r="AB27" i="10"/>
  <c r="AA27" i="10"/>
  <c r="S27" i="10"/>
  <c r="R27" i="10"/>
  <c r="J27" i="10"/>
  <c r="I27" i="10"/>
  <c r="Y15" i="10"/>
  <c r="X18" i="10" s="1"/>
  <c r="W15" i="10"/>
  <c r="X17" i="10" s="1"/>
  <c r="V15" i="10"/>
  <c r="U15" i="10"/>
  <c r="T15" i="10"/>
  <c r="P15" i="10"/>
  <c r="O18" i="10" s="1"/>
  <c r="N15" i="10"/>
  <c r="O17" i="10" s="1"/>
  <c r="M15" i="10"/>
  <c r="L15" i="10"/>
  <c r="K15" i="10"/>
  <c r="G15" i="10"/>
  <c r="F18" i="10" s="1"/>
  <c r="E15" i="10"/>
  <c r="F17" i="10" s="1"/>
  <c r="D15" i="10"/>
  <c r="C15" i="10"/>
  <c r="B15" i="10"/>
  <c r="AB14" i="10"/>
  <c r="AA14" i="10"/>
  <c r="S14" i="10"/>
  <c r="R14" i="10"/>
  <c r="J14" i="10"/>
  <c r="I14" i="10"/>
  <c r="AB13" i="10"/>
  <c r="AA13" i="10"/>
  <c r="S13" i="10"/>
  <c r="R13" i="10"/>
  <c r="J13" i="10"/>
  <c r="I13" i="10"/>
  <c r="AB12" i="10"/>
  <c r="AA12" i="10"/>
  <c r="S12" i="10"/>
  <c r="R12" i="10"/>
  <c r="J12" i="10"/>
  <c r="I12" i="10"/>
  <c r="AB11" i="10"/>
  <c r="AA11" i="10"/>
  <c r="S11" i="10"/>
  <c r="R11" i="10"/>
  <c r="J11" i="10"/>
  <c r="I11" i="10"/>
  <c r="AB10" i="10"/>
  <c r="AA10" i="10"/>
  <c r="S10" i="10"/>
  <c r="R10" i="10"/>
  <c r="J10" i="10"/>
  <c r="I10" i="10"/>
  <c r="AB9" i="10"/>
  <c r="AA9" i="10"/>
  <c r="S9" i="10"/>
  <c r="R9" i="10"/>
  <c r="J9" i="10"/>
  <c r="I9" i="10"/>
  <c r="AB8" i="10"/>
  <c r="AA8" i="10"/>
  <c r="S8" i="10"/>
  <c r="R8" i="10"/>
  <c r="J8" i="10"/>
  <c r="I8" i="10"/>
  <c r="AB7" i="10"/>
  <c r="AA7" i="10"/>
  <c r="S7" i="10"/>
  <c r="R7" i="10"/>
  <c r="J7" i="10"/>
  <c r="I7" i="10"/>
  <c r="BA62" i="10"/>
  <c r="AZ65" i="10" s="1"/>
  <c r="AY62" i="10"/>
  <c r="AZ64" i="10" s="1"/>
  <c r="AX62" i="10"/>
  <c r="AW62" i="10"/>
  <c r="AV62" i="10"/>
  <c r="AR62" i="10"/>
  <c r="AQ65" i="10" s="1"/>
  <c r="AP62" i="10"/>
  <c r="AQ64" i="10" s="1"/>
  <c r="AO62" i="10"/>
  <c r="AN62" i="10"/>
  <c r="AM62" i="10"/>
  <c r="AI62" i="10"/>
  <c r="AH65" i="10" s="1"/>
  <c r="AG62" i="10"/>
  <c r="AH64" i="10" s="1"/>
  <c r="AF62" i="10"/>
  <c r="AE62" i="10"/>
  <c r="AD62" i="10"/>
  <c r="BD61" i="10"/>
  <c r="BC61" i="10"/>
  <c r="AU61" i="10"/>
  <c r="AT61" i="10"/>
  <c r="AL61" i="10"/>
  <c r="AK61" i="10"/>
  <c r="BD60" i="10"/>
  <c r="BC60" i="10"/>
  <c r="AU60" i="10"/>
  <c r="AT60" i="10"/>
  <c r="AL60" i="10"/>
  <c r="AK60" i="10"/>
  <c r="BD56" i="10"/>
  <c r="BC56" i="10"/>
  <c r="AU56" i="10"/>
  <c r="AT56" i="10"/>
  <c r="AL56" i="10"/>
  <c r="AK56" i="10"/>
  <c r="BD55" i="10"/>
  <c r="BC55" i="10"/>
  <c r="AU55" i="10"/>
  <c r="AT55" i="10"/>
  <c r="AL55" i="10"/>
  <c r="AK55" i="10"/>
  <c r="BD54" i="10"/>
  <c r="BC54" i="10"/>
  <c r="AU54" i="10"/>
  <c r="AT54" i="10"/>
  <c r="AL54" i="10"/>
  <c r="AK54" i="10"/>
  <c r="BD53" i="10"/>
  <c r="BC53" i="10"/>
  <c r="AU53" i="10"/>
  <c r="AT53" i="10"/>
  <c r="AL53" i="10"/>
  <c r="AK53" i="10"/>
  <c r="BD52" i="10"/>
  <c r="BC52" i="10"/>
  <c r="AU52" i="10"/>
  <c r="AT52" i="10"/>
  <c r="AL52" i="10"/>
  <c r="AK52" i="10"/>
  <c r="BA40" i="10"/>
  <c r="AZ43" i="10" s="1"/>
  <c r="AY40" i="10"/>
  <c r="AZ42" i="10" s="1"/>
  <c r="AX40" i="10"/>
  <c r="AW40" i="10"/>
  <c r="AV40" i="10"/>
  <c r="AR40" i="10"/>
  <c r="AQ43" i="10" s="1"/>
  <c r="AP40" i="10"/>
  <c r="AQ42" i="10" s="1"/>
  <c r="AO40" i="10"/>
  <c r="AN40" i="10"/>
  <c r="AM40" i="10"/>
  <c r="AI40" i="10"/>
  <c r="AH43" i="10" s="1"/>
  <c r="AG40" i="10"/>
  <c r="AH42" i="10" s="1"/>
  <c r="AF40" i="10"/>
  <c r="AE40" i="10"/>
  <c r="AD40" i="10"/>
  <c r="BD39" i="10"/>
  <c r="BC39" i="10"/>
  <c r="AU39" i="10"/>
  <c r="AT39" i="10"/>
  <c r="AL39" i="10"/>
  <c r="AK39" i="10"/>
  <c r="BD38" i="10"/>
  <c r="BC38" i="10"/>
  <c r="AU38" i="10"/>
  <c r="AT38" i="10"/>
  <c r="AL38" i="10"/>
  <c r="AK38" i="10"/>
  <c r="BD34" i="10"/>
  <c r="BC34" i="10"/>
  <c r="AU34" i="10"/>
  <c r="AT34" i="10"/>
  <c r="AL34" i="10"/>
  <c r="AK34" i="10"/>
  <c r="BD33" i="10"/>
  <c r="BC33" i="10"/>
  <c r="AU33" i="10"/>
  <c r="AT33" i="10"/>
  <c r="AL33" i="10"/>
  <c r="AK33" i="10"/>
  <c r="BD32" i="10"/>
  <c r="BC32" i="10"/>
  <c r="AU32" i="10"/>
  <c r="AT32" i="10"/>
  <c r="AL32" i="10"/>
  <c r="AK32" i="10"/>
  <c r="BD31" i="10"/>
  <c r="BC31" i="10"/>
  <c r="AU31" i="10"/>
  <c r="AT31" i="10"/>
  <c r="AL31" i="10"/>
  <c r="AK31" i="10"/>
  <c r="BD30" i="10"/>
  <c r="BC30" i="10"/>
  <c r="AU30" i="10"/>
  <c r="AT30" i="10"/>
  <c r="AL30" i="10"/>
  <c r="AK30" i="10"/>
  <c r="BD29" i="10"/>
  <c r="BC29" i="10"/>
  <c r="AU29" i="10"/>
  <c r="AT29" i="10"/>
  <c r="AL29" i="10"/>
  <c r="AK29" i="10"/>
  <c r="BD28" i="10"/>
  <c r="BC28" i="10"/>
  <c r="AU28" i="10"/>
  <c r="AT28" i="10"/>
  <c r="AL28" i="10"/>
  <c r="AK28" i="10"/>
  <c r="BD27" i="10"/>
  <c r="BC27" i="10"/>
  <c r="AU27" i="10"/>
  <c r="AT27" i="10"/>
  <c r="AL27" i="10"/>
  <c r="AK27" i="10"/>
  <c r="BA15" i="10"/>
  <c r="AZ18" i="10" s="1"/>
  <c r="AY15" i="10"/>
  <c r="AZ17" i="10" s="1"/>
  <c r="AX15" i="10"/>
  <c r="AW15" i="10"/>
  <c r="AV15" i="10"/>
  <c r="AR15" i="10"/>
  <c r="AQ18" i="10" s="1"/>
  <c r="AP15" i="10"/>
  <c r="AQ17" i="10" s="1"/>
  <c r="AO15" i="10"/>
  <c r="AN15" i="10"/>
  <c r="AM15" i="10"/>
  <c r="AI15" i="10"/>
  <c r="AH18" i="10" s="1"/>
  <c r="AG15" i="10"/>
  <c r="AH17" i="10" s="1"/>
  <c r="AF15" i="10"/>
  <c r="AE15" i="10"/>
  <c r="AD15" i="10"/>
  <c r="BD14" i="10"/>
  <c r="BC14" i="10"/>
  <c r="AU14" i="10"/>
  <c r="AT14" i="10"/>
  <c r="AL14" i="10"/>
  <c r="AK14" i="10"/>
  <c r="BD13" i="10"/>
  <c r="BC13" i="10"/>
  <c r="AU13" i="10"/>
  <c r="AT13" i="10"/>
  <c r="AL13" i="10"/>
  <c r="AK13" i="10"/>
  <c r="BD12" i="10"/>
  <c r="BC12" i="10"/>
  <c r="AU12" i="10"/>
  <c r="AT12" i="10"/>
  <c r="AL12" i="10"/>
  <c r="AK12" i="10"/>
  <c r="BD11" i="10"/>
  <c r="BC11" i="10"/>
  <c r="AU11" i="10"/>
  <c r="AT11" i="10"/>
  <c r="AL11" i="10"/>
  <c r="AK11" i="10"/>
  <c r="BD10" i="10"/>
  <c r="BC10" i="10"/>
  <c r="AU10" i="10"/>
  <c r="AT10" i="10"/>
  <c r="AL10" i="10"/>
  <c r="AK10" i="10"/>
  <c r="BD9" i="10"/>
  <c r="BC9" i="10"/>
  <c r="AU9" i="10"/>
  <c r="AT9" i="10"/>
  <c r="AL9" i="10"/>
  <c r="AK9" i="10"/>
  <c r="BD8" i="10"/>
  <c r="BC8" i="10"/>
  <c r="AU8" i="10"/>
  <c r="AT8" i="10"/>
  <c r="AL8" i="10"/>
  <c r="AK8" i="10"/>
  <c r="BD7" i="10"/>
  <c r="BC7" i="10"/>
  <c r="AU7" i="10"/>
  <c r="AT7" i="10"/>
  <c r="AL7" i="10"/>
  <c r="AK7" i="10"/>
  <c r="CF34" i="10"/>
  <c r="CE34" i="10"/>
  <c r="CF33" i="10"/>
  <c r="CE33" i="10"/>
  <c r="BV33" i="10"/>
  <c r="BW33" i="10"/>
  <c r="BV34" i="10"/>
  <c r="BW34" i="10"/>
  <c r="BV31" i="10"/>
  <c r="BW31" i="10"/>
  <c r="BV32" i="10"/>
  <c r="BW32" i="10"/>
  <c r="CF60" i="10"/>
  <c r="CE60" i="10"/>
  <c r="BW60" i="10"/>
  <c r="BV60" i="10"/>
  <c r="BN60" i="10"/>
  <c r="BM60" i="10"/>
  <c r="CF56" i="10"/>
  <c r="CE56" i="10"/>
  <c r="BW56" i="10"/>
  <c r="BV56" i="10"/>
  <c r="BN56" i="10"/>
  <c r="BM56" i="10"/>
  <c r="CF55" i="10"/>
  <c r="CE55" i="10"/>
  <c r="BW55" i="10"/>
  <c r="BV55" i="10"/>
  <c r="BN55" i="10"/>
  <c r="BM55" i="10"/>
  <c r="CF54" i="10"/>
  <c r="CE54" i="10"/>
  <c r="BW54" i="10"/>
  <c r="BV54" i="10"/>
  <c r="BN54" i="10"/>
  <c r="BM54" i="10"/>
  <c r="CF53" i="10"/>
  <c r="CE53" i="10"/>
  <c r="BW53" i="10"/>
  <c r="BV53" i="10"/>
  <c r="BN53" i="10"/>
  <c r="BM53" i="10"/>
  <c r="CF52" i="10"/>
  <c r="CE52" i="10"/>
  <c r="BW52" i="10"/>
  <c r="BV52" i="10"/>
  <c r="BN52" i="10"/>
  <c r="BM52" i="10"/>
  <c r="CF31" i="10"/>
  <c r="CE31" i="10"/>
  <c r="BN31" i="10"/>
  <c r="BM31" i="10"/>
  <c r="CF30" i="10"/>
  <c r="CE30" i="10"/>
  <c r="BW30" i="10"/>
  <c r="BV30" i="10"/>
  <c r="BN30" i="10"/>
  <c r="BM30" i="10"/>
  <c r="CF29" i="10"/>
  <c r="CE29" i="10"/>
  <c r="BW29" i="10"/>
  <c r="BV29" i="10"/>
  <c r="BN29" i="10"/>
  <c r="BM29" i="10"/>
  <c r="CF28" i="10"/>
  <c r="CE28" i="10"/>
  <c r="BW28" i="10"/>
  <c r="BV28" i="10"/>
  <c r="BN28" i="10"/>
  <c r="BM28" i="10"/>
  <c r="CF27" i="10"/>
  <c r="CE27" i="10"/>
  <c r="BW27" i="10"/>
  <c r="BV27" i="10"/>
  <c r="BN27" i="10"/>
  <c r="BM27" i="10"/>
  <c r="CC62" i="10"/>
  <c r="CB65" i="10" s="1"/>
  <c r="CA62" i="10"/>
  <c r="CB64" i="10" s="1"/>
  <c r="BZ62" i="10"/>
  <c r="BY62" i="10"/>
  <c r="BX62" i="10"/>
  <c r="BT62" i="10"/>
  <c r="BS65" i="10" s="1"/>
  <c r="BR62" i="10"/>
  <c r="BS64" i="10" s="1"/>
  <c r="BQ62" i="10"/>
  <c r="BP62" i="10"/>
  <c r="BO62" i="10"/>
  <c r="BK62" i="10"/>
  <c r="BJ65" i="10" s="1"/>
  <c r="BI62" i="10"/>
  <c r="BJ64" i="10" s="1"/>
  <c r="BH62" i="10"/>
  <c r="BG62" i="10"/>
  <c r="BF62" i="10"/>
  <c r="CF61" i="10"/>
  <c r="CE61" i="10"/>
  <c r="BW61" i="10"/>
  <c r="BV61" i="10"/>
  <c r="BN61" i="10"/>
  <c r="BM61" i="10"/>
  <c r="CC40" i="10"/>
  <c r="CB43" i="10" s="1"/>
  <c r="CA40" i="10"/>
  <c r="CB42" i="10" s="1"/>
  <c r="BZ40" i="10"/>
  <c r="BY40" i="10"/>
  <c r="BX40" i="10"/>
  <c r="BT40" i="10"/>
  <c r="BS43" i="10" s="1"/>
  <c r="BR40" i="10"/>
  <c r="BS42" i="10" s="1"/>
  <c r="BQ40" i="10"/>
  <c r="BP40" i="10"/>
  <c r="BO40" i="10"/>
  <c r="BK40" i="10"/>
  <c r="BJ43" i="10" s="1"/>
  <c r="BI40" i="10"/>
  <c r="BJ42" i="10" s="1"/>
  <c r="BH40" i="10"/>
  <c r="BG40" i="10"/>
  <c r="BF40" i="10"/>
  <c r="CF39" i="10"/>
  <c r="CE39" i="10"/>
  <c r="BW39" i="10"/>
  <c r="BV39" i="10"/>
  <c r="BN39" i="10"/>
  <c r="BM39" i="10"/>
  <c r="CF38" i="10"/>
  <c r="CE38" i="10"/>
  <c r="BW38" i="10"/>
  <c r="BV38" i="10"/>
  <c r="BN38" i="10"/>
  <c r="BM38" i="10"/>
  <c r="BN34" i="10"/>
  <c r="BM34" i="10"/>
  <c r="BN33" i="10"/>
  <c r="BM33" i="10"/>
  <c r="CF32" i="10"/>
  <c r="CE32" i="10"/>
  <c r="BN32" i="10"/>
  <c r="BM32" i="10"/>
  <c r="CC15" i="10"/>
  <c r="CB18" i="10" s="1"/>
  <c r="CA15" i="10"/>
  <c r="CB17" i="10" s="1"/>
  <c r="BZ15" i="10"/>
  <c r="BY15" i="10"/>
  <c r="BX15" i="10"/>
  <c r="BT15" i="10"/>
  <c r="BS18" i="10" s="1"/>
  <c r="BR15" i="10"/>
  <c r="BS17" i="10" s="1"/>
  <c r="BQ15" i="10"/>
  <c r="BP15" i="10"/>
  <c r="BO15" i="10"/>
  <c r="BK15" i="10"/>
  <c r="BJ18" i="10" s="1"/>
  <c r="BI15" i="10"/>
  <c r="BJ17" i="10" s="1"/>
  <c r="BH15" i="10"/>
  <c r="BG15" i="10"/>
  <c r="BF15" i="10"/>
  <c r="CF14" i="10"/>
  <c r="CE14" i="10"/>
  <c r="BW14" i="10"/>
  <c r="BV14" i="10"/>
  <c r="BN14" i="10"/>
  <c r="BM14" i="10"/>
  <c r="CF13" i="10"/>
  <c r="CE13" i="10"/>
  <c r="BW13" i="10"/>
  <c r="BV13" i="10"/>
  <c r="BN13" i="10"/>
  <c r="BM13" i="10"/>
  <c r="CF12" i="10"/>
  <c r="CE12" i="10"/>
  <c r="BW12" i="10"/>
  <c r="BV12" i="10"/>
  <c r="BN12" i="10"/>
  <c r="BM12" i="10"/>
  <c r="CF11" i="10"/>
  <c r="CE11" i="10"/>
  <c r="BW11" i="10"/>
  <c r="BV11" i="10"/>
  <c r="BN11" i="10"/>
  <c r="BM11" i="10"/>
  <c r="CF10" i="10"/>
  <c r="CE10" i="10"/>
  <c r="BW10" i="10"/>
  <c r="BV10" i="10"/>
  <c r="BN10" i="10"/>
  <c r="BM10" i="10"/>
  <c r="CF9" i="10"/>
  <c r="CE9" i="10"/>
  <c r="BW9" i="10"/>
  <c r="BV9" i="10"/>
  <c r="BN9" i="10"/>
  <c r="BM9" i="10"/>
  <c r="CF8" i="10"/>
  <c r="CE8" i="10"/>
  <c r="BW8" i="10"/>
  <c r="BV8" i="10"/>
  <c r="BN8" i="10"/>
  <c r="BM8" i="10"/>
  <c r="CF7" i="10"/>
  <c r="CE7" i="10"/>
  <c r="BW7" i="10"/>
  <c r="BV7" i="10"/>
  <c r="BN7" i="10"/>
  <c r="BM7" i="10"/>
  <c r="EY66" i="10" l="1"/>
  <c r="FB62" i="10"/>
  <c r="FT62" i="10"/>
  <c r="FK62" i="10"/>
  <c r="FH19" i="10"/>
  <c r="FL62" i="10"/>
  <c r="FU40" i="10"/>
  <c r="AA40" i="10"/>
  <c r="O44" i="10"/>
  <c r="AB62" i="10"/>
  <c r="FL15" i="10"/>
  <c r="FJ62" i="10"/>
  <c r="AB40" i="10"/>
  <c r="J33" i="7"/>
  <c r="FQ66" i="10"/>
  <c r="FU62" i="10"/>
  <c r="FC62" i="10"/>
  <c r="J15" i="10"/>
  <c r="AB15" i="10"/>
  <c r="FC15" i="10"/>
  <c r="FU15" i="10"/>
  <c r="FK40" i="10"/>
  <c r="FT40" i="10"/>
  <c r="FS40" i="10" s="1"/>
  <c r="BM15" i="10"/>
  <c r="CE15" i="10"/>
  <c r="BN62" i="10"/>
  <c r="CF62" i="10"/>
  <c r="BW62" i="10"/>
  <c r="AL15" i="10"/>
  <c r="BD15" i="10"/>
  <c r="AU62" i="10"/>
  <c r="R15" i="10"/>
  <c r="AA62" i="10"/>
  <c r="FK15" i="10"/>
  <c r="FQ44" i="10"/>
  <c r="FL40" i="10"/>
  <c r="I62" i="10"/>
  <c r="J62" i="10"/>
  <c r="I40" i="10"/>
  <c r="J40" i="10"/>
  <c r="FA62" i="10"/>
  <c r="FC40" i="10"/>
  <c r="F44" i="10"/>
  <c r="FB40" i="10"/>
  <c r="FB15" i="10"/>
  <c r="EY19" i="10"/>
  <c r="FT15" i="10"/>
  <c r="FQ19" i="10"/>
  <c r="FH66" i="10"/>
  <c r="EY44" i="10"/>
  <c r="FH44" i="10"/>
  <c r="X19" i="10"/>
  <c r="AU40" i="10"/>
  <c r="AH44" i="10"/>
  <c r="AK62" i="10"/>
  <c r="BC62" i="10"/>
  <c r="S15" i="10"/>
  <c r="R40" i="10"/>
  <c r="R62" i="10"/>
  <c r="AZ19" i="10"/>
  <c r="BM40" i="10"/>
  <c r="AK15" i="10"/>
  <c r="BC15" i="10"/>
  <c r="BB15" i="10" s="1"/>
  <c r="AK40" i="10"/>
  <c r="BC40" i="10"/>
  <c r="AQ44" i="10"/>
  <c r="I15" i="10"/>
  <c r="H15" i="10" s="1"/>
  <c r="AA15" i="10"/>
  <c r="S40" i="10"/>
  <c r="S62" i="10"/>
  <c r="X66" i="10"/>
  <c r="X44" i="10"/>
  <c r="F66" i="10"/>
  <c r="O66" i="10"/>
  <c r="F19" i="10"/>
  <c r="O19" i="10"/>
  <c r="BN15" i="10"/>
  <c r="CF15" i="10"/>
  <c r="AT15" i="10"/>
  <c r="AL40" i="10"/>
  <c r="BD40" i="10"/>
  <c r="AZ44" i="10"/>
  <c r="AL62" i="10"/>
  <c r="BD62" i="10"/>
  <c r="AH66" i="10"/>
  <c r="AU15" i="10"/>
  <c r="AT40" i="10"/>
  <c r="AT62" i="10"/>
  <c r="BS44" i="10"/>
  <c r="AZ66" i="10"/>
  <c r="AQ66" i="10"/>
  <c r="AH19" i="10"/>
  <c r="AQ19" i="10"/>
  <c r="BV15" i="10"/>
  <c r="BW40" i="10"/>
  <c r="CE40" i="10"/>
  <c r="BW15" i="10"/>
  <c r="BM62" i="10"/>
  <c r="BL62" i="10" s="1"/>
  <c r="CE62" i="10"/>
  <c r="BV62" i="10"/>
  <c r="CF40" i="10"/>
  <c r="BV40" i="10"/>
  <c r="CB66" i="10"/>
  <c r="BJ44" i="10"/>
  <c r="BN40" i="10"/>
  <c r="BS19" i="10"/>
  <c r="CB19" i="10"/>
  <c r="CB44" i="10"/>
  <c r="BJ66" i="10"/>
  <c r="BS66" i="10"/>
  <c r="BJ19" i="10"/>
  <c r="BU62" i="10"/>
  <c r="CP56" i="10"/>
  <c r="CO56" i="10"/>
  <c r="CP55" i="10"/>
  <c r="CO55" i="10"/>
  <c r="CP34" i="10"/>
  <c r="CO34" i="10"/>
  <c r="CP33" i="10"/>
  <c r="CO33" i="10"/>
  <c r="Z62" i="10" l="1"/>
  <c r="FJ15" i="10"/>
  <c r="FS62" i="10"/>
  <c r="Q15" i="10"/>
  <c r="FA15" i="10"/>
  <c r="Z15" i="10"/>
  <c r="Z40" i="10"/>
  <c r="BL40" i="10"/>
  <c r="Q40" i="10"/>
  <c r="BB40" i="10"/>
  <c r="AJ15" i="10"/>
  <c r="Q62" i="10"/>
  <c r="AS40" i="10"/>
  <c r="CD15" i="10"/>
  <c r="FS15" i="10"/>
  <c r="H40" i="10"/>
  <c r="AS62" i="10"/>
  <c r="CD62" i="10"/>
  <c r="BL15" i="10"/>
  <c r="FA40" i="10"/>
  <c r="FJ40" i="10"/>
  <c r="BB62" i="10"/>
  <c r="AJ40" i="10"/>
  <c r="AJ62" i="10"/>
  <c r="H62" i="10"/>
  <c r="BU40" i="10"/>
  <c r="BU15" i="10"/>
  <c r="AS15" i="10"/>
  <c r="CD40" i="10"/>
  <c r="ES61" i="10"/>
  <c r="ES60" i="10"/>
  <c r="ES54" i="10"/>
  <c r="ES53" i="10"/>
  <c r="ES52" i="10"/>
  <c r="EJ61" i="10"/>
  <c r="EJ60" i="10"/>
  <c r="EJ54" i="10"/>
  <c r="EJ53" i="10"/>
  <c r="EJ52" i="10"/>
  <c r="EA61" i="10"/>
  <c r="EA60" i="10"/>
  <c r="EA54" i="10"/>
  <c r="EA53" i="10"/>
  <c r="EA52" i="10"/>
  <c r="DR61" i="10"/>
  <c r="DR60" i="10"/>
  <c r="DR54" i="10"/>
  <c r="DR53" i="10"/>
  <c r="DR52" i="10"/>
  <c r="DH61" i="10"/>
  <c r="DH60" i="10"/>
  <c r="DH54" i="10"/>
  <c r="DH53" i="10"/>
  <c r="DH52" i="10"/>
  <c r="CY61" i="10"/>
  <c r="CY60" i="10"/>
  <c r="CY54" i="10"/>
  <c r="CY53" i="10"/>
  <c r="CY52" i="10"/>
  <c r="CP61" i="10"/>
  <c r="CP60" i="10"/>
  <c r="CP54" i="10"/>
  <c r="CP53" i="10"/>
  <c r="CP52" i="10"/>
  <c r="CP39" i="10"/>
  <c r="CP38" i="10"/>
  <c r="CP32" i="10"/>
  <c r="CP31" i="10"/>
  <c r="CP30" i="10"/>
  <c r="CP29" i="10"/>
  <c r="CP28" i="10"/>
  <c r="CP27" i="10"/>
  <c r="CY39" i="10"/>
  <c r="CY38" i="10"/>
  <c r="CY32" i="10"/>
  <c r="CY31" i="10"/>
  <c r="CY30" i="10"/>
  <c r="CY29" i="10"/>
  <c r="CY28" i="10"/>
  <c r="CY27" i="10"/>
  <c r="DH39" i="10"/>
  <c r="DH38" i="10"/>
  <c r="DH32" i="10"/>
  <c r="DH31" i="10"/>
  <c r="DH30" i="10"/>
  <c r="DH29" i="10"/>
  <c r="DH28" i="10"/>
  <c r="DH27" i="10"/>
  <c r="DR39" i="10"/>
  <c r="DR38" i="10"/>
  <c r="DR32" i="10"/>
  <c r="DR31" i="10"/>
  <c r="DR30" i="10"/>
  <c r="DR29" i="10"/>
  <c r="DR28" i="10"/>
  <c r="DR27" i="10"/>
  <c r="ES39" i="10"/>
  <c r="ES38" i="10"/>
  <c r="ES32" i="10"/>
  <c r="ES31" i="10"/>
  <c r="ES30" i="10"/>
  <c r="ES29" i="10"/>
  <c r="ES28" i="10"/>
  <c r="ES27" i="10"/>
  <c r="EJ39" i="10"/>
  <c r="EJ38" i="10"/>
  <c r="EJ32" i="10"/>
  <c r="EJ31" i="10"/>
  <c r="EJ30" i="10"/>
  <c r="EJ29" i="10"/>
  <c r="EJ28" i="10"/>
  <c r="EJ27" i="10"/>
  <c r="EA39" i="10"/>
  <c r="EA38" i="10"/>
  <c r="EA32" i="10"/>
  <c r="EA31" i="10"/>
  <c r="EA30" i="10"/>
  <c r="EA29" i="10"/>
  <c r="EA28" i="10"/>
  <c r="EA27" i="10"/>
  <c r="ES14" i="10"/>
  <c r="ES13" i="10"/>
  <c r="ES12" i="10"/>
  <c r="ES11" i="10"/>
  <c r="ES10" i="10"/>
  <c r="ES9" i="10"/>
  <c r="ES8" i="10"/>
  <c r="ES7" i="10"/>
  <c r="EJ14" i="10"/>
  <c r="EJ13" i="10"/>
  <c r="EJ12" i="10"/>
  <c r="EJ11" i="10"/>
  <c r="EJ10" i="10"/>
  <c r="EJ9" i="10"/>
  <c r="EJ8" i="10"/>
  <c r="EJ7" i="10"/>
  <c r="EA14" i="10"/>
  <c r="EA13" i="10"/>
  <c r="EA12" i="10"/>
  <c r="EA11" i="10"/>
  <c r="EA10" i="10"/>
  <c r="EA9" i="10"/>
  <c r="EA8" i="10"/>
  <c r="EA7" i="10"/>
  <c r="DR14" i="10"/>
  <c r="DR13" i="10"/>
  <c r="DR12" i="10"/>
  <c r="DR11" i="10"/>
  <c r="DR10" i="10"/>
  <c r="DR9" i="10"/>
  <c r="DR8" i="10"/>
  <c r="DR7" i="10"/>
  <c r="DH14" i="10"/>
  <c r="DH13" i="10"/>
  <c r="DH12" i="10"/>
  <c r="DH11" i="10"/>
  <c r="DH10" i="10"/>
  <c r="DH9" i="10"/>
  <c r="DH8" i="10"/>
  <c r="DH7" i="10"/>
  <c r="CY14" i="10"/>
  <c r="CY13" i="10"/>
  <c r="CY12" i="10"/>
  <c r="CY11" i="10"/>
  <c r="CY10" i="10"/>
  <c r="CY9" i="10"/>
  <c r="CY8" i="10"/>
  <c r="CY7" i="10"/>
  <c r="CP14" i="10"/>
  <c r="CP8" i="10"/>
  <c r="CP9" i="10"/>
  <c r="CP10" i="10"/>
  <c r="CP11" i="10"/>
  <c r="CP12" i="10"/>
  <c r="CP13" i="10"/>
  <c r="CP7" i="10"/>
  <c r="EP62" i="10" l="1"/>
  <c r="EO65" i="10" s="1"/>
  <c r="EN62" i="10"/>
  <c r="EO64" i="10" s="1"/>
  <c r="EM62" i="10"/>
  <c r="EL62" i="10"/>
  <c r="EK62" i="10"/>
  <c r="EG62" i="10"/>
  <c r="EF65" i="10" s="1"/>
  <c r="EE62" i="10"/>
  <c r="EF64" i="10" s="1"/>
  <c r="ED62" i="10"/>
  <c r="EC62" i="10"/>
  <c r="EB62" i="10"/>
  <c r="DX62" i="10"/>
  <c r="DW65" i="10" s="1"/>
  <c r="DV62" i="10"/>
  <c r="DW64" i="10" s="1"/>
  <c r="DU62" i="10"/>
  <c r="DT62" i="10"/>
  <c r="DS62" i="10"/>
  <c r="DO62" i="10"/>
  <c r="DN65" i="10" s="1"/>
  <c r="DM62" i="10"/>
  <c r="DN64" i="10" s="1"/>
  <c r="DL62" i="10"/>
  <c r="DK62" i="10"/>
  <c r="DJ62" i="10"/>
  <c r="ER61" i="10"/>
  <c r="EI61" i="10"/>
  <c r="DZ61" i="10"/>
  <c r="DQ61" i="10"/>
  <c r="ER60" i="10"/>
  <c r="EI60" i="10"/>
  <c r="DZ60" i="10"/>
  <c r="DQ60" i="10"/>
  <c r="ER54" i="10"/>
  <c r="EI54" i="10"/>
  <c r="DZ54" i="10"/>
  <c r="DQ54" i="10"/>
  <c r="ER53" i="10"/>
  <c r="EI53" i="10"/>
  <c r="DZ53" i="10"/>
  <c r="DQ53" i="10"/>
  <c r="ER52" i="10"/>
  <c r="ES62" i="10" s="1"/>
  <c r="EI52" i="10"/>
  <c r="EI62" i="10" s="1"/>
  <c r="DZ52" i="10"/>
  <c r="EA62" i="10" s="1"/>
  <c r="DQ52" i="10"/>
  <c r="DQ62" i="10" s="1"/>
  <c r="EP40" i="10"/>
  <c r="EO43" i="10" s="1"/>
  <c r="EN40" i="10"/>
  <c r="EO42" i="10" s="1"/>
  <c r="EO44" i="10" s="1"/>
  <c r="EM40" i="10"/>
  <c r="EL40" i="10"/>
  <c r="EK40" i="10"/>
  <c r="EG40" i="10"/>
  <c r="EF43" i="10" s="1"/>
  <c r="EE40" i="10"/>
  <c r="EF42" i="10" s="1"/>
  <c r="ED40" i="10"/>
  <c r="EC40" i="10"/>
  <c r="EB40" i="10"/>
  <c r="DX40" i="10"/>
  <c r="DW43" i="10" s="1"/>
  <c r="DV40" i="10"/>
  <c r="DW42" i="10" s="1"/>
  <c r="DU40" i="10"/>
  <c r="DT40" i="10"/>
  <c r="DS40" i="10"/>
  <c r="DO40" i="10"/>
  <c r="DN43" i="10" s="1"/>
  <c r="DM40" i="10"/>
  <c r="DN42" i="10" s="1"/>
  <c r="DL40" i="10"/>
  <c r="DK40" i="10"/>
  <c r="DJ40" i="10"/>
  <c r="ER39" i="10"/>
  <c r="EI39" i="10"/>
  <c r="DZ39" i="10"/>
  <c r="DQ39" i="10"/>
  <c r="ER38" i="10"/>
  <c r="EI38" i="10"/>
  <c r="DZ38" i="10"/>
  <c r="DQ38" i="10"/>
  <c r="ER32" i="10"/>
  <c r="EI32" i="10"/>
  <c r="DZ32" i="10"/>
  <c r="DQ32" i="10"/>
  <c r="ER31" i="10"/>
  <c r="EI31" i="10"/>
  <c r="DZ31" i="10"/>
  <c r="DQ31" i="10"/>
  <c r="ER30" i="10"/>
  <c r="EI30" i="10"/>
  <c r="DZ30" i="10"/>
  <c r="DQ30" i="10"/>
  <c r="ER29" i="10"/>
  <c r="EI29" i="10"/>
  <c r="DZ29" i="10"/>
  <c r="DQ29" i="10"/>
  <c r="ER28" i="10"/>
  <c r="EI28" i="10"/>
  <c r="DZ28" i="10"/>
  <c r="DQ28" i="10"/>
  <c r="ER27" i="10"/>
  <c r="ES40" i="10" s="1"/>
  <c r="EI27" i="10"/>
  <c r="EI40" i="10" s="1"/>
  <c r="DZ27" i="10"/>
  <c r="DQ27" i="10"/>
  <c r="DQ40" i="10" s="1"/>
  <c r="EP15" i="10"/>
  <c r="EO18" i="10" s="1"/>
  <c r="EN15" i="10"/>
  <c r="EO17" i="10" s="1"/>
  <c r="EO19" i="10" s="1"/>
  <c r="EM15" i="10"/>
  <c r="EL15" i="10"/>
  <c r="EK15" i="10"/>
  <c r="ER14" i="10"/>
  <c r="ER13" i="10"/>
  <c r="ER12" i="10"/>
  <c r="ER11" i="10"/>
  <c r="ER10" i="10"/>
  <c r="ER9" i="10"/>
  <c r="ER8" i="10"/>
  <c r="ER7" i="10"/>
  <c r="EG15" i="10"/>
  <c r="EF18" i="10" s="1"/>
  <c r="EE15" i="10"/>
  <c r="EF17" i="10" s="1"/>
  <c r="ED15" i="10"/>
  <c r="EC15" i="10"/>
  <c r="EB15" i="10"/>
  <c r="DX15" i="10"/>
  <c r="DW18" i="10" s="1"/>
  <c r="DV15" i="10"/>
  <c r="DW17" i="10" s="1"/>
  <c r="DU15" i="10"/>
  <c r="DT15" i="10"/>
  <c r="DS15" i="10"/>
  <c r="DO15" i="10"/>
  <c r="DN18" i="10" s="1"/>
  <c r="DM15" i="10"/>
  <c r="DN17" i="10" s="1"/>
  <c r="DL15" i="10"/>
  <c r="DK15" i="10"/>
  <c r="DJ15" i="10"/>
  <c r="EI14" i="10"/>
  <c r="DZ14" i="10"/>
  <c r="DQ14" i="10"/>
  <c r="EI13" i="10"/>
  <c r="DZ13" i="10"/>
  <c r="DQ13" i="10"/>
  <c r="EI12" i="10"/>
  <c r="DZ12" i="10"/>
  <c r="DQ12" i="10"/>
  <c r="EI11" i="10"/>
  <c r="DZ11" i="10"/>
  <c r="DQ11" i="10"/>
  <c r="EI10" i="10"/>
  <c r="DZ10" i="10"/>
  <c r="DQ10" i="10"/>
  <c r="EI9" i="10"/>
  <c r="DZ9" i="10"/>
  <c r="DQ9" i="10"/>
  <c r="EI8" i="10"/>
  <c r="DZ8" i="10"/>
  <c r="DQ8" i="10"/>
  <c r="EI7" i="10"/>
  <c r="DZ7" i="10"/>
  <c r="DQ7" i="10"/>
  <c r="DG38" i="10"/>
  <c r="DG32" i="10"/>
  <c r="DG31" i="10"/>
  <c r="CX31" i="10"/>
  <c r="CX32" i="10"/>
  <c r="CX38" i="10"/>
  <c r="CO38" i="10"/>
  <c r="CO32" i="10"/>
  <c r="CO31" i="10"/>
  <c r="DG12" i="10"/>
  <c r="DG11" i="10"/>
  <c r="DG10" i="10"/>
  <c r="CX12" i="10"/>
  <c r="CX11" i="10"/>
  <c r="CX10" i="10"/>
  <c r="CO12" i="10"/>
  <c r="CO11" i="10"/>
  <c r="CO10" i="10"/>
  <c r="CQ15" i="10"/>
  <c r="CR15" i="10"/>
  <c r="CS15" i="10"/>
  <c r="CT15" i="10"/>
  <c r="CU17" i="10" s="1"/>
  <c r="CV15" i="10"/>
  <c r="CU18" i="10" s="1"/>
  <c r="CZ15" i="10"/>
  <c r="DA15" i="10"/>
  <c r="DB15" i="10"/>
  <c r="DC15" i="10"/>
  <c r="DD17" i="10" s="1"/>
  <c r="DE15" i="10"/>
  <c r="DD18" i="10" s="1"/>
  <c r="A53" i="10"/>
  <c r="A54" i="10" s="1"/>
  <c r="A28" i="10"/>
  <c r="A29" i="10" s="1"/>
  <c r="A30" i="10" s="1"/>
  <c r="A31" i="10" s="1"/>
  <c r="A8" i="10"/>
  <c r="A9" i="10" s="1"/>
  <c r="A10" i="10" s="1"/>
  <c r="A11" i="10" s="1"/>
  <c r="A12" i="10" s="1"/>
  <c r="A13" i="10" s="1"/>
  <c r="CV62" i="10"/>
  <c r="CU65" i="10" s="1"/>
  <c r="H54" i="7" s="1"/>
  <c r="CT62" i="10"/>
  <c r="CU64" i="10" s="1"/>
  <c r="CS62" i="10"/>
  <c r="CR62" i="10"/>
  <c r="CQ62" i="10"/>
  <c r="CM62" i="10"/>
  <c r="CL65" i="10" s="1"/>
  <c r="F54" i="7" s="1"/>
  <c r="CK62" i="10"/>
  <c r="CL64" i="10" s="1"/>
  <c r="CJ62" i="10"/>
  <c r="CI62" i="10"/>
  <c r="CH62" i="10"/>
  <c r="CX61" i="10"/>
  <c r="CO61" i="10"/>
  <c r="CX60" i="10"/>
  <c r="CO60" i="10"/>
  <c r="CX54" i="10"/>
  <c r="CO54" i="10"/>
  <c r="CX53" i="10"/>
  <c r="CO53" i="10"/>
  <c r="CX52" i="10"/>
  <c r="CO52" i="10"/>
  <c r="CX39" i="10"/>
  <c r="CX30" i="10"/>
  <c r="CX29" i="10"/>
  <c r="CX28" i="10"/>
  <c r="CX27" i="10"/>
  <c r="CO39" i="10"/>
  <c r="CO30" i="10"/>
  <c r="CO29" i="10"/>
  <c r="CO28" i="10"/>
  <c r="CO27" i="10"/>
  <c r="CX14" i="10"/>
  <c r="CX13" i="10"/>
  <c r="CX9" i="10"/>
  <c r="CX8" i="10"/>
  <c r="CX7" i="10"/>
  <c r="CO14" i="10"/>
  <c r="CO13" i="10"/>
  <c r="CO9" i="10"/>
  <c r="CO8" i="10"/>
  <c r="CO7" i="10"/>
  <c r="DE62" i="10"/>
  <c r="DD65" i="10" s="1"/>
  <c r="J54" i="7" s="1"/>
  <c r="DC62" i="10"/>
  <c r="DD64" i="10" s="1"/>
  <c r="DB62" i="10"/>
  <c r="DA62" i="10"/>
  <c r="CZ62" i="10"/>
  <c r="DG61" i="10"/>
  <c r="DG60" i="10"/>
  <c r="DG54" i="10"/>
  <c r="DG53" i="10"/>
  <c r="DG52" i="10"/>
  <c r="DG39" i="10"/>
  <c r="DG30" i="10"/>
  <c r="DG29" i="10"/>
  <c r="DG28" i="10"/>
  <c r="DG27" i="10"/>
  <c r="DG14" i="10"/>
  <c r="DG13" i="10"/>
  <c r="DG9" i="10"/>
  <c r="DG8" i="10"/>
  <c r="DG7" i="10"/>
  <c r="O12" i="9"/>
  <c r="O9" i="9"/>
  <c r="O6" i="9"/>
  <c r="DE40" i="10"/>
  <c r="DD43" i="10" s="1"/>
  <c r="DC40" i="10"/>
  <c r="DD42" i="10" s="1"/>
  <c r="DB40" i="10"/>
  <c r="DA40" i="10"/>
  <c r="CZ40" i="10"/>
  <c r="CV40" i="10"/>
  <c r="CU43" i="10" s="1"/>
  <c r="CT40" i="10"/>
  <c r="CU42" i="10" s="1"/>
  <c r="CS40" i="10"/>
  <c r="CR40" i="10"/>
  <c r="CQ40" i="10"/>
  <c r="CM40" i="10"/>
  <c r="CL43" i="10" s="1"/>
  <c r="CK40" i="10"/>
  <c r="CL42" i="10" s="1"/>
  <c r="CJ40" i="10"/>
  <c r="CI40" i="10"/>
  <c r="CH40" i="10"/>
  <c r="CM15" i="10"/>
  <c r="CL18" i="10" s="1"/>
  <c r="CK15" i="10"/>
  <c r="CL17" i="10" s="1"/>
  <c r="CJ15" i="10"/>
  <c r="CI15" i="10"/>
  <c r="CH15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L54" i="7" l="1"/>
  <c r="EO66" i="10"/>
  <c r="A32" i="10"/>
  <c r="A55" i="10"/>
  <c r="EF66" i="10"/>
  <c r="DQ15" i="10"/>
  <c r="ER15" i="10"/>
  <c r="DD44" i="10"/>
  <c r="EI15" i="10"/>
  <c r="EF44" i="10"/>
  <c r="DW66" i="10"/>
  <c r="DN66" i="10"/>
  <c r="DR62" i="10"/>
  <c r="DP62" i="10" s="1"/>
  <c r="EJ62" i="10"/>
  <c r="EH62" i="10" s="1"/>
  <c r="DZ62" i="10"/>
  <c r="DY62" i="10" s="1"/>
  <c r="ER62" i="10"/>
  <c r="EQ62" i="10" s="1"/>
  <c r="EA40" i="10"/>
  <c r="DW44" i="10"/>
  <c r="DN44" i="10"/>
  <c r="DR40" i="10"/>
  <c r="DP40" i="10" s="1"/>
  <c r="EJ40" i="10"/>
  <c r="EH40" i="10" s="1"/>
  <c r="DZ40" i="10"/>
  <c r="ER40" i="10"/>
  <c r="EQ40" i="10" s="1"/>
  <c r="ES15" i="10"/>
  <c r="EF19" i="10"/>
  <c r="DR15" i="10"/>
  <c r="DP15" i="10" s="1"/>
  <c r="DN19" i="10"/>
  <c r="DW19" i="10"/>
  <c r="EA15" i="10"/>
  <c r="EJ15" i="10"/>
  <c r="DZ15" i="10"/>
  <c r="A14" i="10"/>
  <c r="CU66" i="10"/>
  <c r="CU44" i="10"/>
  <c r="DD66" i="10"/>
  <c r="CL66" i="10"/>
  <c r="DD19" i="10"/>
  <c r="CU19" i="10"/>
  <c r="CL44" i="10"/>
  <c r="CL19" i="10"/>
  <c r="CO62" i="10"/>
  <c r="CY62" i="10"/>
  <c r="CX40" i="10"/>
  <c r="CO40" i="10"/>
  <c r="CP62" i="10"/>
  <c r="CN62" i="10" s="1"/>
  <c r="CX62" i="10"/>
  <c r="CY40" i="10"/>
  <c r="CW40" i="10" s="1"/>
  <c r="CP40" i="10"/>
  <c r="CN40" i="10" s="1"/>
  <c r="CX15" i="10"/>
  <c r="CY15" i="10"/>
  <c r="CO15" i="10"/>
  <c r="CP15" i="10"/>
  <c r="DG15" i="10"/>
  <c r="DH15" i="10"/>
  <c r="DG40" i="10"/>
  <c r="DH40" i="10"/>
  <c r="DH62" i="10"/>
  <c r="DG62" i="10"/>
  <c r="I5" i="7"/>
  <c r="I6" i="7" s="1"/>
  <c r="I7" i="7"/>
  <c r="H7" i="7"/>
  <c r="H5" i="7"/>
  <c r="H6" i="7" s="1"/>
  <c r="A33" i="10" l="1"/>
  <c r="A39" i="10"/>
  <c r="A61" i="10"/>
  <c r="EH15" i="10"/>
  <c r="EQ15" i="10"/>
  <c r="CW62" i="10"/>
  <c r="N7" i="7"/>
  <c r="DY40" i="10"/>
  <c r="DY15" i="10"/>
  <c r="DF62" i="10"/>
  <c r="DF15" i="10"/>
  <c r="CW15" i="10"/>
  <c r="CN15" i="10"/>
  <c r="DF40" i="10"/>
</calcChain>
</file>

<file path=xl/sharedStrings.xml><?xml version="1.0" encoding="utf-8"?>
<sst xmlns="http://schemas.openxmlformats.org/spreadsheetml/2006/main" count="1526" uniqueCount="149">
  <si>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</si>
  <si>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</si>
  <si>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</si>
  <si>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</si>
  <si>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</si>
  <si>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</si>
  <si>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</si>
  <si>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</si>
  <si>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</si>
  <si>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</si>
  <si>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</si>
  <si>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</si>
  <si>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</si>
  <si>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</si>
  <si>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</si>
  <si>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</si>
  <si>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</si>
  <si>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</si>
  <si>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</si>
  <si>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</si>
  <si>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</si>
  <si>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</si>
  <si>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</si>
  <si>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</si>
  <si>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</si>
  <si>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</si>
  <si>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</si>
  <si>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</si>
  <si>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</si>
  <si>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</si>
  <si>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</si>
  <si>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</si>
  <si>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</si>
  <si>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</si>
  <si>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</si>
  <si>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</si>
  <si>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</si>
  <si>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</si>
  <si>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</si>
  <si>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</si>
  <si>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</si>
  <si>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</si>
  <si>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</si>
  <si>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</si>
  <si>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</si>
  <si>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</si>
  <si>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</si>
  <si>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</si>
  <si>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</si>
  <si>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</si>
  <si>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</si>
  <si>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</si>
  <si>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</si>
  <si>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</si>
  <si>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</si>
  <si>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</si>
  <si>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</si>
  <si>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</si>
  <si>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</si>
  <si>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</si>
  <si>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</si>
  <si>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</si>
  <si>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</si>
  <si>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</si>
  <si>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</si>
  <si>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</si>
  <si>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</si>
  <si>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</si>
  <si>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</si>
  <si>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</si>
  <si>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</si>
  <si>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</si>
  <si>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</si>
  <si>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</si>
  <si>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</si>
  <si>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</si>
  <si>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</si>
  <si>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</si>
  <si>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</si>
  <si>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</si>
  <si>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</si>
  <si>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</si>
  <si>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</si>
  <si>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</si>
  <si>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</si>
  <si>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</si>
  <si>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</si>
  <si>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</si>
  <si>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</si>
  <si>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</si>
  <si>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</si>
  <si>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</si>
  <si>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</si>
  <si>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</si>
  <si>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</si>
  <si>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</si>
  <si>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</si>
  <si>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</si>
  <si>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</si>
  <si>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</si>
  <si>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</si>
  <si>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</si>
  <si>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</si>
  <si>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</si>
  <si>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</si>
  <si>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</si>
  <si>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</si>
  <si>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</si>
  <si>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</si>
  <si>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</si>
  <si>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</si>
  <si>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</si>
  <si>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</si>
  <si>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</si>
  <si>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</si>
  <si>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</si>
  <si>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</si>
  <si>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</si>
  <si>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>SPA</t>
  </si>
  <si>
    <t>RedBull</t>
  </si>
  <si>
    <t>Shanghai</t>
  </si>
  <si>
    <t>Baku city</t>
  </si>
  <si>
    <t>Suzuka</t>
  </si>
  <si>
    <t xml:space="preserve"> 3-2-2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</si>
  <si>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</si>
  <si>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</si>
  <si>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</si>
  <si>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</si>
  <si>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</si>
  <si>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</si>
  <si>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</si>
  <si>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</si>
  <si>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Standard Deviation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</si>
  <si>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</si>
  <si>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</si>
  <si>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</si>
  <si>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</si>
  <si>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</si>
  <si>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</si>
  <si>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</si>
  <si>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</si>
  <si>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</si>
  <si>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</si>
  <si>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</si>
  <si>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</si>
  <si>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</si>
  <si>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</si>
  <si>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</si>
  <si>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20-27,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</si>
</sst>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N68"/>
  <sheetViews>
    <sheetView topLeftCell="A34" workbookViewId="0">
      <selection activeCell="A49" sqref="A49:A54"/>
    </sheetView>
  </sheetViews>
  <sheetFormatPr defaultRowHeight="15" x14ac:dyDescent="0.25"/>
  <cols>
    <col min="1" max="2" width="9.140625" style="23"/>
    <col min="3" max="3" width="12.140625" style="23" bestFit="1" customWidth="1"/>
    <col min="4" max="6" width="12.140625" style="23" customWidth="1"/>
    <col min="7" max="8" width="9.140625" style="23"/>
    <col min="9" max="9" width="14" style="23" bestFit="1" customWidth="1"/>
    <col min="10" max="16384" width="9.140625" style="23"/>
  </cols>
  <sheetData>
    <row r="2" spans="2:14" x14ac:dyDescent="0.25">
      <c r="B2" s="118"/>
      <c r="C2" s="120"/>
      <c r="D2" s="119"/>
      <c r="E2" s="111" t="s">
        <v>57</v>
      </c>
      <c r="F2" s="111" t="s">
        <v>58</v>
      </c>
      <c r="G2" s="111" t="s">
        <v>59</v>
      </c>
      <c r="H2" s="111" t="s">
        <v>60</v>
      </c>
      <c r="I2" s="111" t="s">
        <v>61</v>
      </c>
      <c r="J2" s="111" t="s">
        <v>62</v>
      </c>
      <c r="K2" s="111" t="s">
        <v>63</v>
      </c>
      <c r="L2" s="111" t="s">
        <v>64</v>
      </c>
      <c r="M2" s="111" t="s">
        <v>65</v>
      </c>
    </row>
    <row r="3" spans="2:14" x14ac:dyDescent="0.25">
      <c r="B3" s="121" t="s">
        <v>66</v>
      </c>
      <c r="C3" s="118" t="s">
        <v>67</v>
      </c>
      <c r="D3" s="119"/>
      <c r="E3" s="111"/>
      <c r="F3" s="111"/>
      <c r="G3" s="111"/>
      <c r="H3" s="111">
        <v>14</v>
      </c>
      <c r="I3" s="111">
        <v>4</v>
      </c>
      <c r="J3" s="111"/>
      <c r="K3" s="111"/>
      <c r="L3" s="111"/>
      <c r="M3" s="111"/>
    </row>
    <row r="4" spans="2:14" x14ac:dyDescent="0.25">
      <c r="B4" s="122"/>
      <c r="C4" s="118" t="s">
        <v>68</v>
      </c>
      <c r="D4" s="119"/>
      <c r="E4" s="111"/>
      <c r="F4" s="111"/>
      <c r="G4" s="111"/>
      <c r="H4" s="111">
        <v>11</v>
      </c>
      <c r="I4" s="111">
        <v>3</v>
      </c>
      <c r="J4" s="111"/>
      <c r="K4" s="111"/>
      <c r="L4" s="111"/>
      <c r="M4" s="111"/>
    </row>
    <row r="5" spans="2:14" x14ac:dyDescent="0.25">
      <c r="B5" s="122"/>
      <c r="C5" s="118" t="s">
        <v>70</v>
      </c>
      <c r="D5" s="119"/>
      <c r="E5" s="111"/>
      <c r="F5" s="111"/>
      <c r="G5" s="111"/>
      <c r="H5" s="111">
        <f>H4+H3</f>
        <v>25</v>
      </c>
      <c r="I5" s="111">
        <f>I4+I3</f>
        <v>7</v>
      </c>
      <c r="J5" s="111"/>
      <c r="K5" s="111"/>
      <c r="L5" s="111"/>
      <c r="M5" s="111"/>
    </row>
    <row r="6" spans="2:14" x14ac:dyDescent="0.25">
      <c r="B6" s="122"/>
      <c r="C6" s="118" t="s">
        <v>69</v>
      </c>
      <c r="D6" s="119"/>
      <c r="E6" s="25"/>
      <c r="F6" s="25"/>
      <c r="G6" s="25"/>
      <c r="H6" s="25">
        <f>H3/H5</f>
        <v>0.56000000000000005</v>
      </c>
      <c r="I6" s="25">
        <f>I3/I5</f>
        <v>0.5714285714285714</v>
      </c>
      <c r="J6" s="25"/>
      <c r="K6" s="25"/>
      <c r="L6" s="25"/>
      <c r="M6" s="25"/>
    </row>
    <row r="7" spans="2:14" x14ac:dyDescent="0.25">
      <c r="B7" s="122"/>
      <c r="C7" s="118" t="s">
        <v>75</v>
      </c>
      <c r="D7" s="119"/>
      <c r="E7" s="85"/>
      <c r="F7" s="85"/>
      <c r="G7" s="85"/>
      <c r="H7" s="85">
        <f>H3*60000-H4*60000</f>
        <v>180000</v>
      </c>
      <c r="I7" s="85">
        <f>I3*200000-I4*200000</f>
        <v>200000</v>
      </c>
      <c r="J7" s="85"/>
      <c r="K7" s="85"/>
      <c r="L7" s="85"/>
      <c r="M7" s="85"/>
      <c r="N7" s="86">
        <f>SUM(E7:M7)</f>
        <v>380000</v>
      </c>
    </row>
    <row r="8" spans="2:14" x14ac:dyDescent="0.25">
      <c r="B8" s="122"/>
      <c r="C8" s="121" t="s">
        <v>74</v>
      </c>
      <c r="D8" s="111" t="s">
        <v>99</v>
      </c>
      <c r="E8" s="111"/>
      <c r="F8" s="111"/>
      <c r="G8" s="111"/>
      <c r="H8" s="111">
        <v>11</v>
      </c>
      <c r="I8" s="111">
        <v>4</v>
      </c>
      <c r="J8" s="111"/>
      <c r="K8" s="111"/>
      <c r="L8" s="111"/>
      <c r="M8" s="111"/>
    </row>
    <row r="9" spans="2:14" x14ac:dyDescent="0.25">
      <c r="B9" s="122"/>
      <c r="C9" s="122"/>
      <c r="D9" s="111" t="s">
        <v>71</v>
      </c>
      <c r="E9" s="111"/>
      <c r="F9" s="111"/>
      <c r="G9" s="111"/>
      <c r="H9" s="111">
        <v>3</v>
      </c>
      <c r="I9" s="111"/>
      <c r="J9" s="111"/>
      <c r="K9" s="111"/>
      <c r="L9" s="111"/>
      <c r="M9" s="111"/>
    </row>
    <row r="10" spans="2:14" x14ac:dyDescent="0.25">
      <c r="B10" s="122"/>
      <c r="C10" s="122"/>
      <c r="D10" s="111" t="s">
        <v>72</v>
      </c>
      <c r="E10" s="111"/>
      <c r="F10" s="111"/>
      <c r="G10" s="111"/>
      <c r="H10" s="111"/>
      <c r="I10" s="111"/>
      <c r="J10" s="111"/>
      <c r="K10" s="111"/>
      <c r="L10" s="111"/>
      <c r="M10" s="111"/>
    </row>
    <row r="11" spans="2:14" x14ac:dyDescent="0.25">
      <c r="B11" s="123"/>
      <c r="C11" s="123"/>
      <c r="D11" s="111" t="s">
        <v>73</v>
      </c>
      <c r="E11" s="111"/>
      <c r="F11" s="111"/>
      <c r="G11" s="111"/>
      <c r="H11" s="111"/>
      <c r="I11" s="111"/>
      <c r="J11" s="111"/>
      <c r="K11" s="111"/>
      <c r="L11" s="111"/>
      <c r="M11" s="111"/>
    </row>
    <row r="13" spans="2:14" x14ac:dyDescent="0.25">
      <c r="B13" s="118"/>
      <c r="C13" s="120"/>
      <c r="D13" s="119"/>
      <c r="E13" s="115" t="s">
        <v>57</v>
      </c>
      <c r="F13" s="115" t="s">
        <v>58</v>
      </c>
      <c r="G13" s="115" t="s">
        <v>59</v>
      </c>
      <c r="H13" s="115" t="s">
        <v>60</v>
      </c>
      <c r="I13" s="115" t="s">
        <v>61</v>
      </c>
      <c r="J13" s="115" t="s">
        <v>62</v>
      </c>
      <c r="K13" s="115" t="s">
        <v>63</v>
      </c>
      <c r="L13" s="115" t="s">
        <v>64</v>
      </c>
      <c r="M13" s="115" t="s">
        <v>65</v>
      </c>
    </row>
    <row r="14" spans="2:14" x14ac:dyDescent="0.25">
      <c r="B14" s="121" t="s">
        <v>148</v>
      </c>
      <c r="C14" s="118" t="s">
        <v>67</v>
      </c>
      <c r="D14" s="119"/>
      <c r="E14" s="115"/>
      <c r="F14" s="115"/>
      <c r="G14" s="115"/>
      <c r="H14" s="115"/>
      <c r="I14" s="115"/>
      <c r="J14" s="115"/>
      <c r="K14" s="115"/>
      <c r="L14" s="115"/>
      <c r="M14" s="115"/>
    </row>
    <row r="15" spans="2:14" x14ac:dyDescent="0.25">
      <c r="B15" s="122"/>
      <c r="C15" s="118" t="s">
        <v>68</v>
      </c>
      <c r="D15" s="119"/>
      <c r="E15" s="115"/>
      <c r="F15" s="115"/>
      <c r="G15" s="115"/>
      <c r="H15" s="115"/>
      <c r="I15" s="115"/>
      <c r="J15" s="115"/>
      <c r="K15" s="115"/>
      <c r="L15" s="115"/>
      <c r="M15" s="115"/>
    </row>
    <row r="16" spans="2:14" x14ac:dyDescent="0.25">
      <c r="B16" s="122"/>
      <c r="C16" s="118" t="s">
        <v>70</v>
      </c>
      <c r="D16" s="119"/>
      <c r="E16" s="115"/>
      <c r="F16" s="115"/>
      <c r="G16" s="115"/>
      <c r="H16" s="115">
        <f>H15+H14</f>
        <v>0</v>
      </c>
      <c r="I16" s="115">
        <f>I15+I14</f>
        <v>0</v>
      </c>
      <c r="J16" s="115"/>
      <c r="K16" s="115"/>
      <c r="L16" s="115"/>
      <c r="M16" s="115"/>
    </row>
    <row r="17" spans="2:14" x14ac:dyDescent="0.25">
      <c r="B17" s="122"/>
      <c r="C17" s="118" t="s">
        <v>69</v>
      </c>
      <c r="D17" s="119"/>
      <c r="E17" s="25"/>
      <c r="F17" s="25"/>
      <c r="G17" s="25"/>
      <c r="H17" s="25" t="e">
        <f>H14/H16</f>
        <v>#DIV/0!</v>
      </c>
      <c r="I17" s="25" t="e">
        <f>I14/I16</f>
        <v>#DIV/0!</v>
      </c>
      <c r="J17" s="25"/>
      <c r="K17" s="25"/>
      <c r="L17" s="25"/>
      <c r="M17" s="25"/>
    </row>
    <row r="18" spans="2:14" x14ac:dyDescent="0.25">
      <c r="B18" s="122"/>
      <c r="C18" s="118" t="s">
        <v>75</v>
      </c>
      <c r="D18" s="119"/>
      <c r="E18" s="85"/>
      <c r="F18" s="85"/>
      <c r="G18" s="85"/>
      <c r="H18" s="85">
        <f>H14*60000-H15*60000</f>
        <v>0</v>
      </c>
      <c r="I18" s="85">
        <f>I14*200000-I15*200000</f>
        <v>0</v>
      </c>
      <c r="J18" s="85"/>
      <c r="K18" s="85"/>
      <c r="L18" s="85"/>
      <c r="M18" s="85"/>
      <c r="N18" s="86">
        <f>SUM(E18:M18)</f>
        <v>0</v>
      </c>
    </row>
    <row r="19" spans="2:14" x14ac:dyDescent="0.25">
      <c r="B19" s="122"/>
      <c r="C19" s="121" t="s">
        <v>74</v>
      </c>
      <c r="D19" s="115" t="s">
        <v>99</v>
      </c>
      <c r="E19" s="115"/>
      <c r="F19" s="115"/>
      <c r="G19" s="115"/>
      <c r="H19" s="115"/>
      <c r="I19" s="115"/>
      <c r="J19" s="115"/>
      <c r="K19" s="115"/>
      <c r="L19" s="115"/>
      <c r="M19" s="115"/>
    </row>
    <row r="20" spans="2:14" x14ac:dyDescent="0.25">
      <c r="B20" s="122"/>
      <c r="C20" s="122"/>
      <c r="D20" s="115" t="s">
        <v>71</v>
      </c>
      <c r="E20" s="115"/>
      <c r="F20" s="115"/>
      <c r="G20" s="115"/>
      <c r="H20" s="115"/>
      <c r="I20" s="115"/>
      <c r="J20" s="115"/>
      <c r="K20" s="115"/>
      <c r="L20" s="115"/>
      <c r="M20" s="115"/>
    </row>
    <row r="21" spans="2:14" x14ac:dyDescent="0.25">
      <c r="B21" s="122"/>
      <c r="C21" s="122"/>
      <c r="D21" s="115" t="s">
        <v>72</v>
      </c>
      <c r="E21" s="115"/>
      <c r="F21" s="115"/>
      <c r="G21" s="115"/>
      <c r="H21" s="115"/>
      <c r="I21" s="115"/>
      <c r="J21" s="115"/>
      <c r="K21" s="115"/>
      <c r="L21" s="115"/>
      <c r="M21" s="115"/>
    </row>
    <row r="22" spans="2:14" x14ac:dyDescent="0.25">
      <c r="B22" s="123"/>
      <c r="C22" s="123"/>
      <c r="D22" s="115" t="s">
        <v>73</v>
      </c>
      <c r="E22" s="115"/>
      <c r="F22" s="115"/>
      <c r="G22" s="115"/>
      <c r="H22" s="115"/>
      <c r="I22" s="115"/>
      <c r="J22" s="115"/>
      <c r="K22" s="115"/>
      <c r="L22" s="115"/>
      <c r="M22" s="115"/>
    </row>
    <row r="28" spans="2:14" x14ac:dyDescent="0.25">
      <c r="B28" s="150" t="s">
        <v>9</v>
      </c>
      <c r="C28" s="150"/>
      <c r="D28" s="151">
        <v>1</v>
      </c>
      <c r="E28" s="151"/>
      <c r="F28" s="151"/>
      <c r="G28" s="151"/>
      <c r="H28" s="151"/>
      <c r="I28" s="151"/>
      <c r="J28" s="151"/>
      <c r="K28" s="151"/>
    </row>
    <row r="29" spans="2:14" x14ac:dyDescent="0.25">
      <c r="B29" s="150" t="s">
        <v>130</v>
      </c>
      <c r="C29" s="150"/>
      <c r="D29" s="80" t="str">
        <f>'Stats per Driver'!B50</f>
        <v>Hungaroring</v>
      </c>
      <c r="E29" s="80"/>
      <c r="F29" s="80" t="str">
        <f>'Stats per Driver'!K50</f>
        <v>Paul Ricard</v>
      </c>
      <c r="G29" s="80"/>
      <c r="H29" s="80" t="str">
        <f>'Stats per Driver'!T50</f>
        <v>Sochi</v>
      </c>
      <c r="I29" s="80"/>
      <c r="J29" s="146" t="s">
        <v>134</v>
      </c>
      <c r="K29" s="146"/>
    </row>
    <row r="30" spans="2:14" x14ac:dyDescent="0.25">
      <c r="B30" s="150" t="s">
        <v>131</v>
      </c>
      <c r="C30" s="150"/>
      <c r="D30" s="147" t="s">
        <v>135</v>
      </c>
      <c r="E30" s="80" t="s">
        <v>133</v>
      </c>
      <c r="F30" s="147" t="s">
        <v>135</v>
      </c>
      <c r="G30" s="80" t="s">
        <v>133</v>
      </c>
      <c r="H30" s="147" t="s">
        <v>135</v>
      </c>
      <c r="I30" s="80" t="s">
        <v>133</v>
      </c>
      <c r="J30" s="147" t="s">
        <v>135</v>
      </c>
      <c r="K30" s="80" t="s">
        <v>133</v>
      </c>
    </row>
    <row r="31" spans="2:14" x14ac:dyDescent="0.25">
      <c r="B31" s="150" t="s">
        <v>129</v>
      </c>
      <c r="C31" s="152" t="s">
        <v>77</v>
      </c>
      <c r="D31" s="80"/>
      <c r="E31" s="80"/>
      <c r="F31" s="80"/>
      <c r="G31" s="80"/>
      <c r="H31" s="80"/>
      <c r="I31" s="80"/>
      <c r="J31" s="80"/>
      <c r="K31" s="80"/>
    </row>
    <row r="32" spans="2:14" x14ac:dyDescent="0.25">
      <c r="B32" s="150"/>
      <c r="C32" s="152" t="s">
        <v>76</v>
      </c>
      <c r="D32" s="80"/>
      <c r="E32" s="80"/>
      <c r="F32" s="80"/>
      <c r="G32" s="80"/>
      <c r="H32" s="80"/>
      <c r="I32" s="80"/>
      <c r="J32" s="80"/>
      <c r="K32" s="80"/>
    </row>
    <row r="33" spans="2:11" x14ac:dyDescent="0.25">
      <c r="B33" s="150"/>
      <c r="C33" s="152" t="s">
        <v>78</v>
      </c>
      <c r="D33" s="80">
        <f>'Stats per Driver'!F65</f>
        <v>7.2</v>
      </c>
      <c r="E33" s="80">
        <f>'Stats per Driver'!F67</f>
        <v>7.9812279756939661</v>
      </c>
      <c r="F33" s="80">
        <f>'Stats per Driver'!O65</f>
        <v>16</v>
      </c>
      <c r="G33" s="80" t="e">
        <f>'Stats per Driver'!O67</f>
        <v>#DIV/0!</v>
      </c>
      <c r="H33" s="80">
        <f>'Stats per Driver'!X65</f>
        <v>15</v>
      </c>
      <c r="I33" s="80" t="e">
        <f>'Stats per Driver'!X67</f>
        <v>#DIV/0!</v>
      </c>
      <c r="J33" s="80">
        <f>AVERAGE(D33,F33,H33)</f>
        <v>12.733333333333334</v>
      </c>
      <c r="K33" s="80" t="e">
        <f>_xlfn.STDEV.S(E33,G33,I33)</f>
        <v>#DIV/0!</v>
      </c>
    </row>
    <row r="34" spans="2:11" x14ac:dyDescent="0.25">
      <c r="B34" s="153"/>
      <c r="C34" s="153"/>
      <c r="D34" s="114"/>
      <c r="E34" s="114"/>
      <c r="F34" s="114"/>
      <c r="G34" s="114"/>
      <c r="H34" s="114"/>
      <c r="I34" s="114"/>
      <c r="J34" s="114"/>
      <c r="K34" s="114"/>
    </row>
    <row r="35" spans="2:11" x14ac:dyDescent="0.25">
      <c r="B35" s="150" t="s">
        <v>9</v>
      </c>
      <c r="C35" s="150"/>
      <c r="D35" s="151">
        <v>2</v>
      </c>
      <c r="E35" s="151"/>
      <c r="F35" s="151"/>
      <c r="G35" s="151"/>
      <c r="H35" s="151"/>
      <c r="I35" s="151"/>
      <c r="J35" s="151"/>
      <c r="K35" s="151"/>
    </row>
    <row r="36" spans="2:11" x14ac:dyDescent="0.25">
      <c r="B36" s="150" t="s">
        <v>130</v>
      </c>
      <c r="C36" s="150"/>
      <c r="D36" s="80">
        <f>'Stats per Driver'!B57</f>
        <v>0</v>
      </c>
      <c r="E36" s="80"/>
      <c r="F36" s="80">
        <f>'Stats per Driver'!K57</f>
        <v>0</v>
      </c>
      <c r="G36" s="80"/>
      <c r="H36" s="80">
        <f>'Stats per Driver'!T57</f>
        <v>0</v>
      </c>
      <c r="I36" s="80"/>
      <c r="J36" s="146" t="s">
        <v>134</v>
      </c>
      <c r="K36" s="146"/>
    </row>
    <row r="37" spans="2:11" x14ac:dyDescent="0.25">
      <c r="B37" s="150" t="s">
        <v>131</v>
      </c>
      <c r="C37" s="150"/>
      <c r="D37" s="147" t="s">
        <v>135</v>
      </c>
      <c r="E37" s="80" t="s">
        <v>133</v>
      </c>
      <c r="F37" s="147" t="s">
        <v>135</v>
      </c>
      <c r="G37" s="80" t="s">
        <v>133</v>
      </c>
      <c r="H37" s="147" t="s">
        <v>135</v>
      </c>
      <c r="I37" s="80" t="s">
        <v>133</v>
      </c>
      <c r="J37" s="147" t="s">
        <v>135</v>
      </c>
      <c r="K37" s="80" t="s">
        <v>133</v>
      </c>
    </row>
    <row r="38" spans="2:11" x14ac:dyDescent="0.25">
      <c r="B38" s="150" t="s">
        <v>129</v>
      </c>
      <c r="C38" s="152" t="s">
        <v>77</v>
      </c>
      <c r="D38" s="80"/>
      <c r="E38" s="80"/>
      <c r="F38" s="80"/>
      <c r="G38" s="80"/>
      <c r="H38" s="80"/>
      <c r="I38" s="80"/>
      <c r="J38" s="80"/>
      <c r="K38" s="80"/>
    </row>
    <row r="39" spans="2:11" x14ac:dyDescent="0.25">
      <c r="B39" s="150"/>
      <c r="C39" s="152" t="s">
        <v>76</v>
      </c>
      <c r="D39" s="80"/>
      <c r="E39" s="80"/>
      <c r="F39" s="80"/>
      <c r="G39" s="80"/>
      <c r="H39" s="80"/>
      <c r="I39" s="80"/>
      <c r="J39" s="80"/>
      <c r="K39" s="80"/>
    </row>
    <row r="40" spans="2:11" x14ac:dyDescent="0.25">
      <c r="B40" s="150"/>
      <c r="C40" s="152" t="s">
        <v>78</v>
      </c>
      <c r="D40" s="80"/>
      <c r="E40" s="80"/>
      <c r="F40" s="80"/>
      <c r="G40" s="80"/>
      <c r="H40" s="80"/>
      <c r="I40" s="80"/>
      <c r="J40" s="80" t="e">
        <f>AVERAGE(D40,F40,H40)</f>
        <v>#DIV/0!</v>
      </c>
      <c r="K40" s="80" t="e">
        <f>_xlfn.STDEV.S(E40,G40,I40)</f>
        <v>#DIV/0!</v>
      </c>
    </row>
    <row r="41" spans="2:11" x14ac:dyDescent="0.25">
      <c r="B41" s="153"/>
      <c r="C41" s="153"/>
      <c r="D41" s="114"/>
      <c r="E41" s="114"/>
      <c r="F41" s="114"/>
      <c r="G41" s="114"/>
      <c r="H41" s="114"/>
      <c r="I41" s="114"/>
      <c r="J41" s="114"/>
      <c r="K41" s="114"/>
    </row>
    <row r="42" spans="2:11" x14ac:dyDescent="0.25">
      <c r="B42" s="150" t="s">
        <v>9</v>
      </c>
      <c r="C42" s="150"/>
      <c r="D42" s="151">
        <v>3</v>
      </c>
      <c r="E42" s="151"/>
      <c r="F42" s="151"/>
      <c r="G42" s="151"/>
      <c r="H42" s="151"/>
      <c r="I42" s="151"/>
      <c r="J42" s="151"/>
      <c r="K42" s="151"/>
    </row>
    <row r="43" spans="2:11" x14ac:dyDescent="0.25">
      <c r="B43" s="150" t="s">
        <v>130</v>
      </c>
      <c r="C43" s="150"/>
      <c r="D43" s="80">
        <f>'Stats per Driver'!B64</f>
        <v>0</v>
      </c>
      <c r="E43" s="80"/>
      <c r="F43" s="80">
        <f>'Stats per Driver'!K64</f>
        <v>0</v>
      </c>
      <c r="G43" s="80"/>
      <c r="H43" s="80">
        <f>'Stats per Driver'!T64</f>
        <v>0</v>
      </c>
      <c r="I43" s="80"/>
      <c r="J43" s="146" t="s">
        <v>134</v>
      </c>
      <c r="K43" s="146"/>
    </row>
    <row r="44" spans="2:11" x14ac:dyDescent="0.25">
      <c r="B44" s="150" t="s">
        <v>131</v>
      </c>
      <c r="C44" s="150"/>
      <c r="D44" s="147" t="s">
        <v>135</v>
      </c>
      <c r="E44" s="80" t="s">
        <v>133</v>
      </c>
      <c r="F44" s="147" t="s">
        <v>135</v>
      </c>
      <c r="G44" s="80" t="s">
        <v>133</v>
      </c>
      <c r="H44" s="147" t="s">
        <v>135</v>
      </c>
      <c r="I44" s="80" t="s">
        <v>133</v>
      </c>
      <c r="J44" s="147" t="s">
        <v>135</v>
      </c>
      <c r="K44" s="80" t="s">
        <v>133</v>
      </c>
    </row>
    <row r="45" spans="2:11" x14ac:dyDescent="0.25">
      <c r="B45" s="150" t="s">
        <v>129</v>
      </c>
      <c r="C45" s="152" t="s">
        <v>77</v>
      </c>
      <c r="D45" s="80"/>
      <c r="E45" s="80"/>
      <c r="F45" s="80"/>
      <c r="G45" s="80"/>
      <c r="H45" s="80"/>
      <c r="I45" s="80"/>
      <c r="J45" s="80"/>
      <c r="K45" s="80"/>
    </row>
    <row r="46" spans="2:11" x14ac:dyDescent="0.25">
      <c r="B46" s="150"/>
      <c r="C46" s="152" t="s">
        <v>76</v>
      </c>
      <c r="D46" s="80"/>
      <c r="E46" s="80"/>
      <c r="F46" s="80"/>
      <c r="G46" s="80"/>
      <c r="H46" s="80"/>
      <c r="I46" s="80"/>
      <c r="J46" s="80"/>
      <c r="K46" s="80"/>
    </row>
    <row r="47" spans="2:11" x14ac:dyDescent="0.25">
      <c r="B47" s="150"/>
      <c r="C47" s="152" t="s">
        <v>78</v>
      </c>
      <c r="D47" s="80"/>
      <c r="E47" s="80"/>
      <c r="F47" s="80"/>
      <c r="G47" s="80"/>
      <c r="H47" s="80"/>
      <c r="I47" s="80"/>
      <c r="J47" s="80" t="e">
        <f>AVERAGE(D47,F47,H47)</f>
        <v>#DIV/0!</v>
      </c>
      <c r="K47" s="80" t="e">
        <f>_xlfn.STDEV.S(E47,G47,I47)</f>
        <v>#DIV/0!</v>
      </c>
    </row>
    <row r="48" spans="2:11" x14ac:dyDescent="0.25">
      <c r="B48" s="153"/>
      <c r="C48" s="153"/>
      <c r="D48" s="114"/>
      <c r="E48" s="114"/>
      <c r="F48" s="114"/>
      <c r="G48" s="114"/>
      <c r="H48" s="114"/>
      <c r="I48" s="114"/>
      <c r="J48" s="114"/>
      <c r="K48" s="114"/>
    </row>
    <row r="49" spans="2:13" x14ac:dyDescent="0.25">
      <c r="D49" s="150" t="s">
        <v>9</v>
      </c>
      <c r="E49" s="150"/>
      <c r="F49" s="151">
        <v>4</v>
      </c>
      <c r="G49" s="151"/>
      <c r="H49" s="151"/>
      <c r="I49" s="151"/>
      <c r="J49" s="151"/>
      <c r="K49" s="151"/>
      <c r="L49" s="151"/>
      <c r="M49" s="151"/>
    </row>
    <row r="50" spans="2:13" x14ac:dyDescent="0.25">
      <c r="D50" s="150" t="s">
        <v>130</v>
      </c>
      <c r="E50" s="150"/>
      <c r="F50" s="148" t="str">
        <f>'Stats per Driver'!CH50</f>
        <v>Melbourne</v>
      </c>
      <c r="G50" s="149"/>
      <c r="H50" s="148" t="str">
        <f>'Stats per Driver'!CQ50</f>
        <v>Bahrain</v>
      </c>
      <c r="I50" s="149"/>
      <c r="J50" s="148" t="str">
        <f>'Stats per Driver'!CZ50</f>
        <v>YAS Marina</v>
      </c>
      <c r="K50" s="149"/>
      <c r="L50" s="146" t="s">
        <v>134</v>
      </c>
      <c r="M50" s="146"/>
    </row>
    <row r="51" spans="2:13" x14ac:dyDescent="0.25">
      <c r="D51" s="150" t="s">
        <v>131</v>
      </c>
      <c r="E51" s="150"/>
      <c r="F51" s="147" t="s">
        <v>135</v>
      </c>
      <c r="G51" s="80" t="s">
        <v>133</v>
      </c>
      <c r="H51" s="147" t="s">
        <v>135</v>
      </c>
      <c r="I51" s="80" t="s">
        <v>133</v>
      </c>
      <c r="J51" s="147" t="s">
        <v>135</v>
      </c>
      <c r="K51" s="80" t="s">
        <v>133</v>
      </c>
      <c r="L51" s="147" t="s">
        <v>135</v>
      </c>
      <c r="M51" s="80" t="s">
        <v>133</v>
      </c>
    </row>
    <row r="52" spans="2:13" x14ac:dyDescent="0.25">
      <c r="D52" s="150" t="s">
        <v>129</v>
      </c>
      <c r="E52" s="152" t="s">
        <v>77</v>
      </c>
      <c r="F52" s="80">
        <f>'Stats per Driver'!CL18</f>
        <v>7.25</v>
      </c>
      <c r="G52" s="80">
        <f>'Stats per Driver'!CL20</f>
        <v>2.8722813232690143</v>
      </c>
      <c r="H52" s="80">
        <f>'Stats per Driver'!CU18</f>
        <v>6.5</v>
      </c>
      <c r="I52" s="80">
        <f>'Stats per Driver'!CU20</f>
        <v>6.3639610306789276</v>
      </c>
      <c r="J52" s="80">
        <f>'Stats per Driver'!DD18</f>
        <v>17</v>
      </c>
      <c r="K52" s="80" t="e">
        <f>'Stats per Driver'!DD20</f>
        <v>#DIV/0!</v>
      </c>
      <c r="L52" s="80">
        <f>AVERAGE(F52,H52,J52)</f>
        <v>10.25</v>
      </c>
      <c r="M52" s="80" t="e">
        <f>_xlfn.STDEV.S(G52,I52,K52)</f>
        <v>#DIV/0!</v>
      </c>
    </row>
    <row r="53" spans="2:13" x14ac:dyDescent="0.25">
      <c r="D53" s="150"/>
      <c r="E53" s="152" t="s">
        <v>76</v>
      </c>
      <c r="F53" s="80">
        <f>'Stats per Driver'!CL43</f>
        <v>8.8888888888888893</v>
      </c>
      <c r="G53" s="80">
        <f>'Stats per Driver'!CL45</f>
        <v>4.5673965353482409</v>
      </c>
      <c r="H53" s="80">
        <f>'Stats per Driver'!CU43</f>
        <v>12.5</v>
      </c>
      <c r="I53" s="80">
        <f>'Stats per Driver'!CU45</f>
        <v>2.4289915602982237</v>
      </c>
      <c r="J53" s="80">
        <f>'Stats per Driver'!DD43</f>
        <v>11</v>
      </c>
      <c r="K53" s="80" t="e">
        <f>'Stats per Driver'!DD45</f>
        <v>#DIV/0!</v>
      </c>
      <c r="L53" s="80">
        <f>AVERAGE(F53,H53,J53)</f>
        <v>10.796296296296296</v>
      </c>
      <c r="M53" s="80" t="e">
        <f>_xlfn.STDEV.S(G53,I53,K53)</f>
        <v>#DIV/0!</v>
      </c>
    </row>
    <row r="54" spans="2:13" x14ac:dyDescent="0.25">
      <c r="D54" s="150"/>
      <c r="E54" s="152" t="s">
        <v>78</v>
      </c>
      <c r="F54" s="80">
        <f>'Stats per Driver'!CL65</f>
        <v>7</v>
      </c>
      <c r="G54" s="80">
        <f>'Stats per Driver'!CL67</f>
        <v>4.5092497528228943</v>
      </c>
      <c r="H54" s="80">
        <f>'Stats per Driver'!CU65</f>
        <v>7.5</v>
      </c>
      <c r="I54" s="80">
        <f>'Stats per Driver'!CU67</f>
        <v>6.2529992803453931</v>
      </c>
      <c r="J54" s="80" t="e">
        <f>'Stats per Driver'!DD65</f>
        <v>#DIV/0!</v>
      </c>
      <c r="K54" s="80" t="e">
        <f>'Stats per Driver'!DD67</f>
        <v>#DIV/0!</v>
      </c>
      <c r="L54" s="80" t="e">
        <f>AVERAGE(F54,H54,J54)</f>
        <v>#DIV/0!</v>
      </c>
      <c r="M54" s="80" t="e">
        <f>_xlfn.STDEV.S(G54,I54,K54)</f>
        <v>#DIV/0!</v>
      </c>
    </row>
    <row r="55" spans="2:13" x14ac:dyDescent="0.25">
      <c r="B55" s="153"/>
      <c r="C55" s="153"/>
      <c r="D55" s="114"/>
      <c r="E55" s="114"/>
      <c r="F55" s="114"/>
      <c r="G55" s="114"/>
      <c r="H55" s="114"/>
      <c r="I55" s="114"/>
      <c r="J55" s="114"/>
      <c r="K55" s="114"/>
    </row>
    <row r="56" spans="2:13" x14ac:dyDescent="0.25">
      <c r="B56" s="150" t="s">
        <v>9</v>
      </c>
      <c r="C56" s="150"/>
      <c r="D56" s="151">
        <v>5</v>
      </c>
      <c r="E56" s="151"/>
      <c r="F56" s="151"/>
      <c r="G56" s="151"/>
      <c r="H56" s="151"/>
      <c r="I56" s="151"/>
      <c r="J56" s="151"/>
      <c r="K56" s="151"/>
      <c r="L56" s="151"/>
      <c r="M56" s="151"/>
    </row>
    <row r="57" spans="2:13" x14ac:dyDescent="0.25">
      <c r="B57" s="150" t="s">
        <v>130</v>
      </c>
      <c r="C57" s="150"/>
      <c r="D57" s="148" t="str">
        <f>'Stats per Driver'!DJ5</f>
        <v>Gilles Villenueve</v>
      </c>
      <c r="E57" s="149"/>
      <c r="F57" s="148" t="str">
        <f>'Stats per Driver'!DS5</f>
        <v>Americas</v>
      </c>
      <c r="G57" s="149"/>
      <c r="H57" s="148" t="str">
        <f>'Stats per Driver'!EB5</f>
        <v>Mexico</v>
      </c>
      <c r="I57" s="149"/>
      <c r="J57" s="148" t="str">
        <f>'Stats per Driver'!EK5</f>
        <v>Brazil</v>
      </c>
      <c r="K57" s="149"/>
      <c r="L57" s="148" t="s">
        <v>134</v>
      </c>
      <c r="M57" s="149"/>
    </row>
    <row r="58" spans="2:13" x14ac:dyDescent="0.25">
      <c r="B58" s="150" t="s">
        <v>131</v>
      </c>
      <c r="C58" s="150"/>
      <c r="D58" s="147" t="s">
        <v>135</v>
      </c>
      <c r="E58" s="80" t="s">
        <v>133</v>
      </c>
      <c r="F58" s="147" t="s">
        <v>135</v>
      </c>
      <c r="G58" s="80" t="s">
        <v>133</v>
      </c>
      <c r="H58" s="147" t="s">
        <v>135</v>
      </c>
      <c r="I58" s="80" t="s">
        <v>133</v>
      </c>
      <c r="J58" s="147" t="s">
        <v>135</v>
      </c>
      <c r="K58" s="80" t="s">
        <v>133</v>
      </c>
      <c r="L58" s="147" t="s">
        <v>135</v>
      </c>
      <c r="M58" s="80" t="s">
        <v>133</v>
      </c>
    </row>
    <row r="59" spans="2:13" x14ac:dyDescent="0.25">
      <c r="B59" s="150" t="s">
        <v>129</v>
      </c>
      <c r="C59" s="152" t="s">
        <v>77</v>
      </c>
      <c r="D59" s="80" t="e">
        <f>'Stats per Driver'!DN18</f>
        <v>#DIV/0!</v>
      </c>
      <c r="E59" s="80" t="e">
        <f>'Stats per Driver'!DN20</f>
        <v>#DIV/0!</v>
      </c>
      <c r="F59" s="80" t="e">
        <f>'Stats per Driver'!DW18</f>
        <v>#DIV/0!</v>
      </c>
      <c r="G59" s="80" t="e">
        <f>'Stats per Driver'!DW20</f>
        <v>#DIV/0!</v>
      </c>
      <c r="H59" s="80" t="e">
        <f>'Stats per Driver'!EF18</f>
        <v>#DIV/0!</v>
      </c>
      <c r="I59" s="80" t="e">
        <f>'Stats per Driver'!EF20</f>
        <v>#DIV/0!</v>
      </c>
      <c r="J59" s="80" t="e">
        <f>'Stats per Driver'!EO18</f>
        <v>#DIV/0!</v>
      </c>
      <c r="K59" s="80" t="e">
        <f>'Stats per Driver'!EO20</f>
        <v>#DIV/0!</v>
      </c>
      <c r="L59" s="80" t="e">
        <f>AVERAGE(F59,H59,J59)</f>
        <v>#DIV/0!</v>
      </c>
      <c r="M59" s="80" t="e">
        <f>_xlfn.STDEV.S(G59,I59,K59)</f>
        <v>#DIV/0!</v>
      </c>
    </row>
    <row r="60" spans="2:13" x14ac:dyDescent="0.25">
      <c r="B60" s="150"/>
      <c r="C60" s="152" t="s">
        <v>76</v>
      </c>
      <c r="D60" s="80">
        <f>'Stats per Driver'!DN43</f>
        <v>12</v>
      </c>
      <c r="E60" s="80">
        <f>'Stats per Driver'!DN43</f>
        <v>12</v>
      </c>
      <c r="F60" s="80">
        <f>'Stats per Driver'!DW43</f>
        <v>8</v>
      </c>
      <c r="G60" s="80">
        <f>'Stats per Driver'!DW43</f>
        <v>8</v>
      </c>
      <c r="H60" s="80">
        <f>'Stats per Driver'!EF43</f>
        <v>17</v>
      </c>
      <c r="I60" s="80">
        <f>'Stats per Driver'!EF43</f>
        <v>17</v>
      </c>
      <c r="J60" s="80">
        <f>'Stats per Driver'!EO43</f>
        <v>16</v>
      </c>
      <c r="K60" s="80">
        <f>'Stats per Driver'!EO43</f>
        <v>16</v>
      </c>
      <c r="L60" s="80">
        <f>AVERAGE(F60,H60,J60)</f>
        <v>13.666666666666666</v>
      </c>
      <c r="M60" s="80">
        <f>_xlfn.STDEV.S(G60,I60,K60)</f>
        <v>4.9328828623162453</v>
      </c>
    </row>
    <row r="61" spans="2:13" x14ac:dyDescent="0.25">
      <c r="B61" s="150"/>
      <c r="C61" s="152" t="s">
        <v>78</v>
      </c>
      <c r="D61" s="80">
        <f>'Stats per Driver'!DN65</f>
        <v>8</v>
      </c>
      <c r="E61" s="80">
        <f>'Stats per Driver'!DN65</f>
        <v>8</v>
      </c>
      <c r="F61" s="80">
        <f>'Stats per Driver'!DW65</f>
        <v>13.5</v>
      </c>
      <c r="G61" s="80">
        <f>'Stats per Driver'!DW65</f>
        <v>13.5</v>
      </c>
      <c r="H61" s="80">
        <f>'Stats per Driver'!EF65</f>
        <v>10</v>
      </c>
      <c r="I61" s="80">
        <f>'Stats per Driver'!EF65</f>
        <v>10</v>
      </c>
      <c r="J61" s="80">
        <f>'Stats per Driver'!EO65</f>
        <v>11</v>
      </c>
      <c r="K61" s="80">
        <f>'Stats per Driver'!EO65</f>
        <v>11</v>
      </c>
      <c r="L61" s="80">
        <f>AVERAGE(F61,H61,J61)</f>
        <v>11.5</v>
      </c>
      <c r="M61" s="80">
        <f>_xlfn.STDEV.S(G61,I61,K61)</f>
        <v>1.8027756377319946</v>
      </c>
    </row>
    <row r="62" spans="2:13" x14ac:dyDescent="0.25">
      <c r="B62" s="153"/>
      <c r="C62" s="153"/>
      <c r="D62" s="114"/>
      <c r="E62" s="114"/>
      <c r="F62" s="114"/>
      <c r="G62" s="114"/>
      <c r="H62" s="114"/>
      <c r="I62" s="114"/>
      <c r="J62" s="114"/>
      <c r="K62" s="114"/>
    </row>
    <row r="63" spans="2:13" x14ac:dyDescent="0.25">
      <c r="B63" s="150" t="s">
        <v>9</v>
      </c>
      <c r="C63" s="150"/>
      <c r="D63" s="151">
        <v>6</v>
      </c>
      <c r="E63" s="151"/>
      <c r="F63" s="151"/>
      <c r="G63" s="151"/>
      <c r="H63" s="151"/>
      <c r="I63" s="151"/>
      <c r="J63" s="151"/>
      <c r="K63" s="151"/>
    </row>
    <row r="64" spans="2:13" x14ac:dyDescent="0.25">
      <c r="B64" s="150" t="s">
        <v>130</v>
      </c>
      <c r="C64" s="150"/>
      <c r="D64" s="80">
        <f>'Stats per Driver'!B85</f>
        <v>0</v>
      </c>
      <c r="E64" s="80"/>
      <c r="F64" s="80">
        <f>'Stats per Driver'!K85</f>
        <v>0</v>
      </c>
      <c r="G64" s="80"/>
      <c r="H64" s="80">
        <f>'Stats per Driver'!T85</f>
        <v>0</v>
      </c>
      <c r="I64" s="80"/>
      <c r="J64" s="146" t="s">
        <v>134</v>
      </c>
      <c r="K64" s="146"/>
    </row>
    <row r="65" spans="2:11" x14ac:dyDescent="0.25">
      <c r="B65" s="150" t="s">
        <v>131</v>
      </c>
      <c r="C65" s="150"/>
      <c r="D65" s="147" t="s">
        <v>135</v>
      </c>
      <c r="E65" s="80" t="s">
        <v>133</v>
      </c>
      <c r="F65" s="147" t="s">
        <v>135</v>
      </c>
      <c r="G65" s="80" t="s">
        <v>133</v>
      </c>
      <c r="H65" s="147" t="s">
        <v>135</v>
      </c>
      <c r="I65" s="80" t="s">
        <v>133</v>
      </c>
      <c r="J65" s="147" t="s">
        <v>135</v>
      </c>
      <c r="K65" s="80" t="s">
        <v>133</v>
      </c>
    </row>
    <row r="66" spans="2:11" x14ac:dyDescent="0.25">
      <c r="B66" s="150" t="s">
        <v>129</v>
      </c>
      <c r="C66" s="152" t="s">
        <v>77</v>
      </c>
      <c r="D66" s="80"/>
      <c r="E66" s="80"/>
      <c r="F66" s="80"/>
      <c r="G66" s="80"/>
      <c r="H66" s="80"/>
      <c r="I66" s="80"/>
      <c r="J66" s="80"/>
      <c r="K66" s="80"/>
    </row>
    <row r="67" spans="2:11" x14ac:dyDescent="0.25">
      <c r="B67" s="150"/>
      <c r="C67" s="152" t="s">
        <v>76</v>
      </c>
      <c r="D67" s="80"/>
      <c r="E67" s="80"/>
      <c r="F67" s="80"/>
      <c r="G67" s="80"/>
      <c r="H67" s="80"/>
      <c r="I67" s="80"/>
      <c r="J67" s="80"/>
      <c r="K67" s="80"/>
    </row>
    <row r="68" spans="2:11" x14ac:dyDescent="0.25">
      <c r="B68" s="150"/>
      <c r="C68" s="152" t="s">
        <v>78</v>
      </c>
      <c r="D68" s="80"/>
      <c r="E68" s="80"/>
      <c r="F68" s="80"/>
      <c r="G68" s="80"/>
      <c r="H68" s="80"/>
      <c r="I68" s="80"/>
      <c r="J68" s="80" t="e">
        <f>AVERAGE(D68,F68,H68)</f>
        <v>#DIV/0!</v>
      </c>
      <c r="K68" s="80" t="e">
        <f>_xlfn.STDEV.S(E68,G68,I68)</f>
        <v>#DIV/0!</v>
      </c>
    </row>
  </sheetData>
  <mergeCells count="59">
    <mergeCell ref="L57:M57"/>
    <mergeCell ref="D56:M56"/>
    <mergeCell ref="B13:D13"/>
    <mergeCell ref="B14:B22"/>
    <mergeCell ref="C14:D14"/>
    <mergeCell ref="C15:D15"/>
    <mergeCell ref="C16:D16"/>
    <mergeCell ref="C17:D17"/>
    <mergeCell ref="C18:D18"/>
    <mergeCell ref="C19:C22"/>
    <mergeCell ref="J29:K29"/>
    <mergeCell ref="D28:K28"/>
    <mergeCell ref="B31:B33"/>
    <mergeCell ref="B30:C30"/>
    <mergeCell ref="B29:C29"/>
    <mergeCell ref="B28:C28"/>
    <mergeCell ref="B2:D2"/>
    <mergeCell ref="C7:D7"/>
    <mergeCell ref="C8:C11"/>
    <mergeCell ref="B3:B11"/>
    <mergeCell ref="C3:D3"/>
    <mergeCell ref="C4:D4"/>
    <mergeCell ref="C5:D5"/>
    <mergeCell ref="C6:D6"/>
    <mergeCell ref="B35:C35"/>
    <mergeCell ref="D35:K35"/>
    <mergeCell ref="B36:C36"/>
    <mergeCell ref="J36:K36"/>
    <mergeCell ref="B37:C37"/>
    <mergeCell ref="B38:B40"/>
    <mergeCell ref="B42:C42"/>
    <mergeCell ref="D42:K42"/>
    <mergeCell ref="B43:C43"/>
    <mergeCell ref="J43:K43"/>
    <mergeCell ref="J57:K57"/>
    <mergeCell ref="B44:C44"/>
    <mergeCell ref="B45:B47"/>
    <mergeCell ref="D49:E49"/>
    <mergeCell ref="F49:M49"/>
    <mergeCell ref="D50:E50"/>
    <mergeCell ref="L50:M50"/>
    <mergeCell ref="D57:E57"/>
    <mergeCell ref="F57:G57"/>
    <mergeCell ref="H57:I57"/>
    <mergeCell ref="B65:C65"/>
    <mergeCell ref="B66:B68"/>
    <mergeCell ref="F50:G50"/>
    <mergeCell ref="H50:I50"/>
    <mergeCell ref="J50:K50"/>
    <mergeCell ref="B58:C58"/>
    <mergeCell ref="B59:B61"/>
    <mergeCell ref="B63:C63"/>
    <mergeCell ref="D63:K63"/>
    <mergeCell ref="B64:C64"/>
    <mergeCell ref="J64:K64"/>
    <mergeCell ref="D51:E51"/>
    <mergeCell ref="D52:D54"/>
    <mergeCell ref="B56:C56"/>
    <mergeCell ref="B57:C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FV67"/>
  <sheetViews>
    <sheetView tabSelected="1" topLeftCell="A10" zoomScale="70" zoomScaleNormal="70" workbookViewId="0">
      <pane xSplit="1" topLeftCell="CH1" activePane="topRight" state="frozen"/>
      <selection pane="topRight" activeCell="CK37" sqref="CK37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9" width="12" style="23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178" x14ac:dyDescent="0.25">
      <c r="A2" s="125" t="s">
        <v>77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</row>
    <row r="3" spans="1:178" x14ac:dyDescent="0.25">
      <c r="A3" s="40" t="s">
        <v>0</v>
      </c>
      <c r="B3" s="133">
        <v>5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</row>
    <row r="4" spans="1:178" ht="15.75" thickBot="1" x14ac:dyDescent="0.3">
      <c r="A4" s="45" t="s">
        <v>9</v>
      </c>
      <c r="B4" s="124">
        <v>1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00"/>
      <c r="AD4" s="124">
        <v>2</v>
      </c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00"/>
      <c r="BF4" s="124">
        <v>3</v>
      </c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00"/>
      <c r="CH4" s="124">
        <v>4</v>
      </c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48"/>
      <c r="DJ4" s="124">
        <v>5</v>
      </c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00"/>
      <c r="EU4" s="124">
        <v>6</v>
      </c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00"/>
    </row>
    <row r="5" spans="1:178" x14ac:dyDescent="0.25">
      <c r="A5" s="46"/>
      <c r="B5" s="127" t="s">
        <v>83</v>
      </c>
      <c r="C5" s="128"/>
      <c r="D5" s="128"/>
      <c r="E5" s="128"/>
      <c r="F5" s="128"/>
      <c r="G5" s="128"/>
      <c r="H5" s="128"/>
      <c r="I5" s="128"/>
      <c r="J5" s="129"/>
      <c r="K5" s="130" t="s">
        <v>85</v>
      </c>
      <c r="L5" s="131"/>
      <c r="M5" s="131"/>
      <c r="N5" s="131"/>
      <c r="O5" s="131"/>
      <c r="P5" s="131"/>
      <c r="Q5" s="131"/>
      <c r="R5" s="131"/>
      <c r="S5" s="132"/>
      <c r="T5" s="130" t="s">
        <v>84</v>
      </c>
      <c r="U5" s="131"/>
      <c r="V5" s="131"/>
      <c r="W5" s="131"/>
      <c r="X5" s="131"/>
      <c r="Y5" s="131"/>
      <c r="Z5" s="131"/>
      <c r="AA5" s="131"/>
      <c r="AB5" s="132"/>
      <c r="AC5" s="98"/>
      <c r="AD5" s="127" t="s">
        <v>87</v>
      </c>
      <c r="AE5" s="128"/>
      <c r="AF5" s="128"/>
      <c r="AG5" s="128"/>
      <c r="AH5" s="128"/>
      <c r="AI5" s="128"/>
      <c r="AJ5" s="128"/>
      <c r="AK5" s="128"/>
      <c r="AL5" s="129"/>
      <c r="AM5" s="130" t="s">
        <v>89</v>
      </c>
      <c r="AN5" s="131"/>
      <c r="AO5" s="131"/>
      <c r="AP5" s="131"/>
      <c r="AQ5" s="131"/>
      <c r="AR5" s="131"/>
      <c r="AS5" s="131"/>
      <c r="AT5" s="131"/>
      <c r="AU5" s="132"/>
      <c r="AV5" s="130" t="s">
        <v>119</v>
      </c>
      <c r="AW5" s="131"/>
      <c r="AX5" s="131"/>
      <c r="AY5" s="131"/>
      <c r="AZ5" s="131"/>
      <c r="BA5" s="131"/>
      <c r="BB5" s="131"/>
      <c r="BC5" s="131"/>
      <c r="BD5" s="132"/>
      <c r="BE5" s="98"/>
      <c r="BF5" s="127" t="s">
        <v>118</v>
      </c>
      <c r="BG5" s="128"/>
      <c r="BH5" s="128"/>
      <c r="BI5" s="128"/>
      <c r="BJ5" s="128"/>
      <c r="BK5" s="128"/>
      <c r="BL5" s="128"/>
      <c r="BM5" s="128"/>
      <c r="BN5" s="129"/>
      <c r="BO5" s="130" t="s">
        <v>93</v>
      </c>
      <c r="BP5" s="131"/>
      <c r="BQ5" s="131"/>
      <c r="BR5" s="131"/>
      <c r="BS5" s="131"/>
      <c r="BT5" s="131"/>
      <c r="BU5" s="131"/>
      <c r="BV5" s="131"/>
      <c r="BW5" s="132"/>
      <c r="BX5" s="130" t="s">
        <v>94</v>
      </c>
      <c r="BY5" s="131"/>
      <c r="BZ5" s="131"/>
      <c r="CA5" s="131"/>
      <c r="CB5" s="131"/>
      <c r="CC5" s="131"/>
      <c r="CD5" s="131"/>
      <c r="CE5" s="131"/>
      <c r="CF5" s="132"/>
      <c r="CG5" s="98"/>
      <c r="CH5" s="127" t="s">
        <v>79</v>
      </c>
      <c r="CI5" s="128"/>
      <c r="CJ5" s="128"/>
      <c r="CK5" s="128"/>
      <c r="CL5" s="128"/>
      <c r="CM5" s="128"/>
      <c r="CN5" s="128"/>
      <c r="CO5" s="128"/>
      <c r="CP5" s="129"/>
      <c r="CQ5" s="130" t="s">
        <v>80</v>
      </c>
      <c r="CR5" s="131"/>
      <c r="CS5" s="131"/>
      <c r="CT5" s="131"/>
      <c r="CU5" s="131"/>
      <c r="CV5" s="131"/>
      <c r="CW5" s="131"/>
      <c r="CX5" s="131"/>
      <c r="CY5" s="132"/>
      <c r="CZ5" s="130" t="s">
        <v>101</v>
      </c>
      <c r="DA5" s="131"/>
      <c r="DB5" s="131"/>
      <c r="DC5" s="131"/>
      <c r="DD5" s="131"/>
      <c r="DE5" s="131"/>
      <c r="DF5" s="131"/>
      <c r="DG5" s="131"/>
      <c r="DH5" s="132"/>
      <c r="DI5" s="57"/>
      <c r="DJ5" s="127" t="s">
        <v>117</v>
      </c>
      <c r="DK5" s="128"/>
      <c r="DL5" s="128"/>
      <c r="DM5" s="128"/>
      <c r="DN5" s="128"/>
      <c r="DO5" s="128"/>
      <c r="DP5" s="128"/>
      <c r="DQ5" s="128"/>
      <c r="DR5" s="129"/>
      <c r="DS5" s="130" t="s">
        <v>114</v>
      </c>
      <c r="DT5" s="131"/>
      <c r="DU5" s="131"/>
      <c r="DV5" s="131"/>
      <c r="DW5" s="131"/>
      <c r="DX5" s="131"/>
      <c r="DY5" s="131"/>
      <c r="DZ5" s="131"/>
      <c r="EA5" s="132"/>
      <c r="EB5" s="130" t="s">
        <v>116</v>
      </c>
      <c r="EC5" s="131"/>
      <c r="ED5" s="131"/>
      <c r="EE5" s="131"/>
      <c r="EF5" s="131"/>
      <c r="EG5" s="131"/>
      <c r="EH5" s="131"/>
      <c r="EI5" s="131"/>
      <c r="EJ5" s="132"/>
      <c r="EK5" s="130" t="s">
        <v>115</v>
      </c>
      <c r="EL5" s="131"/>
      <c r="EM5" s="131"/>
      <c r="EN5" s="131"/>
      <c r="EO5" s="131"/>
      <c r="EP5" s="131"/>
      <c r="EQ5" s="131"/>
      <c r="ER5" s="131"/>
      <c r="ES5" s="132"/>
      <c r="ET5" s="98"/>
      <c r="EU5" s="127" t="s">
        <v>121</v>
      </c>
      <c r="EV5" s="128"/>
      <c r="EW5" s="128"/>
      <c r="EX5" s="128"/>
      <c r="EY5" s="128"/>
      <c r="EZ5" s="128"/>
      <c r="FA5" s="128"/>
      <c r="FB5" s="128"/>
      <c r="FC5" s="129"/>
      <c r="FD5" s="130" t="s">
        <v>120</v>
      </c>
      <c r="FE5" s="131"/>
      <c r="FF5" s="131"/>
      <c r="FG5" s="131"/>
      <c r="FH5" s="131"/>
      <c r="FI5" s="131"/>
      <c r="FJ5" s="131"/>
      <c r="FK5" s="131"/>
      <c r="FL5" s="132"/>
      <c r="FM5" s="130" t="s">
        <v>122</v>
      </c>
      <c r="FN5" s="131"/>
      <c r="FO5" s="131"/>
      <c r="FP5" s="131"/>
      <c r="FQ5" s="131"/>
      <c r="FR5" s="131"/>
      <c r="FS5" s="131"/>
      <c r="FT5" s="131"/>
      <c r="FU5" s="132"/>
      <c r="FV5" s="98"/>
    </row>
    <row r="6" spans="1:178" x14ac:dyDescent="0.25">
      <c r="A6" s="44" t="s">
        <v>100</v>
      </c>
      <c r="B6" s="101" t="s">
        <v>97</v>
      </c>
      <c r="C6" s="97" t="s">
        <v>96</v>
      </c>
      <c r="D6" s="97" t="s">
        <v>98</v>
      </c>
      <c r="E6" s="97" t="s">
        <v>102</v>
      </c>
      <c r="F6" s="97" t="s">
        <v>103</v>
      </c>
      <c r="G6" s="97" t="s">
        <v>104</v>
      </c>
      <c r="H6" s="97" t="s">
        <v>109</v>
      </c>
      <c r="I6" s="97" t="s">
        <v>98</v>
      </c>
      <c r="J6" s="102" t="s">
        <v>110</v>
      </c>
      <c r="K6" s="96" t="s">
        <v>97</v>
      </c>
      <c r="L6" s="97" t="s">
        <v>96</v>
      </c>
      <c r="M6" s="97" t="s">
        <v>98</v>
      </c>
      <c r="N6" s="97" t="s">
        <v>102</v>
      </c>
      <c r="O6" s="97" t="s">
        <v>103</v>
      </c>
      <c r="P6" s="94" t="s">
        <v>104</v>
      </c>
      <c r="Q6" s="97" t="s">
        <v>109</v>
      </c>
      <c r="R6" s="97" t="s">
        <v>98</v>
      </c>
      <c r="S6" s="102" t="s">
        <v>110</v>
      </c>
      <c r="T6" s="101" t="s">
        <v>97</v>
      </c>
      <c r="U6" s="97" t="s">
        <v>96</v>
      </c>
      <c r="V6" s="97" t="s">
        <v>98</v>
      </c>
      <c r="W6" s="97" t="s">
        <v>102</v>
      </c>
      <c r="X6" s="97" t="s">
        <v>103</v>
      </c>
      <c r="Y6" s="97" t="s">
        <v>104</v>
      </c>
      <c r="Z6" s="97" t="s">
        <v>109</v>
      </c>
      <c r="AA6" s="97" t="s">
        <v>98</v>
      </c>
      <c r="AB6" s="102" t="s">
        <v>110</v>
      </c>
      <c r="AC6" s="95"/>
      <c r="AD6" s="101" t="s">
        <v>97</v>
      </c>
      <c r="AE6" s="97" t="s">
        <v>96</v>
      </c>
      <c r="AF6" s="97" t="s">
        <v>98</v>
      </c>
      <c r="AG6" s="97" t="s">
        <v>102</v>
      </c>
      <c r="AH6" s="97" t="s">
        <v>103</v>
      </c>
      <c r="AI6" s="97" t="s">
        <v>104</v>
      </c>
      <c r="AJ6" s="97" t="s">
        <v>109</v>
      </c>
      <c r="AK6" s="97" t="s">
        <v>98</v>
      </c>
      <c r="AL6" s="102" t="s">
        <v>110</v>
      </c>
      <c r="AM6" s="96" t="s">
        <v>97</v>
      </c>
      <c r="AN6" s="97" t="s">
        <v>96</v>
      </c>
      <c r="AO6" s="97" t="s">
        <v>98</v>
      </c>
      <c r="AP6" s="97" t="s">
        <v>102</v>
      </c>
      <c r="AQ6" s="97" t="s">
        <v>103</v>
      </c>
      <c r="AR6" s="94" t="s">
        <v>104</v>
      </c>
      <c r="AS6" s="97" t="s">
        <v>109</v>
      </c>
      <c r="AT6" s="97" t="s">
        <v>98</v>
      </c>
      <c r="AU6" s="102" t="s">
        <v>110</v>
      </c>
      <c r="AV6" s="101" t="s">
        <v>97</v>
      </c>
      <c r="AW6" s="97" t="s">
        <v>96</v>
      </c>
      <c r="AX6" s="97" t="s">
        <v>98</v>
      </c>
      <c r="AY6" s="97" t="s">
        <v>102</v>
      </c>
      <c r="AZ6" s="97" t="s">
        <v>103</v>
      </c>
      <c r="BA6" s="97" t="s">
        <v>104</v>
      </c>
      <c r="BB6" s="97" t="s">
        <v>109</v>
      </c>
      <c r="BC6" s="97" t="s">
        <v>98</v>
      </c>
      <c r="BD6" s="102" t="s">
        <v>110</v>
      </c>
      <c r="BE6" s="95"/>
      <c r="BF6" s="101" t="s">
        <v>97</v>
      </c>
      <c r="BG6" s="97" t="s">
        <v>96</v>
      </c>
      <c r="BH6" s="97" t="s">
        <v>98</v>
      </c>
      <c r="BI6" s="97" t="s">
        <v>102</v>
      </c>
      <c r="BJ6" s="97" t="s">
        <v>103</v>
      </c>
      <c r="BK6" s="97" t="s">
        <v>104</v>
      </c>
      <c r="BL6" s="97" t="s">
        <v>109</v>
      </c>
      <c r="BM6" s="97" t="s">
        <v>98</v>
      </c>
      <c r="BN6" s="102" t="s">
        <v>110</v>
      </c>
      <c r="BO6" s="96" t="s">
        <v>97</v>
      </c>
      <c r="BP6" s="97" t="s">
        <v>96</v>
      </c>
      <c r="BQ6" s="97" t="s">
        <v>98</v>
      </c>
      <c r="BR6" s="97" t="s">
        <v>102</v>
      </c>
      <c r="BS6" s="97" t="s">
        <v>103</v>
      </c>
      <c r="BT6" s="94" t="s">
        <v>104</v>
      </c>
      <c r="BU6" s="97" t="s">
        <v>109</v>
      </c>
      <c r="BV6" s="97" t="s">
        <v>98</v>
      </c>
      <c r="BW6" s="102" t="s">
        <v>110</v>
      </c>
      <c r="BX6" s="101" t="s">
        <v>97</v>
      </c>
      <c r="BY6" s="97" t="s">
        <v>96</v>
      </c>
      <c r="BZ6" s="97" t="s">
        <v>98</v>
      </c>
      <c r="CA6" s="97" t="s">
        <v>102</v>
      </c>
      <c r="CB6" s="97" t="s">
        <v>103</v>
      </c>
      <c r="CC6" s="97" t="s">
        <v>104</v>
      </c>
      <c r="CD6" s="97" t="s">
        <v>109</v>
      </c>
      <c r="CE6" s="97" t="s">
        <v>98</v>
      </c>
      <c r="CF6" s="102" t="s">
        <v>110</v>
      </c>
      <c r="CG6" s="95"/>
      <c r="CH6" s="40" t="s">
        <v>97</v>
      </c>
      <c r="CI6" s="24" t="s">
        <v>96</v>
      </c>
      <c r="CJ6" s="24" t="s">
        <v>98</v>
      </c>
      <c r="CK6" s="24" t="s">
        <v>102</v>
      </c>
      <c r="CL6" s="24" t="s">
        <v>103</v>
      </c>
      <c r="CM6" s="24" t="s">
        <v>104</v>
      </c>
      <c r="CN6" s="24" t="s">
        <v>109</v>
      </c>
      <c r="CO6" s="24" t="s">
        <v>98</v>
      </c>
      <c r="CP6" s="39" t="s">
        <v>110</v>
      </c>
      <c r="CQ6" s="28" t="s">
        <v>97</v>
      </c>
      <c r="CR6" s="24" t="s">
        <v>96</v>
      </c>
      <c r="CS6" s="24" t="s">
        <v>98</v>
      </c>
      <c r="CT6" s="24" t="s">
        <v>102</v>
      </c>
      <c r="CU6" s="24" t="s">
        <v>103</v>
      </c>
      <c r="CV6" s="26" t="s">
        <v>104</v>
      </c>
      <c r="CW6" s="24" t="s">
        <v>109</v>
      </c>
      <c r="CX6" s="24" t="s">
        <v>98</v>
      </c>
      <c r="CY6" s="39" t="s">
        <v>110</v>
      </c>
      <c r="CZ6" s="40" t="s">
        <v>97</v>
      </c>
      <c r="DA6" s="24" t="s">
        <v>96</v>
      </c>
      <c r="DB6" s="24" t="s">
        <v>98</v>
      </c>
      <c r="DC6" s="24" t="s">
        <v>102</v>
      </c>
      <c r="DD6" s="24" t="s">
        <v>103</v>
      </c>
      <c r="DE6" s="24" t="s">
        <v>104</v>
      </c>
      <c r="DF6" s="24" t="s">
        <v>109</v>
      </c>
      <c r="DG6" s="24" t="s">
        <v>98</v>
      </c>
      <c r="DH6" s="39" t="s">
        <v>110</v>
      </c>
      <c r="DI6" s="27"/>
      <c r="DJ6" s="40" t="s">
        <v>97</v>
      </c>
      <c r="DK6" s="24" t="s">
        <v>96</v>
      </c>
      <c r="DL6" s="24" t="s">
        <v>98</v>
      </c>
      <c r="DM6" s="24" t="s">
        <v>102</v>
      </c>
      <c r="DN6" s="24" t="s">
        <v>103</v>
      </c>
      <c r="DO6" s="24" t="s">
        <v>104</v>
      </c>
      <c r="DP6" s="24" t="s">
        <v>109</v>
      </c>
      <c r="DQ6" s="24" t="s">
        <v>98</v>
      </c>
      <c r="DR6" s="39" t="s">
        <v>110</v>
      </c>
      <c r="DS6" s="28" t="s">
        <v>97</v>
      </c>
      <c r="DT6" s="24" t="s">
        <v>96</v>
      </c>
      <c r="DU6" s="24" t="s">
        <v>98</v>
      </c>
      <c r="DV6" s="24" t="s">
        <v>102</v>
      </c>
      <c r="DW6" s="24" t="s">
        <v>103</v>
      </c>
      <c r="DX6" s="26" t="s">
        <v>104</v>
      </c>
      <c r="DY6" s="24" t="s">
        <v>109</v>
      </c>
      <c r="DZ6" s="24" t="s">
        <v>98</v>
      </c>
      <c r="EA6" s="39" t="s">
        <v>110</v>
      </c>
      <c r="EB6" s="40" t="s">
        <v>97</v>
      </c>
      <c r="EC6" s="24" t="s">
        <v>96</v>
      </c>
      <c r="ED6" s="24" t="s">
        <v>98</v>
      </c>
      <c r="EE6" s="24" t="s">
        <v>102</v>
      </c>
      <c r="EF6" s="24" t="s">
        <v>103</v>
      </c>
      <c r="EG6" s="24" t="s">
        <v>104</v>
      </c>
      <c r="EH6" s="24" t="s">
        <v>109</v>
      </c>
      <c r="EI6" s="24" t="s">
        <v>98</v>
      </c>
      <c r="EJ6" s="39" t="s">
        <v>110</v>
      </c>
      <c r="EK6" s="40" t="s">
        <v>97</v>
      </c>
      <c r="EL6" s="24" t="s">
        <v>96</v>
      </c>
      <c r="EM6" s="24" t="s">
        <v>98</v>
      </c>
      <c r="EN6" s="24" t="s">
        <v>102</v>
      </c>
      <c r="EO6" s="24" t="s">
        <v>103</v>
      </c>
      <c r="EP6" s="24" t="s">
        <v>104</v>
      </c>
      <c r="EQ6" s="24" t="s">
        <v>109</v>
      </c>
      <c r="ER6" s="24" t="s">
        <v>98</v>
      </c>
      <c r="ES6" s="39" t="s">
        <v>110</v>
      </c>
      <c r="ET6" s="95"/>
      <c r="EU6" s="101" t="s">
        <v>97</v>
      </c>
      <c r="EV6" s="97" t="s">
        <v>96</v>
      </c>
      <c r="EW6" s="97" t="s">
        <v>98</v>
      </c>
      <c r="EX6" s="97" t="s">
        <v>102</v>
      </c>
      <c r="EY6" s="97" t="s">
        <v>103</v>
      </c>
      <c r="EZ6" s="97" t="s">
        <v>104</v>
      </c>
      <c r="FA6" s="97" t="s">
        <v>109</v>
      </c>
      <c r="FB6" s="97" t="s">
        <v>98</v>
      </c>
      <c r="FC6" s="102" t="s">
        <v>110</v>
      </c>
      <c r="FD6" s="96" t="s">
        <v>97</v>
      </c>
      <c r="FE6" s="97" t="s">
        <v>96</v>
      </c>
      <c r="FF6" s="97" t="s">
        <v>98</v>
      </c>
      <c r="FG6" s="97" t="s">
        <v>102</v>
      </c>
      <c r="FH6" s="97" t="s">
        <v>103</v>
      </c>
      <c r="FI6" s="94" t="s">
        <v>104</v>
      </c>
      <c r="FJ6" s="97" t="s">
        <v>109</v>
      </c>
      <c r="FK6" s="97" t="s">
        <v>98</v>
      </c>
      <c r="FL6" s="102" t="s">
        <v>110</v>
      </c>
      <c r="FM6" s="101" t="s">
        <v>97</v>
      </c>
      <c r="FN6" s="97" t="s">
        <v>96</v>
      </c>
      <c r="FO6" s="97" t="s">
        <v>98</v>
      </c>
      <c r="FP6" s="97" t="s">
        <v>102</v>
      </c>
      <c r="FQ6" s="97" t="s">
        <v>103</v>
      </c>
      <c r="FR6" s="97" t="s">
        <v>104</v>
      </c>
      <c r="FS6" s="97" t="s">
        <v>109</v>
      </c>
      <c r="FT6" s="97" t="s">
        <v>98</v>
      </c>
      <c r="FU6" s="102" t="s">
        <v>110</v>
      </c>
      <c r="FV6" s="95"/>
    </row>
    <row r="7" spans="1:178" x14ac:dyDescent="0.25">
      <c r="A7" s="44">
        <v>1</v>
      </c>
      <c r="B7" s="116">
        <v>35.363</v>
      </c>
      <c r="C7" s="115">
        <v>37.518999999999998</v>
      </c>
      <c r="D7" s="115">
        <v>35.374000000000002</v>
      </c>
      <c r="E7" s="115">
        <v>20</v>
      </c>
      <c r="F7" s="115" t="s">
        <v>137</v>
      </c>
      <c r="G7" s="115">
        <v>15</v>
      </c>
      <c r="H7" s="115" t="s">
        <v>110</v>
      </c>
      <c r="I7" s="97">
        <f t="shared" ref="I7:I14" si="0">IF(H7="W",1,0)</f>
        <v>0</v>
      </c>
      <c r="J7" s="102">
        <f>IF(H7="L",1,0)</f>
        <v>1</v>
      </c>
      <c r="K7" s="96"/>
      <c r="L7" s="97"/>
      <c r="M7" s="97"/>
      <c r="N7" s="97"/>
      <c r="O7" s="97"/>
      <c r="P7" s="94"/>
      <c r="Q7" s="97"/>
      <c r="R7" s="97">
        <f t="shared" ref="R7:R14" si="1">IF(Q7="W",1,0)</f>
        <v>0</v>
      </c>
      <c r="S7" s="102">
        <f>IF(Q7="L",1,0)</f>
        <v>0</v>
      </c>
      <c r="T7" s="101"/>
      <c r="U7" s="97"/>
      <c r="V7" s="97"/>
      <c r="W7" s="97"/>
      <c r="X7" s="97"/>
      <c r="Y7" s="97"/>
      <c r="Z7" s="97"/>
      <c r="AA7" s="97">
        <f t="shared" ref="AA7:AA14" si="2">IF(Z7="W",1,0)</f>
        <v>0</v>
      </c>
      <c r="AB7" s="102">
        <f>IF(Z7="L",1,0)</f>
        <v>0</v>
      </c>
      <c r="AC7" s="95"/>
      <c r="AD7" s="101"/>
      <c r="AE7" s="97"/>
      <c r="AF7" s="97"/>
      <c r="AG7" s="97"/>
      <c r="AH7" s="97"/>
      <c r="AI7" s="97"/>
      <c r="AJ7" s="97"/>
      <c r="AK7" s="97">
        <f t="shared" ref="AK7:AK14" si="3">IF(AJ7="W",1,0)</f>
        <v>0</v>
      </c>
      <c r="AL7" s="102">
        <f>IF(AJ7="L",1,0)</f>
        <v>0</v>
      </c>
      <c r="AM7" s="96"/>
      <c r="AN7" s="97"/>
      <c r="AO7" s="97"/>
      <c r="AP7" s="97"/>
      <c r="AQ7" s="97"/>
      <c r="AR7" s="94"/>
      <c r="AS7" s="97"/>
      <c r="AT7" s="97">
        <f t="shared" ref="AT7:AT14" si="4">IF(AS7="W",1,0)</f>
        <v>0</v>
      </c>
      <c r="AU7" s="102">
        <f>IF(AS7="L",1,0)</f>
        <v>0</v>
      </c>
      <c r="AV7" s="101"/>
      <c r="AW7" s="97"/>
      <c r="AX7" s="97"/>
      <c r="AY7" s="97"/>
      <c r="AZ7" s="97"/>
      <c r="BA7" s="97"/>
      <c r="BB7" s="97"/>
      <c r="BC7" s="97">
        <f t="shared" ref="BC7:BC14" si="5">IF(BB7="W",1,0)</f>
        <v>0</v>
      </c>
      <c r="BD7" s="102">
        <f>IF(BB7="L",1,0)</f>
        <v>0</v>
      </c>
      <c r="BE7" s="95"/>
      <c r="BF7" s="101"/>
      <c r="BG7" s="97"/>
      <c r="BH7" s="97"/>
      <c r="BI7" s="97"/>
      <c r="BJ7" s="97"/>
      <c r="BK7" s="97"/>
      <c r="BL7" s="97"/>
      <c r="BM7" s="97">
        <f t="shared" ref="BM7:BM14" si="6">IF(BL7="W",1,0)</f>
        <v>0</v>
      </c>
      <c r="BN7" s="102">
        <f>IF(BL7="L",1,0)</f>
        <v>0</v>
      </c>
      <c r="BO7" s="96"/>
      <c r="BP7" s="97"/>
      <c r="BQ7" s="97"/>
      <c r="BR7" s="97"/>
      <c r="BS7" s="97"/>
      <c r="BT7" s="94"/>
      <c r="BU7" s="97"/>
      <c r="BV7" s="97">
        <f t="shared" ref="BV7:BV14" si="7">IF(BU7="W",1,0)</f>
        <v>0</v>
      </c>
      <c r="BW7" s="102">
        <f>IF(BU7="L",1,0)</f>
        <v>0</v>
      </c>
      <c r="BX7" s="101"/>
      <c r="BY7" s="97"/>
      <c r="BZ7" s="97"/>
      <c r="CA7" s="97"/>
      <c r="CB7" s="97"/>
      <c r="CC7" s="97"/>
      <c r="CD7" s="97"/>
      <c r="CE7" s="97">
        <f t="shared" ref="CE7:CE14" si="8">IF(CD7="W",1,0)</f>
        <v>0</v>
      </c>
      <c r="CF7" s="102">
        <f>IF(CD7="L",1,0)</f>
        <v>0</v>
      </c>
      <c r="CG7" s="95"/>
      <c r="CH7" s="40">
        <v>33.479999999999997</v>
      </c>
      <c r="CI7" s="24">
        <v>35.343000000000004</v>
      </c>
      <c r="CJ7" s="24">
        <v>42.575000000000003</v>
      </c>
      <c r="CK7" s="24">
        <v>15</v>
      </c>
      <c r="CL7" s="24" t="s">
        <v>105</v>
      </c>
      <c r="CM7" s="24">
        <v>11</v>
      </c>
      <c r="CN7" s="24" t="s">
        <v>105</v>
      </c>
      <c r="CO7" s="24">
        <f t="shared" ref="CO7:CO14" si="9">IF(CN7="W",1,0)</f>
        <v>0</v>
      </c>
      <c r="CP7" s="39">
        <f>IF(CN7="L",1,0)</f>
        <v>0</v>
      </c>
      <c r="CQ7" s="28">
        <v>34.601999999999997</v>
      </c>
      <c r="CR7" s="24">
        <v>37.003999999999998</v>
      </c>
      <c r="CS7" s="24" t="s">
        <v>105</v>
      </c>
      <c r="CT7" s="24">
        <v>7</v>
      </c>
      <c r="CU7" s="24" t="s">
        <v>105</v>
      </c>
      <c r="CV7" s="26">
        <v>2</v>
      </c>
      <c r="CW7" s="24" t="s">
        <v>105</v>
      </c>
      <c r="CX7" s="24">
        <f t="shared" ref="CX7:CX14" si="10">IF(CW7="W",1,0)</f>
        <v>0</v>
      </c>
      <c r="CY7" s="87">
        <f>IF(CW7="L",1,0)</f>
        <v>0</v>
      </c>
      <c r="CZ7" s="40">
        <v>33.07</v>
      </c>
      <c r="DA7" s="24">
        <v>35.462000000000003</v>
      </c>
      <c r="DB7" s="24">
        <v>43.143999999999998</v>
      </c>
      <c r="DC7" s="24">
        <v>21</v>
      </c>
      <c r="DD7" s="24" t="s">
        <v>107</v>
      </c>
      <c r="DE7" s="24">
        <v>17</v>
      </c>
      <c r="DF7" s="24" t="s">
        <v>98</v>
      </c>
      <c r="DG7" s="24">
        <f t="shared" ref="DG7:DG14" si="11">IF(DF7="W",1,0)</f>
        <v>1</v>
      </c>
      <c r="DH7" s="87">
        <f>IF(DF7="L",1,0)</f>
        <v>0</v>
      </c>
      <c r="DI7" s="27"/>
      <c r="DJ7" s="40"/>
      <c r="DK7" s="24"/>
      <c r="DL7" s="24"/>
      <c r="DM7" s="24"/>
      <c r="DN7" s="24"/>
      <c r="DO7" s="24"/>
      <c r="DP7" s="24"/>
      <c r="DQ7" s="24">
        <f t="shared" ref="DQ7:DQ14" si="12">IF(DP7="W",1,0)</f>
        <v>0</v>
      </c>
      <c r="DR7" s="87">
        <f>IF(DP7="L",1,0)</f>
        <v>0</v>
      </c>
      <c r="DS7" s="28"/>
      <c r="DT7" s="24"/>
      <c r="DU7" s="24"/>
      <c r="DV7" s="24"/>
      <c r="DW7" s="24"/>
      <c r="DX7" s="26"/>
      <c r="DY7" s="24"/>
      <c r="DZ7" s="24">
        <f t="shared" ref="DZ7:DZ14" si="13">IF(DY7="W",1,0)</f>
        <v>0</v>
      </c>
      <c r="EA7" s="87">
        <f>IF(DY7="L",1,0)</f>
        <v>0</v>
      </c>
      <c r="EB7" s="40"/>
      <c r="EC7" s="24"/>
      <c r="ED7" s="24"/>
      <c r="EE7" s="24"/>
      <c r="EF7" s="24"/>
      <c r="EG7" s="24"/>
      <c r="EH7" s="24"/>
      <c r="EI7" s="24">
        <f t="shared" ref="EI7:EI14" si="14">IF(EH7="W",1,0)</f>
        <v>0</v>
      </c>
      <c r="EJ7" s="87">
        <f>IF(EH7="L",1,0)</f>
        <v>0</v>
      </c>
      <c r="EK7" s="40"/>
      <c r="EL7" s="24"/>
      <c r="EM7" s="24"/>
      <c r="EN7" s="24"/>
      <c r="EO7" s="24"/>
      <c r="EP7" s="24"/>
      <c r="EQ7" s="24"/>
      <c r="ER7" s="24">
        <f t="shared" ref="ER7:ER14" si="15">IF(EQ7="W",1,0)</f>
        <v>0</v>
      </c>
      <c r="ES7" s="87">
        <f>IF(EQ7="L",1,0)</f>
        <v>0</v>
      </c>
      <c r="ET7" s="95"/>
      <c r="EU7" s="101"/>
      <c r="EV7" s="97"/>
      <c r="EW7" s="97"/>
      <c r="EX7" s="97"/>
      <c r="EY7" s="97"/>
      <c r="EZ7" s="97"/>
      <c r="FA7" s="97"/>
      <c r="FB7" s="97">
        <f t="shared" ref="FB7:FB14" si="16">IF(FA7="W",1,0)</f>
        <v>0</v>
      </c>
      <c r="FC7" s="102">
        <f>IF(FA7="L",1,0)</f>
        <v>0</v>
      </c>
      <c r="FD7" s="96"/>
      <c r="FE7" s="97"/>
      <c r="FF7" s="97"/>
      <c r="FG7" s="97"/>
      <c r="FH7" s="97"/>
      <c r="FI7" s="94"/>
      <c r="FJ7" s="97"/>
      <c r="FK7" s="97">
        <f t="shared" ref="FK7:FK14" si="17">IF(FJ7="W",1,0)</f>
        <v>0</v>
      </c>
      <c r="FL7" s="102">
        <f>IF(FJ7="L",1,0)</f>
        <v>0</v>
      </c>
      <c r="FM7" s="101"/>
      <c r="FN7" s="97"/>
      <c r="FO7" s="97"/>
      <c r="FP7" s="97"/>
      <c r="FQ7" s="97"/>
      <c r="FR7" s="97"/>
      <c r="FS7" s="97"/>
      <c r="FT7" s="97">
        <f t="shared" ref="FT7:FT14" si="18">IF(FS7="W",1,0)</f>
        <v>0</v>
      </c>
      <c r="FU7" s="102">
        <f>IF(FS7="L",1,0)</f>
        <v>0</v>
      </c>
      <c r="FV7" s="95"/>
    </row>
    <row r="8" spans="1:178" x14ac:dyDescent="0.25">
      <c r="A8" s="44">
        <f>A7+1</f>
        <v>2</v>
      </c>
      <c r="B8" s="101"/>
      <c r="C8" s="97"/>
      <c r="D8" s="97"/>
      <c r="E8" s="97"/>
      <c r="F8" s="97"/>
      <c r="G8" s="97"/>
      <c r="H8" s="97"/>
      <c r="I8" s="97">
        <f t="shared" si="0"/>
        <v>0</v>
      </c>
      <c r="J8" s="102">
        <f t="shared" ref="J8:J13" si="19">IF(H8="L",1,0)</f>
        <v>0</v>
      </c>
      <c r="K8" s="96"/>
      <c r="L8" s="97"/>
      <c r="M8" s="97"/>
      <c r="N8" s="97"/>
      <c r="O8" s="97"/>
      <c r="P8" s="94"/>
      <c r="Q8" s="97"/>
      <c r="R8" s="97">
        <f t="shared" si="1"/>
        <v>0</v>
      </c>
      <c r="S8" s="102">
        <f t="shared" ref="S8:S13" si="20">IF(Q8="L",1,0)</f>
        <v>0</v>
      </c>
      <c r="T8" s="101"/>
      <c r="U8" s="97"/>
      <c r="V8" s="97"/>
      <c r="W8" s="97"/>
      <c r="X8" s="97"/>
      <c r="Y8" s="97"/>
      <c r="Z8" s="97"/>
      <c r="AA8" s="97">
        <f t="shared" si="2"/>
        <v>0</v>
      </c>
      <c r="AB8" s="102">
        <f t="shared" ref="AB8:AB13" si="21">IF(Z8="L",1,0)</f>
        <v>0</v>
      </c>
      <c r="AC8" s="95"/>
      <c r="AD8" s="101"/>
      <c r="AE8" s="97"/>
      <c r="AF8" s="97"/>
      <c r="AG8" s="97"/>
      <c r="AH8" s="97"/>
      <c r="AI8" s="97"/>
      <c r="AJ8" s="97"/>
      <c r="AK8" s="97">
        <f t="shared" si="3"/>
        <v>0</v>
      </c>
      <c r="AL8" s="102">
        <f t="shared" ref="AL8:AL13" si="22">IF(AJ8="L",1,0)</f>
        <v>0</v>
      </c>
      <c r="AM8" s="96"/>
      <c r="AN8" s="97"/>
      <c r="AO8" s="97"/>
      <c r="AP8" s="97"/>
      <c r="AQ8" s="97"/>
      <c r="AR8" s="94"/>
      <c r="AS8" s="97"/>
      <c r="AT8" s="97">
        <f t="shared" si="4"/>
        <v>0</v>
      </c>
      <c r="AU8" s="102">
        <f t="shared" ref="AU8:AU13" si="23">IF(AS8="L",1,0)</f>
        <v>0</v>
      </c>
      <c r="AV8" s="101"/>
      <c r="AW8" s="97"/>
      <c r="AX8" s="97"/>
      <c r="AY8" s="97"/>
      <c r="AZ8" s="97"/>
      <c r="BA8" s="97"/>
      <c r="BB8" s="97"/>
      <c r="BC8" s="97">
        <f t="shared" si="5"/>
        <v>0</v>
      </c>
      <c r="BD8" s="102">
        <f t="shared" ref="BD8:BD13" si="24">IF(BB8="L",1,0)</f>
        <v>0</v>
      </c>
      <c r="BE8" s="95"/>
      <c r="BF8" s="101"/>
      <c r="BG8" s="97"/>
      <c r="BH8" s="97"/>
      <c r="BI8" s="97"/>
      <c r="BJ8" s="97"/>
      <c r="BK8" s="97"/>
      <c r="BL8" s="97"/>
      <c r="BM8" s="97">
        <f t="shared" si="6"/>
        <v>0</v>
      </c>
      <c r="BN8" s="102">
        <f t="shared" ref="BN8:BN13" si="25">IF(BL8="L",1,0)</f>
        <v>0</v>
      </c>
      <c r="BO8" s="96"/>
      <c r="BP8" s="97"/>
      <c r="BQ8" s="97"/>
      <c r="BR8" s="97"/>
      <c r="BS8" s="97"/>
      <c r="BT8" s="94"/>
      <c r="BU8" s="97"/>
      <c r="BV8" s="97">
        <f t="shared" si="7"/>
        <v>0</v>
      </c>
      <c r="BW8" s="102">
        <f t="shared" ref="BW8:BW13" si="26">IF(BU8="L",1,0)</f>
        <v>0</v>
      </c>
      <c r="BX8" s="101"/>
      <c r="BY8" s="97"/>
      <c r="BZ8" s="97"/>
      <c r="CA8" s="97"/>
      <c r="CB8" s="97"/>
      <c r="CC8" s="97"/>
      <c r="CD8" s="97"/>
      <c r="CE8" s="97">
        <f t="shared" si="8"/>
        <v>0</v>
      </c>
      <c r="CF8" s="102">
        <f t="shared" ref="CF8:CF13" si="27">IF(CD8="L",1,0)</f>
        <v>0</v>
      </c>
      <c r="CG8" s="95"/>
      <c r="CH8" s="40">
        <v>33.590000000000003</v>
      </c>
      <c r="CI8" s="24">
        <v>35.290999999999997</v>
      </c>
      <c r="CJ8" s="24">
        <v>42.475000000000001</v>
      </c>
      <c r="CK8" s="24">
        <v>16</v>
      </c>
      <c r="CL8" s="24" t="s">
        <v>105</v>
      </c>
      <c r="CM8" s="24">
        <v>7</v>
      </c>
      <c r="CN8" s="24" t="s">
        <v>105</v>
      </c>
      <c r="CO8" s="24">
        <f t="shared" si="9"/>
        <v>0</v>
      </c>
      <c r="CP8" s="87">
        <f t="shared" ref="CP8:CP13" si="28">IF(CN8="L",1,0)</f>
        <v>0</v>
      </c>
      <c r="CQ8" s="28">
        <v>35.408000000000001</v>
      </c>
      <c r="CR8" s="24">
        <v>36.857999999999997</v>
      </c>
      <c r="CS8" s="24">
        <v>43.048999999999999</v>
      </c>
      <c r="CT8" s="24">
        <v>18</v>
      </c>
      <c r="CU8" s="24" t="s">
        <v>128</v>
      </c>
      <c r="CV8" s="26">
        <v>11</v>
      </c>
      <c r="CW8" s="24" t="s">
        <v>110</v>
      </c>
      <c r="CX8" s="24">
        <f t="shared" si="10"/>
        <v>0</v>
      </c>
      <c r="CY8" s="87">
        <f t="shared" ref="CY8:CY13" si="29">IF(CW8="L",1,0)</f>
        <v>1</v>
      </c>
      <c r="CZ8" s="40"/>
      <c r="DA8" s="24"/>
      <c r="DB8" s="24"/>
      <c r="DC8" s="24"/>
      <c r="DD8" s="24"/>
      <c r="DE8" s="24"/>
      <c r="DF8" s="24"/>
      <c r="DG8" s="24">
        <f t="shared" si="11"/>
        <v>0</v>
      </c>
      <c r="DH8" s="87">
        <f t="shared" ref="DH8:DH13" si="30">IF(DF8="L",1,0)</f>
        <v>0</v>
      </c>
      <c r="DI8" s="27"/>
      <c r="DJ8" s="40"/>
      <c r="DK8" s="24"/>
      <c r="DL8" s="24"/>
      <c r="DM8" s="24"/>
      <c r="DN8" s="24"/>
      <c r="DO8" s="24"/>
      <c r="DP8" s="24"/>
      <c r="DQ8" s="24">
        <f t="shared" si="12"/>
        <v>0</v>
      </c>
      <c r="DR8" s="87">
        <f t="shared" ref="DR8:DR13" si="31">IF(DP8="L",1,0)</f>
        <v>0</v>
      </c>
      <c r="DS8" s="28"/>
      <c r="DT8" s="24"/>
      <c r="DU8" s="24"/>
      <c r="DV8" s="24"/>
      <c r="DW8" s="24"/>
      <c r="DX8" s="26"/>
      <c r="DY8" s="24"/>
      <c r="DZ8" s="24">
        <f t="shared" si="13"/>
        <v>0</v>
      </c>
      <c r="EA8" s="87">
        <f t="shared" ref="EA8:EA13" si="32">IF(DY8="L",1,0)</f>
        <v>0</v>
      </c>
      <c r="EB8" s="40"/>
      <c r="EC8" s="24"/>
      <c r="ED8" s="24"/>
      <c r="EE8" s="24"/>
      <c r="EF8" s="24"/>
      <c r="EG8" s="24"/>
      <c r="EH8" s="24"/>
      <c r="EI8" s="24">
        <f t="shared" si="14"/>
        <v>0</v>
      </c>
      <c r="EJ8" s="87">
        <f t="shared" ref="EJ8:EJ13" si="33">IF(EH8="L",1,0)</f>
        <v>0</v>
      </c>
      <c r="EK8" s="40"/>
      <c r="EL8" s="24"/>
      <c r="EM8" s="24"/>
      <c r="EN8" s="24"/>
      <c r="EO8" s="24"/>
      <c r="EP8" s="24"/>
      <c r="EQ8" s="24"/>
      <c r="ER8" s="24">
        <f t="shared" si="15"/>
        <v>0</v>
      </c>
      <c r="ES8" s="87">
        <f t="shared" ref="ES8:ES13" si="34">IF(EQ8="L",1,0)</f>
        <v>0</v>
      </c>
      <c r="ET8" s="95"/>
      <c r="EU8" s="101"/>
      <c r="EV8" s="97"/>
      <c r="EW8" s="97"/>
      <c r="EX8" s="97"/>
      <c r="EY8" s="97"/>
      <c r="EZ8" s="97"/>
      <c r="FA8" s="97"/>
      <c r="FB8" s="97">
        <f t="shared" si="16"/>
        <v>0</v>
      </c>
      <c r="FC8" s="102">
        <f t="shared" ref="FC8:FC13" si="35">IF(FA8="L",1,0)</f>
        <v>0</v>
      </c>
      <c r="FD8" s="96"/>
      <c r="FE8" s="97"/>
      <c r="FF8" s="97"/>
      <c r="FG8" s="97"/>
      <c r="FH8" s="97"/>
      <c r="FI8" s="94"/>
      <c r="FJ8" s="97"/>
      <c r="FK8" s="97">
        <f t="shared" si="17"/>
        <v>0</v>
      </c>
      <c r="FL8" s="102">
        <f t="shared" ref="FL8:FL13" si="36">IF(FJ8="L",1,0)</f>
        <v>0</v>
      </c>
      <c r="FM8" s="101"/>
      <c r="FN8" s="97"/>
      <c r="FO8" s="97"/>
      <c r="FP8" s="97"/>
      <c r="FQ8" s="97"/>
      <c r="FR8" s="97"/>
      <c r="FS8" s="97"/>
      <c r="FT8" s="97">
        <f t="shared" si="18"/>
        <v>0</v>
      </c>
      <c r="FU8" s="102">
        <f t="shared" ref="FU8:FU13" si="37">IF(FS8="L",1,0)</f>
        <v>0</v>
      </c>
      <c r="FV8" s="95"/>
    </row>
    <row r="9" spans="1:178" x14ac:dyDescent="0.25">
      <c r="A9" s="44">
        <f>A8+1</f>
        <v>3</v>
      </c>
      <c r="B9" s="101"/>
      <c r="C9" s="97"/>
      <c r="D9" s="97"/>
      <c r="E9" s="97"/>
      <c r="F9" s="97"/>
      <c r="G9" s="97"/>
      <c r="H9" s="97"/>
      <c r="I9" s="97">
        <f t="shared" si="0"/>
        <v>0</v>
      </c>
      <c r="J9" s="102">
        <f t="shared" si="19"/>
        <v>0</v>
      </c>
      <c r="K9" s="96"/>
      <c r="L9" s="97"/>
      <c r="M9" s="97"/>
      <c r="N9" s="97"/>
      <c r="O9" s="97"/>
      <c r="P9" s="94"/>
      <c r="Q9" s="97"/>
      <c r="R9" s="97">
        <f t="shared" si="1"/>
        <v>0</v>
      </c>
      <c r="S9" s="102">
        <f t="shared" si="20"/>
        <v>0</v>
      </c>
      <c r="T9" s="101"/>
      <c r="U9" s="97"/>
      <c r="V9" s="97"/>
      <c r="W9" s="97"/>
      <c r="X9" s="97"/>
      <c r="Y9" s="97"/>
      <c r="Z9" s="97"/>
      <c r="AA9" s="97">
        <f t="shared" si="2"/>
        <v>0</v>
      </c>
      <c r="AB9" s="102">
        <f t="shared" si="21"/>
        <v>0</v>
      </c>
      <c r="AC9" s="95"/>
      <c r="AD9" s="101"/>
      <c r="AE9" s="97"/>
      <c r="AF9" s="97"/>
      <c r="AG9" s="97"/>
      <c r="AH9" s="97"/>
      <c r="AI9" s="97"/>
      <c r="AJ9" s="97"/>
      <c r="AK9" s="97">
        <f t="shared" si="3"/>
        <v>0</v>
      </c>
      <c r="AL9" s="102">
        <f t="shared" si="22"/>
        <v>0</v>
      </c>
      <c r="AM9" s="96"/>
      <c r="AN9" s="97"/>
      <c r="AO9" s="97"/>
      <c r="AP9" s="97"/>
      <c r="AQ9" s="97"/>
      <c r="AR9" s="94"/>
      <c r="AS9" s="97"/>
      <c r="AT9" s="97">
        <f t="shared" si="4"/>
        <v>0</v>
      </c>
      <c r="AU9" s="102">
        <f t="shared" si="23"/>
        <v>0</v>
      </c>
      <c r="AV9" s="101"/>
      <c r="AW9" s="97"/>
      <c r="AX9" s="97"/>
      <c r="AY9" s="97"/>
      <c r="AZ9" s="97"/>
      <c r="BA9" s="97"/>
      <c r="BB9" s="97"/>
      <c r="BC9" s="97">
        <f t="shared" si="5"/>
        <v>0</v>
      </c>
      <c r="BD9" s="102">
        <f t="shared" si="24"/>
        <v>0</v>
      </c>
      <c r="BE9" s="95"/>
      <c r="BF9" s="101"/>
      <c r="BG9" s="97"/>
      <c r="BH9" s="97"/>
      <c r="BI9" s="97"/>
      <c r="BJ9" s="97"/>
      <c r="BK9" s="97"/>
      <c r="BL9" s="97"/>
      <c r="BM9" s="97">
        <f t="shared" si="6"/>
        <v>0</v>
      </c>
      <c r="BN9" s="102">
        <f t="shared" si="25"/>
        <v>0</v>
      </c>
      <c r="BO9" s="96"/>
      <c r="BP9" s="97"/>
      <c r="BQ9" s="97"/>
      <c r="BR9" s="97"/>
      <c r="BS9" s="97"/>
      <c r="BT9" s="94"/>
      <c r="BU9" s="97"/>
      <c r="BV9" s="97">
        <f t="shared" si="7"/>
        <v>0</v>
      </c>
      <c r="BW9" s="102">
        <f t="shared" si="26"/>
        <v>0</v>
      </c>
      <c r="BX9" s="101"/>
      <c r="BY9" s="97"/>
      <c r="BZ9" s="97"/>
      <c r="CA9" s="97"/>
      <c r="CB9" s="97"/>
      <c r="CC9" s="97"/>
      <c r="CD9" s="97"/>
      <c r="CE9" s="97">
        <f t="shared" si="8"/>
        <v>0</v>
      </c>
      <c r="CF9" s="102">
        <f t="shared" si="27"/>
        <v>0</v>
      </c>
      <c r="CG9" s="95"/>
      <c r="CH9" s="40">
        <v>33.317</v>
      </c>
      <c r="CI9" s="24">
        <v>35.281999999999996</v>
      </c>
      <c r="CJ9" s="24">
        <v>42.465000000000003</v>
      </c>
      <c r="CK9" s="24">
        <v>10</v>
      </c>
      <c r="CL9" s="24" t="s">
        <v>108</v>
      </c>
      <c r="CM9" s="24">
        <v>7</v>
      </c>
      <c r="CN9" s="24" t="s">
        <v>98</v>
      </c>
      <c r="CO9" s="24">
        <f t="shared" si="9"/>
        <v>1</v>
      </c>
      <c r="CP9" s="87">
        <f t="shared" si="28"/>
        <v>0</v>
      </c>
      <c r="CQ9" s="28"/>
      <c r="CR9" s="24"/>
      <c r="CS9" s="24"/>
      <c r="CT9" s="24"/>
      <c r="CU9" s="24"/>
      <c r="CV9" s="26"/>
      <c r="CW9" s="24"/>
      <c r="CX9" s="24">
        <f t="shared" si="10"/>
        <v>0</v>
      </c>
      <c r="CY9" s="87">
        <f t="shared" si="29"/>
        <v>0</v>
      </c>
      <c r="CZ9" s="40"/>
      <c r="DA9" s="24"/>
      <c r="DB9" s="24"/>
      <c r="DC9" s="24"/>
      <c r="DD9" s="24"/>
      <c r="DE9" s="24"/>
      <c r="DF9" s="24"/>
      <c r="DG9" s="24">
        <f t="shared" si="11"/>
        <v>0</v>
      </c>
      <c r="DH9" s="87">
        <f t="shared" si="30"/>
        <v>0</v>
      </c>
      <c r="DI9" s="27"/>
      <c r="DJ9" s="40"/>
      <c r="DK9" s="24"/>
      <c r="DL9" s="24"/>
      <c r="DM9" s="24"/>
      <c r="DN9" s="24"/>
      <c r="DO9" s="24"/>
      <c r="DP9" s="24"/>
      <c r="DQ9" s="24">
        <f t="shared" si="12"/>
        <v>0</v>
      </c>
      <c r="DR9" s="87">
        <f t="shared" si="31"/>
        <v>0</v>
      </c>
      <c r="DS9" s="28"/>
      <c r="DT9" s="24"/>
      <c r="DU9" s="24"/>
      <c r="DV9" s="24"/>
      <c r="DW9" s="24"/>
      <c r="DX9" s="26"/>
      <c r="DY9" s="24"/>
      <c r="DZ9" s="24">
        <f t="shared" si="13"/>
        <v>0</v>
      </c>
      <c r="EA9" s="87">
        <f t="shared" si="32"/>
        <v>0</v>
      </c>
      <c r="EB9" s="40"/>
      <c r="EC9" s="24"/>
      <c r="ED9" s="24"/>
      <c r="EE9" s="24"/>
      <c r="EF9" s="24"/>
      <c r="EG9" s="24"/>
      <c r="EH9" s="24"/>
      <c r="EI9" s="24">
        <f t="shared" si="14"/>
        <v>0</v>
      </c>
      <c r="EJ9" s="87">
        <f t="shared" si="33"/>
        <v>0</v>
      </c>
      <c r="EK9" s="40"/>
      <c r="EL9" s="24"/>
      <c r="EM9" s="24"/>
      <c r="EN9" s="24"/>
      <c r="EO9" s="24"/>
      <c r="EP9" s="24"/>
      <c r="EQ9" s="24"/>
      <c r="ER9" s="24">
        <f t="shared" si="15"/>
        <v>0</v>
      </c>
      <c r="ES9" s="87">
        <f t="shared" si="34"/>
        <v>0</v>
      </c>
      <c r="ET9" s="95"/>
      <c r="EU9" s="101"/>
      <c r="EV9" s="97"/>
      <c r="EW9" s="97"/>
      <c r="EX9" s="97"/>
      <c r="EY9" s="97"/>
      <c r="EZ9" s="97"/>
      <c r="FA9" s="97"/>
      <c r="FB9" s="97">
        <f t="shared" si="16"/>
        <v>0</v>
      </c>
      <c r="FC9" s="102">
        <f t="shared" si="35"/>
        <v>0</v>
      </c>
      <c r="FD9" s="96"/>
      <c r="FE9" s="97"/>
      <c r="FF9" s="97"/>
      <c r="FG9" s="97"/>
      <c r="FH9" s="97"/>
      <c r="FI9" s="94"/>
      <c r="FJ9" s="97"/>
      <c r="FK9" s="97">
        <f t="shared" si="17"/>
        <v>0</v>
      </c>
      <c r="FL9" s="102">
        <f t="shared" si="36"/>
        <v>0</v>
      </c>
      <c r="FM9" s="101"/>
      <c r="FN9" s="97"/>
      <c r="FO9" s="97"/>
      <c r="FP9" s="97"/>
      <c r="FQ9" s="97"/>
      <c r="FR9" s="97"/>
      <c r="FS9" s="97"/>
      <c r="FT9" s="97">
        <f t="shared" si="18"/>
        <v>0</v>
      </c>
      <c r="FU9" s="102">
        <f t="shared" si="37"/>
        <v>0</v>
      </c>
      <c r="FV9" s="95"/>
    </row>
    <row r="10" spans="1:178" x14ac:dyDescent="0.25">
      <c r="A10" s="44">
        <f t="shared" ref="A10:A13" si="38">A9+1</f>
        <v>4</v>
      </c>
      <c r="B10" s="101"/>
      <c r="C10" s="97"/>
      <c r="D10" s="97"/>
      <c r="E10" s="97"/>
      <c r="F10" s="97"/>
      <c r="G10" s="97"/>
      <c r="H10" s="97"/>
      <c r="I10" s="97">
        <f t="shared" si="0"/>
        <v>0</v>
      </c>
      <c r="J10" s="102">
        <f t="shared" si="19"/>
        <v>0</v>
      </c>
      <c r="K10" s="96"/>
      <c r="L10" s="97"/>
      <c r="M10" s="97"/>
      <c r="N10" s="97"/>
      <c r="O10" s="97"/>
      <c r="P10" s="94"/>
      <c r="Q10" s="97"/>
      <c r="R10" s="97">
        <f t="shared" si="1"/>
        <v>0</v>
      </c>
      <c r="S10" s="102">
        <f t="shared" si="20"/>
        <v>0</v>
      </c>
      <c r="T10" s="101"/>
      <c r="U10" s="97"/>
      <c r="V10" s="97"/>
      <c r="W10" s="97"/>
      <c r="X10" s="97"/>
      <c r="Y10" s="97"/>
      <c r="Z10" s="97"/>
      <c r="AA10" s="97">
        <f t="shared" si="2"/>
        <v>0</v>
      </c>
      <c r="AB10" s="102">
        <f t="shared" si="21"/>
        <v>0</v>
      </c>
      <c r="AC10" s="95"/>
      <c r="AD10" s="101"/>
      <c r="AE10" s="97"/>
      <c r="AF10" s="97"/>
      <c r="AG10" s="97"/>
      <c r="AH10" s="97"/>
      <c r="AI10" s="97"/>
      <c r="AJ10" s="97"/>
      <c r="AK10" s="97">
        <f t="shared" si="3"/>
        <v>0</v>
      </c>
      <c r="AL10" s="102">
        <f t="shared" si="22"/>
        <v>0</v>
      </c>
      <c r="AM10" s="96"/>
      <c r="AN10" s="97"/>
      <c r="AO10" s="97"/>
      <c r="AP10" s="97"/>
      <c r="AQ10" s="97"/>
      <c r="AR10" s="94"/>
      <c r="AS10" s="97"/>
      <c r="AT10" s="97">
        <f t="shared" si="4"/>
        <v>0</v>
      </c>
      <c r="AU10" s="102">
        <f t="shared" si="23"/>
        <v>0</v>
      </c>
      <c r="AV10" s="101"/>
      <c r="AW10" s="97"/>
      <c r="AX10" s="97"/>
      <c r="AY10" s="97"/>
      <c r="AZ10" s="97"/>
      <c r="BA10" s="97"/>
      <c r="BB10" s="97"/>
      <c r="BC10" s="97">
        <f t="shared" si="5"/>
        <v>0</v>
      </c>
      <c r="BD10" s="102">
        <f t="shared" si="24"/>
        <v>0</v>
      </c>
      <c r="BE10" s="95"/>
      <c r="BF10" s="101"/>
      <c r="BG10" s="97"/>
      <c r="BH10" s="97"/>
      <c r="BI10" s="97"/>
      <c r="BJ10" s="97"/>
      <c r="BK10" s="97"/>
      <c r="BL10" s="97"/>
      <c r="BM10" s="97">
        <f t="shared" si="6"/>
        <v>0</v>
      </c>
      <c r="BN10" s="102">
        <f t="shared" si="25"/>
        <v>0</v>
      </c>
      <c r="BO10" s="96"/>
      <c r="BP10" s="97"/>
      <c r="BQ10" s="97"/>
      <c r="BR10" s="97"/>
      <c r="BS10" s="97"/>
      <c r="BT10" s="94"/>
      <c r="BU10" s="97"/>
      <c r="BV10" s="97">
        <f t="shared" si="7"/>
        <v>0</v>
      </c>
      <c r="BW10" s="102">
        <f t="shared" si="26"/>
        <v>0</v>
      </c>
      <c r="BX10" s="101"/>
      <c r="BY10" s="97"/>
      <c r="BZ10" s="97"/>
      <c r="CA10" s="97"/>
      <c r="CB10" s="97"/>
      <c r="CC10" s="97"/>
      <c r="CD10" s="97"/>
      <c r="CE10" s="97">
        <f t="shared" si="8"/>
        <v>0</v>
      </c>
      <c r="CF10" s="102">
        <f t="shared" si="27"/>
        <v>0</v>
      </c>
      <c r="CG10" s="95"/>
      <c r="CH10" s="51">
        <v>33.161999999999999</v>
      </c>
      <c r="CI10" s="117">
        <v>34.511000000000003</v>
      </c>
      <c r="CJ10" s="117">
        <v>41.32</v>
      </c>
      <c r="CK10" s="117">
        <v>6</v>
      </c>
      <c r="CL10" s="117" t="s">
        <v>126</v>
      </c>
      <c r="CM10" s="117">
        <v>4</v>
      </c>
      <c r="CN10" s="117" t="s">
        <v>98</v>
      </c>
      <c r="CO10" s="24">
        <f t="shared" si="9"/>
        <v>1</v>
      </c>
      <c r="CP10" s="87">
        <f t="shared" si="28"/>
        <v>0</v>
      </c>
      <c r="CQ10" s="28"/>
      <c r="CR10" s="24"/>
      <c r="CS10" s="24"/>
      <c r="CT10" s="24"/>
      <c r="CU10" s="24"/>
      <c r="CV10" s="26"/>
      <c r="CW10" s="24"/>
      <c r="CX10" s="24">
        <f t="shared" si="10"/>
        <v>0</v>
      </c>
      <c r="CY10" s="87">
        <f t="shared" si="29"/>
        <v>0</v>
      </c>
      <c r="CZ10" s="40"/>
      <c r="DA10" s="24"/>
      <c r="DB10" s="24"/>
      <c r="DC10" s="24"/>
      <c r="DD10" s="24"/>
      <c r="DE10" s="24"/>
      <c r="DF10" s="24"/>
      <c r="DG10" s="24">
        <f t="shared" si="11"/>
        <v>0</v>
      </c>
      <c r="DH10" s="87">
        <f t="shared" si="30"/>
        <v>0</v>
      </c>
      <c r="DI10" s="27"/>
      <c r="DJ10" s="40"/>
      <c r="DK10" s="24"/>
      <c r="DL10" s="24"/>
      <c r="DM10" s="24"/>
      <c r="DN10" s="24"/>
      <c r="DO10" s="24"/>
      <c r="DP10" s="24"/>
      <c r="DQ10" s="24">
        <f t="shared" si="12"/>
        <v>0</v>
      </c>
      <c r="DR10" s="87">
        <f t="shared" si="31"/>
        <v>0</v>
      </c>
      <c r="DS10" s="28"/>
      <c r="DT10" s="24"/>
      <c r="DU10" s="24"/>
      <c r="DV10" s="24"/>
      <c r="DW10" s="24"/>
      <c r="DX10" s="26"/>
      <c r="DY10" s="24"/>
      <c r="DZ10" s="24">
        <f t="shared" si="13"/>
        <v>0</v>
      </c>
      <c r="EA10" s="87">
        <f t="shared" si="32"/>
        <v>0</v>
      </c>
      <c r="EB10" s="40"/>
      <c r="EC10" s="24"/>
      <c r="ED10" s="24"/>
      <c r="EE10" s="24"/>
      <c r="EF10" s="24"/>
      <c r="EG10" s="24"/>
      <c r="EH10" s="24"/>
      <c r="EI10" s="24">
        <f t="shared" si="14"/>
        <v>0</v>
      </c>
      <c r="EJ10" s="87">
        <f t="shared" si="33"/>
        <v>0</v>
      </c>
      <c r="EK10" s="40"/>
      <c r="EL10" s="24"/>
      <c r="EM10" s="24"/>
      <c r="EN10" s="24"/>
      <c r="EO10" s="24"/>
      <c r="EP10" s="24"/>
      <c r="EQ10" s="24"/>
      <c r="ER10" s="24">
        <f t="shared" si="15"/>
        <v>0</v>
      </c>
      <c r="ES10" s="87">
        <f t="shared" si="34"/>
        <v>0</v>
      </c>
      <c r="ET10" s="95"/>
      <c r="EU10" s="101"/>
      <c r="EV10" s="97"/>
      <c r="EW10" s="97"/>
      <c r="EX10" s="97"/>
      <c r="EY10" s="97"/>
      <c r="EZ10" s="97"/>
      <c r="FA10" s="97"/>
      <c r="FB10" s="97">
        <f t="shared" si="16"/>
        <v>0</v>
      </c>
      <c r="FC10" s="102">
        <f t="shared" si="35"/>
        <v>0</v>
      </c>
      <c r="FD10" s="96"/>
      <c r="FE10" s="97"/>
      <c r="FF10" s="97"/>
      <c r="FG10" s="97"/>
      <c r="FH10" s="97"/>
      <c r="FI10" s="94"/>
      <c r="FJ10" s="97"/>
      <c r="FK10" s="97">
        <f t="shared" si="17"/>
        <v>0</v>
      </c>
      <c r="FL10" s="102">
        <f t="shared" si="36"/>
        <v>0</v>
      </c>
      <c r="FM10" s="101"/>
      <c r="FN10" s="97"/>
      <c r="FO10" s="97"/>
      <c r="FP10" s="97"/>
      <c r="FQ10" s="97"/>
      <c r="FR10" s="97"/>
      <c r="FS10" s="97"/>
      <c r="FT10" s="97">
        <f t="shared" si="18"/>
        <v>0</v>
      </c>
      <c r="FU10" s="102">
        <f t="shared" si="37"/>
        <v>0</v>
      </c>
      <c r="FV10" s="95"/>
    </row>
    <row r="11" spans="1:178" x14ac:dyDescent="0.25">
      <c r="A11" s="44">
        <f t="shared" si="38"/>
        <v>5</v>
      </c>
      <c r="B11" s="101"/>
      <c r="C11" s="97"/>
      <c r="D11" s="97"/>
      <c r="E11" s="97"/>
      <c r="F11" s="97"/>
      <c r="G11" s="97"/>
      <c r="H11" s="97"/>
      <c r="I11" s="97">
        <f t="shared" si="0"/>
        <v>0</v>
      </c>
      <c r="J11" s="102">
        <f t="shared" si="19"/>
        <v>0</v>
      </c>
      <c r="K11" s="96"/>
      <c r="L11" s="97"/>
      <c r="M11" s="97"/>
      <c r="N11" s="97"/>
      <c r="O11" s="97"/>
      <c r="P11" s="94"/>
      <c r="Q11" s="97"/>
      <c r="R11" s="97">
        <f t="shared" si="1"/>
        <v>0</v>
      </c>
      <c r="S11" s="102">
        <f t="shared" si="20"/>
        <v>0</v>
      </c>
      <c r="T11" s="101"/>
      <c r="U11" s="97"/>
      <c r="V11" s="97"/>
      <c r="W11" s="97"/>
      <c r="X11" s="97"/>
      <c r="Y11" s="97"/>
      <c r="Z11" s="97"/>
      <c r="AA11" s="97">
        <f t="shared" si="2"/>
        <v>0</v>
      </c>
      <c r="AB11" s="102">
        <f t="shared" si="21"/>
        <v>0</v>
      </c>
      <c r="AC11" s="95"/>
      <c r="AD11" s="101"/>
      <c r="AE11" s="97"/>
      <c r="AF11" s="97"/>
      <c r="AG11" s="97"/>
      <c r="AH11" s="97"/>
      <c r="AI11" s="97"/>
      <c r="AJ11" s="97"/>
      <c r="AK11" s="97">
        <f t="shared" si="3"/>
        <v>0</v>
      </c>
      <c r="AL11" s="102">
        <f t="shared" si="22"/>
        <v>0</v>
      </c>
      <c r="AM11" s="96"/>
      <c r="AN11" s="97"/>
      <c r="AO11" s="97"/>
      <c r="AP11" s="97"/>
      <c r="AQ11" s="97"/>
      <c r="AR11" s="94"/>
      <c r="AS11" s="97"/>
      <c r="AT11" s="97">
        <f t="shared" si="4"/>
        <v>0</v>
      </c>
      <c r="AU11" s="102">
        <f t="shared" si="23"/>
        <v>0</v>
      </c>
      <c r="AV11" s="101"/>
      <c r="AW11" s="97"/>
      <c r="AX11" s="97"/>
      <c r="AY11" s="97"/>
      <c r="AZ11" s="97"/>
      <c r="BA11" s="97"/>
      <c r="BB11" s="97"/>
      <c r="BC11" s="97">
        <f t="shared" si="5"/>
        <v>0</v>
      </c>
      <c r="BD11" s="102">
        <f t="shared" si="24"/>
        <v>0</v>
      </c>
      <c r="BE11" s="95"/>
      <c r="BF11" s="101"/>
      <c r="BG11" s="97"/>
      <c r="BH11" s="97"/>
      <c r="BI11" s="97"/>
      <c r="BJ11" s="97"/>
      <c r="BK11" s="97"/>
      <c r="BL11" s="97"/>
      <c r="BM11" s="97">
        <f t="shared" si="6"/>
        <v>0</v>
      </c>
      <c r="BN11" s="102">
        <f t="shared" si="25"/>
        <v>0</v>
      </c>
      <c r="BO11" s="96"/>
      <c r="BP11" s="97"/>
      <c r="BQ11" s="97"/>
      <c r="BR11" s="97"/>
      <c r="BS11" s="97"/>
      <c r="BT11" s="94"/>
      <c r="BU11" s="97"/>
      <c r="BV11" s="97">
        <f t="shared" si="7"/>
        <v>0</v>
      </c>
      <c r="BW11" s="102">
        <f t="shared" si="26"/>
        <v>0</v>
      </c>
      <c r="BX11" s="101"/>
      <c r="BY11" s="97"/>
      <c r="BZ11" s="97"/>
      <c r="CA11" s="97"/>
      <c r="CB11" s="97"/>
      <c r="CC11" s="97"/>
      <c r="CD11" s="97"/>
      <c r="CE11" s="97">
        <f t="shared" si="8"/>
        <v>0</v>
      </c>
      <c r="CF11" s="102">
        <f t="shared" si="27"/>
        <v>0</v>
      </c>
      <c r="CG11" s="95"/>
      <c r="CH11" s="40"/>
      <c r="CI11" s="24"/>
      <c r="CJ11" s="24"/>
      <c r="CK11" s="24"/>
      <c r="CL11" s="24"/>
      <c r="CM11" s="24"/>
      <c r="CN11" s="24"/>
      <c r="CO11" s="24">
        <f t="shared" si="9"/>
        <v>0</v>
      </c>
      <c r="CP11" s="87">
        <f t="shared" si="28"/>
        <v>0</v>
      </c>
      <c r="CQ11" s="28"/>
      <c r="CR11" s="24"/>
      <c r="CS11" s="24"/>
      <c r="CT11" s="24"/>
      <c r="CU11" s="24"/>
      <c r="CV11" s="26"/>
      <c r="CW11" s="24"/>
      <c r="CX11" s="24">
        <f t="shared" si="10"/>
        <v>0</v>
      </c>
      <c r="CY11" s="87">
        <f t="shared" si="29"/>
        <v>0</v>
      </c>
      <c r="CZ11" s="40"/>
      <c r="DA11" s="24"/>
      <c r="DB11" s="24"/>
      <c r="DC11" s="24"/>
      <c r="DD11" s="24"/>
      <c r="DE11" s="24"/>
      <c r="DF11" s="24"/>
      <c r="DG11" s="24">
        <f t="shared" si="11"/>
        <v>0</v>
      </c>
      <c r="DH11" s="87">
        <f t="shared" si="30"/>
        <v>0</v>
      </c>
      <c r="DI11" s="27"/>
      <c r="DJ11" s="40"/>
      <c r="DK11" s="24"/>
      <c r="DL11" s="24"/>
      <c r="DM11" s="24"/>
      <c r="DN11" s="24"/>
      <c r="DO11" s="24"/>
      <c r="DP11" s="24"/>
      <c r="DQ11" s="24">
        <f t="shared" si="12"/>
        <v>0</v>
      </c>
      <c r="DR11" s="87">
        <f t="shared" si="31"/>
        <v>0</v>
      </c>
      <c r="DS11" s="28"/>
      <c r="DT11" s="24"/>
      <c r="DU11" s="24"/>
      <c r="DV11" s="24"/>
      <c r="DW11" s="24"/>
      <c r="DX11" s="26"/>
      <c r="DY11" s="24"/>
      <c r="DZ11" s="24">
        <f t="shared" si="13"/>
        <v>0</v>
      </c>
      <c r="EA11" s="87">
        <f t="shared" si="32"/>
        <v>0</v>
      </c>
      <c r="EB11" s="40"/>
      <c r="EC11" s="24"/>
      <c r="ED11" s="24"/>
      <c r="EE11" s="24"/>
      <c r="EF11" s="24"/>
      <c r="EG11" s="24"/>
      <c r="EH11" s="24"/>
      <c r="EI11" s="24">
        <f t="shared" si="14"/>
        <v>0</v>
      </c>
      <c r="EJ11" s="87">
        <f t="shared" si="33"/>
        <v>0</v>
      </c>
      <c r="EK11" s="40"/>
      <c r="EL11" s="24"/>
      <c r="EM11" s="24"/>
      <c r="EN11" s="24"/>
      <c r="EO11" s="24"/>
      <c r="EP11" s="24"/>
      <c r="EQ11" s="24"/>
      <c r="ER11" s="24">
        <f t="shared" si="15"/>
        <v>0</v>
      </c>
      <c r="ES11" s="87">
        <f t="shared" si="34"/>
        <v>0</v>
      </c>
      <c r="ET11" s="95"/>
      <c r="EU11" s="101"/>
      <c r="EV11" s="97"/>
      <c r="EW11" s="97"/>
      <c r="EX11" s="97"/>
      <c r="EY11" s="97"/>
      <c r="EZ11" s="97"/>
      <c r="FA11" s="97"/>
      <c r="FB11" s="97">
        <f t="shared" si="16"/>
        <v>0</v>
      </c>
      <c r="FC11" s="102">
        <f t="shared" si="35"/>
        <v>0</v>
      </c>
      <c r="FD11" s="96"/>
      <c r="FE11" s="97"/>
      <c r="FF11" s="97"/>
      <c r="FG11" s="97"/>
      <c r="FH11" s="97"/>
      <c r="FI11" s="94"/>
      <c r="FJ11" s="97"/>
      <c r="FK11" s="97">
        <f t="shared" si="17"/>
        <v>0</v>
      </c>
      <c r="FL11" s="102">
        <f t="shared" si="36"/>
        <v>0</v>
      </c>
      <c r="FM11" s="101"/>
      <c r="FN11" s="97"/>
      <c r="FO11" s="97"/>
      <c r="FP11" s="97"/>
      <c r="FQ11" s="97"/>
      <c r="FR11" s="97"/>
      <c r="FS11" s="97"/>
      <c r="FT11" s="97">
        <f t="shared" si="18"/>
        <v>0</v>
      </c>
      <c r="FU11" s="102">
        <f t="shared" si="37"/>
        <v>0</v>
      </c>
      <c r="FV11" s="95"/>
    </row>
    <row r="12" spans="1:178" x14ac:dyDescent="0.25">
      <c r="A12" s="44">
        <f t="shared" si="38"/>
        <v>6</v>
      </c>
      <c r="B12" s="101"/>
      <c r="C12" s="97"/>
      <c r="D12" s="97"/>
      <c r="E12" s="97"/>
      <c r="F12" s="97"/>
      <c r="G12" s="97"/>
      <c r="H12" s="97"/>
      <c r="I12" s="97">
        <f t="shared" si="0"/>
        <v>0</v>
      </c>
      <c r="J12" s="102">
        <f t="shared" si="19"/>
        <v>0</v>
      </c>
      <c r="K12" s="96"/>
      <c r="L12" s="97"/>
      <c r="M12" s="97"/>
      <c r="N12" s="97"/>
      <c r="O12" s="97"/>
      <c r="P12" s="94"/>
      <c r="Q12" s="97"/>
      <c r="R12" s="97">
        <f t="shared" si="1"/>
        <v>0</v>
      </c>
      <c r="S12" s="102">
        <f t="shared" si="20"/>
        <v>0</v>
      </c>
      <c r="T12" s="101"/>
      <c r="U12" s="97"/>
      <c r="V12" s="97"/>
      <c r="W12" s="97"/>
      <c r="X12" s="97"/>
      <c r="Y12" s="97"/>
      <c r="Z12" s="97"/>
      <c r="AA12" s="97">
        <f t="shared" si="2"/>
        <v>0</v>
      </c>
      <c r="AB12" s="102">
        <f t="shared" si="21"/>
        <v>0</v>
      </c>
      <c r="AC12" s="95"/>
      <c r="AD12" s="101"/>
      <c r="AE12" s="97"/>
      <c r="AF12" s="97"/>
      <c r="AG12" s="97"/>
      <c r="AH12" s="97"/>
      <c r="AI12" s="97"/>
      <c r="AJ12" s="97"/>
      <c r="AK12" s="97">
        <f t="shared" si="3"/>
        <v>0</v>
      </c>
      <c r="AL12" s="102">
        <f t="shared" si="22"/>
        <v>0</v>
      </c>
      <c r="AM12" s="96"/>
      <c r="AN12" s="97"/>
      <c r="AO12" s="97"/>
      <c r="AP12" s="97"/>
      <c r="AQ12" s="97"/>
      <c r="AR12" s="94"/>
      <c r="AS12" s="97"/>
      <c r="AT12" s="97">
        <f t="shared" si="4"/>
        <v>0</v>
      </c>
      <c r="AU12" s="102">
        <f t="shared" si="23"/>
        <v>0</v>
      </c>
      <c r="AV12" s="101"/>
      <c r="AW12" s="97"/>
      <c r="AX12" s="97"/>
      <c r="AY12" s="97"/>
      <c r="AZ12" s="97"/>
      <c r="BA12" s="97"/>
      <c r="BB12" s="97"/>
      <c r="BC12" s="97">
        <f t="shared" si="5"/>
        <v>0</v>
      </c>
      <c r="BD12" s="102">
        <f t="shared" si="24"/>
        <v>0</v>
      </c>
      <c r="BE12" s="95"/>
      <c r="BF12" s="101"/>
      <c r="BG12" s="97"/>
      <c r="BH12" s="97"/>
      <c r="BI12" s="97"/>
      <c r="BJ12" s="97"/>
      <c r="BK12" s="97"/>
      <c r="BL12" s="97"/>
      <c r="BM12" s="97">
        <f t="shared" si="6"/>
        <v>0</v>
      </c>
      <c r="BN12" s="102">
        <f t="shared" si="25"/>
        <v>0</v>
      </c>
      <c r="BO12" s="96"/>
      <c r="BP12" s="97"/>
      <c r="BQ12" s="97"/>
      <c r="BR12" s="97"/>
      <c r="BS12" s="97"/>
      <c r="BT12" s="94"/>
      <c r="BU12" s="97"/>
      <c r="BV12" s="97">
        <f t="shared" si="7"/>
        <v>0</v>
      </c>
      <c r="BW12" s="102">
        <f t="shared" si="26"/>
        <v>0</v>
      </c>
      <c r="BX12" s="101"/>
      <c r="BY12" s="97"/>
      <c r="BZ12" s="97"/>
      <c r="CA12" s="97"/>
      <c r="CB12" s="97"/>
      <c r="CC12" s="97"/>
      <c r="CD12" s="97"/>
      <c r="CE12" s="97">
        <f t="shared" si="8"/>
        <v>0</v>
      </c>
      <c r="CF12" s="102">
        <f t="shared" si="27"/>
        <v>0</v>
      </c>
      <c r="CG12" s="95"/>
      <c r="CH12" s="40"/>
      <c r="CI12" s="24"/>
      <c r="CJ12" s="24"/>
      <c r="CK12" s="24"/>
      <c r="CL12" s="24"/>
      <c r="CM12" s="24"/>
      <c r="CN12" s="24"/>
      <c r="CO12" s="24">
        <f t="shared" si="9"/>
        <v>0</v>
      </c>
      <c r="CP12" s="87">
        <f t="shared" si="28"/>
        <v>0</v>
      </c>
      <c r="CQ12" s="28"/>
      <c r="CR12" s="24"/>
      <c r="CS12" s="24"/>
      <c r="CT12" s="24"/>
      <c r="CU12" s="24"/>
      <c r="CV12" s="26"/>
      <c r="CW12" s="24"/>
      <c r="CX12" s="24">
        <f t="shared" si="10"/>
        <v>0</v>
      </c>
      <c r="CY12" s="87">
        <f t="shared" si="29"/>
        <v>0</v>
      </c>
      <c r="CZ12" s="40"/>
      <c r="DA12" s="24"/>
      <c r="DB12" s="24"/>
      <c r="DC12" s="24"/>
      <c r="DD12" s="24"/>
      <c r="DE12" s="24"/>
      <c r="DF12" s="24"/>
      <c r="DG12" s="24">
        <f t="shared" si="11"/>
        <v>0</v>
      </c>
      <c r="DH12" s="87">
        <f t="shared" si="30"/>
        <v>0</v>
      </c>
      <c r="DI12" s="27"/>
      <c r="DJ12" s="40"/>
      <c r="DK12" s="24"/>
      <c r="DL12" s="24"/>
      <c r="DM12" s="24"/>
      <c r="DN12" s="24"/>
      <c r="DO12" s="24"/>
      <c r="DP12" s="24"/>
      <c r="DQ12" s="24">
        <f t="shared" si="12"/>
        <v>0</v>
      </c>
      <c r="DR12" s="87">
        <f t="shared" si="31"/>
        <v>0</v>
      </c>
      <c r="DS12" s="28"/>
      <c r="DT12" s="24"/>
      <c r="DU12" s="24"/>
      <c r="DV12" s="24"/>
      <c r="DW12" s="24"/>
      <c r="DX12" s="26"/>
      <c r="DY12" s="24"/>
      <c r="DZ12" s="24">
        <f t="shared" si="13"/>
        <v>0</v>
      </c>
      <c r="EA12" s="87">
        <f t="shared" si="32"/>
        <v>0</v>
      </c>
      <c r="EB12" s="40"/>
      <c r="EC12" s="24"/>
      <c r="ED12" s="24"/>
      <c r="EE12" s="24"/>
      <c r="EF12" s="24"/>
      <c r="EG12" s="24"/>
      <c r="EH12" s="24"/>
      <c r="EI12" s="24">
        <f t="shared" si="14"/>
        <v>0</v>
      </c>
      <c r="EJ12" s="87">
        <f t="shared" si="33"/>
        <v>0</v>
      </c>
      <c r="EK12" s="40"/>
      <c r="EL12" s="24"/>
      <c r="EM12" s="24"/>
      <c r="EN12" s="24"/>
      <c r="EO12" s="24"/>
      <c r="EP12" s="24"/>
      <c r="EQ12" s="24"/>
      <c r="ER12" s="24">
        <f t="shared" si="15"/>
        <v>0</v>
      </c>
      <c r="ES12" s="87">
        <f t="shared" si="34"/>
        <v>0</v>
      </c>
      <c r="ET12" s="95"/>
      <c r="EU12" s="101"/>
      <c r="EV12" s="97"/>
      <c r="EW12" s="97"/>
      <c r="EX12" s="97"/>
      <c r="EY12" s="97"/>
      <c r="EZ12" s="97"/>
      <c r="FA12" s="97"/>
      <c r="FB12" s="97">
        <f t="shared" si="16"/>
        <v>0</v>
      </c>
      <c r="FC12" s="102">
        <f t="shared" si="35"/>
        <v>0</v>
      </c>
      <c r="FD12" s="96"/>
      <c r="FE12" s="97"/>
      <c r="FF12" s="97"/>
      <c r="FG12" s="97"/>
      <c r="FH12" s="97"/>
      <c r="FI12" s="94"/>
      <c r="FJ12" s="97"/>
      <c r="FK12" s="97">
        <f t="shared" si="17"/>
        <v>0</v>
      </c>
      <c r="FL12" s="102">
        <f t="shared" si="36"/>
        <v>0</v>
      </c>
      <c r="FM12" s="101"/>
      <c r="FN12" s="97"/>
      <c r="FO12" s="97"/>
      <c r="FP12" s="97"/>
      <c r="FQ12" s="97"/>
      <c r="FR12" s="97"/>
      <c r="FS12" s="97"/>
      <c r="FT12" s="97">
        <f t="shared" si="18"/>
        <v>0</v>
      </c>
      <c r="FU12" s="102">
        <f t="shared" si="37"/>
        <v>0</v>
      </c>
      <c r="FV12" s="95"/>
    </row>
    <row r="13" spans="1:178" x14ac:dyDescent="0.25">
      <c r="A13" s="44">
        <f t="shared" si="38"/>
        <v>7</v>
      </c>
      <c r="B13" s="101"/>
      <c r="C13" s="97"/>
      <c r="D13" s="97"/>
      <c r="E13" s="97"/>
      <c r="F13" s="97"/>
      <c r="G13" s="97"/>
      <c r="H13" s="97"/>
      <c r="I13" s="97">
        <f t="shared" si="0"/>
        <v>0</v>
      </c>
      <c r="J13" s="102">
        <f t="shared" si="19"/>
        <v>0</v>
      </c>
      <c r="K13" s="96"/>
      <c r="L13" s="97"/>
      <c r="M13" s="97"/>
      <c r="N13" s="97"/>
      <c r="O13" s="97"/>
      <c r="P13" s="94"/>
      <c r="Q13" s="97"/>
      <c r="R13" s="97">
        <f t="shared" si="1"/>
        <v>0</v>
      </c>
      <c r="S13" s="102">
        <f t="shared" si="20"/>
        <v>0</v>
      </c>
      <c r="T13" s="101"/>
      <c r="U13" s="97"/>
      <c r="V13" s="97"/>
      <c r="W13" s="97"/>
      <c r="X13" s="97"/>
      <c r="Y13" s="97"/>
      <c r="Z13" s="97"/>
      <c r="AA13" s="97">
        <f t="shared" si="2"/>
        <v>0</v>
      </c>
      <c r="AB13" s="102">
        <f t="shared" si="21"/>
        <v>0</v>
      </c>
      <c r="AC13" s="95"/>
      <c r="AD13" s="101"/>
      <c r="AE13" s="97"/>
      <c r="AF13" s="97"/>
      <c r="AG13" s="97"/>
      <c r="AH13" s="97"/>
      <c r="AI13" s="97"/>
      <c r="AJ13" s="97"/>
      <c r="AK13" s="97">
        <f t="shared" si="3"/>
        <v>0</v>
      </c>
      <c r="AL13" s="102">
        <f t="shared" si="22"/>
        <v>0</v>
      </c>
      <c r="AM13" s="96"/>
      <c r="AN13" s="97"/>
      <c r="AO13" s="97"/>
      <c r="AP13" s="97"/>
      <c r="AQ13" s="97"/>
      <c r="AR13" s="94"/>
      <c r="AS13" s="97"/>
      <c r="AT13" s="97">
        <f t="shared" si="4"/>
        <v>0</v>
      </c>
      <c r="AU13" s="102">
        <f t="shared" si="23"/>
        <v>0</v>
      </c>
      <c r="AV13" s="101"/>
      <c r="AW13" s="97"/>
      <c r="AX13" s="97"/>
      <c r="AY13" s="97"/>
      <c r="AZ13" s="97"/>
      <c r="BA13" s="97"/>
      <c r="BB13" s="97"/>
      <c r="BC13" s="97">
        <f t="shared" si="5"/>
        <v>0</v>
      </c>
      <c r="BD13" s="102">
        <f t="shared" si="24"/>
        <v>0</v>
      </c>
      <c r="BE13" s="95"/>
      <c r="BF13" s="101"/>
      <c r="BG13" s="97"/>
      <c r="BH13" s="97"/>
      <c r="BI13" s="97"/>
      <c r="BJ13" s="97"/>
      <c r="BK13" s="97"/>
      <c r="BL13" s="97"/>
      <c r="BM13" s="97">
        <f t="shared" si="6"/>
        <v>0</v>
      </c>
      <c r="BN13" s="102">
        <f t="shared" si="25"/>
        <v>0</v>
      </c>
      <c r="BO13" s="96"/>
      <c r="BP13" s="97"/>
      <c r="BQ13" s="97"/>
      <c r="BR13" s="97"/>
      <c r="BS13" s="97"/>
      <c r="BT13" s="94"/>
      <c r="BU13" s="97"/>
      <c r="BV13" s="97">
        <f t="shared" si="7"/>
        <v>0</v>
      </c>
      <c r="BW13" s="102">
        <f t="shared" si="26"/>
        <v>0</v>
      </c>
      <c r="BX13" s="101"/>
      <c r="BY13" s="97"/>
      <c r="BZ13" s="97"/>
      <c r="CA13" s="97"/>
      <c r="CB13" s="97"/>
      <c r="CC13" s="97"/>
      <c r="CD13" s="97"/>
      <c r="CE13" s="97">
        <f t="shared" si="8"/>
        <v>0</v>
      </c>
      <c r="CF13" s="102">
        <f t="shared" si="27"/>
        <v>0</v>
      </c>
      <c r="CG13" s="95"/>
      <c r="CH13" s="40"/>
      <c r="CI13" s="24"/>
      <c r="CJ13" s="24"/>
      <c r="CK13" s="24"/>
      <c r="CL13" s="24"/>
      <c r="CM13" s="24"/>
      <c r="CN13" s="24"/>
      <c r="CO13" s="24">
        <f t="shared" si="9"/>
        <v>0</v>
      </c>
      <c r="CP13" s="87">
        <f t="shared" si="28"/>
        <v>0</v>
      </c>
      <c r="CQ13" s="28"/>
      <c r="CR13" s="24"/>
      <c r="CS13" s="24"/>
      <c r="CT13" s="24"/>
      <c r="CU13" s="24"/>
      <c r="CV13" s="26"/>
      <c r="CW13" s="24"/>
      <c r="CX13" s="24">
        <f t="shared" si="10"/>
        <v>0</v>
      </c>
      <c r="CY13" s="87">
        <f t="shared" si="29"/>
        <v>0</v>
      </c>
      <c r="CZ13" s="40"/>
      <c r="DA13" s="24"/>
      <c r="DB13" s="24"/>
      <c r="DC13" s="24"/>
      <c r="DD13" s="24"/>
      <c r="DE13" s="24"/>
      <c r="DF13" s="24"/>
      <c r="DG13" s="24">
        <f t="shared" si="11"/>
        <v>0</v>
      </c>
      <c r="DH13" s="87">
        <f t="shared" si="30"/>
        <v>0</v>
      </c>
      <c r="DI13" s="27"/>
      <c r="DJ13" s="40"/>
      <c r="DK13" s="24"/>
      <c r="DL13" s="24"/>
      <c r="DM13" s="24"/>
      <c r="DN13" s="24"/>
      <c r="DO13" s="24"/>
      <c r="DP13" s="24"/>
      <c r="DQ13" s="24">
        <f t="shared" si="12"/>
        <v>0</v>
      </c>
      <c r="DR13" s="87">
        <f t="shared" si="31"/>
        <v>0</v>
      </c>
      <c r="DS13" s="28"/>
      <c r="DT13" s="24"/>
      <c r="DU13" s="24"/>
      <c r="DV13" s="24"/>
      <c r="DW13" s="24"/>
      <c r="DX13" s="26"/>
      <c r="DY13" s="24"/>
      <c r="DZ13" s="24">
        <f t="shared" si="13"/>
        <v>0</v>
      </c>
      <c r="EA13" s="87">
        <f t="shared" si="32"/>
        <v>0</v>
      </c>
      <c r="EB13" s="40"/>
      <c r="EC13" s="24"/>
      <c r="ED13" s="24"/>
      <c r="EE13" s="24"/>
      <c r="EF13" s="24"/>
      <c r="EG13" s="24"/>
      <c r="EH13" s="24"/>
      <c r="EI13" s="24">
        <f t="shared" si="14"/>
        <v>0</v>
      </c>
      <c r="EJ13" s="87">
        <f t="shared" si="33"/>
        <v>0</v>
      </c>
      <c r="EK13" s="40"/>
      <c r="EL13" s="24"/>
      <c r="EM13" s="24"/>
      <c r="EN13" s="24"/>
      <c r="EO13" s="24"/>
      <c r="EP13" s="24"/>
      <c r="EQ13" s="24"/>
      <c r="ER13" s="24">
        <f t="shared" si="15"/>
        <v>0</v>
      </c>
      <c r="ES13" s="87">
        <f t="shared" si="34"/>
        <v>0</v>
      </c>
      <c r="ET13" s="95"/>
      <c r="EU13" s="101"/>
      <c r="EV13" s="97"/>
      <c r="EW13" s="97"/>
      <c r="EX13" s="97"/>
      <c r="EY13" s="97"/>
      <c r="EZ13" s="97"/>
      <c r="FA13" s="97"/>
      <c r="FB13" s="97">
        <f t="shared" si="16"/>
        <v>0</v>
      </c>
      <c r="FC13" s="102">
        <f t="shared" si="35"/>
        <v>0</v>
      </c>
      <c r="FD13" s="96"/>
      <c r="FE13" s="97"/>
      <c r="FF13" s="97"/>
      <c r="FG13" s="97"/>
      <c r="FH13" s="97"/>
      <c r="FI13" s="94"/>
      <c r="FJ13" s="97"/>
      <c r="FK13" s="97">
        <f t="shared" si="17"/>
        <v>0</v>
      </c>
      <c r="FL13" s="102">
        <f t="shared" si="36"/>
        <v>0</v>
      </c>
      <c r="FM13" s="101"/>
      <c r="FN13" s="97"/>
      <c r="FO13" s="97"/>
      <c r="FP13" s="97"/>
      <c r="FQ13" s="97"/>
      <c r="FR13" s="97"/>
      <c r="FS13" s="97"/>
      <c r="FT13" s="97">
        <f t="shared" si="18"/>
        <v>0</v>
      </c>
      <c r="FU13" s="102">
        <f t="shared" si="37"/>
        <v>0</v>
      </c>
      <c r="FV13" s="95"/>
    </row>
    <row r="14" spans="1:178" ht="15.75" thickBot="1" x14ac:dyDescent="0.3">
      <c r="A14" s="55">
        <f>A13+1</f>
        <v>8</v>
      </c>
      <c r="B14" s="103"/>
      <c r="C14" s="32"/>
      <c r="D14" s="32"/>
      <c r="E14" s="32"/>
      <c r="F14" s="32"/>
      <c r="G14" s="32"/>
      <c r="H14" s="32"/>
      <c r="I14" s="32">
        <f t="shared" si="0"/>
        <v>0</v>
      </c>
      <c r="J14" s="33">
        <f>IF(H14="L",1,0)</f>
        <v>0</v>
      </c>
      <c r="K14" s="43"/>
      <c r="L14" s="29"/>
      <c r="M14" s="29"/>
      <c r="N14" s="29"/>
      <c r="O14" s="29"/>
      <c r="P14" s="59"/>
      <c r="Q14" s="32"/>
      <c r="R14" s="32">
        <f t="shared" si="1"/>
        <v>0</v>
      </c>
      <c r="S14" s="33">
        <f>IF(Q14="L",1,0)</f>
        <v>0</v>
      </c>
      <c r="T14" s="51"/>
      <c r="U14" s="29"/>
      <c r="V14" s="29"/>
      <c r="W14" s="29"/>
      <c r="X14" s="29"/>
      <c r="Y14" s="29"/>
      <c r="Z14" s="29"/>
      <c r="AA14" s="29">
        <f t="shared" si="2"/>
        <v>0</v>
      </c>
      <c r="AB14" s="33">
        <f>IF(Z14="L",1,0)</f>
        <v>0</v>
      </c>
      <c r="AC14" s="56"/>
      <c r="AD14" s="103"/>
      <c r="AE14" s="32"/>
      <c r="AF14" s="32"/>
      <c r="AG14" s="32"/>
      <c r="AH14" s="32"/>
      <c r="AI14" s="32"/>
      <c r="AJ14" s="32"/>
      <c r="AK14" s="32">
        <f t="shared" si="3"/>
        <v>0</v>
      </c>
      <c r="AL14" s="33">
        <f>IF(AJ14="L",1,0)</f>
        <v>0</v>
      </c>
      <c r="AM14" s="43"/>
      <c r="AN14" s="29"/>
      <c r="AO14" s="29"/>
      <c r="AP14" s="29"/>
      <c r="AQ14" s="29"/>
      <c r="AR14" s="59"/>
      <c r="AS14" s="32"/>
      <c r="AT14" s="32">
        <f t="shared" si="4"/>
        <v>0</v>
      </c>
      <c r="AU14" s="33">
        <f>IF(AS14="L",1,0)</f>
        <v>0</v>
      </c>
      <c r="AV14" s="51"/>
      <c r="AW14" s="29"/>
      <c r="AX14" s="29"/>
      <c r="AY14" s="29"/>
      <c r="AZ14" s="29"/>
      <c r="BA14" s="29"/>
      <c r="BB14" s="29"/>
      <c r="BC14" s="29">
        <f t="shared" si="5"/>
        <v>0</v>
      </c>
      <c r="BD14" s="33">
        <f>IF(BB14="L",1,0)</f>
        <v>0</v>
      </c>
      <c r="BE14" s="56"/>
      <c r="BF14" s="103"/>
      <c r="BG14" s="32"/>
      <c r="BH14" s="32"/>
      <c r="BI14" s="32"/>
      <c r="BJ14" s="32"/>
      <c r="BK14" s="32"/>
      <c r="BL14" s="32"/>
      <c r="BM14" s="32">
        <f t="shared" si="6"/>
        <v>0</v>
      </c>
      <c r="BN14" s="33">
        <f>IF(BL14="L",1,0)</f>
        <v>0</v>
      </c>
      <c r="BO14" s="43"/>
      <c r="BP14" s="29"/>
      <c r="BQ14" s="29"/>
      <c r="BR14" s="29"/>
      <c r="BS14" s="29"/>
      <c r="BT14" s="59"/>
      <c r="BU14" s="32"/>
      <c r="BV14" s="32">
        <f t="shared" si="7"/>
        <v>0</v>
      </c>
      <c r="BW14" s="33">
        <f>IF(BU14="L",1,0)</f>
        <v>0</v>
      </c>
      <c r="BX14" s="51"/>
      <c r="BY14" s="29"/>
      <c r="BZ14" s="29"/>
      <c r="CA14" s="29"/>
      <c r="CB14" s="29"/>
      <c r="CC14" s="29"/>
      <c r="CD14" s="29"/>
      <c r="CE14" s="29">
        <f t="shared" si="8"/>
        <v>0</v>
      </c>
      <c r="CF14" s="33">
        <f>IF(CD14="L",1,0)</f>
        <v>0</v>
      </c>
      <c r="CG14" s="56"/>
      <c r="CH14" s="36"/>
      <c r="CI14" s="32"/>
      <c r="CJ14" s="32"/>
      <c r="CK14" s="32"/>
      <c r="CL14" s="32"/>
      <c r="CM14" s="32"/>
      <c r="CN14" s="32"/>
      <c r="CO14" s="32">
        <f t="shared" si="9"/>
        <v>0</v>
      </c>
      <c r="CP14" s="33">
        <f>IF(CN14="L",1,0)</f>
        <v>0</v>
      </c>
      <c r="CQ14" s="43"/>
      <c r="CR14" s="29"/>
      <c r="CS14" s="29"/>
      <c r="CT14" s="29"/>
      <c r="CU14" s="29"/>
      <c r="CV14" s="59"/>
      <c r="CW14" s="32"/>
      <c r="CX14" s="32">
        <f t="shared" si="10"/>
        <v>0</v>
      </c>
      <c r="CY14" s="33">
        <f>IF(CW14="L",1,0)</f>
        <v>0</v>
      </c>
      <c r="CZ14" s="51"/>
      <c r="DA14" s="29"/>
      <c r="DB14" s="29"/>
      <c r="DC14" s="29"/>
      <c r="DD14" s="29"/>
      <c r="DE14" s="29"/>
      <c r="DF14" s="29"/>
      <c r="DG14" s="29">
        <f t="shared" si="11"/>
        <v>0</v>
      </c>
      <c r="DH14" s="33">
        <f>IF(DF14="L",1,0)</f>
        <v>0</v>
      </c>
      <c r="DI14" s="56"/>
      <c r="DJ14" s="36"/>
      <c r="DK14" s="32"/>
      <c r="DL14" s="32"/>
      <c r="DM14" s="32"/>
      <c r="DN14" s="32"/>
      <c r="DO14" s="32"/>
      <c r="DP14" s="32"/>
      <c r="DQ14" s="32">
        <f t="shared" si="12"/>
        <v>0</v>
      </c>
      <c r="DR14" s="33">
        <f>IF(DP14="L",1,0)</f>
        <v>0</v>
      </c>
      <c r="DS14" s="43"/>
      <c r="DT14" s="29"/>
      <c r="DU14" s="29"/>
      <c r="DV14" s="29"/>
      <c r="DW14" s="29"/>
      <c r="DX14" s="59"/>
      <c r="DY14" s="32"/>
      <c r="DZ14" s="32">
        <f t="shared" si="13"/>
        <v>0</v>
      </c>
      <c r="EA14" s="33">
        <f>IF(DY14="L",1,0)</f>
        <v>0</v>
      </c>
      <c r="EB14" s="51"/>
      <c r="EC14" s="29"/>
      <c r="ED14" s="29"/>
      <c r="EE14" s="29"/>
      <c r="EF14" s="29"/>
      <c r="EG14" s="29"/>
      <c r="EH14" s="29"/>
      <c r="EI14" s="29">
        <f t="shared" si="14"/>
        <v>0</v>
      </c>
      <c r="EJ14" s="33">
        <f>IF(EH14="L",1,0)</f>
        <v>0</v>
      </c>
      <c r="EK14" s="51"/>
      <c r="EL14" s="29"/>
      <c r="EM14" s="29"/>
      <c r="EN14" s="29"/>
      <c r="EO14" s="29"/>
      <c r="EP14" s="29"/>
      <c r="EQ14" s="29"/>
      <c r="ER14" s="29">
        <f t="shared" si="15"/>
        <v>0</v>
      </c>
      <c r="ES14" s="33">
        <f>IF(EQ14="L",1,0)</f>
        <v>0</v>
      </c>
      <c r="ET14" s="56"/>
      <c r="EU14" s="103"/>
      <c r="EV14" s="32"/>
      <c r="EW14" s="32"/>
      <c r="EX14" s="32"/>
      <c r="EY14" s="32"/>
      <c r="EZ14" s="32"/>
      <c r="FA14" s="32"/>
      <c r="FB14" s="32">
        <f t="shared" si="16"/>
        <v>0</v>
      </c>
      <c r="FC14" s="33">
        <f>IF(FA14="L",1,0)</f>
        <v>0</v>
      </c>
      <c r="FD14" s="43"/>
      <c r="FE14" s="29"/>
      <c r="FF14" s="29"/>
      <c r="FG14" s="29"/>
      <c r="FH14" s="29"/>
      <c r="FI14" s="59"/>
      <c r="FJ14" s="32"/>
      <c r="FK14" s="32">
        <f t="shared" si="17"/>
        <v>0</v>
      </c>
      <c r="FL14" s="33">
        <f>IF(FJ14="L",1,0)</f>
        <v>0</v>
      </c>
      <c r="FM14" s="51"/>
      <c r="FN14" s="29"/>
      <c r="FO14" s="29"/>
      <c r="FP14" s="29"/>
      <c r="FQ14" s="29"/>
      <c r="FR14" s="29"/>
      <c r="FS14" s="29"/>
      <c r="FT14" s="29">
        <f t="shared" si="18"/>
        <v>0</v>
      </c>
      <c r="FU14" s="33">
        <f>IF(FS14="L",1,0)</f>
        <v>0</v>
      </c>
      <c r="FV14" s="56"/>
    </row>
    <row r="15" spans="1:178" ht="15.75" thickBot="1" x14ac:dyDescent="0.3">
      <c r="A15" s="54" t="s">
        <v>106</v>
      </c>
      <c r="B15" s="65">
        <f>AVERAGE(B7:B14)</f>
        <v>35.363</v>
      </c>
      <c r="C15" s="66">
        <f>AVERAGE(C7:C14)</f>
        <v>37.518999999999998</v>
      </c>
      <c r="D15" s="66">
        <f>AVERAGE(D7:D14)</f>
        <v>35.374000000000002</v>
      </c>
      <c r="E15" s="66">
        <f>AVERAGE(E7:E14)</f>
        <v>20</v>
      </c>
      <c r="F15" s="66"/>
      <c r="G15" s="66">
        <f>AVERAGE(G7:G14)</f>
        <v>15</v>
      </c>
      <c r="H15" s="62">
        <f>I15/(I15+J15)</f>
        <v>0</v>
      </c>
      <c r="I15" s="104">
        <f>SUM(I7:I14)</f>
        <v>0</v>
      </c>
      <c r="J15" s="63">
        <f>SUM(J7:J14)</f>
        <v>1</v>
      </c>
      <c r="K15" s="67" t="e">
        <f>AVERAGE(K7:K14)</f>
        <v>#DIV/0!</v>
      </c>
      <c r="L15" s="68" t="e">
        <f>AVERAGE(L7:L14)</f>
        <v>#DIV/0!</v>
      </c>
      <c r="M15" s="68" t="e">
        <f>AVERAGE(M7:M14)</f>
        <v>#DIV/0!</v>
      </c>
      <c r="N15" s="68" t="e">
        <f>AVERAGE(N7:N14)</f>
        <v>#DIV/0!</v>
      </c>
      <c r="O15" s="68"/>
      <c r="P15" s="69" t="e">
        <f>AVERAGE(P7:P14)</f>
        <v>#DIV/0!</v>
      </c>
      <c r="Q15" s="62" t="e">
        <f>R15/(R15+S15)</f>
        <v>#DIV/0!</v>
      </c>
      <c r="R15" s="104">
        <f>SUM(R7:R14)</f>
        <v>0</v>
      </c>
      <c r="S15" s="63">
        <f>SUM(S7:S14)</f>
        <v>0</v>
      </c>
      <c r="T15" s="70" t="e">
        <f>AVERAGE(T7:T14)</f>
        <v>#DIV/0!</v>
      </c>
      <c r="U15" s="68" t="e">
        <f>AVERAGE(U7:U14)</f>
        <v>#DIV/0!</v>
      </c>
      <c r="V15" s="68" t="e">
        <f>AVERAGE(V7:V14)</f>
        <v>#DIV/0!</v>
      </c>
      <c r="W15" s="68" t="e">
        <f>AVERAGE(W7:W14)</f>
        <v>#DIV/0!</v>
      </c>
      <c r="X15" s="68"/>
      <c r="Y15" s="68" t="e">
        <f>AVERAGE(Y7:Y14)</f>
        <v>#DIV/0!</v>
      </c>
      <c r="Z15" s="60" t="e">
        <f>AA15/(AA15+AB15)</f>
        <v>#DIV/0!</v>
      </c>
      <c r="AA15" s="52">
        <f>SUM(AA7:AA14)</f>
        <v>0</v>
      </c>
      <c r="AB15" s="53">
        <f>SUM(AB7:AB14)</f>
        <v>0</v>
      </c>
      <c r="AC15" s="100"/>
      <c r="AD15" s="65" t="e">
        <f>AVERAGE(AD7:AD14)</f>
        <v>#DIV/0!</v>
      </c>
      <c r="AE15" s="66" t="e">
        <f>AVERAGE(AE7:AE14)</f>
        <v>#DIV/0!</v>
      </c>
      <c r="AF15" s="66" t="e">
        <f>AVERAGE(AF7:AF14)</f>
        <v>#DIV/0!</v>
      </c>
      <c r="AG15" s="66" t="e">
        <f>AVERAGE(AG7:AG14)</f>
        <v>#DIV/0!</v>
      </c>
      <c r="AH15" s="66"/>
      <c r="AI15" s="66" t="e">
        <f>AVERAGE(AI7:AI14)</f>
        <v>#DIV/0!</v>
      </c>
      <c r="AJ15" s="62" t="e">
        <f>AK15/(AK15+AL15)</f>
        <v>#DIV/0!</v>
      </c>
      <c r="AK15" s="104">
        <f>SUM(AK7:AK14)</f>
        <v>0</v>
      </c>
      <c r="AL15" s="63">
        <f>SUM(AL7:AL14)</f>
        <v>0</v>
      </c>
      <c r="AM15" s="67" t="e">
        <f>AVERAGE(AM7:AM14)</f>
        <v>#DIV/0!</v>
      </c>
      <c r="AN15" s="68" t="e">
        <f>AVERAGE(AN7:AN14)</f>
        <v>#DIV/0!</v>
      </c>
      <c r="AO15" s="68" t="e">
        <f>AVERAGE(AO7:AO14)</f>
        <v>#DIV/0!</v>
      </c>
      <c r="AP15" s="68" t="e">
        <f>AVERAGE(AP7:AP14)</f>
        <v>#DIV/0!</v>
      </c>
      <c r="AQ15" s="68"/>
      <c r="AR15" s="69" t="e">
        <f>AVERAGE(AR7:AR14)</f>
        <v>#DIV/0!</v>
      </c>
      <c r="AS15" s="62" t="e">
        <f>AT15/(AT15+AU15)</f>
        <v>#DIV/0!</v>
      </c>
      <c r="AT15" s="104">
        <f>SUM(AT7:AT14)</f>
        <v>0</v>
      </c>
      <c r="AU15" s="63">
        <f>SUM(AU7:AU14)</f>
        <v>0</v>
      </c>
      <c r="AV15" s="70" t="e">
        <f>AVERAGE(AV7:AV14)</f>
        <v>#DIV/0!</v>
      </c>
      <c r="AW15" s="68" t="e">
        <f>AVERAGE(AW7:AW14)</f>
        <v>#DIV/0!</v>
      </c>
      <c r="AX15" s="68" t="e">
        <f>AVERAGE(AX7:AX14)</f>
        <v>#DIV/0!</v>
      </c>
      <c r="AY15" s="68" t="e">
        <f>AVERAGE(AY7:AY14)</f>
        <v>#DIV/0!</v>
      </c>
      <c r="AZ15" s="68"/>
      <c r="BA15" s="68" t="e">
        <f>AVERAGE(BA7:BA14)</f>
        <v>#DIV/0!</v>
      </c>
      <c r="BB15" s="60" t="e">
        <f>BC15/(BC15+BD15)</f>
        <v>#DIV/0!</v>
      </c>
      <c r="BC15" s="52">
        <f>SUM(BC7:BC14)</f>
        <v>0</v>
      </c>
      <c r="BD15" s="53">
        <f>SUM(BD7:BD14)</f>
        <v>0</v>
      </c>
      <c r="BE15" s="100"/>
      <c r="BF15" s="65" t="e">
        <f>AVERAGE(BF7:BF14)</f>
        <v>#DIV/0!</v>
      </c>
      <c r="BG15" s="66" t="e">
        <f>AVERAGE(BG7:BG14)</f>
        <v>#DIV/0!</v>
      </c>
      <c r="BH15" s="66" t="e">
        <f>AVERAGE(BH7:BH14)</f>
        <v>#DIV/0!</v>
      </c>
      <c r="BI15" s="66" t="e">
        <f>AVERAGE(BI7:BI14)</f>
        <v>#DIV/0!</v>
      </c>
      <c r="BJ15" s="66"/>
      <c r="BK15" s="66" t="e">
        <f>AVERAGE(BK7:BK14)</f>
        <v>#DIV/0!</v>
      </c>
      <c r="BL15" s="62" t="e">
        <f>BM15/(BM15+BN15)</f>
        <v>#DIV/0!</v>
      </c>
      <c r="BM15" s="104">
        <f>SUM(BM7:BM14)</f>
        <v>0</v>
      </c>
      <c r="BN15" s="63">
        <f>SUM(BN7:BN14)</f>
        <v>0</v>
      </c>
      <c r="BO15" s="67" t="e">
        <f>AVERAGE(BO7:BO14)</f>
        <v>#DIV/0!</v>
      </c>
      <c r="BP15" s="68" t="e">
        <f>AVERAGE(BP7:BP14)</f>
        <v>#DIV/0!</v>
      </c>
      <c r="BQ15" s="68" t="e">
        <f>AVERAGE(BQ7:BQ14)</f>
        <v>#DIV/0!</v>
      </c>
      <c r="BR15" s="68" t="e">
        <f>AVERAGE(BR7:BR14)</f>
        <v>#DIV/0!</v>
      </c>
      <c r="BS15" s="68"/>
      <c r="BT15" s="69" t="e">
        <f>AVERAGE(BT7:BT14)</f>
        <v>#DIV/0!</v>
      </c>
      <c r="BU15" s="62" t="e">
        <f>BV15/(BV15+BW15)</f>
        <v>#DIV/0!</v>
      </c>
      <c r="BV15" s="104">
        <f>SUM(BV7:BV14)</f>
        <v>0</v>
      </c>
      <c r="BW15" s="63">
        <f>SUM(BW7:BW14)</f>
        <v>0</v>
      </c>
      <c r="BX15" s="70" t="e">
        <f>AVERAGE(BX7:BX14)</f>
        <v>#DIV/0!</v>
      </c>
      <c r="BY15" s="68" t="e">
        <f>AVERAGE(BY7:BY14)</f>
        <v>#DIV/0!</v>
      </c>
      <c r="BZ15" s="68" t="e">
        <f>AVERAGE(BZ7:BZ14)</f>
        <v>#DIV/0!</v>
      </c>
      <c r="CA15" s="68" t="e">
        <f>AVERAGE(CA7:CA14)</f>
        <v>#DIV/0!</v>
      </c>
      <c r="CB15" s="68"/>
      <c r="CC15" s="68" t="e">
        <f>AVERAGE(CC7:CC14)</f>
        <v>#DIV/0!</v>
      </c>
      <c r="CD15" s="60" t="e">
        <f>CE15/(CE15+CF15)</f>
        <v>#DIV/0!</v>
      </c>
      <c r="CE15" s="52">
        <f>SUM(CE7:CE14)</f>
        <v>0</v>
      </c>
      <c r="CF15" s="53">
        <f>SUM(CF7:CF14)</f>
        <v>0</v>
      </c>
      <c r="CG15" s="100"/>
      <c r="CH15" s="65">
        <f>AVERAGE(CH7:CH14)</f>
        <v>33.387250000000002</v>
      </c>
      <c r="CI15" s="66">
        <f>AVERAGE(CI7:CI14)</f>
        <v>35.106749999999998</v>
      </c>
      <c r="CJ15" s="66">
        <f>AVERAGE(CJ7:CJ14)</f>
        <v>42.208750000000002</v>
      </c>
      <c r="CK15" s="66">
        <f>AVERAGE(CK7:CK14)</f>
        <v>11.75</v>
      </c>
      <c r="CL15" s="66"/>
      <c r="CM15" s="66">
        <f>AVERAGE(CM7:CM14)</f>
        <v>7.25</v>
      </c>
      <c r="CN15" s="62">
        <f>CO15/(CO15+CP15)</f>
        <v>1</v>
      </c>
      <c r="CO15" s="22">
        <f>SUM(CO7:CO14)</f>
        <v>2</v>
      </c>
      <c r="CP15" s="63">
        <f>SUM(CP7:CP14)</f>
        <v>0</v>
      </c>
      <c r="CQ15" s="67">
        <f>AVERAGE(CQ7:CQ14)</f>
        <v>35.004999999999995</v>
      </c>
      <c r="CR15" s="68">
        <f>AVERAGE(CR7:CR14)</f>
        <v>36.930999999999997</v>
      </c>
      <c r="CS15" s="68">
        <f>AVERAGE(CS7:CS14)</f>
        <v>43.048999999999999</v>
      </c>
      <c r="CT15" s="68">
        <f>AVERAGE(CT7:CT14)</f>
        <v>12.5</v>
      </c>
      <c r="CU15" s="68"/>
      <c r="CV15" s="69">
        <f>AVERAGE(CV7:CV14)</f>
        <v>6.5</v>
      </c>
      <c r="CW15" s="62">
        <f>CX15/(CX15+CY15)</f>
        <v>0</v>
      </c>
      <c r="CX15" s="22">
        <f>SUM(CX7:CX14)</f>
        <v>0</v>
      </c>
      <c r="CY15" s="63">
        <f>SUM(CY7:CY14)</f>
        <v>1</v>
      </c>
      <c r="CZ15" s="70">
        <f>AVERAGE(CZ7:CZ14)</f>
        <v>33.07</v>
      </c>
      <c r="DA15" s="68">
        <f>AVERAGE(DA7:DA14)</f>
        <v>35.462000000000003</v>
      </c>
      <c r="DB15" s="68">
        <f>AVERAGE(DB7:DB14)</f>
        <v>43.143999999999998</v>
      </c>
      <c r="DC15" s="68">
        <f>AVERAGE(DC7:DC14)</f>
        <v>21</v>
      </c>
      <c r="DD15" s="68"/>
      <c r="DE15" s="68">
        <f>AVERAGE(DE7:DE14)</f>
        <v>17</v>
      </c>
      <c r="DF15" s="60">
        <f>DG15/(DG15+DH15)</f>
        <v>1</v>
      </c>
      <c r="DG15" s="52">
        <f>SUM(DG7:DG14)</f>
        <v>1</v>
      </c>
      <c r="DH15" s="53">
        <f>SUM(DH7:DH14)</f>
        <v>0</v>
      </c>
      <c r="DI15" s="48"/>
      <c r="DJ15" s="65" t="e">
        <f>AVERAGE(DJ7:DJ14)</f>
        <v>#DIV/0!</v>
      </c>
      <c r="DK15" s="66" t="e">
        <f>AVERAGE(DK7:DK14)</f>
        <v>#DIV/0!</v>
      </c>
      <c r="DL15" s="66" t="e">
        <f>AVERAGE(DL7:DL14)</f>
        <v>#DIV/0!</v>
      </c>
      <c r="DM15" s="66" t="e">
        <f>AVERAGE(DM7:DM14)</f>
        <v>#DIV/0!</v>
      </c>
      <c r="DN15" s="66"/>
      <c r="DO15" s="66" t="e">
        <f>AVERAGE(DO7:DO14)</f>
        <v>#DIV/0!</v>
      </c>
      <c r="DP15" s="62" t="e">
        <f>DQ15/(DQ15+DR15)</f>
        <v>#DIV/0!</v>
      </c>
      <c r="DQ15" s="22">
        <f>SUM(DQ7:DQ14)</f>
        <v>0</v>
      </c>
      <c r="DR15" s="63">
        <f>SUM(DR7:DR14)</f>
        <v>0</v>
      </c>
      <c r="DS15" s="67" t="e">
        <f>AVERAGE(DS7:DS14)</f>
        <v>#DIV/0!</v>
      </c>
      <c r="DT15" s="68" t="e">
        <f>AVERAGE(DT7:DT14)</f>
        <v>#DIV/0!</v>
      </c>
      <c r="DU15" s="68" t="e">
        <f>AVERAGE(DU7:DU14)</f>
        <v>#DIV/0!</v>
      </c>
      <c r="DV15" s="68" t="e">
        <f>AVERAGE(DV7:DV14)</f>
        <v>#DIV/0!</v>
      </c>
      <c r="DW15" s="68"/>
      <c r="DX15" s="69" t="e">
        <f>AVERAGE(DX7:DX14)</f>
        <v>#DIV/0!</v>
      </c>
      <c r="DY15" s="62" t="e">
        <f>DZ15/(DZ15+EA15)</f>
        <v>#DIV/0!</v>
      </c>
      <c r="DZ15" s="22">
        <f>SUM(DZ7:DZ14)</f>
        <v>0</v>
      </c>
      <c r="EA15" s="63">
        <f>SUM(EA7:EA14)</f>
        <v>0</v>
      </c>
      <c r="EB15" s="70" t="e">
        <f>AVERAGE(EB7:EB14)</f>
        <v>#DIV/0!</v>
      </c>
      <c r="EC15" s="68" t="e">
        <f>AVERAGE(EC7:EC14)</f>
        <v>#DIV/0!</v>
      </c>
      <c r="ED15" s="68" t="e">
        <f>AVERAGE(ED7:ED14)</f>
        <v>#DIV/0!</v>
      </c>
      <c r="EE15" s="68" t="e">
        <f>AVERAGE(EE7:EE14)</f>
        <v>#DIV/0!</v>
      </c>
      <c r="EF15" s="68"/>
      <c r="EG15" s="68" t="e">
        <f>AVERAGE(EG7:EG14)</f>
        <v>#DIV/0!</v>
      </c>
      <c r="EH15" s="60" t="e">
        <f>EI15/(EI15+EJ15)</f>
        <v>#DIV/0!</v>
      </c>
      <c r="EI15" s="52">
        <f>SUM(EI7:EI14)</f>
        <v>0</v>
      </c>
      <c r="EJ15" s="53">
        <f>SUM(EJ7:EJ14)</f>
        <v>0</v>
      </c>
      <c r="EK15" s="70" t="e">
        <f>AVERAGE(EK7:EK14)</f>
        <v>#DIV/0!</v>
      </c>
      <c r="EL15" s="68" t="e">
        <f>AVERAGE(EL7:EL14)</f>
        <v>#DIV/0!</v>
      </c>
      <c r="EM15" s="68" t="e">
        <f>AVERAGE(EM7:EM14)</f>
        <v>#DIV/0!</v>
      </c>
      <c r="EN15" s="68" t="e">
        <f>AVERAGE(EN7:EN14)</f>
        <v>#DIV/0!</v>
      </c>
      <c r="EO15" s="68"/>
      <c r="EP15" s="68" t="e">
        <f>AVERAGE(EP7:EP14)</f>
        <v>#DIV/0!</v>
      </c>
      <c r="EQ15" s="60" t="e">
        <f>ER15/(ER15+ES15)</f>
        <v>#DIV/0!</v>
      </c>
      <c r="ER15" s="52">
        <f>SUM(ER7:ER14)</f>
        <v>0</v>
      </c>
      <c r="ES15" s="53">
        <f>SUM(ES7:ES14)</f>
        <v>0</v>
      </c>
      <c r="ET15" s="100"/>
      <c r="EU15" s="65" t="e">
        <f>AVERAGE(EU7:EU14)</f>
        <v>#DIV/0!</v>
      </c>
      <c r="EV15" s="66" t="e">
        <f>AVERAGE(EV7:EV14)</f>
        <v>#DIV/0!</v>
      </c>
      <c r="EW15" s="66" t="e">
        <f>AVERAGE(EW7:EW14)</f>
        <v>#DIV/0!</v>
      </c>
      <c r="EX15" s="66" t="e">
        <f>AVERAGE(EX7:EX14)</f>
        <v>#DIV/0!</v>
      </c>
      <c r="EY15" s="66"/>
      <c r="EZ15" s="66" t="e">
        <f>AVERAGE(EZ7:EZ14)</f>
        <v>#DIV/0!</v>
      </c>
      <c r="FA15" s="62" t="e">
        <f>FB15/(FB15+FC15)</f>
        <v>#DIV/0!</v>
      </c>
      <c r="FB15" s="104">
        <f>SUM(FB7:FB14)</f>
        <v>0</v>
      </c>
      <c r="FC15" s="63">
        <f>SUM(FC7:FC14)</f>
        <v>0</v>
      </c>
      <c r="FD15" s="67" t="e">
        <f>AVERAGE(FD7:FD14)</f>
        <v>#DIV/0!</v>
      </c>
      <c r="FE15" s="68" t="e">
        <f>AVERAGE(FE7:FE14)</f>
        <v>#DIV/0!</v>
      </c>
      <c r="FF15" s="68" t="e">
        <f>AVERAGE(FF7:FF14)</f>
        <v>#DIV/0!</v>
      </c>
      <c r="FG15" s="68" t="e">
        <f>AVERAGE(FG7:FG14)</f>
        <v>#DIV/0!</v>
      </c>
      <c r="FH15" s="68"/>
      <c r="FI15" s="69" t="e">
        <f>AVERAGE(FI7:FI14)</f>
        <v>#DIV/0!</v>
      </c>
      <c r="FJ15" s="62" t="e">
        <f>FK15/(FK15+FL15)</f>
        <v>#DIV/0!</v>
      </c>
      <c r="FK15" s="104">
        <f>SUM(FK7:FK14)</f>
        <v>0</v>
      </c>
      <c r="FL15" s="63">
        <f>SUM(FL7:FL14)</f>
        <v>0</v>
      </c>
      <c r="FM15" s="70" t="e">
        <f>AVERAGE(FM7:FM14)</f>
        <v>#DIV/0!</v>
      </c>
      <c r="FN15" s="68" t="e">
        <f>AVERAGE(FN7:FN14)</f>
        <v>#DIV/0!</v>
      </c>
      <c r="FO15" s="68" t="e">
        <f>AVERAGE(FO7:FO14)</f>
        <v>#DIV/0!</v>
      </c>
      <c r="FP15" s="68" t="e">
        <f>AVERAGE(FP7:FP14)</f>
        <v>#DIV/0!</v>
      </c>
      <c r="FQ15" s="68"/>
      <c r="FR15" s="68" t="e">
        <f>AVERAGE(FR7:FR14)</f>
        <v>#DIV/0!</v>
      </c>
      <c r="FS15" s="60" t="e">
        <f>FT15/(FT15+FU15)</f>
        <v>#DIV/0!</v>
      </c>
      <c r="FT15" s="52">
        <f>SUM(FT7:FT14)</f>
        <v>0</v>
      </c>
      <c r="FU15" s="53">
        <f>SUM(FU7:FU14)</f>
        <v>0</v>
      </c>
      <c r="FV15" s="100"/>
    </row>
    <row r="16" spans="1:178" x14ac:dyDescent="0.25">
      <c r="A16" s="42"/>
      <c r="B16" s="99"/>
      <c r="C16" s="99"/>
      <c r="D16" s="99"/>
      <c r="E16" s="99"/>
      <c r="F16" s="99"/>
      <c r="G16" s="99"/>
      <c r="H16" s="64"/>
      <c r="I16" s="99"/>
      <c r="J16" s="99"/>
      <c r="K16" s="99"/>
      <c r="L16" s="99"/>
      <c r="M16" s="99"/>
      <c r="N16" s="99"/>
      <c r="O16" s="99"/>
      <c r="P16" s="99"/>
      <c r="Q16" s="64"/>
      <c r="R16" s="99"/>
      <c r="S16" s="99"/>
      <c r="T16" s="99"/>
      <c r="U16" s="99"/>
      <c r="V16" s="99"/>
      <c r="W16" s="99"/>
      <c r="X16" s="99"/>
      <c r="Y16" s="99"/>
      <c r="Z16" s="64"/>
      <c r="AA16" s="99"/>
      <c r="AB16" s="99"/>
      <c r="AC16" s="99"/>
      <c r="AD16" s="99"/>
      <c r="AE16" s="99"/>
      <c r="AF16" s="99"/>
      <c r="AG16" s="99"/>
      <c r="AH16" s="99"/>
      <c r="AI16" s="99"/>
      <c r="AJ16" s="64"/>
      <c r="AK16" s="99"/>
      <c r="AL16" s="99"/>
      <c r="AM16" s="99"/>
      <c r="AN16" s="99"/>
      <c r="AO16" s="99"/>
      <c r="AP16" s="99"/>
      <c r="AQ16" s="99"/>
      <c r="AR16" s="99"/>
      <c r="AS16" s="64"/>
      <c r="AT16" s="99"/>
      <c r="AU16" s="99"/>
      <c r="AV16" s="99"/>
      <c r="AW16" s="99"/>
      <c r="AX16" s="99"/>
      <c r="AY16" s="99"/>
      <c r="AZ16" s="99"/>
      <c r="BA16" s="99"/>
      <c r="BB16" s="64"/>
      <c r="BC16" s="99"/>
      <c r="BD16" s="99"/>
      <c r="BE16" s="99"/>
      <c r="BF16" s="99"/>
      <c r="BG16" s="99"/>
      <c r="BH16" s="99"/>
      <c r="BI16" s="99"/>
      <c r="BJ16" s="99"/>
      <c r="BK16" s="99"/>
      <c r="BL16" s="64"/>
      <c r="BM16" s="99"/>
      <c r="BN16" s="99"/>
      <c r="BO16" s="99"/>
      <c r="BP16" s="99"/>
      <c r="BQ16" s="99"/>
      <c r="BR16" s="99"/>
      <c r="BS16" s="99"/>
      <c r="BT16" s="99"/>
      <c r="BU16" s="64"/>
      <c r="BV16" s="99"/>
      <c r="BW16" s="99"/>
      <c r="BX16" s="99"/>
      <c r="BY16" s="99"/>
      <c r="BZ16" s="99"/>
      <c r="CA16" s="99"/>
      <c r="CB16" s="99"/>
      <c r="CC16" s="99"/>
      <c r="CD16" s="64"/>
      <c r="CE16" s="99"/>
      <c r="CF16" s="99"/>
      <c r="CG16" s="99"/>
      <c r="CH16" s="42"/>
      <c r="CI16" s="42"/>
      <c r="CJ16" s="42"/>
      <c r="CK16" s="42"/>
      <c r="CL16" s="42"/>
      <c r="CM16" s="42"/>
      <c r="CN16" s="64"/>
      <c r="CO16" s="42"/>
      <c r="CP16" s="42"/>
      <c r="CQ16" s="42"/>
      <c r="CR16" s="42"/>
      <c r="CS16" s="42"/>
      <c r="CT16" s="42"/>
      <c r="CU16" s="42"/>
      <c r="CV16" s="42"/>
      <c r="CW16" s="64"/>
      <c r="CX16" s="42"/>
      <c r="CY16" s="42"/>
      <c r="CZ16" s="42"/>
      <c r="DA16" s="42"/>
      <c r="DB16" s="42"/>
      <c r="DC16" s="42"/>
      <c r="DD16" s="42"/>
      <c r="DE16" s="42"/>
      <c r="DF16" s="64"/>
      <c r="DG16" s="42"/>
      <c r="DH16" s="42"/>
      <c r="DI16" s="42"/>
      <c r="DJ16" s="42"/>
      <c r="DK16" s="42"/>
      <c r="DL16" s="42"/>
      <c r="DM16" s="42"/>
      <c r="DN16" s="42"/>
      <c r="DO16" s="42"/>
      <c r="DP16" s="64"/>
      <c r="DQ16" s="42"/>
      <c r="DR16" s="42"/>
      <c r="DS16" s="42"/>
      <c r="DT16" s="42"/>
      <c r="DU16" s="42"/>
      <c r="DV16" s="42"/>
      <c r="DW16" s="42"/>
      <c r="DX16" s="42"/>
      <c r="DY16" s="64"/>
      <c r="DZ16" s="42"/>
      <c r="EA16" s="42"/>
      <c r="EB16" s="42"/>
      <c r="EC16" s="42"/>
      <c r="ED16" s="42"/>
      <c r="EE16" s="42"/>
      <c r="EF16" s="42"/>
      <c r="EG16" s="42"/>
      <c r="EH16" s="64"/>
      <c r="EI16" s="42"/>
      <c r="EJ16" s="42"/>
      <c r="EK16" s="42"/>
      <c r="EL16" s="42"/>
      <c r="EM16" s="42"/>
      <c r="EN16" s="42"/>
      <c r="EO16" s="42"/>
      <c r="EP16" s="42"/>
      <c r="EQ16" s="64"/>
      <c r="ER16" s="42"/>
      <c r="ES16" s="42"/>
      <c r="ET16" s="99"/>
      <c r="EU16" s="99"/>
      <c r="EV16" s="99"/>
      <c r="EW16" s="99"/>
      <c r="EX16" s="99"/>
      <c r="EY16" s="99"/>
      <c r="EZ16" s="99"/>
      <c r="FA16" s="64"/>
      <c r="FB16" s="99"/>
      <c r="FC16" s="99"/>
      <c r="FD16" s="99"/>
      <c r="FE16" s="99"/>
      <c r="FF16" s="99"/>
      <c r="FG16" s="99"/>
      <c r="FH16" s="99"/>
      <c r="FI16" s="99"/>
      <c r="FJ16" s="64"/>
      <c r="FK16" s="99"/>
      <c r="FL16" s="99"/>
      <c r="FM16" s="99"/>
      <c r="FN16" s="99"/>
      <c r="FO16" s="99"/>
      <c r="FP16" s="99"/>
      <c r="FQ16" s="99"/>
      <c r="FR16" s="99"/>
      <c r="FS16" s="64"/>
      <c r="FT16" s="99"/>
      <c r="FU16" s="99"/>
      <c r="FV16" s="99"/>
    </row>
    <row r="17" spans="1:178" x14ac:dyDescent="0.25">
      <c r="A17" s="42"/>
      <c r="B17" s="99"/>
      <c r="C17" s="99"/>
      <c r="D17" s="99" t="s">
        <v>111</v>
      </c>
      <c r="E17" s="99"/>
      <c r="F17" s="71">
        <f>E15</f>
        <v>20</v>
      </c>
      <c r="G17" s="99"/>
      <c r="H17" s="64"/>
      <c r="I17" s="99"/>
      <c r="J17" s="99"/>
      <c r="K17" s="99"/>
      <c r="L17" s="99"/>
      <c r="M17" s="99" t="s">
        <v>111</v>
      </c>
      <c r="N17" s="99"/>
      <c r="O17" s="71" t="e">
        <f>N15</f>
        <v>#DIV/0!</v>
      </c>
      <c r="P17" s="99"/>
      <c r="Q17" s="64"/>
      <c r="R17" s="99"/>
      <c r="S17" s="99"/>
      <c r="T17" s="99"/>
      <c r="U17" s="99"/>
      <c r="V17" s="99" t="s">
        <v>111</v>
      </c>
      <c r="W17" s="99"/>
      <c r="X17" s="71" t="e">
        <f>W15</f>
        <v>#DIV/0!</v>
      </c>
      <c r="Y17" s="99"/>
      <c r="Z17" s="64"/>
      <c r="AA17" s="99"/>
      <c r="AB17" s="99"/>
      <c r="AC17" s="99"/>
      <c r="AD17" s="99"/>
      <c r="AE17" s="99"/>
      <c r="AF17" s="99" t="s">
        <v>111</v>
      </c>
      <c r="AG17" s="99"/>
      <c r="AH17" s="71" t="e">
        <f>AG15</f>
        <v>#DIV/0!</v>
      </c>
      <c r="AI17" s="99"/>
      <c r="AJ17" s="64"/>
      <c r="AK17" s="99"/>
      <c r="AL17" s="99"/>
      <c r="AM17" s="99"/>
      <c r="AN17" s="99"/>
      <c r="AO17" s="99" t="s">
        <v>111</v>
      </c>
      <c r="AP17" s="99"/>
      <c r="AQ17" s="71" t="e">
        <f>AP15</f>
        <v>#DIV/0!</v>
      </c>
      <c r="AR17" s="99"/>
      <c r="AS17" s="64"/>
      <c r="AT17" s="99"/>
      <c r="AU17" s="99"/>
      <c r="AV17" s="99"/>
      <c r="AW17" s="99"/>
      <c r="AX17" s="99" t="s">
        <v>111</v>
      </c>
      <c r="AY17" s="99"/>
      <c r="AZ17" s="71" t="e">
        <f>AY15</f>
        <v>#DIV/0!</v>
      </c>
      <c r="BA17" s="99"/>
      <c r="BB17" s="64"/>
      <c r="BC17" s="99"/>
      <c r="BD17" s="99"/>
      <c r="BE17" s="99"/>
      <c r="BF17" s="99"/>
      <c r="BG17" s="99"/>
      <c r="BH17" s="99" t="s">
        <v>111</v>
      </c>
      <c r="BI17" s="99"/>
      <c r="BJ17" s="71" t="e">
        <f>BI15</f>
        <v>#DIV/0!</v>
      </c>
      <c r="BK17" s="99"/>
      <c r="BL17" s="64"/>
      <c r="BM17" s="99"/>
      <c r="BN17" s="99"/>
      <c r="BO17" s="99"/>
      <c r="BP17" s="99"/>
      <c r="BQ17" s="99" t="s">
        <v>111</v>
      </c>
      <c r="BR17" s="99"/>
      <c r="BS17" s="71" t="e">
        <f>BR15</f>
        <v>#DIV/0!</v>
      </c>
      <c r="BT17" s="99"/>
      <c r="BU17" s="64"/>
      <c r="BV17" s="99"/>
      <c r="BW17" s="99"/>
      <c r="BX17" s="99"/>
      <c r="BY17" s="99"/>
      <c r="BZ17" s="99" t="s">
        <v>111</v>
      </c>
      <c r="CA17" s="99"/>
      <c r="CB17" s="71" t="e">
        <f>CA15</f>
        <v>#DIV/0!</v>
      </c>
      <c r="CC17" s="99"/>
      <c r="CD17" s="64"/>
      <c r="CE17" s="99"/>
      <c r="CF17" s="99"/>
      <c r="CG17" s="99"/>
      <c r="CH17" s="42"/>
      <c r="CI17" s="42"/>
      <c r="CJ17" s="42" t="s">
        <v>111</v>
      </c>
      <c r="CK17" s="42"/>
      <c r="CL17" s="71">
        <f>CK15</f>
        <v>11.75</v>
      </c>
      <c r="CM17" s="42"/>
      <c r="CN17" s="64"/>
      <c r="CO17" s="42"/>
      <c r="CP17" s="42"/>
      <c r="CQ17" s="42"/>
      <c r="CR17" s="42"/>
      <c r="CS17" s="42" t="s">
        <v>111</v>
      </c>
      <c r="CT17" s="42"/>
      <c r="CU17" s="71">
        <f>CT15</f>
        <v>12.5</v>
      </c>
      <c r="CV17" s="42"/>
      <c r="CW17" s="64"/>
      <c r="CX17" s="42"/>
      <c r="CY17" s="42"/>
      <c r="CZ17" s="42"/>
      <c r="DA17" s="42"/>
      <c r="DB17" s="42" t="s">
        <v>111</v>
      </c>
      <c r="DC17" s="42"/>
      <c r="DD17" s="71">
        <f>DC15</f>
        <v>21</v>
      </c>
      <c r="DE17" s="42"/>
      <c r="DF17" s="64"/>
      <c r="DG17" s="42"/>
      <c r="DH17" s="42"/>
      <c r="DI17" s="42"/>
      <c r="DJ17" s="42"/>
      <c r="DK17" s="42"/>
      <c r="DL17" s="42" t="s">
        <v>111</v>
      </c>
      <c r="DM17" s="42"/>
      <c r="DN17" s="71" t="e">
        <f>DM15</f>
        <v>#DIV/0!</v>
      </c>
      <c r="DO17" s="42"/>
      <c r="DP17" s="64"/>
      <c r="DQ17" s="42"/>
      <c r="DR17" s="42"/>
      <c r="DS17" s="42"/>
      <c r="DT17" s="42"/>
      <c r="DU17" s="42" t="s">
        <v>111</v>
      </c>
      <c r="DV17" s="42"/>
      <c r="DW17" s="71" t="e">
        <f>DV15</f>
        <v>#DIV/0!</v>
      </c>
      <c r="DX17" s="42"/>
      <c r="DY17" s="64"/>
      <c r="DZ17" s="42"/>
      <c r="EA17" s="42"/>
      <c r="EB17" s="42"/>
      <c r="EC17" s="42"/>
      <c r="ED17" s="42" t="s">
        <v>111</v>
      </c>
      <c r="EE17" s="42"/>
      <c r="EF17" s="71" t="e">
        <f>EE15</f>
        <v>#DIV/0!</v>
      </c>
      <c r="EG17" s="42"/>
      <c r="EH17" s="64"/>
      <c r="EI17" s="42"/>
      <c r="EJ17" s="42"/>
      <c r="EK17" s="42"/>
      <c r="EL17" s="42"/>
      <c r="EM17" s="42" t="s">
        <v>111</v>
      </c>
      <c r="EN17" s="42"/>
      <c r="EO17" s="71" t="e">
        <f>EN15</f>
        <v>#DIV/0!</v>
      </c>
      <c r="EP17" s="42"/>
      <c r="EQ17" s="64"/>
      <c r="ER17" s="42"/>
      <c r="ES17" s="42"/>
      <c r="ET17" s="99"/>
      <c r="EU17" s="99"/>
      <c r="EV17" s="99"/>
      <c r="EW17" s="99" t="s">
        <v>111</v>
      </c>
      <c r="EX17" s="99"/>
      <c r="EY17" s="71" t="e">
        <f>EX15</f>
        <v>#DIV/0!</v>
      </c>
      <c r="EZ17" s="99"/>
      <c r="FA17" s="64"/>
      <c r="FB17" s="99"/>
      <c r="FC17" s="99"/>
      <c r="FD17" s="99"/>
      <c r="FE17" s="99"/>
      <c r="FF17" s="99" t="s">
        <v>111</v>
      </c>
      <c r="FG17" s="99"/>
      <c r="FH17" s="71" t="e">
        <f>FG15</f>
        <v>#DIV/0!</v>
      </c>
      <c r="FI17" s="99"/>
      <c r="FJ17" s="64"/>
      <c r="FK17" s="99"/>
      <c r="FL17" s="99"/>
      <c r="FM17" s="99"/>
      <c r="FN17" s="99"/>
      <c r="FO17" s="99" t="s">
        <v>111</v>
      </c>
      <c r="FP17" s="99"/>
      <c r="FQ17" s="71" t="e">
        <f>FP15</f>
        <v>#DIV/0!</v>
      </c>
      <c r="FR17" s="99"/>
      <c r="FS17" s="64"/>
      <c r="FT17" s="99"/>
      <c r="FU17" s="99"/>
      <c r="FV17" s="99"/>
    </row>
    <row r="18" spans="1:178" x14ac:dyDescent="0.25">
      <c r="A18" s="42"/>
      <c r="B18" s="99"/>
      <c r="C18" s="99"/>
      <c r="D18" s="99" t="s">
        <v>112</v>
      </c>
      <c r="E18" s="99"/>
      <c r="F18" s="71">
        <f>G15</f>
        <v>15</v>
      </c>
      <c r="G18" s="99"/>
      <c r="H18" s="64"/>
      <c r="I18" s="99"/>
      <c r="J18" s="99"/>
      <c r="K18" s="99"/>
      <c r="L18" s="99"/>
      <c r="M18" s="99" t="s">
        <v>112</v>
      </c>
      <c r="N18" s="99"/>
      <c r="O18" s="71" t="e">
        <f>P15</f>
        <v>#DIV/0!</v>
      </c>
      <c r="P18" s="99"/>
      <c r="Q18" s="64"/>
      <c r="R18" s="99"/>
      <c r="S18" s="99"/>
      <c r="T18" s="99"/>
      <c r="U18" s="99"/>
      <c r="V18" s="99" t="s">
        <v>112</v>
      </c>
      <c r="W18" s="99"/>
      <c r="X18" s="71" t="e">
        <f>Y15</f>
        <v>#DIV/0!</v>
      </c>
      <c r="Y18" s="99"/>
      <c r="Z18" s="64"/>
      <c r="AA18" s="99"/>
      <c r="AB18" s="99"/>
      <c r="AC18" s="99"/>
      <c r="AD18" s="99"/>
      <c r="AE18" s="99"/>
      <c r="AF18" s="99" t="s">
        <v>112</v>
      </c>
      <c r="AG18" s="99"/>
      <c r="AH18" s="71" t="e">
        <f>AI15</f>
        <v>#DIV/0!</v>
      </c>
      <c r="AI18" s="99"/>
      <c r="AJ18" s="64"/>
      <c r="AK18" s="99"/>
      <c r="AL18" s="99"/>
      <c r="AM18" s="99"/>
      <c r="AN18" s="99"/>
      <c r="AO18" s="99" t="s">
        <v>112</v>
      </c>
      <c r="AP18" s="99"/>
      <c r="AQ18" s="71" t="e">
        <f>AR15</f>
        <v>#DIV/0!</v>
      </c>
      <c r="AR18" s="99"/>
      <c r="AS18" s="64"/>
      <c r="AT18" s="99"/>
      <c r="AU18" s="99"/>
      <c r="AV18" s="99"/>
      <c r="AW18" s="99"/>
      <c r="AX18" s="99" t="s">
        <v>112</v>
      </c>
      <c r="AY18" s="99"/>
      <c r="AZ18" s="71" t="e">
        <f>BA15</f>
        <v>#DIV/0!</v>
      </c>
      <c r="BA18" s="99"/>
      <c r="BB18" s="64"/>
      <c r="BC18" s="99"/>
      <c r="BD18" s="99"/>
      <c r="BE18" s="99"/>
      <c r="BF18" s="99"/>
      <c r="BG18" s="99"/>
      <c r="BH18" s="99" t="s">
        <v>112</v>
      </c>
      <c r="BI18" s="99"/>
      <c r="BJ18" s="71" t="e">
        <f>BK15</f>
        <v>#DIV/0!</v>
      </c>
      <c r="BK18" s="99"/>
      <c r="BL18" s="64"/>
      <c r="BM18" s="99"/>
      <c r="BN18" s="99"/>
      <c r="BO18" s="99"/>
      <c r="BP18" s="99"/>
      <c r="BQ18" s="99" t="s">
        <v>112</v>
      </c>
      <c r="BR18" s="99"/>
      <c r="BS18" s="71" t="e">
        <f>BT15</f>
        <v>#DIV/0!</v>
      </c>
      <c r="BT18" s="99"/>
      <c r="BU18" s="64"/>
      <c r="BV18" s="99"/>
      <c r="BW18" s="99"/>
      <c r="BX18" s="99"/>
      <c r="BY18" s="99"/>
      <c r="BZ18" s="99" t="s">
        <v>112</v>
      </c>
      <c r="CA18" s="99"/>
      <c r="CB18" s="71" t="e">
        <f>CC15</f>
        <v>#DIV/0!</v>
      </c>
      <c r="CC18" s="99"/>
      <c r="CD18" s="64"/>
      <c r="CE18" s="99"/>
      <c r="CF18" s="99"/>
      <c r="CG18" s="99"/>
      <c r="CH18" s="42"/>
      <c r="CI18" s="42"/>
      <c r="CJ18" s="42" t="s">
        <v>112</v>
      </c>
      <c r="CK18" s="42"/>
      <c r="CL18" s="71">
        <f>CM15</f>
        <v>7.25</v>
      </c>
      <c r="CM18" s="42"/>
      <c r="CN18" s="64"/>
      <c r="CO18" s="42"/>
      <c r="CP18" s="42"/>
      <c r="CQ18" s="42"/>
      <c r="CR18" s="42"/>
      <c r="CS18" s="42" t="s">
        <v>112</v>
      </c>
      <c r="CT18" s="42"/>
      <c r="CU18" s="71">
        <f>CV15</f>
        <v>6.5</v>
      </c>
      <c r="CV18" s="42"/>
      <c r="CW18" s="64"/>
      <c r="CX18" s="42"/>
      <c r="CY18" s="42"/>
      <c r="CZ18" s="42"/>
      <c r="DA18" s="42"/>
      <c r="DB18" s="42" t="s">
        <v>112</v>
      </c>
      <c r="DC18" s="42"/>
      <c r="DD18" s="71">
        <f>DE15</f>
        <v>17</v>
      </c>
      <c r="DE18" s="42"/>
      <c r="DF18" s="64"/>
      <c r="DG18" s="42"/>
      <c r="DH18" s="42"/>
      <c r="DI18" s="42"/>
      <c r="DJ18" s="42"/>
      <c r="DK18" s="42"/>
      <c r="DL18" s="42" t="s">
        <v>112</v>
      </c>
      <c r="DM18" s="42"/>
      <c r="DN18" s="71" t="e">
        <f>DO15</f>
        <v>#DIV/0!</v>
      </c>
      <c r="DO18" s="42"/>
      <c r="DP18" s="64"/>
      <c r="DQ18" s="42"/>
      <c r="DR18" s="42"/>
      <c r="DS18" s="42"/>
      <c r="DT18" s="42"/>
      <c r="DU18" s="42" t="s">
        <v>112</v>
      </c>
      <c r="DV18" s="42"/>
      <c r="DW18" s="71" t="e">
        <f>DX15</f>
        <v>#DIV/0!</v>
      </c>
      <c r="DX18" s="42"/>
      <c r="DY18" s="64"/>
      <c r="DZ18" s="42"/>
      <c r="EA18" s="42"/>
      <c r="EB18" s="42"/>
      <c r="EC18" s="42"/>
      <c r="ED18" s="42" t="s">
        <v>112</v>
      </c>
      <c r="EE18" s="42"/>
      <c r="EF18" s="71" t="e">
        <f>EG15</f>
        <v>#DIV/0!</v>
      </c>
      <c r="EG18" s="42"/>
      <c r="EH18" s="64"/>
      <c r="EI18" s="42"/>
      <c r="EJ18" s="42"/>
      <c r="EK18" s="42"/>
      <c r="EL18" s="42"/>
      <c r="EM18" s="42" t="s">
        <v>112</v>
      </c>
      <c r="EN18" s="42"/>
      <c r="EO18" s="71" t="e">
        <f>EP15</f>
        <v>#DIV/0!</v>
      </c>
      <c r="EP18" s="42"/>
      <c r="EQ18" s="64"/>
      <c r="ER18" s="42"/>
      <c r="ES18" s="42"/>
      <c r="ET18" s="99"/>
      <c r="EU18" s="99"/>
      <c r="EV18" s="99"/>
      <c r="EW18" s="99" t="s">
        <v>112</v>
      </c>
      <c r="EX18" s="99"/>
      <c r="EY18" s="71" t="e">
        <f>EZ15</f>
        <v>#DIV/0!</v>
      </c>
      <c r="EZ18" s="99"/>
      <c r="FA18" s="64"/>
      <c r="FB18" s="99"/>
      <c r="FC18" s="99"/>
      <c r="FD18" s="99"/>
      <c r="FE18" s="99"/>
      <c r="FF18" s="99" t="s">
        <v>112</v>
      </c>
      <c r="FG18" s="99"/>
      <c r="FH18" s="71" t="e">
        <f>FI15</f>
        <v>#DIV/0!</v>
      </c>
      <c r="FI18" s="99"/>
      <c r="FJ18" s="64"/>
      <c r="FK18" s="99"/>
      <c r="FL18" s="99"/>
      <c r="FM18" s="99"/>
      <c r="FN18" s="99"/>
      <c r="FO18" s="99" t="s">
        <v>112</v>
      </c>
      <c r="FP18" s="99"/>
      <c r="FQ18" s="71" t="e">
        <f>FR15</f>
        <v>#DIV/0!</v>
      </c>
      <c r="FR18" s="99"/>
      <c r="FS18" s="64"/>
      <c r="FT18" s="99"/>
      <c r="FU18" s="99"/>
      <c r="FV18" s="99"/>
    </row>
    <row r="19" spans="1:178" x14ac:dyDescent="0.25">
      <c r="A19" s="42"/>
      <c r="B19" s="99"/>
      <c r="C19" s="99"/>
      <c r="D19" s="99" t="s">
        <v>113</v>
      </c>
      <c r="E19" s="99"/>
      <c r="F19" s="71">
        <f>F17-F18</f>
        <v>5</v>
      </c>
      <c r="G19" s="99"/>
      <c r="H19" s="64"/>
      <c r="I19" s="99"/>
      <c r="J19" s="99"/>
      <c r="K19" s="99"/>
      <c r="L19" s="99"/>
      <c r="M19" s="99" t="s">
        <v>113</v>
      </c>
      <c r="N19" s="99"/>
      <c r="O19" s="71" t="e">
        <f>O17-O18</f>
        <v>#DIV/0!</v>
      </c>
      <c r="P19" s="99"/>
      <c r="Q19" s="64"/>
      <c r="R19" s="99"/>
      <c r="S19" s="99"/>
      <c r="T19" s="99"/>
      <c r="U19" s="99"/>
      <c r="V19" s="99" t="s">
        <v>113</v>
      </c>
      <c r="W19" s="99"/>
      <c r="X19" s="71" t="e">
        <f>X17-X18</f>
        <v>#DIV/0!</v>
      </c>
      <c r="Y19" s="99"/>
      <c r="Z19" s="64"/>
      <c r="AA19" s="99"/>
      <c r="AB19" s="99"/>
      <c r="AC19" s="99"/>
      <c r="AD19" s="99"/>
      <c r="AE19" s="99"/>
      <c r="AF19" s="99" t="s">
        <v>113</v>
      </c>
      <c r="AG19" s="99"/>
      <c r="AH19" s="71" t="e">
        <f>AH17-AH18</f>
        <v>#DIV/0!</v>
      </c>
      <c r="AI19" s="99"/>
      <c r="AJ19" s="64"/>
      <c r="AK19" s="99"/>
      <c r="AL19" s="99"/>
      <c r="AM19" s="99"/>
      <c r="AN19" s="99"/>
      <c r="AO19" s="99" t="s">
        <v>113</v>
      </c>
      <c r="AP19" s="99"/>
      <c r="AQ19" s="71" t="e">
        <f>AQ17-AQ18</f>
        <v>#DIV/0!</v>
      </c>
      <c r="AR19" s="99"/>
      <c r="AS19" s="64"/>
      <c r="AT19" s="99"/>
      <c r="AU19" s="99"/>
      <c r="AV19" s="99"/>
      <c r="AW19" s="99"/>
      <c r="AX19" s="99" t="s">
        <v>113</v>
      </c>
      <c r="AY19" s="99"/>
      <c r="AZ19" s="71" t="e">
        <f>AZ17-AZ18</f>
        <v>#DIV/0!</v>
      </c>
      <c r="BA19" s="99"/>
      <c r="BB19" s="64"/>
      <c r="BC19" s="99"/>
      <c r="BD19" s="99"/>
      <c r="BE19" s="99"/>
      <c r="BF19" s="99"/>
      <c r="BG19" s="99"/>
      <c r="BH19" s="99" t="s">
        <v>113</v>
      </c>
      <c r="BI19" s="99"/>
      <c r="BJ19" s="71" t="e">
        <f>BJ17-BJ18</f>
        <v>#DIV/0!</v>
      </c>
      <c r="BK19" s="99"/>
      <c r="BL19" s="64"/>
      <c r="BM19" s="99"/>
      <c r="BN19" s="99"/>
      <c r="BO19" s="99"/>
      <c r="BP19" s="99"/>
      <c r="BQ19" s="99" t="s">
        <v>113</v>
      </c>
      <c r="BR19" s="99"/>
      <c r="BS19" s="71" t="e">
        <f>BS17-BS18</f>
        <v>#DIV/0!</v>
      </c>
      <c r="BT19" s="99"/>
      <c r="BU19" s="64"/>
      <c r="BV19" s="99"/>
      <c r="BW19" s="99"/>
      <c r="BX19" s="99"/>
      <c r="BY19" s="99"/>
      <c r="BZ19" s="99" t="s">
        <v>113</v>
      </c>
      <c r="CA19" s="99"/>
      <c r="CB19" s="71" t="e">
        <f>CB17-CB18</f>
        <v>#DIV/0!</v>
      </c>
      <c r="CC19" s="99"/>
      <c r="CD19" s="64"/>
      <c r="CE19" s="99"/>
      <c r="CF19" s="99"/>
      <c r="CG19" s="99"/>
      <c r="CH19" s="42"/>
      <c r="CI19" s="42"/>
      <c r="CJ19" s="42" t="s">
        <v>113</v>
      </c>
      <c r="CK19" s="42"/>
      <c r="CL19" s="71">
        <f>CL17-CL18</f>
        <v>4.5</v>
      </c>
      <c r="CM19" s="42"/>
      <c r="CN19" s="64"/>
      <c r="CO19" s="42"/>
      <c r="CP19" s="42"/>
      <c r="CQ19" s="42"/>
      <c r="CR19" s="42"/>
      <c r="CS19" s="42" t="s">
        <v>113</v>
      </c>
      <c r="CT19" s="42"/>
      <c r="CU19" s="71">
        <f>CU17-CU18</f>
        <v>6</v>
      </c>
      <c r="CV19" s="42"/>
      <c r="CW19" s="64"/>
      <c r="CX19" s="42"/>
      <c r="CY19" s="42"/>
      <c r="CZ19" s="42"/>
      <c r="DA19" s="42"/>
      <c r="DB19" s="42" t="s">
        <v>113</v>
      </c>
      <c r="DC19" s="42"/>
      <c r="DD19" s="71">
        <f>DD17-DD18</f>
        <v>4</v>
      </c>
      <c r="DE19" s="42"/>
      <c r="DF19" s="64"/>
      <c r="DG19" s="42"/>
      <c r="DH19" s="42"/>
      <c r="DI19" s="42"/>
      <c r="DJ19" s="42"/>
      <c r="DK19" s="42"/>
      <c r="DL19" s="42" t="s">
        <v>113</v>
      </c>
      <c r="DM19" s="42"/>
      <c r="DN19" s="71" t="e">
        <f>DN17-DN18</f>
        <v>#DIV/0!</v>
      </c>
      <c r="DO19" s="42"/>
      <c r="DP19" s="64"/>
      <c r="DQ19" s="42"/>
      <c r="DR19" s="42"/>
      <c r="DS19" s="42"/>
      <c r="DT19" s="42"/>
      <c r="DU19" s="42" t="s">
        <v>113</v>
      </c>
      <c r="DV19" s="42"/>
      <c r="DW19" s="71" t="e">
        <f>DW17-DW18</f>
        <v>#DIV/0!</v>
      </c>
      <c r="DX19" s="42"/>
      <c r="DY19" s="64"/>
      <c r="DZ19" s="42"/>
      <c r="EA19" s="42"/>
      <c r="EB19" s="42"/>
      <c r="EC19" s="42"/>
      <c r="ED19" s="42" t="s">
        <v>113</v>
      </c>
      <c r="EE19" s="42"/>
      <c r="EF19" s="71" t="e">
        <f>EF17-EF18</f>
        <v>#DIV/0!</v>
      </c>
      <c r="EG19" s="42"/>
      <c r="EH19" s="64"/>
      <c r="EI19" s="42"/>
      <c r="EJ19" s="42"/>
      <c r="EK19" s="42"/>
      <c r="EL19" s="42"/>
      <c r="EM19" s="42" t="s">
        <v>113</v>
      </c>
      <c r="EN19" s="42"/>
      <c r="EO19" s="71" t="e">
        <f>EO17-EO18</f>
        <v>#DIV/0!</v>
      </c>
      <c r="EP19" s="42"/>
      <c r="EQ19" s="64"/>
      <c r="ER19" s="42"/>
      <c r="ES19" s="42"/>
      <c r="ET19" s="99"/>
      <c r="EU19" s="99"/>
      <c r="EV19" s="99"/>
      <c r="EW19" s="99" t="s">
        <v>113</v>
      </c>
      <c r="EX19" s="99"/>
      <c r="EY19" s="71" t="e">
        <f>EY17-EY18</f>
        <v>#DIV/0!</v>
      </c>
      <c r="EZ19" s="99"/>
      <c r="FA19" s="64"/>
      <c r="FB19" s="99"/>
      <c r="FC19" s="99"/>
      <c r="FD19" s="99"/>
      <c r="FE19" s="99"/>
      <c r="FF19" s="99" t="s">
        <v>113</v>
      </c>
      <c r="FG19" s="99"/>
      <c r="FH19" s="71" t="e">
        <f>FH17-FH18</f>
        <v>#DIV/0!</v>
      </c>
      <c r="FI19" s="99"/>
      <c r="FJ19" s="64"/>
      <c r="FK19" s="99"/>
      <c r="FL19" s="99"/>
      <c r="FM19" s="99"/>
      <c r="FN19" s="99"/>
      <c r="FO19" s="99" t="s">
        <v>113</v>
      </c>
      <c r="FP19" s="99"/>
      <c r="FQ19" s="71" t="e">
        <f>FQ17-FQ18</f>
        <v>#DIV/0!</v>
      </c>
      <c r="FR19" s="99"/>
      <c r="FS19" s="64"/>
      <c r="FT19" s="99"/>
      <c r="FU19" s="99"/>
      <c r="FV19" s="99"/>
    </row>
    <row r="20" spans="1:178" x14ac:dyDescent="0.25">
      <c r="D20" s="23" t="s">
        <v>132</v>
      </c>
      <c r="F20" s="114" t="e">
        <f>_xlfn.STDEV.S(G7:G14)</f>
        <v>#DIV/0!</v>
      </c>
      <c r="M20" s="23" t="s">
        <v>132</v>
      </c>
      <c r="O20" s="114" t="e">
        <f>_xlfn.STDEV.S(P7:P14)</f>
        <v>#DIV/0!</v>
      </c>
      <c r="V20" s="23" t="s">
        <v>132</v>
      </c>
      <c r="X20" s="114" t="e">
        <f>_xlfn.STDEV.S(Y7:Y14)</f>
        <v>#DIV/0!</v>
      </c>
      <c r="AF20" s="23" t="s">
        <v>132</v>
      </c>
      <c r="AH20" s="114" t="e">
        <f>_xlfn.STDEV.S(AI7:AI14)</f>
        <v>#DIV/0!</v>
      </c>
      <c r="AO20" s="23" t="s">
        <v>132</v>
      </c>
      <c r="AQ20" s="114" t="e">
        <f>_xlfn.STDEV.S(AR7:AR14)</f>
        <v>#DIV/0!</v>
      </c>
      <c r="AX20" s="23" t="s">
        <v>132</v>
      </c>
      <c r="AZ20" s="114" t="e">
        <f>_xlfn.STDEV.S(BA7:BA14)</f>
        <v>#DIV/0!</v>
      </c>
      <c r="BH20" s="23" t="s">
        <v>132</v>
      </c>
      <c r="BJ20" s="114" t="e">
        <f>_xlfn.STDEV.S(BK7:BK14)</f>
        <v>#DIV/0!</v>
      </c>
      <c r="BQ20" s="23" t="s">
        <v>132</v>
      </c>
      <c r="BS20" s="114" t="e">
        <f>_xlfn.STDEV.S(BT7:BT14)</f>
        <v>#DIV/0!</v>
      </c>
      <c r="BZ20" s="23" t="s">
        <v>132</v>
      </c>
      <c r="CB20" s="114" t="e">
        <f>_xlfn.STDEV.S(CC7:CC14)</f>
        <v>#DIV/0!</v>
      </c>
      <c r="CJ20" s="23" t="s">
        <v>132</v>
      </c>
      <c r="CL20" s="114">
        <f>_xlfn.STDEV.S(CM7:CM14)</f>
        <v>2.8722813232690143</v>
      </c>
      <c r="CS20" s="23" t="s">
        <v>132</v>
      </c>
      <c r="CU20" s="114">
        <f>_xlfn.STDEV.S(CV7:CV14)</f>
        <v>6.3639610306789276</v>
      </c>
      <c r="DB20" s="23" t="s">
        <v>132</v>
      </c>
      <c r="DD20" s="114" t="e">
        <f>_xlfn.STDEV.S(DE7:DE14)</f>
        <v>#DIV/0!</v>
      </c>
      <c r="DL20" s="23" t="s">
        <v>132</v>
      </c>
      <c r="DN20" s="114" t="e">
        <f>_xlfn.STDEV.S(DO7:DO14)</f>
        <v>#DIV/0!</v>
      </c>
      <c r="DU20" s="23" t="s">
        <v>132</v>
      </c>
      <c r="DW20" s="114" t="e">
        <f>_xlfn.STDEV.S(DX7:DX14)</f>
        <v>#DIV/0!</v>
      </c>
      <c r="ED20" s="23" t="s">
        <v>132</v>
      </c>
      <c r="EF20" s="114" t="e">
        <f>_xlfn.STDEV.S(EG7:EG14)</f>
        <v>#DIV/0!</v>
      </c>
      <c r="EM20" s="23" t="s">
        <v>132</v>
      </c>
      <c r="EO20" s="114" t="e">
        <f>_xlfn.STDEV.S(EP7:EP14)</f>
        <v>#DIV/0!</v>
      </c>
      <c r="EW20" s="23" t="s">
        <v>132</v>
      </c>
      <c r="EY20" s="114" t="e">
        <f>_xlfn.STDEV.S(EZ7:EZ14)</f>
        <v>#DIV/0!</v>
      </c>
      <c r="FF20" s="23" t="s">
        <v>132</v>
      </c>
      <c r="FH20" s="114" t="e">
        <f>_xlfn.STDEV.S(FI7:FI14)</f>
        <v>#DIV/0!</v>
      </c>
      <c r="FO20" s="23" t="s">
        <v>132</v>
      </c>
      <c r="FQ20" s="114" t="e">
        <f>_xlfn.STDEV.S(FR7:FR14)</f>
        <v>#DIV/0!</v>
      </c>
    </row>
    <row r="22" spans="1:178" x14ac:dyDescent="0.25">
      <c r="A22" s="125" t="s">
        <v>76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6"/>
      <c r="CI22" s="126"/>
      <c r="CJ22" s="126"/>
      <c r="CK22" s="126"/>
      <c r="CL22" s="126"/>
      <c r="CM22" s="126"/>
      <c r="CN22" s="126"/>
      <c r="CO22" s="126"/>
      <c r="CP22" s="126"/>
      <c r="CQ22" s="126"/>
      <c r="CR22" s="126"/>
      <c r="CS22" s="126"/>
      <c r="CT22" s="126"/>
      <c r="CU22" s="126"/>
      <c r="CV22" s="126"/>
      <c r="CW22" s="126"/>
      <c r="CX22" s="126"/>
      <c r="CY22" s="126"/>
      <c r="CZ22" s="126"/>
      <c r="DA22" s="126"/>
      <c r="DB22" s="126"/>
      <c r="DC22" s="126"/>
      <c r="DD22" s="126"/>
      <c r="DE22" s="126"/>
      <c r="DF22" s="126"/>
      <c r="DG22" s="126"/>
      <c r="DH22" s="126"/>
      <c r="DI22" s="126"/>
      <c r="DJ22" s="126"/>
      <c r="DK22" s="126"/>
      <c r="DL22" s="126"/>
      <c r="DM22" s="126"/>
      <c r="DN22" s="126"/>
      <c r="DO22" s="126"/>
      <c r="DP22" s="126"/>
      <c r="DQ22" s="126"/>
      <c r="DR22" s="126"/>
      <c r="DS22" s="126"/>
      <c r="DT22" s="126"/>
      <c r="DU22" s="126"/>
      <c r="DV22" s="126"/>
      <c r="DW22" s="126"/>
      <c r="DX22" s="126"/>
      <c r="DY22" s="126"/>
      <c r="DZ22" s="126"/>
      <c r="EA22" s="126"/>
      <c r="EB22" s="126"/>
      <c r="EC22" s="126"/>
      <c r="ED22" s="126"/>
      <c r="EE22" s="126"/>
      <c r="EF22" s="126"/>
      <c r="EG22" s="126"/>
      <c r="EH22" s="126"/>
      <c r="EI22" s="126"/>
      <c r="EJ22" s="126"/>
      <c r="EK22" s="126"/>
      <c r="EL22" s="126"/>
      <c r="EM22" s="126"/>
      <c r="EN22" s="126"/>
      <c r="EO22" s="126"/>
      <c r="EP22" s="126"/>
      <c r="EQ22" s="126"/>
      <c r="ER22" s="126"/>
      <c r="ES22" s="126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</row>
    <row r="23" spans="1:178" x14ac:dyDescent="0.25">
      <c r="A23" s="40" t="s">
        <v>0</v>
      </c>
      <c r="B23" s="133">
        <v>3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6"/>
      <c r="CI23" s="126"/>
      <c r="CJ23" s="126"/>
      <c r="CK23" s="126"/>
      <c r="CL23" s="126"/>
      <c r="CM23" s="126"/>
      <c r="CN23" s="126"/>
      <c r="CO23" s="126"/>
      <c r="CP23" s="126"/>
      <c r="CQ23" s="126"/>
      <c r="CR23" s="126"/>
      <c r="CS23" s="126"/>
      <c r="CT23" s="126"/>
      <c r="CU23" s="126"/>
      <c r="CV23" s="126"/>
      <c r="CW23" s="126"/>
      <c r="CX23" s="126"/>
      <c r="CY23" s="126"/>
      <c r="CZ23" s="126"/>
      <c r="DA23" s="126"/>
      <c r="DB23" s="126"/>
      <c r="DC23" s="126"/>
      <c r="DD23" s="126"/>
      <c r="DE23" s="126"/>
      <c r="DF23" s="126"/>
      <c r="DG23" s="126"/>
      <c r="DH23" s="126"/>
      <c r="DI23" s="126"/>
      <c r="DJ23" s="126"/>
      <c r="DK23" s="126"/>
      <c r="DL23" s="126"/>
      <c r="DM23" s="126"/>
      <c r="DN23" s="126"/>
      <c r="DO23" s="126"/>
      <c r="DP23" s="126"/>
      <c r="DQ23" s="126"/>
      <c r="DR23" s="126"/>
      <c r="DS23" s="126"/>
      <c r="DT23" s="126"/>
      <c r="DU23" s="126"/>
      <c r="DV23" s="126"/>
      <c r="DW23" s="126"/>
      <c r="DX23" s="126"/>
      <c r="DY23" s="126"/>
      <c r="DZ23" s="126"/>
      <c r="EA23" s="126"/>
      <c r="EB23" s="126"/>
      <c r="EC23" s="126"/>
      <c r="ED23" s="126"/>
      <c r="EE23" s="126"/>
      <c r="EF23" s="126"/>
      <c r="EG23" s="126"/>
      <c r="EH23" s="126"/>
      <c r="EI23" s="126"/>
      <c r="EJ23" s="126"/>
      <c r="EK23" s="126"/>
      <c r="EL23" s="126"/>
      <c r="EM23" s="126"/>
      <c r="EN23" s="126"/>
      <c r="EO23" s="126"/>
      <c r="EP23" s="126"/>
      <c r="EQ23" s="126"/>
      <c r="ER23" s="126"/>
      <c r="ES23" s="126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</row>
    <row r="24" spans="1:178" ht="15.75" thickBot="1" x14ac:dyDescent="0.3">
      <c r="A24" s="47" t="s">
        <v>9</v>
      </c>
      <c r="B24" s="124">
        <v>1</v>
      </c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00"/>
      <c r="AD24" s="124">
        <v>2</v>
      </c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00"/>
      <c r="BF24" s="124">
        <v>3</v>
      </c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00"/>
      <c r="CH24" s="124">
        <v>4</v>
      </c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48"/>
      <c r="DJ24" s="124">
        <v>5</v>
      </c>
      <c r="DK24" s="124"/>
      <c r="DL24" s="124"/>
      <c r="DM24" s="124"/>
      <c r="DN24" s="124"/>
      <c r="DO24" s="124"/>
      <c r="DP24" s="124"/>
      <c r="DQ24" s="124"/>
      <c r="DR24" s="124"/>
      <c r="DS24" s="124"/>
      <c r="DT24" s="124"/>
      <c r="DU24" s="124"/>
      <c r="DV24" s="124"/>
      <c r="DW24" s="124"/>
      <c r="DX24" s="124"/>
      <c r="DY24" s="124"/>
      <c r="DZ24" s="124"/>
      <c r="EA24" s="124"/>
      <c r="EB24" s="124"/>
      <c r="EC24" s="124"/>
      <c r="ED24" s="124"/>
      <c r="EE24" s="124"/>
      <c r="EF24" s="124"/>
      <c r="EG24" s="124"/>
      <c r="EH24" s="124"/>
      <c r="EI24" s="124"/>
      <c r="EJ24" s="124"/>
      <c r="EK24" s="124"/>
      <c r="EL24" s="124"/>
      <c r="EM24" s="124"/>
      <c r="EN24" s="124"/>
      <c r="EO24" s="124"/>
      <c r="EP24" s="124"/>
      <c r="EQ24" s="124"/>
      <c r="ER24" s="124"/>
      <c r="ES24" s="124"/>
      <c r="ET24" s="100"/>
      <c r="EU24" s="124">
        <v>6</v>
      </c>
      <c r="EV24" s="124"/>
      <c r="EW24" s="124"/>
      <c r="EX24" s="124"/>
      <c r="EY24" s="124"/>
      <c r="EZ24" s="124"/>
      <c r="FA24" s="124"/>
      <c r="FB24" s="124"/>
      <c r="FC24" s="124"/>
      <c r="FD24" s="124"/>
      <c r="FE24" s="124"/>
      <c r="FF24" s="124"/>
      <c r="FG24" s="124"/>
      <c r="FH24" s="124"/>
      <c r="FI24" s="124"/>
      <c r="FJ24" s="124"/>
      <c r="FK24" s="124"/>
      <c r="FL24" s="124"/>
      <c r="FM24" s="124"/>
      <c r="FN24" s="124"/>
      <c r="FO24" s="124"/>
      <c r="FP24" s="124"/>
      <c r="FQ24" s="124"/>
      <c r="FR24" s="124"/>
      <c r="FS24" s="124"/>
      <c r="FT24" s="124"/>
      <c r="FU24" s="124"/>
      <c r="FV24" s="100"/>
    </row>
    <row r="25" spans="1:178" x14ac:dyDescent="0.25">
      <c r="A25" s="46"/>
      <c r="B25" s="127" t="s">
        <v>83</v>
      </c>
      <c r="C25" s="128"/>
      <c r="D25" s="128"/>
      <c r="E25" s="128"/>
      <c r="F25" s="128"/>
      <c r="G25" s="128"/>
      <c r="H25" s="128"/>
      <c r="I25" s="128"/>
      <c r="J25" s="129"/>
      <c r="K25" s="130" t="s">
        <v>85</v>
      </c>
      <c r="L25" s="131"/>
      <c r="M25" s="131"/>
      <c r="N25" s="131"/>
      <c r="O25" s="131"/>
      <c r="P25" s="131"/>
      <c r="Q25" s="131"/>
      <c r="R25" s="131"/>
      <c r="S25" s="132"/>
      <c r="T25" s="130" t="s">
        <v>84</v>
      </c>
      <c r="U25" s="131"/>
      <c r="V25" s="131"/>
      <c r="W25" s="131"/>
      <c r="X25" s="131"/>
      <c r="Y25" s="131"/>
      <c r="Z25" s="131"/>
      <c r="AA25" s="131"/>
      <c r="AB25" s="132"/>
      <c r="AC25" s="98"/>
      <c r="AD25" s="127" t="s">
        <v>87</v>
      </c>
      <c r="AE25" s="128"/>
      <c r="AF25" s="128"/>
      <c r="AG25" s="128"/>
      <c r="AH25" s="128"/>
      <c r="AI25" s="128"/>
      <c r="AJ25" s="128"/>
      <c r="AK25" s="128"/>
      <c r="AL25" s="129"/>
      <c r="AM25" s="130" t="s">
        <v>89</v>
      </c>
      <c r="AN25" s="131"/>
      <c r="AO25" s="131"/>
      <c r="AP25" s="131"/>
      <c r="AQ25" s="131"/>
      <c r="AR25" s="131"/>
      <c r="AS25" s="131"/>
      <c r="AT25" s="131"/>
      <c r="AU25" s="132"/>
      <c r="AV25" s="130" t="s">
        <v>119</v>
      </c>
      <c r="AW25" s="131"/>
      <c r="AX25" s="131"/>
      <c r="AY25" s="131"/>
      <c r="AZ25" s="131"/>
      <c r="BA25" s="131"/>
      <c r="BB25" s="131"/>
      <c r="BC25" s="131"/>
      <c r="BD25" s="132"/>
      <c r="BE25" s="98"/>
      <c r="BF25" s="127" t="s">
        <v>118</v>
      </c>
      <c r="BG25" s="128"/>
      <c r="BH25" s="128"/>
      <c r="BI25" s="128"/>
      <c r="BJ25" s="128"/>
      <c r="BK25" s="128"/>
      <c r="BL25" s="128"/>
      <c r="BM25" s="128"/>
      <c r="BN25" s="129"/>
      <c r="BO25" s="130" t="s">
        <v>93</v>
      </c>
      <c r="BP25" s="131"/>
      <c r="BQ25" s="131"/>
      <c r="BR25" s="131"/>
      <c r="BS25" s="131"/>
      <c r="BT25" s="131"/>
      <c r="BU25" s="131"/>
      <c r="BV25" s="131"/>
      <c r="BW25" s="132"/>
      <c r="BX25" s="130" t="s">
        <v>94</v>
      </c>
      <c r="BY25" s="131"/>
      <c r="BZ25" s="131"/>
      <c r="CA25" s="131"/>
      <c r="CB25" s="131"/>
      <c r="CC25" s="131"/>
      <c r="CD25" s="131"/>
      <c r="CE25" s="131"/>
      <c r="CF25" s="132"/>
      <c r="CG25" s="98"/>
      <c r="CH25" s="127" t="s">
        <v>79</v>
      </c>
      <c r="CI25" s="128"/>
      <c r="CJ25" s="128"/>
      <c r="CK25" s="128"/>
      <c r="CL25" s="128"/>
      <c r="CM25" s="128"/>
      <c r="CN25" s="128"/>
      <c r="CO25" s="128"/>
      <c r="CP25" s="129"/>
      <c r="CQ25" s="130" t="s">
        <v>80</v>
      </c>
      <c r="CR25" s="131"/>
      <c r="CS25" s="131"/>
      <c r="CT25" s="131"/>
      <c r="CU25" s="131"/>
      <c r="CV25" s="131"/>
      <c r="CW25" s="131"/>
      <c r="CX25" s="131"/>
      <c r="CY25" s="132"/>
      <c r="CZ25" s="130" t="s">
        <v>101</v>
      </c>
      <c r="DA25" s="131"/>
      <c r="DB25" s="131"/>
      <c r="DC25" s="131"/>
      <c r="DD25" s="131"/>
      <c r="DE25" s="131"/>
      <c r="DF25" s="131"/>
      <c r="DG25" s="131"/>
      <c r="DH25" s="132"/>
      <c r="DI25" s="57"/>
      <c r="DJ25" s="127" t="s">
        <v>117</v>
      </c>
      <c r="DK25" s="128"/>
      <c r="DL25" s="128"/>
      <c r="DM25" s="128"/>
      <c r="DN25" s="128"/>
      <c r="DO25" s="128"/>
      <c r="DP25" s="128"/>
      <c r="DQ25" s="128"/>
      <c r="DR25" s="129"/>
      <c r="DS25" s="130" t="s">
        <v>114</v>
      </c>
      <c r="DT25" s="131"/>
      <c r="DU25" s="131"/>
      <c r="DV25" s="131"/>
      <c r="DW25" s="131"/>
      <c r="DX25" s="131"/>
      <c r="DY25" s="131"/>
      <c r="DZ25" s="131"/>
      <c r="EA25" s="132"/>
      <c r="EB25" s="130" t="s">
        <v>116</v>
      </c>
      <c r="EC25" s="131"/>
      <c r="ED25" s="131"/>
      <c r="EE25" s="131"/>
      <c r="EF25" s="131"/>
      <c r="EG25" s="131"/>
      <c r="EH25" s="131"/>
      <c r="EI25" s="131"/>
      <c r="EJ25" s="132"/>
      <c r="EK25" s="130" t="s">
        <v>115</v>
      </c>
      <c r="EL25" s="131"/>
      <c r="EM25" s="131"/>
      <c r="EN25" s="131"/>
      <c r="EO25" s="131"/>
      <c r="EP25" s="131"/>
      <c r="EQ25" s="131"/>
      <c r="ER25" s="131"/>
      <c r="ES25" s="132"/>
      <c r="ET25" s="98"/>
      <c r="EU25" s="127" t="s">
        <v>121</v>
      </c>
      <c r="EV25" s="128"/>
      <c r="EW25" s="128"/>
      <c r="EX25" s="128"/>
      <c r="EY25" s="128"/>
      <c r="EZ25" s="128"/>
      <c r="FA25" s="128"/>
      <c r="FB25" s="128"/>
      <c r="FC25" s="129"/>
      <c r="FD25" s="130" t="s">
        <v>120</v>
      </c>
      <c r="FE25" s="131"/>
      <c r="FF25" s="131"/>
      <c r="FG25" s="131"/>
      <c r="FH25" s="131"/>
      <c r="FI25" s="131"/>
      <c r="FJ25" s="131"/>
      <c r="FK25" s="131"/>
      <c r="FL25" s="132"/>
      <c r="FM25" s="130" t="s">
        <v>122</v>
      </c>
      <c r="FN25" s="131"/>
      <c r="FO25" s="131"/>
      <c r="FP25" s="131"/>
      <c r="FQ25" s="131"/>
      <c r="FR25" s="131"/>
      <c r="FS25" s="131"/>
      <c r="FT25" s="131"/>
      <c r="FU25" s="132"/>
      <c r="FV25" s="98"/>
    </row>
    <row r="26" spans="1:178" x14ac:dyDescent="0.25">
      <c r="A26" s="44" t="s">
        <v>100</v>
      </c>
      <c r="B26" s="101" t="s">
        <v>97</v>
      </c>
      <c r="C26" s="97" t="s">
        <v>96</v>
      </c>
      <c r="D26" s="97" t="s">
        <v>98</v>
      </c>
      <c r="E26" s="97" t="s">
        <v>102</v>
      </c>
      <c r="F26" s="97" t="s">
        <v>103</v>
      </c>
      <c r="G26" s="97" t="s">
        <v>104</v>
      </c>
      <c r="H26" s="97" t="s">
        <v>109</v>
      </c>
      <c r="I26" s="97" t="s">
        <v>98</v>
      </c>
      <c r="J26" s="102" t="s">
        <v>110</v>
      </c>
      <c r="K26" s="96" t="s">
        <v>97</v>
      </c>
      <c r="L26" s="97" t="s">
        <v>96</v>
      </c>
      <c r="M26" s="97" t="s">
        <v>98</v>
      </c>
      <c r="N26" s="97" t="s">
        <v>102</v>
      </c>
      <c r="O26" s="97" t="s">
        <v>103</v>
      </c>
      <c r="P26" s="94" t="s">
        <v>104</v>
      </c>
      <c r="Q26" s="97" t="s">
        <v>109</v>
      </c>
      <c r="R26" s="97" t="s">
        <v>98</v>
      </c>
      <c r="S26" s="102" t="s">
        <v>110</v>
      </c>
      <c r="T26" s="101" t="s">
        <v>97</v>
      </c>
      <c r="U26" s="97" t="s">
        <v>96</v>
      </c>
      <c r="V26" s="97" t="s">
        <v>98</v>
      </c>
      <c r="W26" s="97" t="s">
        <v>102</v>
      </c>
      <c r="X26" s="97" t="s">
        <v>103</v>
      </c>
      <c r="Y26" s="97" t="s">
        <v>104</v>
      </c>
      <c r="Z26" s="97" t="s">
        <v>109</v>
      </c>
      <c r="AA26" s="97" t="s">
        <v>98</v>
      </c>
      <c r="AB26" s="102" t="s">
        <v>110</v>
      </c>
      <c r="AC26" s="95"/>
      <c r="AD26" s="101" t="s">
        <v>97</v>
      </c>
      <c r="AE26" s="97" t="s">
        <v>96</v>
      </c>
      <c r="AF26" s="97" t="s">
        <v>98</v>
      </c>
      <c r="AG26" s="97" t="s">
        <v>102</v>
      </c>
      <c r="AH26" s="97" t="s">
        <v>103</v>
      </c>
      <c r="AI26" s="97" t="s">
        <v>104</v>
      </c>
      <c r="AJ26" s="97" t="s">
        <v>109</v>
      </c>
      <c r="AK26" s="97" t="s">
        <v>98</v>
      </c>
      <c r="AL26" s="102" t="s">
        <v>110</v>
      </c>
      <c r="AM26" s="96" t="s">
        <v>97</v>
      </c>
      <c r="AN26" s="97" t="s">
        <v>96</v>
      </c>
      <c r="AO26" s="97" t="s">
        <v>98</v>
      </c>
      <c r="AP26" s="97" t="s">
        <v>102</v>
      </c>
      <c r="AQ26" s="97" t="s">
        <v>103</v>
      </c>
      <c r="AR26" s="94" t="s">
        <v>104</v>
      </c>
      <c r="AS26" s="97" t="s">
        <v>109</v>
      </c>
      <c r="AT26" s="97" t="s">
        <v>98</v>
      </c>
      <c r="AU26" s="102" t="s">
        <v>110</v>
      </c>
      <c r="AV26" s="101" t="s">
        <v>97</v>
      </c>
      <c r="AW26" s="97" t="s">
        <v>96</v>
      </c>
      <c r="AX26" s="97" t="s">
        <v>98</v>
      </c>
      <c r="AY26" s="97" t="s">
        <v>102</v>
      </c>
      <c r="AZ26" s="97" t="s">
        <v>103</v>
      </c>
      <c r="BA26" s="97" t="s">
        <v>104</v>
      </c>
      <c r="BB26" s="97" t="s">
        <v>109</v>
      </c>
      <c r="BC26" s="97" t="s">
        <v>98</v>
      </c>
      <c r="BD26" s="102" t="s">
        <v>110</v>
      </c>
      <c r="BE26" s="95"/>
      <c r="BF26" s="101" t="s">
        <v>97</v>
      </c>
      <c r="BG26" s="97" t="s">
        <v>96</v>
      </c>
      <c r="BH26" s="97" t="s">
        <v>98</v>
      </c>
      <c r="BI26" s="97" t="s">
        <v>102</v>
      </c>
      <c r="BJ26" s="97" t="s">
        <v>103</v>
      </c>
      <c r="BK26" s="97" t="s">
        <v>104</v>
      </c>
      <c r="BL26" s="97" t="s">
        <v>109</v>
      </c>
      <c r="BM26" s="97" t="s">
        <v>98</v>
      </c>
      <c r="BN26" s="102" t="s">
        <v>110</v>
      </c>
      <c r="BO26" s="96" t="s">
        <v>97</v>
      </c>
      <c r="BP26" s="97" t="s">
        <v>96</v>
      </c>
      <c r="BQ26" s="97" t="s">
        <v>98</v>
      </c>
      <c r="BR26" s="97" t="s">
        <v>102</v>
      </c>
      <c r="BS26" s="97" t="s">
        <v>103</v>
      </c>
      <c r="BT26" s="94" t="s">
        <v>104</v>
      </c>
      <c r="BU26" s="97" t="s">
        <v>109</v>
      </c>
      <c r="BV26" s="97" t="s">
        <v>98</v>
      </c>
      <c r="BW26" s="102" t="s">
        <v>110</v>
      </c>
      <c r="BX26" s="101" t="s">
        <v>97</v>
      </c>
      <c r="BY26" s="97" t="s">
        <v>96</v>
      </c>
      <c r="BZ26" s="97" t="s">
        <v>98</v>
      </c>
      <c r="CA26" s="97" t="s">
        <v>102</v>
      </c>
      <c r="CB26" s="97" t="s">
        <v>103</v>
      </c>
      <c r="CC26" s="97" t="s">
        <v>104</v>
      </c>
      <c r="CD26" s="97" t="s">
        <v>109</v>
      </c>
      <c r="CE26" s="97" t="s">
        <v>98</v>
      </c>
      <c r="CF26" s="102" t="s">
        <v>110</v>
      </c>
      <c r="CG26" s="95"/>
      <c r="CH26" s="40" t="s">
        <v>97</v>
      </c>
      <c r="CI26" s="24" t="s">
        <v>96</v>
      </c>
      <c r="CJ26" s="24" t="s">
        <v>98</v>
      </c>
      <c r="CK26" s="24" t="s">
        <v>102</v>
      </c>
      <c r="CL26" s="24" t="s">
        <v>103</v>
      </c>
      <c r="CM26" s="24" t="s">
        <v>104</v>
      </c>
      <c r="CN26" s="24" t="s">
        <v>109</v>
      </c>
      <c r="CO26" s="24" t="s">
        <v>98</v>
      </c>
      <c r="CP26" s="39" t="s">
        <v>110</v>
      </c>
      <c r="CQ26" s="28" t="s">
        <v>97</v>
      </c>
      <c r="CR26" s="24" t="s">
        <v>96</v>
      </c>
      <c r="CS26" s="24" t="s">
        <v>98</v>
      </c>
      <c r="CT26" s="24" t="s">
        <v>102</v>
      </c>
      <c r="CU26" s="24" t="s">
        <v>103</v>
      </c>
      <c r="CV26" s="26" t="s">
        <v>104</v>
      </c>
      <c r="CW26" s="24" t="s">
        <v>109</v>
      </c>
      <c r="CX26" s="24" t="s">
        <v>98</v>
      </c>
      <c r="CY26" s="39" t="s">
        <v>110</v>
      </c>
      <c r="CZ26" s="40" t="s">
        <v>97</v>
      </c>
      <c r="DA26" s="24" t="s">
        <v>96</v>
      </c>
      <c r="DB26" s="24" t="s">
        <v>98</v>
      </c>
      <c r="DC26" s="24" t="s">
        <v>102</v>
      </c>
      <c r="DD26" s="24" t="s">
        <v>103</v>
      </c>
      <c r="DE26" s="24" t="s">
        <v>104</v>
      </c>
      <c r="DF26" s="24" t="s">
        <v>109</v>
      </c>
      <c r="DG26" s="24" t="s">
        <v>98</v>
      </c>
      <c r="DH26" s="39" t="s">
        <v>110</v>
      </c>
      <c r="DI26" s="27"/>
      <c r="DJ26" s="40" t="s">
        <v>97</v>
      </c>
      <c r="DK26" s="24" t="s">
        <v>96</v>
      </c>
      <c r="DL26" s="24" t="s">
        <v>98</v>
      </c>
      <c r="DM26" s="24" t="s">
        <v>102</v>
      </c>
      <c r="DN26" s="24" t="s">
        <v>103</v>
      </c>
      <c r="DO26" s="24" t="s">
        <v>104</v>
      </c>
      <c r="DP26" s="24" t="s">
        <v>109</v>
      </c>
      <c r="DQ26" s="24" t="s">
        <v>98</v>
      </c>
      <c r="DR26" s="39" t="s">
        <v>110</v>
      </c>
      <c r="DS26" s="28" t="s">
        <v>97</v>
      </c>
      <c r="DT26" s="24" t="s">
        <v>96</v>
      </c>
      <c r="DU26" s="24" t="s">
        <v>98</v>
      </c>
      <c r="DV26" s="24" t="s">
        <v>102</v>
      </c>
      <c r="DW26" s="24" t="s">
        <v>103</v>
      </c>
      <c r="DX26" s="26" t="s">
        <v>104</v>
      </c>
      <c r="DY26" s="24" t="s">
        <v>109</v>
      </c>
      <c r="DZ26" s="24" t="s">
        <v>98</v>
      </c>
      <c r="EA26" s="39" t="s">
        <v>110</v>
      </c>
      <c r="EB26" s="40" t="s">
        <v>97</v>
      </c>
      <c r="EC26" s="24" t="s">
        <v>96</v>
      </c>
      <c r="ED26" s="24" t="s">
        <v>98</v>
      </c>
      <c r="EE26" s="24" t="s">
        <v>102</v>
      </c>
      <c r="EF26" s="24" t="s">
        <v>103</v>
      </c>
      <c r="EG26" s="24" t="s">
        <v>104</v>
      </c>
      <c r="EH26" s="24" t="s">
        <v>109</v>
      </c>
      <c r="EI26" s="24" t="s">
        <v>98</v>
      </c>
      <c r="EJ26" s="39" t="s">
        <v>110</v>
      </c>
      <c r="EK26" s="40" t="s">
        <v>97</v>
      </c>
      <c r="EL26" s="24" t="s">
        <v>96</v>
      </c>
      <c r="EM26" s="24" t="s">
        <v>98</v>
      </c>
      <c r="EN26" s="24" t="s">
        <v>102</v>
      </c>
      <c r="EO26" s="24" t="s">
        <v>103</v>
      </c>
      <c r="EP26" s="24" t="s">
        <v>104</v>
      </c>
      <c r="EQ26" s="24" t="s">
        <v>109</v>
      </c>
      <c r="ER26" s="24" t="s">
        <v>98</v>
      </c>
      <c r="ES26" s="39" t="s">
        <v>110</v>
      </c>
      <c r="ET26" s="95"/>
      <c r="EU26" s="101" t="s">
        <v>97</v>
      </c>
      <c r="EV26" s="97" t="s">
        <v>96</v>
      </c>
      <c r="EW26" s="97" t="s">
        <v>98</v>
      </c>
      <c r="EX26" s="97" t="s">
        <v>102</v>
      </c>
      <c r="EY26" s="97" t="s">
        <v>103</v>
      </c>
      <c r="EZ26" s="97" t="s">
        <v>104</v>
      </c>
      <c r="FA26" s="97" t="s">
        <v>109</v>
      </c>
      <c r="FB26" s="97" t="s">
        <v>98</v>
      </c>
      <c r="FC26" s="102" t="s">
        <v>110</v>
      </c>
      <c r="FD26" s="96" t="s">
        <v>97</v>
      </c>
      <c r="FE26" s="97" t="s">
        <v>96</v>
      </c>
      <c r="FF26" s="97" t="s">
        <v>98</v>
      </c>
      <c r="FG26" s="97" t="s">
        <v>102</v>
      </c>
      <c r="FH26" s="97" t="s">
        <v>103</v>
      </c>
      <c r="FI26" s="94" t="s">
        <v>104</v>
      </c>
      <c r="FJ26" s="97" t="s">
        <v>109</v>
      </c>
      <c r="FK26" s="97" t="s">
        <v>98</v>
      </c>
      <c r="FL26" s="102" t="s">
        <v>110</v>
      </c>
      <c r="FM26" s="101" t="s">
        <v>97</v>
      </c>
      <c r="FN26" s="97" t="s">
        <v>96</v>
      </c>
      <c r="FO26" s="97" t="s">
        <v>98</v>
      </c>
      <c r="FP26" s="97" t="s">
        <v>102</v>
      </c>
      <c r="FQ26" s="97" t="s">
        <v>103</v>
      </c>
      <c r="FR26" s="97" t="s">
        <v>104</v>
      </c>
      <c r="FS26" s="97" t="s">
        <v>109</v>
      </c>
      <c r="FT26" s="97" t="s">
        <v>98</v>
      </c>
      <c r="FU26" s="102" t="s">
        <v>110</v>
      </c>
      <c r="FV26" s="95"/>
    </row>
    <row r="27" spans="1:178" x14ac:dyDescent="0.25">
      <c r="A27" s="44">
        <v>1</v>
      </c>
      <c r="B27" s="101" t="s">
        <v>105</v>
      </c>
      <c r="C27" s="97" t="s">
        <v>105</v>
      </c>
      <c r="D27" s="97" t="s">
        <v>105</v>
      </c>
      <c r="E27" s="97">
        <v>20</v>
      </c>
      <c r="F27" s="97" t="s">
        <v>107</v>
      </c>
      <c r="G27" s="97">
        <v>14</v>
      </c>
      <c r="H27" s="97" t="s">
        <v>110</v>
      </c>
      <c r="I27" s="97">
        <f t="shared" ref="I27:I39" si="39">IF(H27="W",1,0)</f>
        <v>0</v>
      </c>
      <c r="J27" s="102">
        <f>IF(H27="L",1,0)</f>
        <v>1</v>
      </c>
      <c r="K27" s="96">
        <v>38.073</v>
      </c>
      <c r="L27" s="97">
        <v>39.725000000000001</v>
      </c>
      <c r="M27" s="97">
        <v>46.054000000000002</v>
      </c>
      <c r="N27" s="97">
        <v>21</v>
      </c>
      <c r="O27" s="97" t="s">
        <v>138</v>
      </c>
      <c r="P27" s="94">
        <v>19</v>
      </c>
      <c r="Q27" s="97" t="s">
        <v>110</v>
      </c>
      <c r="R27" s="97">
        <f t="shared" ref="R27:R39" si="40">IF(Q27="W",1,0)</f>
        <v>0</v>
      </c>
      <c r="S27" s="102">
        <f>IF(Q27="L",1,0)</f>
        <v>1</v>
      </c>
      <c r="T27" s="101">
        <v>39.563000000000002</v>
      </c>
      <c r="U27" s="97">
        <v>43.024000000000001</v>
      </c>
      <c r="V27" s="97">
        <v>49.685000000000002</v>
      </c>
      <c r="W27" s="97">
        <v>9</v>
      </c>
      <c r="X27" s="97" t="s">
        <v>138</v>
      </c>
      <c r="Y27" s="97">
        <v>8</v>
      </c>
      <c r="Z27" s="97" t="s">
        <v>110</v>
      </c>
      <c r="AA27" s="97">
        <f t="shared" ref="AA27:AA39" si="41">IF(Z27="W",1,0)</f>
        <v>0</v>
      </c>
      <c r="AB27" s="102">
        <f>IF(Z27="L",1,0)</f>
        <v>1</v>
      </c>
      <c r="AC27" s="95"/>
      <c r="AD27" s="101"/>
      <c r="AE27" s="97"/>
      <c r="AF27" s="97"/>
      <c r="AG27" s="97"/>
      <c r="AH27" s="97"/>
      <c r="AI27" s="97"/>
      <c r="AJ27" s="97"/>
      <c r="AK27" s="97">
        <f t="shared" ref="AK27:AK39" si="42">IF(AJ27="W",1,0)</f>
        <v>0</v>
      </c>
      <c r="AL27" s="102">
        <f>IF(AJ27="L",1,0)</f>
        <v>0</v>
      </c>
      <c r="AM27" s="96">
        <v>33.555999999999997</v>
      </c>
      <c r="AN27" s="97">
        <v>35.866999999999997</v>
      </c>
      <c r="AO27" s="97">
        <v>41.07</v>
      </c>
      <c r="AP27" s="97">
        <v>20</v>
      </c>
      <c r="AQ27" s="107" t="s">
        <v>107</v>
      </c>
      <c r="AR27" s="94">
        <v>14</v>
      </c>
      <c r="AS27" s="97" t="s">
        <v>98</v>
      </c>
      <c r="AT27" s="97">
        <f t="shared" ref="AT27:AT39" si="43">IF(AS27="W",1,0)</f>
        <v>1</v>
      </c>
      <c r="AU27" s="102">
        <f>IF(AS27="L",1,0)</f>
        <v>0</v>
      </c>
      <c r="AV27" s="101">
        <v>29.841999999999999</v>
      </c>
      <c r="AW27" s="97">
        <v>32.786999999999999</v>
      </c>
      <c r="AX27" s="97">
        <v>37.799999999999997</v>
      </c>
      <c r="AY27" s="97">
        <v>17</v>
      </c>
      <c r="AZ27" s="97" t="s">
        <v>143</v>
      </c>
      <c r="BA27" s="97">
        <v>10</v>
      </c>
      <c r="BB27" s="97" t="s">
        <v>98</v>
      </c>
      <c r="BC27" s="97">
        <f t="shared" ref="BC27:BC39" si="44">IF(BB27="W",1,0)</f>
        <v>1</v>
      </c>
      <c r="BD27" s="102">
        <f>IF(BB27="L",1,0)</f>
        <v>0</v>
      </c>
      <c r="BE27" s="95"/>
      <c r="BF27" s="101">
        <v>42.524999999999999</v>
      </c>
      <c r="BG27" s="97" t="s">
        <v>105</v>
      </c>
      <c r="BH27" s="97" t="s">
        <v>105</v>
      </c>
      <c r="BI27" s="97">
        <v>18</v>
      </c>
      <c r="BJ27" s="97" t="s">
        <v>145</v>
      </c>
      <c r="BK27" s="97">
        <v>10</v>
      </c>
      <c r="BL27" s="97" t="s">
        <v>110</v>
      </c>
      <c r="BM27" s="97">
        <f t="shared" ref="BM27:BM31" si="45">IF(BL27="W",1,0)</f>
        <v>0</v>
      </c>
      <c r="BN27" s="102">
        <f>IF(BL27="L",1,0)</f>
        <v>1</v>
      </c>
      <c r="BO27" s="96">
        <v>35.444000000000003</v>
      </c>
      <c r="BP27" s="97">
        <v>39.698</v>
      </c>
      <c r="BQ27" s="97">
        <v>47.53</v>
      </c>
      <c r="BR27" s="97">
        <v>5</v>
      </c>
      <c r="BS27" s="97" t="s">
        <v>123</v>
      </c>
      <c r="BT27" s="94">
        <v>3</v>
      </c>
      <c r="BU27" s="97" t="s">
        <v>98</v>
      </c>
      <c r="BV27" s="97">
        <f t="shared" ref="BV27:BV30" si="46">IF(BU27="W",1,0)</f>
        <v>1</v>
      </c>
      <c r="BW27" s="102">
        <f>IF(BU27="L",1,0)</f>
        <v>0</v>
      </c>
      <c r="BX27" s="101"/>
      <c r="BY27" s="97"/>
      <c r="BZ27" s="97"/>
      <c r="CA27" s="97"/>
      <c r="CB27" s="97"/>
      <c r="CC27" s="97"/>
      <c r="CD27" s="97"/>
      <c r="CE27" s="97">
        <f t="shared" ref="CE27:CE31" si="47">IF(CD27="W",1,0)</f>
        <v>0</v>
      </c>
      <c r="CF27" s="102">
        <f>IF(CD27="L",1,0)</f>
        <v>0</v>
      </c>
      <c r="CG27" s="95"/>
      <c r="CH27" s="40">
        <v>33.430999999999997</v>
      </c>
      <c r="CI27" s="24">
        <v>35.408999999999999</v>
      </c>
      <c r="CJ27" s="24">
        <v>42.575000000000003</v>
      </c>
      <c r="CK27" s="24">
        <v>12</v>
      </c>
      <c r="CL27" s="24" t="s">
        <v>105</v>
      </c>
      <c r="CM27" s="24">
        <v>8</v>
      </c>
      <c r="CN27" s="24" t="s">
        <v>105</v>
      </c>
      <c r="CO27" s="24">
        <f t="shared" ref="CO27:CO39" si="48">IF(CN27="W",1,0)</f>
        <v>0</v>
      </c>
      <c r="CP27" s="87">
        <f>IF(CN27="L",1,0)</f>
        <v>0</v>
      </c>
      <c r="CQ27" s="28">
        <v>35.094000000000001</v>
      </c>
      <c r="CR27" s="24">
        <v>37.685000000000002</v>
      </c>
      <c r="CS27" s="41">
        <v>43.043999999999997</v>
      </c>
      <c r="CT27" s="24">
        <v>19</v>
      </c>
      <c r="CU27" s="24" t="s">
        <v>105</v>
      </c>
      <c r="CV27" s="26">
        <v>13</v>
      </c>
      <c r="CW27" s="24" t="s">
        <v>105</v>
      </c>
      <c r="CX27" s="24">
        <f t="shared" ref="CX27:CX39" si="49">IF(CW27="W",1,0)</f>
        <v>0</v>
      </c>
      <c r="CY27" s="87">
        <f>IF(CW27="L",1,0)</f>
        <v>0</v>
      </c>
      <c r="CZ27" s="40">
        <v>32.645000000000003</v>
      </c>
      <c r="DA27" s="24">
        <v>35.341000000000001</v>
      </c>
      <c r="DB27" s="24">
        <v>43.003999999999998</v>
      </c>
      <c r="DC27" s="24">
        <v>13</v>
      </c>
      <c r="DD27" s="24" t="s">
        <v>108</v>
      </c>
      <c r="DE27" s="24">
        <v>11</v>
      </c>
      <c r="DF27" s="24" t="s">
        <v>98</v>
      </c>
      <c r="DG27" s="24">
        <f t="shared" ref="DG27:DG39" si="50">IF(DF27="W",1,0)</f>
        <v>1</v>
      </c>
      <c r="DH27" s="87">
        <f>IF(DF27="L",1,0)</f>
        <v>0</v>
      </c>
      <c r="DI27" s="27"/>
      <c r="DJ27" s="40">
        <v>29.419</v>
      </c>
      <c r="DK27" s="24">
        <v>31.181000000000001</v>
      </c>
      <c r="DL27" s="24">
        <v>36.305999999999997</v>
      </c>
      <c r="DM27" s="24">
        <v>11</v>
      </c>
      <c r="DN27" s="24" t="s">
        <v>127</v>
      </c>
      <c r="DO27" s="24">
        <v>10</v>
      </c>
      <c r="DP27" s="24" t="s">
        <v>98</v>
      </c>
      <c r="DQ27" s="24">
        <f t="shared" ref="DQ27:DQ39" si="51">IF(DP27="W",1,0)</f>
        <v>1</v>
      </c>
      <c r="DR27" s="87">
        <f>IF(DP27="L",1,0)</f>
        <v>0</v>
      </c>
      <c r="DS27" s="28">
        <v>38.165999999999997</v>
      </c>
      <c r="DT27" s="24">
        <v>40.857999999999997</v>
      </c>
      <c r="DU27" s="24">
        <v>48.286999999999999</v>
      </c>
      <c r="DV27" s="24">
        <v>10</v>
      </c>
      <c r="DW27" s="24" t="s">
        <v>126</v>
      </c>
      <c r="DX27" s="26">
        <v>8</v>
      </c>
      <c r="DY27" s="24" t="s">
        <v>110</v>
      </c>
      <c r="DZ27" s="24">
        <f t="shared" ref="DZ27:DZ39" si="52">IF(DY27="W",1,0)</f>
        <v>0</v>
      </c>
      <c r="EA27" s="87">
        <f>IF(DY27="L",1,0)</f>
        <v>1</v>
      </c>
      <c r="EB27" s="40">
        <v>36.716999999999999</v>
      </c>
      <c r="EC27" s="24">
        <v>39.301000000000002</v>
      </c>
      <c r="ED27" s="24">
        <v>39.945999999999998</v>
      </c>
      <c r="EE27" s="24">
        <v>19</v>
      </c>
      <c r="EF27" s="24" t="s">
        <v>125</v>
      </c>
      <c r="EG27" s="24">
        <v>20</v>
      </c>
      <c r="EH27" s="24" t="s">
        <v>98</v>
      </c>
      <c r="EI27" s="24">
        <f t="shared" ref="EI27:EI39" si="53">IF(EH27="W",1,0)</f>
        <v>1</v>
      </c>
      <c r="EJ27" s="87">
        <f>IF(EH27="L",1,0)</f>
        <v>0</v>
      </c>
      <c r="EK27" s="40">
        <v>28.626000000000001</v>
      </c>
      <c r="EL27" s="24">
        <v>32.335000000000001</v>
      </c>
      <c r="EM27" s="24">
        <v>39.893000000000001</v>
      </c>
      <c r="EN27" s="24">
        <v>14</v>
      </c>
      <c r="EO27" s="24" t="s">
        <v>126</v>
      </c>
      <c r="EP27" s="24">
        <v>16</v>
      </c>
      <c r="EQ27" s="24" t="s">
        <v>98</v>
      </c>
      <c r="ER27" s="24">
        <f t="shared" ref="ER27:ER39" si="54">IF(EQ27="W",1,0)</f>
        <v>1</v>
      </c>
      <c r="ES27" s="87">
        <f>IF(EQ27="L",1,0)</f>
        <v>0</v>
      </c>
      <c r="ET27" s="95"/>
      <c r="EU27" s="101">
        <v>37.152999999999999</v>
      </c>
      <c r="EV27" s="97">
        <v>41.228999999999999</v>
      </c>
      <c r="EW27" s="97">
        <v>47.189</v>
      </c>
      <c r="EX27" s="97">
        <v>18</v>
      </c>
      <c r="EY27" s="97" t="s">
        <v>107</v>
      </c>
      <c r="EZ27" s="97">
        <v>11</v>
      </c>
      <c r="FA27" s="97" t="s">
        <v>98</v>
      </c>
      <c r="FB27" s="97">
        <f t="shared" ref="FB27:FB32" si="55">IF(FA27="W",1,0)</f>
        <v>1</v>
      </c>
      <c r="FC27" s="102">
        <f>IF(FA27="L",1,0)</f>
        <v>0</v>
      </c>
      <c r="FD27" s="96"/>
      <c r="FE27" s="97"/>
      <c r="FF27" s="97"/>
      <c r="FG27" s="97"/>
      <c r="FH27" s="97"/>
      <c r="FI27" s="94"/>
      <c r="FJ27" s="97"/>
      <c r="FK27" s="97">
        <f t="shared" ref="FK27:FK32" si="56">IF(FJ27="W",1,0)</f>
        <v>0</v>
      </c>
      <c r="FL27" s="102">
        <f>IF(FJ27="L",1,0)</f>
        <v>0</v>
      </c>
      <c r="FM27" s="101">
        <v>38.353000000000002</v>
      </c>
      <c r="FN27" s="97">
        <v>40.384</v>
      </c>
      <c r="FO27" s="97">
        <v>47.707000000000001</v>
      </c>
      <c r="FP27" s="97">
        <v>18</v>
      </c>
      <c r="FQ27" s="97" t="s">
        <v>140</v>
      </c>
      <c r="FR27" s="97">
        <v>16</v>
      </c>
      <c r="FS27" s="97" t="s">
        <v>110</v>
      </c>
      <c r="FT27" s="97">
        <f t="shared" ref="FT27:FT32" si="57">IF(FS27="W",1,0)</f>
        <v>0</v>
      </c>
      <c r="FU27" s="102">
        <f>IF(FS27="L",1,0)</f>
        <v>1</v>
      </c>
      <c r="FV27" s="95"/>
    </row>
    <row r="28" spans="1:178" x14ac:dyDescent="0.25">
      <c r="A28" s="44">
        <f>A27+1</f>
        <v>2</v>
      </c>
      <c r="B28" s="101">
        <v>30.76</v>
      </c>
      <c r="C28" s="97">
        <v>32.975999999999999</v>
      </c>
      <c r="D28" s="97">
        <v>40.350999999999999</v>
      </c>
      <c r="E28" s="97">
        <v>13</v>
      </c>
      <c r="F28" s="97" t="s">
        <v>107</v>
      </c>
      <c r="G28" s="97">
        <v>9</v>
      </c>
      <c r="H28" s="97" t="s">
        <v>98</v>
      </c>
      <c r="I28" s="97">
        <f t="shared" si="39"/>
        <v>1</v>
      </c>
      <c r="J28" s="102">
        <f t="shared" ref="J28:J38" si="58">IF(H28="L",1,0)</f>
        <v>0</v>
      </c>
      <c r="K28" s="96"/>
      <c r="L28" s="97"/>
      <c r="M28" s="97"/>
      <c r="N28" s="97"/>
      <c r="O28" s="97"/>
      <c r="P28" s="94"/>
      <c r="Q28" s="97"/>
      <c r="R28" s="97">
        <f t="shared" si="40"/>
        <v>0</v>
      </c>
      <c r="S28" s="102">
        <f t="shared" ref="S28:S38" si="59">IF(Q28="L",1,0)</f>
        <v>0</v>
      </c>
      <c r="T28" s="101"/>
      <c r="U28" s="97"/>
      <c r="V28" s="97"/>
      <c r="W28" s="97"/>
      <c r="X28" s="97"/>
      <c r="Y28" s="97"/>
      <c r="Z28" s="97"/>
      <c r="AA28" s="97">
        <f t="shared" si="41"/>
        <v>0</v>
      </c>
      <c r="AB28" s="102">
        <f t="shared" ref="AB28:AB38" si="60">IF(Z28="L",1,0)</f>
        <v>0</v>
      </c>
      <c r="AC28" s="95"/>
      <c r="AD28" s="101"/>
      <c r="AE28" s="97"/>
      <c r="AF28" s="97"/>
      <c r="AG28" s="97"/>
      <c r="AH28" s="97"/>
      <c r="AI28" s="97"/>
      <c r="AJ28" s="97"/>
      <c r="AK28" s="97">
        <f t="shared" si="42"/>
        <v>0</v>
      </c>
      <c r="AL28" s="102">
        <f t="shared" ref="AL28:AL38" si="61">IF(AJ28="L",1,0)</f>
        <v>0</v>
      </c>
      <c r="AM28" s="96"/>
      <c r="AN28" s="97"/>
      <c r="AO28" s="97"/>
      <c r="AP28" s="97"/>
      <c r="AQ28" s="97"/>
      <c r="AR28" s="94"/>
      <c r="AS28" s="97"/>
      <c r="AT28" s="97">
        <f t="shared" si="43"/>
        <v>0</v>
      </c>
      <c r="AU28" s="102">
        <f t="shared" ref="AU28:AU38" si="62">IF(AS28="L",1,0)</f>
        <v>0</v>
      </c>
      <c r="AV28" s="101"/>
      <c r="AW28" s="97"/>
      <c r="AX28" s="97"/>
      <c r="AY28" s="97"/>
      <c r="AZ28" s="97"/>
      <c r="BA28" s="97"/>
      <c r="BB28" s="97"/>
      <c r="BC28" s="97">
        <f t="shared" si="44"/>
        <v>0</v>
      </c>
      <c r="BD28" s="102">
        <f t="shared" ref="BD28:BD38" si="63">IF(BB28="L",1,0)</f>
        <v>0</v>
      </c>
      <c r="BE28" s="95"/>
      <c r="BF28" s="101"/>
      <c r="BG28" s="97"/>
      <c r="BH28" s="97"/>
      <c r="BI28" s="97"/>
      <c r="BJ28" s="97"/>
      <c r="BK28" s="97"/>
      <c r="BL28" s="97"/>
      <c r="BM28" s="97">
        <f t="shared" si="45"/>
        <v>0</v>
      </c>
      <c r="BN28" s="102">
        <f t="shared" ref="BN28:BN31" si="64">IF(BL28="L",1,0)</f>
        <v>0</v>
      </c>
      <c r="BO28" s="96"/>
      <c r="BP28" s="97"/>
      <c r="BQ28" s="97"/>
      <c r="BR28" s="97"/>
      <c r="BS28" s="97"/>
      <c r="BT28" s="94"/>
      <c r="BU28" s="97"/>
      <c r="BV28" s="97">
        <f t="shared" si="46"/>
        <v>0</v>
      </c>
      <c r="BW28" s="102">
        <f t="shared" ref="BW28:BW30" si="65">IF(BU28="L",1,0)</f>
        <v>0</v>
      </c>
      <c r="BX28" s="101"/>
      <c r="BY28" s="97"/>
      <c r="BZ28" s="97"/>
      <c r="CA28" s="97"/>
      <c r="CB28" s="97"/>
      <c r="CC28" s="97"/>
      <c r="CD28" s="97"/>
      <c r="CE28" s="97">
        <f t="shared" si="47"/>
        <v>0</v>
      </c>
      <c r="CF28" s="102">
        <f t="shared" ref="CF28:CF31" si="66">IF(CD28="L",1,0)</f>
        <v>0</v>
      </c>
      <c r="CG28" s="95"/>
      <c r="CH28" s="40">
        <v>33.371000000000002</v>
      </c>
      <c r="CI28" s="24">
        <v>35.643999999999998</v>
      </c>
      <c r="CJ28" s="24">
        <v>42.834000000000003</v>
      </c>
      <c r="CK28" s="24">
        <v>10</v>
      </c>
      <c r="CL28" s="24" t="s">
        <v>105</v>
      </c>
      <c r="CM28" s="24">
        <v>3</v>
      </c>
      <c r="CN28" s="24" t="s">
        <v>105</v>
      </c>
      <c r="CO28" s="24">
        <f t="shared" si="48"/>
        <v>0</v>
      </c>
      <c r="CP28" s="87">
        <f t="shared" ref="CP28:CP38" si="67">IF(CN28="L",1,0)</f>
        <v>0</v>
      </c>
      <c r="CQ28" s="28">
        <v>35.009</v>
      </c>
      <c r="CR28" s="24">
        <v>36.85</v>
      </c>
      <c r="CS28" s="24">
        <v>43.043999999999997</v>
      </c>
      <c r="CT28" s="24">
        <v>20</v>
      </c>
      <c r="CU28" s="29" t="s">
        <v>128</v>
      </c>
      <c r="CV28" s="26">
        <v>14</v>
      </c>
      <c r="CW28" s="24" t="s">
        <v>110</v>
      </c>
      <c r="CX28" s="24">
        <f t="shared" si="49"/>
        <v>0</v>
      </c>
      <c r="CY28" s="87">
        <f t="shared" ref="CY28:CY38" si="68">IF(CW28="L",1,0)</f>
        <v>1</v>
      </c>
      <c r="CZ28" s="40"/>
      <c r="DA28" s="24"/>
      <c r="DB28" s="24"/>
      <c r="DC28" s="24"/>
      <c r="DD28" s="24"/>
      <c r="DE28" s="24"/>
      <c r="DF28" s="24"/>
      <c r="DG28" s="24">
        <f t="shared" si="50"/>
        <v>0</v>
      </c>
      <c r="DH28" s="87">
        <f t="shared" ref="DH28:DH38" si="69">IF(DF28="L",1,0)</f>
        <v>0</v>
      </c>
      <c r="DI28" s="27"/>
      <c r="DJ28" s="40">
        <v>29.434999999999999</v>
      </c>
      <c r="DK28" s="24">
        <v>31.202999999999999</v>
      </c>
      <c r="DL28" s="24">
        <v>36.328000000000003</v>
      </c>
      <c r="DM28" s="24">
        <v>14</v>
      </c>
      <c r="DN28" s="24" t="s">
        <v>128</v>
      </c>
      <c r="DO28" s="24">
        <v>14</v>
      </c>
      <c r="DP28" s="24" t="s">
        <v>98</v>
      </c>
      <c r="DQ28" s="24">
        <f t="shared" si="51"/>
        <v>1</v>
      </c>
      <c r="DR28" s="87">
        <f t="shared" ref="DR28:DR38" si="70">IF(DP28="L",1,0)</f>
        <v>0</v>
      </c>
      <c r="DS28" s="28">
        <v>35.405000000000001</v>
      </c>
      <c r="DT28" s="24">
        <v>36.710999999999999</v>
      </c>
      <c r="DU28" s="24">
        <v>43.237000000000002</v>
      </c>
      <c r="DV28" s="24">
        <v>16</v>
      </c>
      <c r="DW28" s="24" t="s">
        <v>128</v>
      </c>
      <c r="DX28" s="26">
        <v>8</v>
      </c>
      <c r="DY28" s="24" t="s">
        <v>98</v>
      </c>
      <c r="DZ28" s="24">
        <f t="shared" si="52"/>
        <v>1</v>
      </c>
      <c r="EA28" s="87">
        <f t="shared" ref="EA28:EA38" si="71">IF(DY28="L",1,0)</f>
        <v>0</v>
      </c>
      <c r="EB28" s="40">
        <v>36.722000000000001</v>
      </c>
      <c r="EC28" s="24">
        <v>40.284999999999997</v>
      </c>
      <c r="ED28" s="24">
        <v>40.963999999999999</v>
      </c>
      <c r="EE28" s="24">
        <v>16</v>
      </c>
      <c r="EF28" s="24" t="s">
        <v>126</v>
      </c>
      <c r="EG28" s="24">
        <v>14</v>
      </c>
      <c r="EH28" s="24" t="s">
        <v>110</v>
      </c>
      <c r="EI28" s="24">
        <f t="shared" si="53"/>
        <v>0</v>
      </c>
      <c r="EJ28" s="87">
        <f t="shared" ref="EJ28:EJ38" si="72">IF(EH28="L",1,0)</f>
        <v>1</v>
      </c>
      <c r="EK28" s="40"/>
      <c r="EL28" s="24"/>
      <c r="EM28" s="24"/>
      <c r="EN28" s="24"/>
      <c r="EO28" s="24"/>
      <c r="EP28" s="24"/>
      <c r="EQ28" s="24"/>
      <c r="ER28" s="24">
        <f t="shared" si="54"/>
        <v>0</v>
      </c>
      <c r="ES28" s="87">
        <f t="shared" ref="ES28:ES38" si="73">IF(EQ28="L",1,0)</f>
        <v>0</v>
      </c>
      <c r="ET28" s="95"/>
      <c r="EU28" s="101"/>
      <c r="EV28" s="97"/>
      <c r="EW28" s="97"/>
      <c r="EX28" s="97"/>
      <c r="EY28" s="97"/>
      <c r="EZ28" s="97"/>
      <c r="FA28" s="97"/>
      <c r="FB28" s="97">
        <f t="shared" si="55"/>
        <v>0</v>
      </c>
      <c r="FC28" s="102">
        <f t="shared" ref="FC28:FC32" si="74">IF(FA28="L",1,0)</f>
        <v>0</v>
      </c>
      <c r="FD28" s="96"/>
      <c r="FE28" s="97"/>
      <c r="FF28" s="97"/>
      <c r="FG28" s="97"/>
      <c r="FH28" s="97"/>
      <c r="FI28" s="94"/>
      <c r="FJ28" s="97"/>
      <c r="FK28" s="97">
        <f t="shared" si="56"/>
        <v>0</v>
      </c>
      <c r="FL28" s="102">
        <f t="shared" ref="FL28:FL32" si="75">IF(FJ28="L",1,0)</f>
        <v>0</v>
      </c>
      <c r="FM28" s="101"/>
      <c r="FN28" s="97"/>
      <c r="FO28" s="97"/>
      <c r="FP28" s="97"/>
      <c r="FQ28" s="97"/>
      <c r="FR28" s="97"/>
      <c r="FS28" s="97"/>
      <c r="FT28" s="97">
        <f t="shared" si="57"/>
        <v>0</v>
      </c>
      <c r="FU28" s="102">
        <f t="shared" ref="FU28:FU32" si="76">IF(FS28="L",1,0)</f>
        <v>0</v>
      </c>
      <c r="FV28" s="95"/>
    </row>
    <row r="29" spans="1:178" x14ac:dyDescent="0.25">
      <c r="A29" s="44">
        <f>A28+1</f>
        <v>3</v>
      </c>
      <c r="B29" s="101">
        <v>30.902000000000001</v>
      </c>
      <c r="C29" s="97">
        <v>32.661000000000001</v>
      </c>
      <c r="D29" s="97">
        <v>39.981000000000002</v>
      </c>
      <c r="E29" s="97">
        <v>17</v>
      </c>
      <c r="F29" s="97" t="s">
        <v>141</v>
      </c>
      <c r="G29" s="97">
        <v>7</v>
      </c>
      <c r="H29" s="97" t="s">
        <v>98</v>
      </c>
      <c r="I29" s="97">
        <f t="shared" si="39"/>
        <v>1</v>
      </c>
      <c r="J29" s="102">
        <f t="shared" si="58"/>
        <v>0</v>
      </c>
      <c r="K29" s="96"/>
      <c r="L29" s="97"/>
      <c r="M29" s="97"/>
      <c r="N29" s="97"/>
      <c r="O29" s="97"/>
      <c r="P29" s="94"/>
      <c r="Q29" s="97"/>
      <c r="R29" s="97">
        <f t="shared" si="40"/>
        <v>0</v>
      </c>
      <c r="S29" s="102">
        <f t="shared" si="59"/>
        <v>0</v>
      </c>
      <c r="T29" s="101"/>
      <c r="U29" s="97"/>
      <c r="V29" s="97"/>
      <c r="W29" s="97"/>
      <c r="X29" s="97"/>
      <c r="Y29" s="97"/>
      <c r="Z29" s="97"/>
      <c r="AA29" s="97">
        <f t="shared" si="41"/>
        <v>0</v>
      </c>
      <c r="AB29" s="102">
        <f t="shared" si="60"/>
        <v>0</v>
      </c>
      <c r="AC29" s="95"/>
      <c r="AD29" s="101"/>
      <c r="AE29" s="97"/>
      <c r="AF29" s="97"/>
      <c r="AG29" s="97"/>
      <c r="AH29" s="97"/>
      <c r="AI29" s="97"/>
      <c r="AJ29" s="97"/>
      <c r="AK29" s="97">
        <f t="shared" si="42"/>
        <v>0</v>
      </c>
      <c r="AL29" s="102">
        <f t="shared" si="61"/>
        <v>0</v>
      </c>
      <c r="AM29" s="96"/>
      <c r="AN29" s="97"/>
      <c r="AO29" s="97"/>
      <c r="AP29" s="97"/>
      <c r="AQ29" s="97"/>
      <c r="AR29" s="94"/>
      <c r="AS29" s="97"/>
      <c r="AT29" s="97">
        <f t="shared" si="43"/>
        <v>0</v>
      </c>
      <c r="AU29" s="102">
        <f t="shared" si="62"/>
        <v>0</v>
      </c>
      <c r="AV29" s="101"/>
      <c r="AW29" s="97"/>
      <c r="AX29" s="97"/>
      <c r="AY29" s="97"/>
      <c r="AZ29" s="97"/>
      <c r="BA29" s="97"/>
      <c r="BB29" s="97"/>
      <c r="BC29" s="97">
        <f t="shared" si="44"/>
        <v>0</v>
      </c>
      <c r="BD29" s="102">
        <f t="shared" si="63"/>
        <v>0</v>
      </c>
      <c r="BE29" s="95"/>
      <c r="BF29" s="101"/>
      <c r="BG29" s="97"/>
      <c r="BH29" s="97"/>
      <c r="BI29" s="97"/>
      <c r="BJ29" s="97"/>
      <c r="BK29" s="97"/>
      <c r="BL29" s="97"/>
      <c r="BM29" s="97">
        <f t="shared" si="45"/>
        <v>0</v>
      </c>
      <c r="BN29" s="102">
        <f t="shared" si="64"/>
        <v>0</v>
      </c>
      <c r="BO29" s="96"/>
      <c r="BP29" s="97"/>
      <c r="BQ29" s="97"/>
      <c r="BR29" s="97"/>
      <c r="BS29" s="97"/>
      <c r="BT29" s="94"/>
      <c r="BU29" s="97"/>
      <c r="BV29" s="97">
        <f t="shared" si="46"/>
        <v>0</v>
      </c>
      <c r="BW29" s="102">
        <f t="shared" si="65"/>
        <v>0</v>
      </c>
      <c r="BX29" s="101"/>
      <c r="BY29" s="97"/>
      <c r="BZ29" s="97"/>
      <c r="CA29" s="97"/>
      <c r="CB29" s="97"/>
      <c r="CC29" s="97"/>
      <c r="CD29" s="97"/>
      <c r="CE29" s="97">
        <f t="shared" si="47"/>
        <v>0</v>
      </c>
      <c r="CF29" s="102">
        <f t="shared" si="66"/>
        <v>0</v>
      </c>
      <c r="CG29" s="95"/>
      <c r="CH29" s="40">
        <v>33.363</v>
      </c>
      <c r="CI29" s="24">
        <v>36.253999999999998</v>
      </c>
      <c r="CJ29" s="24">
        <v>43.588000000000001</v>
      </c>
      <c r="CK29" s="24">
        <v>13</v>
      </c>
      <c r="CL29" s="29" t="s">
        <v>128</v>
      </c>
      <c r="CM29" s="24">
        <v>11</v>
      </c>
      <c r="CN29" s="24" t="s">
        <v>98</v>
      </c>
      <c r="CO29" s="24">
        <f t="shared" si="48"/>
        <v>1</v>
      </c>
      <c r="CP29" s="87">
        <f t="shared" si="67"/>
        <v>0</v>
      </c>
      <c r="CQ29" s="28">
        <v>35.348999999999997</v>
      </c>
      <c r="CR29" s="24">
        <v>37.645000000000003</v>
      </c>
      <c r="CS29" s="24">
        <v>44.042000000000002</v>
      </c>
      <c r="CT29" s="24">
        <v>18</v>
      </c>
      <c r="CU29" s="29" t="s">
        <v>128</v>
      </c>
      <c r="CV29" s="26">
        <v>9</v>
      </c>
      <c r="CW29" s="24" t="s">
        <v>98</v>
      </c>
      <c r="CX29" s="24">
        <f t="shared" si="49"/>
        <v>1</v>
      </c>
      <c r="CY29" s="87">
        <f t="shared" si="68"/>
        <v>0</v>
      </c>
      <c r="CZ29" s="40"/>
      <c r="DA29" s="24"/>
      <c r="DB29" s="24"/>
      <c r="DC29" s="24"/>
      <c r="DD29" s="24"/>
      <c r="DE29" s="24"/>
      <c r="DF29" s="24"/>
      <c r="DG29" s="24">
        <f t="shared" si="50"/>
        <v>0</v>
      </c>
      <c r="DH29" s="87">
        <f t="shared" si="69"/>
        <v>0</v>
      </c>
      <c r="DI29" s="27"/>
      <c r="DJ29" s="40"/>
      <c r="DK29" s="24"/>
      <c r="DL29" s="24"/>
      <c r="DM29" s="24"/>
      <c r="DN29" s="24"/>
      <c r="DO29" s="24"/>
      <c r="DP29" s="24"/>
      <c r="DQ29" s="24">
        <f t="shared" si="51"/>
        <v>0</v>
      </c>
      <c r="DR29" s="87">
        <f t="shared" si="70"/>
        <v>0</v>
      </c>
      <c r="DS29" s="28"/>
      <c r="DT29" s="24"/>
      <c r="DU29" s="24"/>
      <c r="DV29" s="24"/>
      <c r="DW29" s="24"/>
      <c r="DX29" s="26"/>
      <c r="DY29" s="24"/>
      <c r="DZ29" s="24">
        <f t="shared" si="52"/>
        <v>0</v>
      </c>
      <c r="EA29" s="87">
        <f t="shared" si="71"/>
        <v>0</v>
      </c>
      <c r="EB29" s="40"/>
      <c r="EC29" s="24"/>
      <c r="ED29" s="24"/>
      <c r="EE29" s="24"/>
      <c r="EF29" s="24"/>
      <c r="EG29" s="24"/>
      <c r="EH29" s="24"/>
      <c r="EI29" s="24">
        <f t="shared" si="53"/>
        <v>0</v>
      </c>
      <c r="EJ29" s="87">
        <f t="shared" si="72"/>
        <v>0</v>
      </c>
      <c r="EK29" s="40"/>
      <c r="EL29" s="24"/>
      <c r="EM29" s="24"/>
      <c r="EN29" s="24"/>
      <c r="EO29" s="24"/>
      <c r="EP29" s="24"/>
      <c r="EQ29" s="24"/>
      <c r="ER29" s="24">
        <f t="shared" si="54"/>
        <v>0</v>
      </c>
      <c r="ES29" s="87">
        <f t="shared" si="73"/>
        <v>0</v>
      </c>
      <c r="ET29" s="95"/>
      <c r="EU29" s="101"/>
      <c r="EV29" s="97"/>
      <c r="EW29" s="97"/>
      <c r="EX29" s="97"/>
      <c r="EY29" s="97"/>
      <c r="EZ29" s="97"/>
      <c r="FA29" s="97"/>
      <c r="FB29" s="97">
        <f t="shared" si="55"/>
        <v>0</v>
      </c>
      <c r="FC29" s="102">
        <f t="shared" si="74"/>
        <v>0</v>
      </c>
      <c r="FD29" s="96"/>
      <c r="FE29" s="97"/>
      <c r="FF29" s="97"/>
      <c r="FG29" s="97"/>
      <c r="FH29" s="97"/>
      <c r="FI29" s="94"/>
      <c r="FJ29" s="97"/>
      <c r="FK29" s="97">
        <f t="shared" si="56"/>
        <v>0</v>
      </c>
      <c r="FL29" s="102">
        <f t="shared" si="75"/>
        <v>0</v>
      </c>
      <c r="FM29" s="101"/>
      <c r="FN29" s="97"/>
      <c r="FO29" s="97"/>
      <c r="FP29" s="97"/>
      <c r="FQ29" s="97"/>
      <c r="FR29" s="97"/>
      <c r="FS29" s="97"/>
      <c r="FT29" s="97">
        <f t="shared" si="57"/>
        <v>0</v>
      </c>
      <c r="FU29" s="102">
        <f t="shared" si="76"/>
        <v>0</v>
      </c>
      <c r="FV29" s="95"/>
    </row>
    <row r="30" spans="1:178" x14ac:dyDescent="0.25">
      <c r="A30" s="44">
        <f>A29+1</f>
        <v>4</v>
      </c>
      <c r="B30" s="101">
        <v>30.712</v>
      </c>
      <c r="C30" s="97" t="s">
        <v>105</v>
      </c>
      <c r="D30" s="97" t="s">
        <v>105</v>
      </c>
      <c r="E30" s="97">
        <v>20</v>
      </c>
      <c r="F30" s="115" t="s">
        <v>105</v>
      </c>
      <c r="G30" s="97">
        <v>18</v>
      </c>
      <c r="H30" s="97" t="s">
        <v>110</v>
      </c>
      <c r="I30" s="97">
        <f t="shared" si="39"/>
        <v>0</v>
      </c>
      <c r="J30" s="102">
        <f t="shared" si="58"/>
        <v>1</v>
      </c>
      <c r="K30" s="96"/>
      <c r="L30" s="97"/>
      <c r="M30" s="97"/>
      <c r="N30" s="97"/>
      <c r="O30" s="97"/>
      <c r="P30" s="94"/>
      <c r="Q30" s="97"/>
      <c r="R30" s="97">
        <f t="shared" si="40"/>
        <v>0</v>
      </c>
      <c r="S30" s="102">
        <f t="shared" si="59"/>
        <v>0</v>
      </c>
      <c r="T30" s="101"/>
      <c r="U30" s="97"/>
      <c r="V30" s="97"/>
      <c r="W30" s="97"/>
      <c r="X30" s="97"/>
      <c r="Y30" s="97"/>
      <c r="Z30" s="97"/>
      <c r="AA30" s="97">
        <f t="shared" si="41"/>
        <v>0</v>
      </c>
      <c r="AB30" s="102">
        <f t="shared" si="60"/>
        <v>0</v>
      </c>
      <c r="AC30" s="95"/>
      <c r="AD30" s="101"/>
      <c r="AE30" s="97"/>
      <c r="AF30" s="97"/>
      <c r="AG30" s="97"/>
      <c r="AH30" s="97"/>
      <c r="AI30" s="97"/>
      <c r="AJ30" s="97"/>
      <c r="AK30" s="97">
        <f t="shared" si="42"/>
        <v>0</v>
      </c>
      <c r="AL30" s="102">
        <f t="shared" si="61"/>
        <v>0</v>
      </c>
      <c r="AM30" s="96"/>
      <c r="AN30" s="97"/>
      <c r="AO30" s="97"/>
      <c r="AP30" s="97"/>
      <c r="AQ30" s="97"/>
      <c r="AR30" s="94"/>
      <c r="AS30" s="97"/>
      <c r="AT30" s="97">
        <f t="shared" si="43"/>
        <v>0</v>
      </c>
      <c r="AU30" s="102">
        <f t="shared" si="62"/>
        <v>0</v>
      </c>
      <c r="AV30" s="101"/>
      <c r="AW30" s="97"/>
      <c r="AX30" s="97"/>
      <c r="AY30" s="97"/>
      <c r="AZ30" s="97"/>
      <c r="BA30" s="97"/>
      <c r="BB30" s="97"/>
      <c r="BC30" s="97">
        <f t="shared" si="44"/>
        <v>0</v>
      </c>
      <c r="BD30" s="102">
        <f t="shared" si="63"/>
        <v>0</v>
      </c>
      <c r="BE30" s="95"/>
      <c r="BF30" s="101"/>
      <c r="BG30" s="97"/>
      <c r="BH30" s="97"/>
      <c r="BI30" s="97"/>
      <c r="BJ30" s="97"/>
      <c r="BK30" s="97"/>
      <c r="BL30" s="97"/>
      <c r="BM30" s="97">
        <f t="shared" si="45"/>
        <v>0</v>
      </c>
      <c r="BN30" s="102">
        <f t="shared" si="64"/>
        <v>0</v>
      </c>
      <c r="BO30" s="96"/>
      <c r="BP30" s="97"/>
      <c r="BQ30" s="97"/>
      <c r="BR30" s="97"/>
      <c r="BS30" s="97"/>
      <c r="BT30" s="94"/>
      <c r="BU30" s="97"/>
      <c r="BV30" s="97">
        <f t="shared" si="46"/>
        <v>0</v>
      </c>
      <c r="BW30" s="102">
        <f t="shared" si="65"/>
        <v>0</v>
      </c>
      <c r="BX30" s="101"/>
      <c r="BY30" s="97"/>
      <c r="BZ30" s="97"/>
      <c r="CA30" s="97"/>
      <c r="CB30" s="97"/>
      <c r="CC30" s="97"/>
      <c r="CD30" s="97"/>
      <c r="CE30" s="97">
        <f t="shared" si="47"/>
        <v>0</v>
      </c>
      <c r="CF30" s="102">
        <f t="shared" si="66"/>
        <v>0</v>
      </c>
      <c r="CG30" s="95"/>
      <c r="CH30" s="40">
        <v>34.037999999999997</v>
      </c>
      <c r="CI30" s="24">
        <v>34.454000000000001</v>
      </c>
      <c r="CJ30" s="24">
        <v>41.244</v>
      </c>
      <c r="CK30" s="24">
        <v>21</v>
      </c>
      <c r="CL30" s="29" t="s">
        <v>128</v>
      </c>
      <c r="CM30" s="24">
        <v>17</v>
      </c>
      <c r="CN30" s="24" t="s">
        <v>98</v>
      </c>
      <c r="CO30" s="24">
        <f t="shared" si="48"/>
        <v>1</v>
      </c>
      <c r="CP30" s="87">
        <f t="shared" si="67"/>
        <v>0</v>
      </c>
      <c r="CQ30" s="28">
        <v>35.311999999999998</v>
      </c>
      <c r="CR30" s="24">
        <v>36.875999999999998</v>
      </c>
      <c r="CS30" s="24">
        <v>43.073</v>
      </c>
      <c r="CT30" s="24">
        <v>19</v>
      </c>
      <c r="CU30" s="29" t="s">
        <v>128</v>
      </c>
      <c r="CV30" s="26">
        <v>10</v>
      </c>
      <c r="CW30" s="24" t="s">
        <v>98</v>
      </c>
      <c r="CX30" s="24">
        <f t="shared" si="49"/>
        <v>1</v>
      </c>
      <c r="CY30" s="87">
        <f t="shared" si="68"/>
        <v>0</v>
      </c>
      <c r="CZ30" s="40"/>
      <c r="DA30" s="24"/>
      <c r="DB30" s="24"/>
      <c r="DC30" s="24"/>
      <c r="DD30" s="24"/>
      <c r="DE30" s="24"/>
      <c r="DF30" s="24"/>
      <c r="DG30" s="24">
        <f t="shared" si="50"/>
        <v>0</v>
      </c>
      <c r="DH30" s="87">
        <f t="shared" si="69"/>
        <v>0</v>
      </c>
      <c r="DI30" s="27"/>
      <c r="DJ30" s="40"/>
      <c r="DK30" s="24"/>
      <c r="DL30" s="24"/>
      <c r="DM30" s="24"/>
      <c r="DN30" s="24"/>
      <c r="DO30" s="24"/>
      <c r="DP30" s="24"/>
      <c r="DQ30" s="24">
        <f t="shared" si="51"/>
        <v>0</v>
      </c>
      <c r="DR30" s="87">
        <f t="shared" si="70"/>
        <v>0</v>
      </c>
      <c r="DS30" s="28"/>
      <c r="DT30" s="24"/>
      <c r="DU30" s="24"/>
      <c r="DV30" s="24"/>
      <c r="DW30" s="24"/>
      <c r="DX30" s="26"/>
      <c r="DY30" s="24"/>
      <c r="DZ30" s="24">
        <f t="shared" si="52"/>
        <v>0</v>
      </c>
      <c r="EA30" s="87">
        <f t="shared" si="71"/>
        <v>0</v>
      </c>
      <c r="EB30" s="40"/>
      <c r="EC30" s="24"/>
      <c r="ED30" s="24"/>
      <c r="EE30" s="24"/>
      <c r="EF30" s="24"/>
      <c r="EG30" s="24"/>
      <c r="EH30" s="24"/>
      <c r="EI30" s="24">
        <f t="shared" si="53"/>
        <v>0</v>
      </c>
      <c r="EJ30" s="87">
        <f t="shared" si="72"/>
        <v>0</v>
      </c>
      <c r="EK30" s="40"/>
      <c r="EL30" s="24"/>
      <c r="EM30" s="24"/>
      <c r="EN30" s="24"/>
      <c r="EO30" s="24"/>
      <c r="EP30" s="24"/>
      <c r="EQ30" s="24"/>
      <c r="ER30" s="24">
        <f t="shared" si="54"/>
        <v>0</v>
      </c>
      <c r="ES30" s="87">
        <f t="shared" si="73"/>
        <v>0</v>
      </c>
      <c r="ET30" s="95"/>
      <c r="EU30" s="101"/>
      <c r="EV30" s="97"/>
      <c r="EW30" s="97"/>
      <c r="EX30" s="97"/>
      <c r="EY30" s="97"/>
      <c r="EZ30" s="97"/>
      <c r="FA30" s="97"/>
      <c r="FB30" s="97">
        <f t="shared" si="55"/>
        <v>0</v>
      </c>
      <c r="FC30" s="102">
        <f t="shared" si="74"/>
        <v>0</v>
      </c>
      <c r="FD30" s="96"/>
      <c r="FE30" s="97"/>
      <c r="FF30" s="97"/>
      <c r="FG30" s="97"/>
      <c r="FH30" s="97"/>
      <c r="FI30" s="94"/>
      <c r="FJ30" s="97"/>
      <c r="FK30" s="97">
        <f t="shared" si="56"/>
        <v>0</v>
      </c>
      <c r="FL30" s="102">
        <f t="shared" si="75"/>
        <v>0</v>
      </c>
      <c r="FM30" s="101"/>
      <c r="FN30" s="97"/>
      <c r="FO30" s="97"/>
      <c r="FP30" s="97"/>
      <c r="FQ30" s="97"/>
      <c r="FR30" s="97"/>
      <c r="FS30" s="97"/>
      <c r="FT30" s="97">
        <f t="shared" si="57"/>
        <v>0</v>
      </c>
      <c r="FU30" s="102">
        <f t="shared" si="76"/>
        <v>0</v>
      </c>
      <c r="FV30" s="95"/>
    </row>
    <row r="31" spans="1:178" x14ac:dyDescent="0.25">
      <c r="A31" s="44">
        <f t="shared" ref="A31:A38" si="77">A30+1</f>
        <v>5</v>
      </c>
      <c r="B31" s="101"/>
      <c r="C31" s="97"/>
      <c r="D31" s="97"/>
      <c r="E31" s="97"/>
      <c r="F31" s="97"/>
      <c r="G31" s="97"/>
      <c r="H31" s="97"/>
      <c r="I31" s="97">
        <f t="shared" si="39"/>
        <v>0</v>
      </c>
      <c r="J31" s="102">
        <f t="shared" si="58"/>
        <v>0</v>
      </c>
      <c r="K31" s="96"/>
      <c r="L31" s="97"/>
      <c r="M31" s="97"/>
      <c r="N31" s="97"/>
      <c r="O31" s="97"/>
      <c r="P31" s="94"/>
      <c r="Q31" s="97"/>
      <c r="R31" s="97">
        <f t="shared" si="40"/>
        <v>0</v>
      </c>
      <c r="S31" s="102">
        <f t="shared" si="59"/>
        <v>0</v>
      </c>
      <c r="T31" s="101"/>
      <c r="U31" s="97"/>
      <c r="V31" s="97"/>
      <c r="W31" s="97"/>
      <c r="X31" s="97"/>
      <c r="Y31" s="97"/>
      <c r="Z31" s="97"/>
      <c r="AA31" s="97">
        <f t="shared" si="41"/>
        <v>0</v>
      </c>
      <c r="AB31" s="102">
        <f t="shared" si="60"/>
        <v>0</v>
      </c>
      <c r="AC31" s="95"/>
      <c r="AD31" s="101"/>
      <c r="AE31" s="97"/>
      <c r="AF31" s="97"/>
      <c r="AG31" s="97"/>
      <c r="AH31" s="97"/>
      <c r="AI31" s="97"/>
      <c r="AJ31" s="97"/>
      <c r="AK31" s="97">
        <f t="shared" si="42"/>
        <v>0</v>
      </c>
      <c r="AL31" s="102">
        <f t="shared" si="61"/>
        <v>0</v>
      </c>
      <c r="AM31" s="96"/>
      <c r="AN31" s="97"/>
      <c r="AO31" s="97"/>
      <c r="AP31" s="97"/>
      <c r="AQ31" s="97"/>
      <c r="AR31" s="94"/>
      <c r="AS31" s="97"/>
      <c r="AT31" s="97">
        <f t="shared" si="43"/>
        <v>0</v>
      </c>
      <c r="AU31" s="102">
        <f t="shared" si="62"/>
        <v>0</v>
      </c>
      <c r="AV31" s="101"/>
      <c r="AW31" s="97"/>
      <c r="AX31" s="97"/>
      <c r="AY31" s="97"/>
      <c r="AZ31" s="97"/>
      <c r="BA31" s="97"/>
      <c r="BB31" s="97"/>
      <c r="BC31" s="97">
        <f t="shared" si="44"/>
        <v>0</v>
      </c>
      <c r="BD31" s="102">
        <f t="shared" si="63"/>
        <v>0</v>
      </c>
      <c r="BE31" s="95"/>
      <c r="BF31" s="101"/>
      <c r="BG31" s="97"/>
      <c r="BH31" s="97"/>
      <c r="BI31" s="97"/>
      <c r="BJ31" s="97"/>
      <c r="BK31" s="97"/>
      <c r="BL31" s="97"/>
      <c r="BM31" s="97">
        <f t="shared" si="45"/>
        <v>0</v>
      </c>
      <c r="BN31" s="102">
        <f t="shared" si="64"/>
        <v>0</v>
      </c>
      <c r="BO31" s="96"/>
      <c r="BP31" s="97"/>
      <c r="BQ31" s="97"/>
      <c r="BR31" s="97"/>
      <c r="BS31" s="97"/>
      <c r="BT31" s="94"/>
      <c r="BU31" s="97"/>
      <c r="BV31" s="97">
        <f t="shared" ref="BV31:BV32" si="78">IF(BU31="W",1,0)</f>
        <v>0</v>
      </c>
      <c r="BW31" s="102">
        <f t="shared" ref="BW31:BW32" si="79">IF(BU31="L",1,0)</f>
        <v>0</v>
      </c>
      <c r="BX31" s="101"/>
      <c r="BY31" s="97"/>
      <c r="BZ31" s="97"/>
      <c r="CA31" s="97"/>
      <c r="CB31" s="97"/>
      <c r="CC31" s="97"/>
      <c r="CD31" s="97"/>
      <c r="CE31" s="97">
        <f t="shared" si="47"/>
        <v>0</v>
      </c>
      <c r="CF31" s="102">
        <f t="shared" si="66"/>
        <v>0</v>
      </c>
      <c r="CG31" s="95"/>
      <c r="CH31" s="51">
        <v>33.784999999999997</v>
      </c>
      <c r="CI31" s="29">
        <v>35.878999999999998</v>
      </c>
      <c r="CJ31" s="29">
        <v>43.11</v>
      </c>
      <c r="CK31" s="29">
        <v>17</v>
      </c>
      <c r="CL31" s="29" t="s">
        <v>128</v>
      </c>
      <c r="CM31" s="29">
        <v>11</v>
      </c>
      <c r="CN31" s="29" t="s">
        <v>98</v>
      </c>
      <c r="CO31" s="24">
        <f t="shared" si="48"/>
        <v>1</v>
      </c>
      <c r="CP31" s="87">
        <f t="shared" si="67"/>
        <v>0</v>
      </c>
      <c r="CQ31" s="43">
        <v>34.951999999999998</v>
      </c>
      <c r="CR31" s="29">
        <v>37.512999999999998</v>
      </c>
      <c r="CS31" s="29">
        <v>43.872999999999998</v>
      </c>
      <c r="CT31" s="29">
        <v>17</v>
      </c>
      <c r="CU31" s="29" t="s">
        <v>128</v>
      </c>
      <c r="CV31" s="59">
        <v>14</v>
      </c>
      <c r="CW31" s="29" t="s">
        <v>110</v>
      </c>
      <c r="CX31" s="24">
        <f t="shared" si="49"/>
        <v>0</v>
      </c>
      <c r="CY31" s="87">
        <f t="shared" si="68"/>
        <v>1</v>
      </c>
      <c r="CZ31" s="51"/>
      <c r="DA31" s="29"/>
      <c r="DB31" s="29"/>
      <c r="DC31" s="29"/>
      <c r="DD31" s="29"/>
      <c r="DE31" s="29"/>
      <c r="DF31" s="29"/>
      <c r="DG31" s="24">
        <f t="shared" si="50"/>
        <v>0</v>
      </c>
      <c r="DH31" s="87">
        <f t="shared" si="69"/>
        <v>0</v>
      </c>
      <c r="DI31" s="27"/>
      <c r="DJ31" s="40"/>
      <c r="DK31" s="24"/>
      <c r="DL31" s="24"/>
      <c r="DM31" s="24"/>
      <c r="DN31" s="24"/>
      <c r="DO31" s="24"/>
      <c r="DP31" s="24"/>
      <c r="DQ31" s="24">
        <f t="shared" si="51"/>
        <v>0</v>
      </c>
      <c r="DR31" s="87">
        <f t="shared" si="70"/>
        <v>0</v>
      </c>
      <c r="DS31" s="28"/>
      <c r="DT31" s="24"/>
      <c r="DU31" s="24"/>
      <c r="DV31" s="24"/>
      <c r="DW31" s="24"/>
      <c r="DX31" s="26"/>
      <c r="DY31" s="24"/>
      <c r="DZ31" s="24">
        <f t="shared" si="52"/>
        <v>0</v>
      </c>
      <c r="EA31" s="87">
        <f t="shared" si="71"/>
        <v>0</v>
      </c>
      <c r="EB31" s="40"/>
      <c r="EC31" s="24"/>
      <c r="ED31" s="24"/>
      <c r="EE31" s="24"/>
      <c r="EF31" s="24"/>
      <c r="EG31" s="24"/>
      <c r="EH31" s="24"/>
      <c r="EI31" s="24">
        <f t="shared" si="53"/>
        <v>0</v>
      </c>
      <c r="EJ31" s="87">
        <f t="shared" si="72"/>
        <v>0</v>
      </c>
      <c r="EK31" s="40"/>
      <c r="EL31" s="24"/>
      <c r="EM31" s="24"/>
      <c r="EN31" s="24"/>
      <c r="EO31" s="24"/>
      <c r="EP31" s="24"/>
      <c r="EQ31" s="24"/>
      <c r="ER31" s="24">
        <f t="shared" si="54"/>
        <v>0</v>
      </c>
      <c r="ES31" s="87">
        <f t="shared" si="73"/>
        <v>0</v>
      </c>
      <c r="ET31" s="95"/>
      <c r="EU31" s="101"/>
      <c r="EV31" s="97"/>
      <c r="EW31" s="97"/>
      <c r="EX31" s="97"/>
      <c r="EY31" s="97"/>
      <c r="EZ31" s="97"/>
      <c r="FA31" s="97"/>
      <c r="FB31" s="97">
        <f t="shared" si="55"/>
        <v>0</v>
      </c>
      <c r="FC31" s="102">
        <f t="shared" si="74"/>
        <v>0</v>
      </c>
      <c r="FD31" s="96"/>
      <c r="FE31" s="97"/>
      <c r="FF31" s="97"/>
      <c r="FG31" s="97"/>
      <c r="FH31" s="97"/>
      <c r="FI31" s="94"/>
      <c r="FJ31" s="97"/>
      <c r="FK31" s="97">
        <f t="shared" si="56"/>
        <v>0</v>
      </c>
      <c r="FL31" s="102">
        <f t="shared" si="75"/>
        <v>0</v>
      </c>
      <c r="FM31" s="101"/>
      <c r="FN31" s="97"/>
      <c r="FO31" s="97"/>
      <c r="FP31" s="97"/>
      <c r="FQ31" s="97"/>
      <c r="FR31" s="97"/>
      <c r="FS31" s="97"/>
      <c r="FT31" s="97">
        <f t="shared" si="57"/>
        <v>0</v>
      </c>
      <c r="FU31" s="102">
        <f t="shared" si="76"/>
        <v>0</v>
      </c>
      <c r="FV31" s="95"/>
    </row>
    <row r="32" spans="1:178" x14ac:dyDescent="0.25">
      <c r="A32" s="44">
        <f t="shared" si="77"/>
        <v>6</v>
      </c>
      <c r="B32" s="51"/>
      <c r="C32" s="29"/>
      <c r="D32" s="29"/>
      <c r="E32" s="29"/>
      <c r="F32" s="29"/>
      <c r="G32" s="29"/>
      <c r="H32" s="29"/>
      <c r="I32" s="97">
        <f t="shared" si="39"/>
        <v>0</v>
      </c>
      <c r="J32" s="102">
        <f t="shared" si="58"/>
        <v>0</v>
      </c>
      <c r="K32" s="43"/>
      <c r="L32" s="29"/>
      <c r="M32" s="29"/>
      <c r="N32" s="29"/>
      <c r="O32" s="29"/>
      <c r="P32" s="59"/>
      <c r="Q32" s="29"/>
      <c r="R32" s="97">
        <f t="shared" si="40"/>
        <v>0</v>
      </c>
      <c r="S32" s="102">
        <f t="shared" si="59"/>
        <v>0</v>
      </c>
      <c r="T32" s="51"/>
      <c r="U32" s="29"/>
      <c r="V32" s="29"/>
      <c r="W32" s="29"/>
      <c r="X32" s="29"/>
      <c r="Y32" s="29"/>
      <c r="Z32" s="29"/>
      <c r="AA32" s="97">
        <f t="shared" si="41"/>
        <v>0</v>
      </c>
      <c r="AB32" s="102">
        <f t="shared" si="60"/>
        <v>0</v>
      </c>
      <c r="AC32" s="95"/>
      <c r="AD32" s="51"/>
      <c r="AE32" s="29"/>
      <c r="AF32" s="29"/>
      <c r="AG32" s="29"/>
      <c r="AH32" s="29"/>
      <c r="AI32" s="29"/>
      <c r="AJ32" s="29"/>
      <c r="AK32" s="97">
        <f t="shared" si="42"/>
        <v>0</v>
      </c>
      <c r="AL32" s="102">
        <f t="shared" si="61"/>
        <v>0</v>
      </c>
      <c r="AM32" s="43"/>
      <c r="AN32" s="29"/>
      <c r="AO32" s="29"/>
      <c r="AP32" s="29"/>
      <c r="AQ32" s="29"/>
      <c r="AR32" s="59"/>
      <c r="AS32" s="29"/>
      <c r="AT32" s="97">
        <f t="shared" si="43"/>
        <v>0</v>
      </c>
      <c r="AU32" s="102">
        <f t="shared" si="62"/>
        <v>0</v>
      </c>
      <c r="AV32" s="51"/>
      <c r="AW32" s="29"/>
      <c r="AX32" s="29"/>
      <c r="AY32" s="29"/>
      <c r="AZ32" s="29"/>
      <c r="BA32" s="29"/>
      <c r="BB32" s="29"/>
      <c r="BC32" s="97">
        <f t="shared" si="44"/>
        <v>0</v>
      </c>
      <c r="BD32" s="102">
        <f t="shared" si="63"/>
        <v>0</v>
      </c>
      <c r="BE32" s="95"/>
      <c r="BF32" s="51"/>
      <c r="BG32" s="29"/>
      <c r="BH32" s="29"/>
      <c r="BI32" s="29"/>
      <c r="BJ32" s="29"/>
      <c r="BK32" s="29"/>
      <c r="BL32" s="29"/>
      <c r="BM32" s="97">
        <f t="shared" ref="BM32:BM39" si="80">IF(BL32="W",1,0)</f>
        <v>0</v>
      </c>
      <c r="BN32" s="102">
        <f t="shared" ref="BN32:BN38" si="81">IF(BL32="L",1,0)</f>
        <v>0</v>
      </c>
      <c r="BO32" s="43"/>
      <c r="BP32" s="29"/>
      <c r="BQ32" s="29"/>
      <c r="BR32" s="29"/>
      <c r="BS32" s="29"/>
      <c r="BT32" s="59"/>
      <c r="BU32" s="29"/>
      <c r="BV32" s="97">
        <f t="shared" si="78"/>
        <v>0</v>
      </c>
      <c r="BW32" s="102">
        <f t="shared" si="79"/>
        <v>0</v>
      </c>
      <c r="BX32" s="51"/>
      <c r="BY32" s="29"/>
      <c r="BZ32" s="29"/>
      <c r="CA32" s="29"/>
      <c r="CB32" s="29"/>
      <c r="CC32" s="29"/>
      <c r="CD32" s="29"/>
      <c r="CE32" s="97">
        <f t="shared" ref="CE32:CE33" si="82">IF(CD32="W",1,0)</f>
        <v>0</v>
      </c>
      <c r="CF32" s="102">
        <f t="shared" ref="CF32:CF33" si="83">IF(CD32="L",1,0)</f>
        <v>0</v>
      </c>
      <c r="CG32" s="95"/>
      <c r="CH32" s="51">
        <v>33.470999999999997</v>
      </c>
      <c r="CI32" s="29">
        <v>34.405999999999999</v>
      </c>
      <c r="CJ32" s="29">
        <v>41.197000000000003</v>
      </c>
      <c r="CK32" s="29">
        <v>10</v>
      </c>
      <c r="CL32" s="111" t="s">
        <v>126</v>
      </c>
      <c r="CM32" s="29">
        <v>10</v>
      </c>
      <c r="CN32" s="29" t="s">
        <v>98</v>
      </c>
      <c r="CO32" s="24">
        <f t="shared" si="48"/>
        <v>1</v>
      </c>
      <c r="CP32" s="87">
        <f t="shared" si="67"/>
        <v>0</v>
      </c>
      <c r="CQ32" s="43">
        <v>35.085999999999999</v>
      </c>
      <c r="CR32" s="29">
        <v>36.901000000000003</v>
      </c>
      <c r="CS32" s="29">
        <v>43.103000000000002</v>
      </c>
      <c r="CT32" s="29">
        <v>18</v>
      </c>
      <c r="CU32" s="29" t="s">
        <v>128</v>
      </c>
      <c r="CV32" s="59">
        <v>15</v>
      </c>
      <c r="CW32" s="29" t="s">
        <v>110</v>
      </c>
      <c r="CX32" s="24">
        <f t="shared" si="49"/>
        <v>0</v>
      </c>
      <c r="CY32" s="87">
        <f t="shared" si="68"/>
        <v>1</v>
      </c>
      <c r="CZ32" s="51"/>
      <c r="DA32" s="29"/>
      <c r="DB32" s="29"/>
      <c r="DC32" s="29"/>
      <c r="DD32" s="29"/>
      <c r="DE32" s="29"/>
      <c r="DF32" s="29"/>
      <c r="DG32" s="24">
        <f t="shared" si="50"/>
        <v>0</v>
      </c>
      <c r="DH32" s="87">
        <f t="shared" si="69"/>
        <v>0</v>
      </c>
      <c r="DI32" s="27"/>
      <c r="DJ32" s="40"/>
      <c r="DK32" s="24"/>
      <c r="DL32" s="24"/>
      <c r="DM32" s="24"/>
      <c r="DN32" s="24"/>
      <c r="DO32" s="24"/>
      <c r="DP32" s="24"/>
      <c r="DQ32" s="24">
        <f t="shared" si="51"/>
        <v>0</v>
      </c>
      <c r="DR32" s="87">
        <f t="shared" si="70"/>
        <v>0</v>
      </c>
      <c r="DS32" s="28"/>
      <c r="DT32" s="24"/>
      <c r="DU32" s="24"/>
      <c r="DV32" s="24"/>
      <c r="DW32" s="24"/>
      <c r="DX32" s="26"/>
      <c r="DY32" s="24"/>
      <c r="DZ32" s="24">
        <f t="shared" si="52"/>
        <v>0</v>
      </c>
      <c r="EA32" s="87">
        <f t="shared" si="71"/>
        <v>0</v>
      </c>
      <c r="EB32" s="40"/>
      <c r="EC32" s="24"/>
      <c r="ED32" s="24"/>
      <c r="EE32" s="24"/>
      <c r="EF32" s="24"/>
      <c r="EG32" s="24"/>
      <c r="EH32" s="24"/>
      <c r="EI32" s="24">
        <f t="shared" si="53"/>
        <v>0</v>
      </c>
      <c r="EJ32" s="87">
        <f t="shared" si="72"/>
        <v>0</v>
      </c>
      <c r="EK32" s="40"/>
      <c r="EL32" s="24"/>
      <c r="EM32" s="24"/>
      <c r="EN32" s="24"/>
      <c r="EO32" s="24"/>
      <c r="EP32" s="24"/>
      <c r="EQ32" s="24"/>
      <c r="ER32" s="24">
        <f t="shared" si="54"/>
        <v>0</v>
      </c>
      <c r="ES32" s="87">
        <f t="shared" si="73"/>
        <v>0</v>
      </c>
      <c r="ET32" s="95"/>
      <c r="EU32" s="101"/>
      <c r="EV32" s="97"/>
      <c r="EW32" s="97"/>
      <c r="EX32" s="97"/>
      <c r="EY32" s="97"/>
      <c r="EZ32" s="97"/>
      <c r="FA32" s="97"/>
      <c r="FB32" s="97">
        <f t="shared" si="55"/>
        <v>0</v>
      </c>
      <c r="FC32" s="102">
        <f t="shared" si="74"/>
        <v>0</v>
      </c>
      <c r="FD32" s="96"/>
      <c r="FE32" s="97"/>
      <c r="FF32" s="97"/>
      <c r="FG32" s="97"/>
      <c r="FH32" s="97"/>
      <c r="FI32" s="94"/>
      <c r="FJ32" s="97"/>
      <c r="FK32" s="97">
        <f t="shared" si="56"/>
        <v>0</v>
      </c>
      <c r="FL32" s="102">
        <f t="shared" si="75"/>
        <v>0</v>
      </c>
      <c r="FM32" s="101"/>
      <c r="FN32" s="97"/>
      <c r="FO32" s="97"/>
      <c r="FP32" s="97"/>
      <c r="FQ32" s="97"/>
      <c r="FR32" s="97"/>
      <c r="FS32" s="97"/>
      <c r="FT32" s="97">
        <f t="shared" si="57"/>
        <v>0</v>
      </c>
      <c r="FU32" s="102">
        <f t="shared" si="76"/>
        <v>0</v>
      </c>
      <c r="FV32" s="95"/>
    </row>
    <row r="33" spans="1:178" x14ac:dyDescent="0.25">
      <c r="A33" s="44">
        <f t="shared" si="77"/>
        <v>7</v>
      </c>
      <c r="B33" s="51"/>
      <c r="C33" s="29"/>
      <c r="D33" s="29"/>
      <c r="E33" s="29"/>
      <c r="F33" s="29"/>
      <c r="G33" s="29"/>
      <c r="H33" s="29"/>
      <c r="I33" s="97">
        <f t="shared" si="39"/>
        <v>0</v>
      </c>
      <c r="J33" s="102">
        <f t="shared" si="58"/>
        <v>0</v>
      </c>
      <c r="K33" s="43"/>
      <c r="L33" s="29"/>
      <c r="M33" s="29"/>
      <c r="N33" s="29"/>
      <c r="O33" s="29"/>
      <c r="P33" s="59"/>
      <c r="Q33" s="29"/>
      <c r="R33" s="97">
        <f t="shared" si="40"/>
        <v>0</v>
      </c>
      <c r="S33" s="102">
        <f t="shared" si="59"/>
        <v>0</v>
      </c>
      <c r="T33" s="51"/>
      <c r="U33" s="29"/>
      <c r="V33" s="29"/>
      <c r="W33" s="29"/>
      <c r="X33" s="29"/>
      <c r="Y33" s="29"/>
      <c r="Z33" s="29"/>
      <c r="AA33" s="97">
        <f t="shared" si="41"/>
        <v>0</v>
      </c>
      <c r="AB33" s="102">
        <f t="shared" si="60"/>
        <v>0</v>
      </c>
      <c r="AC33" s="95"/>
      <c r="AD33" s="51"/>
      <c r="AE33" s="29"/>
      <c r="AF33" s="29"/>
      <c r="AG33" s="29"/>
      <c r="AH33" s="29"/>
      <c r="AI33" s="29"/>
      <c r="AJ33" s="29"/>
      <c r="AK33" s="97">
        <f t="shared" si="42"/>
        <v>0</v>
      </c>
      <c r="AL33" s="102">
        <f t="shared" si="61"/>
        <v>0</v>
      </c>
      <c r="AM33" s="43"/>
      <c r="AN33" s="29"/>
      <c r="AO33" s="29"/>
      <c r="AP33" s="29"/>
      <c r="AQ33" s="29"/>
      <c r="AR33" s="59"/>
      <c r="AS33" s="29"/>
      <c r="AT33" s="97">
        <f t="shared" si="43"/>
        <v>0</v>
      </c>
      <c r="AU33" s="102">
        <f t="shared" si="62"/>
        <v>0</v>
      </c>
      <c r="AV33" s="51"/>
      <c r="AW33" s="29"/>
      <c r="AX33" s="29"/>
      <c r="AY33" s="29"/>
      <c r="AZ33" s="29"/>
      <c r="BA33" s="29"/>
      <c r="BB33" s="29"/>
      <c r="BC33" s="97">
        <f t="shared" si="44"/>
        <v>0</v>
      </c>
      <c r="BD33" s="102">
        <f t="shared" si="63"/>
        <v>0</v>
      </c>
      <c r="BE33" s="95"/>
      <c r="BF33" s="51"/>
      <c r="BG33" s="29"/>
      <c r="BH33" s="29"/>
      <c r="BI33" s="29"/>
      <c r="BJ33" s="29"/>
      <c r="BK33" s="29"/>
      <c r="BL33" s="29"/>
      <c r="BM33" s="97">
        <f t="shared" si="80"/>
        <v>0</v>
      </c>
      <c r="BN33" s="102">
        <f t="shared" si="81"/>
        <v>0</v>
      </c>
      <c r="BO33" s="43"/>
      <c r="BP33" s="29"/>
      <c r="BQ33" s="29"/>
      <c r="BR33" s="29"/>
      <c r="BS33" s="29"/>
      <c r="BT33" s="59"/>
      <c r="BU33" s="29"/>
      <c r="BV33" s="97">
        <f t="shared" ref="BV33:BV39" si="84">IF(BU33="W",1,0)</f>
        <v>0</v>
      </c>
      <c r="BW33" s="102">
        <f t="shared" ref="BW33:BW38" si="85">IF(BU33="L",1,0)</f>
        <v>0</v>
      </c>
      <c r="BX33" s="51"/>
      <c r="BY33" s="29"/>
      <c r="BZ33" s="29"/>
      <c r="CA33" s="29"/>
      <c r="CB33" s="29"/>
      <c r="CC33" s="29"/>
      <c r="CD33" s="29"/>
      <c r="CE33" s="97">
        <f t="shared" si="82"/>
        <v>0</v>
      </c>
      <c r="CF33" s="102">
        <f t="shared" si="83"/>
        <v>0</v>
      </c>
      <c r="CG33" s="95"/>
      <c r="CH33" s="51">
        <v>33.811999999999998</v>
      </c>
      <c r="CI33" s="29">
        <v>34.801000000000002</v>
      </c>
      <c r="CJ33" s="29">
        <v>41.709000000000003</v>
      </c>
      <c r="CK33" s="29">
        <v>16</v>
      </c>
      <c r="CL33" s="29" t="s">
        <v>128</v>
      </c>
      <c r="CM33" s="29">
        <v>7</v>
      </c>
      <c r="CN33" s="29" t="s">
        <v>98</v>
      </c>
      <c r="CO33" s="91">
        <f t="shared" ref="CO33:CO37" si="86">IF(CN33="W",1,0)</f>
        <v>1</v>
      </c>
      <c r="CP33" s="93">
        <f t="shared" ref="CP33:CP37" si="87">IF(CN33="L",1,0)</f>
        <v>0</v>
      </c>
      <c r="CQ33" s="43"/>
      <c r="CR33" s="29"/>
      <c r="CS33" s="29"/>
      <c r="CT33" s="29"/>
      <c r="CU33" s="29"/>
      <c r="CV33" s="59"/>
      <c r="CW33" s="29"/>
      <c r="CX33" s="111">
        <f>IF(CW33="W",1,0)</f>
        <v>0</v>
      </c>
      <c r="CY33" s="113">
        <f t="shared" si="68"/>
        <v>0</v>
      </c>
      <c r="CZ33" s="51"/>
      <c r="DA33" s="29"/>
      <c r="DB33" s="29"/>
      <c r="DC33" s="29"/>
      <c r="DD33" s="29"/>
      <c r="DE33" s="29"/>
      <c r="DF33" s="29"/>
      <c r="DG33" s="91"/>
      <c r="DH33" s="93"/>
      <c r="DI33" s="89"/>
      <c r="DJ33" s="92"/>
      <c r="DK33" s="91"/>
      <c r="DL33" s="91"/>
      <c r="DM33" s="91"/>
      <c r="DN33" s="91"/>
      <c r="DO33" s="91"/>
      <c r="DP33" s="91"/>
      <c r="DQ33" s="105">
        <f>IF(DP33="W",1,0)</f>
        <v>0</v>
      </c>
      <c r="DR33" s="106">
        <f t="shared" si="70"/>
        <v>0</v>
      </c>
      <c r="DS33" s="90"/>
      <c r="DT33" s="91"/>
      <c r="DU33" s="91"/>
      <c r="DV33" s="91"/>
      <c r="DW33" s="91"/>
      <c r="DX33" s="88"/>
      <c r="DY33" s="91"/>
      <c r="DZ33" s="105">
        <f t="shared" ref="DZ33:DZ37" si="88">IF(DY33="W",1,0)</f>
        <v>0</v>
      </c>
      <c r="EA33" s="106">
        <f t="shared" ref="EA33:EA37" si="89">IF(DY33="L",1,0)</f>
        <v>0</v>
      </c>
      <c r="EB33" s="92"/>
      <c r="EC33" s="91"/>
      <c r="ED33" s="91"/>
      <c r="EE33" s="91"/>
      <c r="EF33" s="91"/>
      <c r="EG33" s="91"/>
      <c r="EH33" s="91"/>
      <c r="EI33" s="105">
        <f t="shared" si="53"/>
        <v>0</v>
      </c>
      <c r="EJ33" s="106">
        <f t="shared" si="72"/>
        <v>0</v>
      </c>
      <c r="EK33" s="92"/>
      <c r="EL33" s="91"/>
      <c r="EM33" s="91"/>
      <c r="EN33" s="91"/>
      <c r="EO33" s="91"/>
      <c r="EP33" s="91"/>
      <c r="EQ33" s="91"/>
      <c r="ER33" s="105">
        <f t="shared" si="54"/>
        <v>0</v>
      </c>
      <c r="ES33" s="106">
        <f t="shared" si="73"/>
        <v>0</v>
      </c>
      <c r="ET33" s="95"/>
      <c r="EU33" s="51"/>
      <c r="EV33" s="29"/>
      <c r="EW33" s="29"/>
      <c r="EX33" s="29"/>
      <c r="EY33" s="29"/>
      <c r="EZ33" s="29"/>
      <c r="FA33" s="29"/>
      <c r="FB33" s="97">
        <f t="shared" ref="FB33:FB39" si="90">IF(FA33="W",1,0)</f>
        <v>0</v>
      </c>
      <c r="FC33" s="102">
        <f t="shared" ref="FC33:FC38" si="91">IF(FA33="L",1,0)</f>
        <v>0</v>
      </c>
      <c r="FD33" s="43"/>
      <c r="FE33" s="29"/>
      <c r="FF33" s="29"/>
      <c r="FG33" s="29"/>
      <c r="FH33" s="29"/>
      <c r="FI33" s="59"/>
      <c r="FJ33" s="29"/>
      <c r="FK33" s="97"/>
      <c r="FL33" s="102"/>
      <c r="FM33" s="51"/>
      <c r="FN33" s="29"/>
      <c r="FO33" s="29"/>
      <c r="FP33" s="29"/>
      <c r="FQ33" s="29"/>
      <c r="FR33" s="29"/>
      <c r="FS33" s="29"/>
      <c r="FT33" s="97"/>
      <c r="FU33" s="102"/>
      <c r="FV33" s="95"/>
    </row>
    <row r="34" spans="1:178" x14ac:dyDescent="0.25">
      <c r="A34" s="44">
        <f t="shared" si="77"/>
        <v>8</v>
      </c>
      <c r="B34" s="51"/>
      <c r="C34" s="29"/>
      <c r="D34" s="29"/>
      <c r="E34" s="29"/>
      <c r="F34" s="29"/>
      <c r="G34" s="29"/>
      <c r="H34" s="29"/>
      <c r="I34" s="97">
        <f t="shared" si="39"/>
        <v>0</v>
      </c>
      <c r="J34" s="102">
        <f t="shared" si="58"/>
        <v>0</v>
      </c>
      <c r="K34" s="43"/>
      <c r="L34" s="29"/>
      <c r="M34" s="29"/>
      <c r="N34" s="29"/>
      <c r="O34" s="29"/>
      <c r="P34" s="59"/>
      <c r="Q34" s="29"/>
      <c r="R34" s="97">
        <f t="shared" si="40"/>
        <v>0</v>
      </c>
      <c r="S34" s="102">
        <f t="shared" si="59"/>
        <v>0</v>
      </c>
      <c r="T34" s="51"/>
      <c r="U34" s="29"/>
      <c r="V34" s="29"/>
      <c r="W34" s="29"/>
      <c r="X34" s="29"/>
      <c r="Y34" s="29"/>
      <c r="Z34" s="29"/>
      <c r="AA34" s="97">
        <f t="shared" si="41"/>
        <v>0</v>
      </c>
      <c r="AB34" s="102">
        <f t="shared" si="60"/>
        <v>0</v>
      </c>
      <c r="AC34" s="95"/>
      <c r="AD34" s="51"/>
      <c r="AE34" s="29"/>
      <c r="AF34" s="29"/>
      <c r="AG34" s="29"/>
      <c r="AH34" s="29"/>
      <c r="AI34" s="29"/>
      <c r="AJ34" s="29"/>
      <c r="AK34" s="97">
        <f t="shared" si="42"/>
        <v>0</v>
      </c>
      <c r="AL34" s="102">
        <f t="shared" si="61"/>
        <v>0</v>
      </c>
      <c r="AM34" s="43"/>
      <c r="AN34" s="29"/>
      <c r="AO34" s="29"/>
      <c r="AP34" s="29"/>
      <c r="AQ34" s="29"/>
      <c r="AR34" s="59"/>
      <c r="AS34" s="29"/>
      <c r="AT34" s="97">
        <f t="shared" si="43"/>
        <v>0</v>
      </c>
      <c r="AU34" s="102">
        <f t="shared" si="62"/>
        <v>0</v>
      </c>
      <c r="AV34" s="51"/>
      <c r="AW34" s="29"/>
      <c r="AX34" s="29"/>
      <c r="AY34" s="29"/>
      <c r="AZ34" s="29"/>
      <c r="BA34" s="29"/>
      <c r="BB34" s="29"/>
      <c r="BC34" s="97">
        <f t="shared" si="44"/>
        <v>0</v>
      </c>
      <c r="BD34" s="102">
        <f t="shared" si="63"/>
        <v>0</v>
      </c>
      <c r="BE34" s="95"/>
      <c r="BF34" s="51"/>
      <c r="BG34" s="29"/>
      <c r="BH34" s="29"/>
      <c r="BI34" s="29"/>
      <c r="BJ34" s="29"/>
      <c r="BK34" s="29"/>
      <c r="BL34" s="29"/>
      <c r="BM34" s="97">
        <f t="shared" si="80"/>
        <v>0</v>
      </c>
      <c r="BN34" s="102">
        <f t="shared" si="81"/>
        <v>0</v>
      </c>
      <c r="BO34" s="43"/>
      <c r="BP34" s="29"/>
      <c r="BQ34" s="29"/>
      <c r="BR34" s="29"/>
      <c r="BS34" s="29"/>
      <c r="BT34" s="59"/>
      <c r="BU34" s="29"/>
      <c r="BV34" s="97">
        <f t="shared" si="84"/>
        <v>0</v>
      </c>
      <c r="BW34" s="102">
        <f t="shared" si="85"/>
        <v>0</v>
      </c>
      <c r="BX34" s="51"/>
      <c r="BY34" s="29"/>
      <c r="BZ34" s="29"/>
      <c r="CA34" s="29"/>
      <c r="CB34" s="29"/>
      <c r="CC34" s="29"/>
      <c r="CD34" s="29"/>
      <c r="CE34" s="97">
        <f t="shared" ref="CE34:CE37" si="92">IF(CD34="W",1,0)</f>
        <v>0</v>
      </c>
      <c r="CF34" s="102">
        <f t="shared" ref="CF34:CF37" si="93">IF(CD34="L",1,0)</f>
        <v>0</v>
      </c>
      <c r="CG34" s="95"/>
      <c r="CH34" s="51">
        <v>33.866999999999997</v>
      </c>
      <c r="CI34" s="29">
        <v>36.14</v>
      </c>
      <c r="CJ34" s="29">
        <v>43.506</v>
      </c>
      <c r="CK34" s="29">
        <v>19</v>
      </c>
      <c r="CL34" s="29" t="s">
        <v>128</v>
      </c>
      <c r="CM34" s="29">
        <v>11</v>
      </c>
      <c r="CN34" s="29" t="s">
        <v>110</v>
      </c>
      <c r="CO34" s="91">
        <f t="shared" si="86"/>
        <v>0</v>
      </c>
      <c r="CP34" s="93">
        <f t="shared" si="87"/>
        <v>1</v>
      </c>
      <c r="CQ34" s="43"/>
      <c r="CR34" s="29"/>
      <c r="CS34" s="29"/>
      <c r="CT34" s="29"/>
      <c r="CU34" s="29"/>
      <c r="CV34" s="59"/>
      <c r="CW34" s="29"/>
      <c r="CX34" s="111">
        <f>IF(CW34="W",1,0)</f>
        <v>0</v>
      </c>
      <c r="CY34" s="113">
        <f t="shared" si="68"/>
        <v>0</v>
      </c>
      <c r="CZ34" s="51"/>
      <c r="DA34" s="29"/>
      <c r="DB34" s="29"/>
      <c r="DC34" s="29"/>
      <c r="DD34" s="29"/>
      <c r="DE34" s="29"/>
      <c r="DF34" s="29"/>
      <c r="DG34" s="91"/>
      <c r="DH34" s="93"/>
      <c r="DI34" s="89"/>
      <c r="DJ34" s="92"/>
      <c r="DK34" s="91"/>
      <c r="DL34" s="91"/>
      <c r="DM34" s="91"/>
      <c r="DN34" s="91"/>
      <c r="DO34" s="91"/>
      <c r="DP34" s="91"/>
      <c r="DQ34" s="105">
        <f>IF(DP34="W",1,0)</f>
        <v>0</v>
      </c>
      <c r="DR34" s="106">
        <f t="shared" si="70"/>
        <v>0</v>
      </c>
      <c r="DS34" s="90"/>
      <c r="DT34" s="91"/>
      <c r="DU34" s="91"/>
      <c r="DV34" s="91"/>
      <c r="DW34" s="91"/>
      <c r="DX34" s="88"/>
      <c r="DY34" s="91"/>
      <c r="DZ34" s="105">
        <f t="shared" si="88"/>
        <v>0</v>
      </c>
      <c r="EA34" s="106">
        <f t="shared" si="89"/>
        <v>0</v>
      </c>
      <c r="EB34" s="92"/>
      <c r="EC34" s="91"/>
      <c r="ED34" s="91"/>
      <c r="EE34" s="91"/>
      <c r="EF34" s="91"/>
      <c r="EG34" s="91"/>
      <c r="EH34" s="91"/>
      <c r="EI34" s="105">
        <f t="shared" si="53"/>
        <v>0</v>
      </c>
      <c r="EJ34" s="106">
        <f t="shared" si="72"/>
        <v>0</v>
      </c>
      <c r="EK34" s="92"/>
      <c r="EL34" s="91"/>
      <c r="EM34" s="91"/>
      <c r="EN34" s="91"/>
      <c r="EO34" s="91"/>
      <c r="EP34" s="91"/>
      <c r="EQ34" s="91"/>
      <c r="ER34" s="105">
        <f t="shared" si="54"/>
        <v>0</v>
      </c>
      <c r="ES34" s="106">
        <f t="shared" si="73"/>
        <v>0</v>
      </c>
      <c r="ET34" s="95"/>
      <c r="EU34" s="51"/>
      <c r="EV34" s="29"/>
      <c r="EW34" s="29"/>
      <c r="EX34" s="29"/>
      <c r="EY34" s="29"/>
      <c r="EZ34" s="29"/>
      <c r="FA34" s="29"/>
      <c r="FB34" s="97">
        <f t="shared" si="90"/>
        <v>0</v>
      </c>
      <c r="FC34" s="102">
        <f t="shared" si="91"/>
        <v>0</v>
      </c>
      <c r="FD34" s="43"/>
      <c r="FE34" s="29"/>
      <c r="FF34" s="29"/>
      <c r="FG34" s="29"/>
      <c r="FH34" s="29"/>
      <c r="FI34" s="59"/>
      <c r="FJ34" s="29"/>
      <c r="FK34" s="97"/>
      <c r="FL34" s="102"/>
      <c r="FM34" s="51"/>
      <c r="FN34" s="29"/>
      <c r="FO34" s="29"/>
      <c r="FP34" s="29"/>
      <c r="FQ34" s="29"/>
      <c r="FR34" s="29"/>
      <c r="FS34" s="29"/>
      <c r="FT34" s="97"/>
      <c r="FU34" s="102"/>
      <c r="FV34" s="95"/>
    </row>
    <row r="35" spans="1:178" x14ac:dyDescent="0.25">
      <c r="A35" s="44">
        <f t="shared" si="77"/>
        <v>9</v>
      </c>
      <c r="B35" s="51"/>
      <c r="C35" s="29"/>
      <c r="D35" s="29"/>
      <c r="E35" s="29"/>
      <c r="F35" s="29"/>
      <c r="G35" s="29"/>
      <c r="H35" s="29"/>
      <c r="I35" s="111">
        <f t="shared" si="39"/>
        <v>0</v>
      </c>
      <c r="J35" s="113">
        <f t="shared" si="58"/>
        <v>0</v>
      </c>
      <c r="K35" s="43"/>
      <c r="L35" s="29"/>
      <c r="M35" s="29"/>
      <c r="N35" s="29"/>
      <c r="O35" s="29"/>
      <c r="P35" s="59"/>
      <c r="Q35" s="29"/>
      <c r="R35" s="111">
        <f t="shared" si="40"/>
        <v>0</v>
      </c>
      <c r="S35" s="113">
        <f t="shared" si="59"/>
        <v>0</v>
      </c>
      <c r="T35" s="51"/>
      <c r="U35" s="29"/>
      <c r="V35" s="29"/>
      <c r="W35" s="29"/>
      <c r="X35" s="29"/>
      <c r="Y35" s="29"/>
      <c r="Z35" s="29"/>
      <c r="AA35" s="111">
        <f t="shared" si="41"/>
        <v>0</v>
      </c>
      <c r="AB35" s="113">
        <f t="shared" si="60"/>
        <v>0</v>
      </c>
      <c r="AC35" s="109"/>
      <c r="AD35" s="51"/>
      <c r="AE35" s="29"/>
      <c r="AF35" s="29"/>
      <c r="AG35" s="29"/>
      <c r="AH35" s="29"/>
      <c r="AI35" s="29"/>
      <c r="AJ35" s="29"/>
      <c r="AK35" s="111">
        <f t="shared" si="42"/>
        <v>0</v>
      </c>
      <c r="AL35" s="113">
        <f t="shared" si="61"/>
        <v>0</v>
      </c>
      <c r="AM35" s="43"/>
      <c r="AN35" s="29"/>
      <c r="AO35" s="29"/>
      <c r="AP35" s="29"/>
      <c r="AQ35" s="29"/>
      <c r="AR35" s="59"/>
      <c r="AS35" s="29"/>
      <c r="AT35" s="111">
        <f t="shared" si="43"/>
        <v>0</v>
      </c>
      <c r="AU35" s="113">
        <f t="shared" si="62"/>
        <v>0</v>
      </c>
      <c r="AV35" s="51"/>
      <c r="AW35" s="29"/>
      <c r="AX35" s="29"/>
      <c r="AY35" s="29"/>
      <c r="AZ35" s="29"/>
      <c r="BA35" s="29"/>
      <c r="BB35" s="29"/>
      <c r="BC35" s="111">
        <f t="shared" si="44"/>
        <v>0</v>
      </c>
      <c r="BD35" s="113">
        <f t="shared" si="63"/>
        <v>0</v>
      </c>
      <c r="BE35" s="109"/>
      <c r="BF35" s="51"/>
      <c r="BG35" s="29"/>
      <c r="BH35" s="29"/>
      <c r="BI35" s="29"/>
      <c r="BJ35" s="29"/>
      <c r="BK35" s="29"/>
      <c r="BL35" s="29"/>
      <c r="BM35" s="111">
        <f t="shared" si="80"/>
        <v>0</v>
      </c>
      <c r="BN35" s="113">
        <f t="shared" si="81"/>
        <v>0</v>
      </c>
      <c r="BO35" s="43"/>
      <c r="BP35" s="29"/>
      <c r="BQ35" s="29"/>
      <c r="BR35" s="29"/>
      <c r="BS35" s="29"/>
      <c r="BT35" s="59"/>
      <c r="BU35" s="29"/>
      <c r="BV35" s="111">
        <f t="shared" si="84"/>
        <v>0</v>
      </c>
      <c r="BW35" s="113">
        <f t="shared" si="85"/>
        <v>0</v>
      </c>
      <c r="BX35" s="51"/>
      <c r="BY35" s="29"/>
      <c r="BZ35" s="29"/>
      <c r="CA35" s="29"/>
      <c r="CB35" s="29"/>
      <c r="CC35" s="29"/>
      <c r="CD35" s="29"/>
      <c r="CE35" s="111">
        <f t="shared" ref="CE35:CE36" si="94">IF(CD35="W",1,0)</f>
        <v>0</v>
      </c>
      <c r="CF35" s="113">
        <f t="shared" ref="CF35:CF36" si="95">IF(CD35="L",1,0)</f>
        <v>0</v>
      </c>
      <c r="CG35" s="109"/>
      <c r="CH35" s="51">
        <v>33.328000000000003</v>
      </c>
      <c r="CI35" s="29">
        <v>34.593000000000004</v>
      </c>
      <c r="CJ35" s="29">
        <v>41.427</v>
      </c>
      <c r="CK35" s="29">
        <v>6</v>
      </c>
      <c r="CL35" s="29" t="s">
        <v>147</v>
      </c>
      <c r="CM35" s="29">
        <v>2</v>
      </c>
      <c r="CN35" s="29" t="s">
        <v>98</v>
      </c>
      <c r="CO35" s="111">
        <f t="shared" ref="CO35:CO36" si="96">IF(CN35="W",1,0)</f>
        <v>1</v>
      </c>
      <c r="CP35" s="113">
        <f t="shared" ref="CP35:CP36" si="97">IF(CN35="L",1,0)</f>
        <v>0</v>
      </c>
      <c r="CQ35" s="43"/>
      <c r="CR35" s="29"/>
      <c r="CS35" s="29"/>
      <c r="CT35" s="29"/>
      <c r="CU35" s="29"/>
      <c r="CV35" s="59"/>
      <c r="CW35" s="29"/>
      <c r="CX35" s="111">
        <f t="shared" ref="CX35:CX36" si="98">IF(CW35="W",1,0)</f>
        <v>0</v>
      </c>
      <c r="CY35" s="113">
        <f t="shared" ref="CY35:CY36" si="99">IF(CW35="L",1,0)</f>
        <v>0</v>
      </c>
      <c r="CZ35" s="51"/>
      <c r="DA35" s="29"/>
      <c r="DB35" s="29"/>
      <c r="DC35" s="29"/>
      <c r="DD35" s="29"/>
      <c r="DE35" s="29"/>
      <c r="DF35" s="29"/>
      <c r="DG35" s="111">
        <f t="shared" ref="DG35:DG36" si="100">IF(DF35="W",1,0)</f>
        <v>0</v>
      </c>
      <c r="DH35" s="113">
        <f t="shared" ref="DH35:DH36" si="101">IF(DF35="L",1,0)</f>
        <v>0</v>
      </c>
      <c r="DI35" s="109"/>
      <c r="DJ35" s="112"/>
      <c r="DK35" s="111"/>
      <c r="DL35" s="111"/>
      <c r="DM35" s="111"/>
      <c r="DN35" s="111"/>
      <c r="DO35" s="111"/>
      <c r="DP35" s="111"/>
      <c r="DQ35" s="111">
        <f t="shared" ref="DQ35:DQ36" si="102">IF(DP35="W",1,0)</f>
        <v>0</v>
      </c>
      <c r="DR35" s="113">
        <f t="shared" si="70"/>
        <v>0</v>
      </c>
      <c r="DS35" s="110"/>
      <c r="DT35" s="111"/>
      <c r="DU35" s="111"/>
      <c r="DV35" s="111"/>
      <c r="DW35" s="111"/>
      <c r="DX35" s="108"/>
      <c r="DY35" s="111"/>
      <c r="DZ35" s="111">
        <f t="shared" ref="DZ35:DZ36" si="103">IF(DY35="W",1,0)</f>
        <v>0</v>
      </c>
      <c r="EA35" s="113">
        <f t="shared" ref="EA35:EA36" si="104">IF(DY35="L",1,0)</f>
        <v>0</v>
      </c>
      <c r="EB35" s="112"/>
      <c r="EC35" s="111"/>
      <c r="ED35" s="111"/>
      <c r="EE35" s="111"/>
      <c r="EF35" s="111"/>
      <c r="EG35" s="111"/>
      <c r="EH35" s="111"/>
      <c r="EI35" s="111">
        <f t="shared" si="53"/>
        <v>0</v>
      </c>
      <c r="EJ35" s="113">
        <f t="shared" si="72"/>
        <v>0</v>
      </c>
      <c r="EK35" s="112"/>
      <c r="EL35" s="111"/>
      <c r="EM35" s="111"/>
      <c r="EN35" s="111"/>
      <c r="EO35" s="111"/>
      <c r="EP35" s="111"/>
      <c r="EQ35" s="111"/>
      <c r="ER35" s="111">
        <f t="shared" si="54"/>
        <v>0</v>
      </c>
      <c r="ES35" s="113">
        <f t="shared" si="73"/>
        <v>0</v>
      </c>
      <c r="ET35" s="109"/>
      <c r="EU35" s="51"/>
      <c r="EV35" s="29"/>
      <c r="EW35" s="29"/>
      <c r="EX35" s="29"/>
      <c r="EY35" s="29"/>
      <c r="EZ35" s="29"/>
      <c r="FA35" s="29"/>
      <c r="FB35" s="111">
        <f t="shared" si="90"/>
        <v>0</v>
      </c>
      <c r="FC35" s="113">
        <f t="shared" si="91"/>
        <v>0</v>
      </c>
      <c r="FD35" s="43"/>
      <c r="FE35" s="29"/>
      <c r="FF35" s="29"/>
      <c r="FG35" s="29"/>
      <c r="FH35" s="29"/>
      <c r="FI35" s="59"/>
      <c r="FJ35" s="29"/>
      <c r="FK35" s="111">
        <f t="shared" ref="FK35:FK36" si="105">IF(FJ35="W",1,0)</f>
        <v>0</v>
      </c>
      <c r="FL35" s="113">
        <f t="shared" ref="FL35:FL36" si="106">IF(FJ35="L",1,0)</f>
        <v>0</v>
      </c>
      <c r="FM35" s="51"/>
      <c r="FN35" s="29"/>
      <c r="FO35" s="29"/>
      <c r="FP35" s="29"/>
      <c r="FQ35" s="29"/>
      <c r="FR35" s="29"/>
      <c r="FS35" s="29"/>
      <c r="FT35" s="111">
        <f t="shared" ref="FT35:FT36" si="107">IF(FS35="W",1,0)</f>
        <v>0</v>
      </c>
      <c r="FU35" s="113">
        <f t="shared" ref="FU35:FU36" si="108">IF(FS35="L",1,0)</f>
        <v>0</v>
      </c>
      <c r="FV35" s="109"/>
    </row>
    <row r="36" spans="1:178" x14ac:dyDescent="0.25">
      <c r="A36" s="44">
        <f t="shared" si="77"/>
        <v>10</v>
      </c>
      <c r="B36" s="51"/>
      <c r="C36" s="29"/>
      <c r="D36" s="29"/>
      <c r="E36" s="29"/>
      <c r="F36" s="29"/>
      <c r="G36" s="29"/>
      <c r="H36" s="29"/>
      <c r="I36" s="111">
        <f t="shared" ref="I36" si="109">IF(H36="W",1,0)</f>
        <v>0</v>
      </c>
      <c r="J36" s="113">
        <f t="shared" ref="J36" si="110">IF(H36="L",1,0)</f>
        <v>0</v>
      </c>
      <c r="K36" s="43"/>
      <c r="L36" s="29"/>
      <c r="M36" s="29"/>
      <c r="N36" s="29"/>
      <c r="O36" s="29"/>
      <c r="P36" s="59"/>
      <c r="Q36" s="29"/>
      <c r="R36" s="111">
        <f t="shared" ref="R36" si="111">IF(Q36="W",1,0)</f>
        <v>0</v>
      </c>
      <c r="S36" s="113">
        <f t="shared" ref="S36" si="112">IF(Q36="L",1,0)</f>
        <v>0</v>
      </c>
      <c r="T36" s="51"/>
      <c r="U36" s="29"/>
      <c r="V36" s="29"/>
      <c r="W36" s="29"/>
      <c r="X36" s="29"/>
      <c r="Y36" s="29"/>
      <c r="Z36" s="29"/>
      <c r="AA36" s="111">
        <f t="shared" ref="AA36" si="113">IF(Z36="W",1,0)</f>
        <v>0</v>
      </c>
      <c r="AB36" s="113">
        <f t="shared" ref="AB36" si="114">IF(Z36="L",1,0)</f>
        <v>0</v>
      </c>
      <c r="AC36" s="109"/>
      <c r="AD36" s="51"/>
      <c r="AE36" s="29"/>
      <c r="AF36" s="29"/>
      <c r="AG36" s="29"/>
      <c r="AH36" s="29"/>
      <c r="AI36" s="29"/>
      <c r="AJ36" s="29"/>
      <c r="AK36" s="111">
        <f t="shared" ref="AK36" si="115">IF(AJ36="W",1,0)</f>
        <v>0</v>
      </c>
      <c r="AL36" s="113">
        <f t="shared" ref="AL36" si="116">IF(AJ36="L",1,0)</f>
        <v>0</v>
      </c>
      <c r="AM36" s="43"/>
      <c r="AN36" s="29"/>
      <c r="AO36" s="29"/>
      <c r="AP36" s="29"/>
      <c r="AQ36" s="29"/>
      <c r="AR36" s="59"/>
      <c r="AS36" s="29"/>
      <c r="AT36" s="111">
        <f t="shared" ref="AT36" si="117">IF(AS36="W",1,0)</f>
        <v>0</v>
      </c>
      <c r="AU36" s="113">
        <f t="shared" ref="AU36" si="118">IF(AS36="L",1,0)</f>
        <v>0</v>
      </c>
      <c r="AV36" s="51"/>
      <c r="AW36" s="29"/>
      <c r="AX36" s="29"/>
      <c r="AY36" s="29"/>
      <c r="AZ36" s="29"/>
      <c r="BA36" s="29"/>
      <c r="BB36" s="29"/>
      <c r="BC36" s="111">
        <f t="shared" ref="BC36" si="119">IF(BB36="W",1,0)</f>
        <v>0</v>
      </c>
      <c r="BD36" s="113">
        <f t="shared" ref="BD36" si="120">IF(BB36="L",1,0)</f>
        <v>0</v>
      </c>
      <c r="BE36" s="109"/>
      <c r="BF36" s="51"/>
      <c r="BG36" s="29"/>
      <c r="BH36" s="29"/>
      <c r="BI36" s="29"/>
      <c r="BJ36" s="29"/>
      <c r="BK36" s="29"/>
      <c r="BL36" s="29"/>
      <c r="BM36" s="111">
        <f t="shared" ref="BM36" si="121">IF(BL36="W",1,0)</f>
        <v>0</v>
      </c>
      <c r="BN36" s="113">
        <f t="shared" ref="BN36" si="122">IF(BL36="L",1,0)</f>
        <v>0</v>
      </c>
      <c r="BO36" s="43"/>
      <c r="BP36" s="29"/>
      <c r="BQ36" s="29"/>
      <c r="BR36" s="29"/>
      <c r="BS36" s="29"/>
      <c r="BT36" s="59"/>
      <c r="BU36" s="29"/>
      <c r="BV36" s="111">
        <f t="shared" ref="BV36" si="123">IF(BU36="W",1,0)</f>
        <v>0</v>
      </c>
      <c r="BW36" s="113">
        <f t="shared" ref="BW36" si="124">IF(BU36="L",1,0)</f>
        <v>0</v>
      </c>
      <c r="BX36" s="51"/>
      <c r="BY36" s="29"/>
      <c r="BZ36" s="29"/>
      <c r="CA36" s="29"/>
      <c r="CB36" s="29"/>
      <c r="CC36" s="29"/>
      <c r="CD36" s="29"/>
      <c r="CE36" s="111">
        <f t="shared" si="94"/>
        <v>0</v>
      </c>
      <c r="CF36" s="113">
        <f t="shared" si="95"/>
        <v>0</v>
      </c>
      <c r="CG36" s="109"/>
      <c r="CH36" s="51"/>
      <c r="CI36" s="29"/>
      <c r="CJ36" s="29"/>
      <c r="CK36" s="29"/>
      <c r="CL36" s="29"/>
      <c r="CM36" s="29"/>
      <c r="CN36" s="29"/>
      <c r="CO36" s="111">
        <f t="shared" si="96"/>
        <v>0</v>
      </c>
      <c r="CP36" s="113">
        <f t="shared" si="97"/>
        <v>0</v>
      </c>
      <c r="CQ36" s="43"/>
      <c r="CR36" s="29"/>
      <c r="CS36" s="29"/>
      <c r="CT36" s="29"/>
      <c r="CU36" s="29"/>
      <c r="CV36" s="59"/>
      <c r="CW36" s="29"/>
      <c r="CX36" s="111">
        <f t="shared" si="98"/>
        <v>0</v>
      </c>
      <c r="CY36" s="113">
        <f t="shared" si="99"/>
        <v>0</v>
      </c>
      <c r="CZ36" s="51"/>
      <c r="DA36" s="29"/>
      <c r="DB36" s="29"/>
      <c r="DC36" s="29"/>
      <c r="DD36" s="29"/>
      <c r="DE36" s="29"/>
      <c r="DF36" s="29"/>
      <c r="DG36" s="111">
        <f t="shared" si="100"/>
        <v>0</v>
      </c>
      <c r="DH36" s="113">
        <f t="shared" si="101"/>
        <v>0</v>
      </c>
      <c r="DI36" s="109"/>
      <c r="DJ36" s="112"/>
      <c r="DK36" s="111"/>
      <c r="DL36" s="111"/>
      <c r="DM36" s="111"/>
      <c r="DN36" s="111"/>
      <c r="DO36" s="111"/>
      <c r="DP36" s="111"/>
      <c r="DQ36" s="111">
        <f t="shared" si="102"/>
        <v>0</v>
      </c>
      <c r="DR36" s="113">
        <f t="shared" ref="DR36" si="125">IF(DP36="L",1,0)</f>
        <v>0</v>
      </c>
      <c r="DS36" s="110"/>
      <c r="DT36" s="111"/>
      <c r="DU36" s="111"/>
      <c r="DV36" s="111"/>
      <c r="DW36" s="111"/>
      <c r="DX36" s="108"/>
      <c r="DY36" s="111"/>
      <c r="DZ36" s="111">
        <f t="shared" si="103"/>
        <v>0</v>
      </c>
      <c r="EA36" s="113">
        <f t="shared" si="104"/>
        <v>0</v>
      </c>
      <c r="EB36" s="112"/>
      <c r="EC36" s="111"/>
      <c r="ED36" s="111"/>
      <c r="EE36" s="111"/>
      <c r="EF36" s="111"/>
      <c r="EG36" s="111"/>
      <c r="EH36" s="111"/>
      <c r="EI36" s="111">
        <f t="shared" ref="EI36" si="126">IF(EH36="W",1,0)</f>
        <v>0</v>
      </c>
      <c r="EJ36" s="113">
        <f t="shared" ref="EJ36" si="127">IF(EH36="L",1,0)</f>
        <v>0</v>
      </c>
      <c r="EK36" s="112"/>
      <c r="EL36" s="111"/>
      <c r="EM36" s="111"/>
      <c r="EN36" s="111"/>
      <c r="EO36" s="111"/>
      <c r="EP36" s="111"/>
      <c r="EQ36" s="111"/>
      <c r="ER36" s="111">
        <f t="shared" ref="ER36" si="128">IF(EQ36="W",1,0)</f>
        <v>0</v>
      </c>
      <c r="ES36" s="113">
        <f t="shared" ref="ES36" si="129">IF(EQ36="L",1,0)</f>
        <v>0</v>
      </c>
      <c r="ET36" s="109"/>
      <c r="EU36" s="51"/>
      <c r="EV36" s="29"/>
      <c r="EW36" s="29"/>
      <c r="EX36" s="29"/>
      <c r="EY36" s="29"/>
      <c r="EZ36" s="29"/>
      <c r="FA36" s="29"/>
      <c r="FB36" s="111">
        <f t="shared" ref="FB36" si="130">IF(FA36="W",1,0)</f>
        <v>0</v>
      </c>
      <c r="FC36" s="113">
        <f t="shared" ref="FC36" si="131">IF(FA36="L",1,0)</f>
        <v>0</v>
      </c>
      <c r="FD36" s="43"/>
      <c r="FE36" s="29"/>
      <c r="FF36" s="29"/>
      <c r="FG36" s="29"/>
      <c r="FH36" s="29"/>
      <c r="FI36" s="59"/>
      <c r="FJ36" s="29"/>
      <c r="FK36" s="111">
        <f t="shared" si="105"/>
        <v>0</v>
      </c>
      <c r="FL36" s="113">
        <f t="shared" si="106"/>
        <v>0</v>
      </c>
      <c r="FM36" s="51"/>
      <c r="FN36" s="29"/>
      <c r="FO36" s="29"/>
      <c r="FP36" s="29"/>
      <c r="FQ36" s="29"/>
      <c r="FR36" s="29"/>
      <c r="FS36" s="29"/>
      <c r="FT36" s="111">
        <f t="shared" si="107"/>
        <v>0</v>
      </c>
      <c r="FU36" s="113">
        <f t="shared" si="108"/>
        <v>0</v>
      </c>
      <c r="FV36" s="109"/>
    </row>
    <row r="37" spans="1:178" x14ac:dyDescent="0.25">
      <c r="A37" s="44">
        <f t="shared" si="77"/>
        <v>11</v>
      </c>
      <c r="B37" s="51"/>
      <c r="C37" s="29"/>
      <c r="D37" s="29"/>
      <c r="E37" s="29"/>
      <c r="F37" s="29"/>
      <c r="G37" s="29"/>
      <c r="H37" s="29"/>
      <c r="I37" s="111">
        <f t="shared" ref="I37" si="132">IF(H37="W",1,0)</f>
        <v>0</v>
      </c>
      <c r="J37" s="113">
        <f t="shared" ref="J37" si="133">IF(H37="L",1,0)</f>
        <v>0</v>
      </c>
      <c r="K37" s="43"/>
      <c r="L37" s="29"/>
      <c r="M37" s="29"/>
      <c r="N37" s="29"/>
      <c r="O37" s="29"/>
      <c r="P37" s="59"/>
      <c r="Q37" s="29"/>
      <c r="R37" s="111">
        <f t="shared" ref="R37" si="134">IF(Q37="W",1,0)</f>
        <v>0</v>
      </c>
      <c r="S37" s="113">
        <f t="shared" ref="S37" si="135">IF(Q37="L",1,0)</f>
        <v>0</v>
      </c>
      <c r="T37" s="51"/>
      <c r="U37" s="29"/>
      <c r="V37" s="29"/>
      <c r="W37" s="29"/>
      <c r="X37" s="29"/>
      <c r="Y37" s="29"/>
      <c r="Z37" s="29"/>
      <c r="AA37" s="111">
        <f t="shared" ref="AA37" si="136">IF(Z37="W",1,0)</f>
        <v>0</v>
      </c>
      <c r="AB37" s="113">
        <f t="shared" ref="AB37" si="137">IF(Z37="L",1,0)</f>
        <v>0</v>
      </c>
      <c r="AC37" s="109"/>
      <c r="AD37" s="51"/>
      <c r="AE37" s="29"/>
      <c r="AF37" s="29"/>
      <c r="AG37" s="29"/>
      <c r="AH37" s="29"/>
      <c r="AI37" s="29"/>
      <c r="AJ37" s="29"/>
      <c r="AK37" s="111">
        <f t="shared" ref="AK37" si="138">IF(AJ37="W",1,0)</f>
        <v>0</v>
      </c>
      <c r="AL37" s="113">
        <f t="shared" ref="AL37" si="139">IF(AJ37="L",1,0)</f>
        <v>0</v>
      </c>
      <c r="AM37" s="43"/>
      <c r="AN37" s="29"/>
      <c r="AO37" s="29"/>
      <c r="AP37" s="29"/>
      <c r="AQ37" s="29"/>
      <c r="AR37" s="59"/>
      <c r="AS37" s="29"/>
      <c r="AT37" s="111">
        <f t="shared" ref="AT37" si="140">IF(AS37="W",1,0)</f>
        <v>0</v>
      </c>
      <c r="AU37" s="113">
        <f t="shared" ref="AU37" si="141">IF(AS37="L",1,0)</f>
        <v>0</v>
      </c>
      <c r="AV37" s="51"/>
      <c r="AW37" s="29"/>
      <c r="AX37" s="29"/>
      <c r="AY37" s="29"/>
      <c r="AZ37" s="29"/>
      <c r="BA37" s="29"/>
      <c r="BB37" s="29"/>
      <c r="BC37" s="111">
        <f t="shared" ref="BC37" si="142">IF(BB37="W",1,0)</f>
        <v>0</v>
      </c>
      <c r="BD37" s="113">
        <f t="shared" ref="BD37" si="143">IF(BB37="L",1,0)</f>
        <v>0</v>
      </c>
      <c r="BE37" s="109"/>
      <c r="BF37" s="51"/>
      <c r="BG37" s="29"/>
      <c r="BH37" s="29"/>
      <c r="BI37" s="29"/>
      <c r="BJ37" s="29"/>
      <c r="BK37" s="29"/>
      <c r="BL37" s="29"/>
      <c r="BM37" s="111">
        <f t="shared" ref="BM37" si="144">IF(BL37="W",1,0)</f>
        <v>0</v>
      </c>
      <c r="BN37" s="113">
        <f t="shared" ref="BN37" si="145">IF(BL37="L",1,0)</f>
        <v>0</v>
      </c>
      <c r="BO37" s="43"/>
      <c r="BP37" s="29"/>
      <c r="BQ37" s="29"/>
      <c r="BR37" s="29"/>
      <c r="BS37" s="29"/>
      <c r="BT37" s="59"/>
      <c r="BU37" s="29"/>
      <c r="BV37" s="111">
        <f t="shared" ref="BV37" si="146">IF(BU37="W",1,0)</f>
        <v>0</v>
      </c>
      <c r="BW37" s="113">
        <f t="shared" ref="BW37" si="147">IF(BU37="L",1,0)</f>
        <v>0</v>
      </c>
      <c r="BX37" s="51"/>
      <c r="BY37" s="29"/>
      <c r="BZ37" s="29"/>
      <c r="CA37" s="29"/>
      <c r="CB37" s="29"/>
      <c r="CC37" s="29"/>
      <c r="CD37" s="29"/>
      <c r="CE37" s="111">
        <f t="shared" si="92"/>
        <v>0</v>
      </c>
      <c r="CF37" s="113">
        <f t="shared" si="93"/>
        <v>0</v>
      </c>
      <c r="CG37" s="109"/>
      <c r="CH37" s="51"/>
      <c r="CI37" s="29"/>
      <c r="CJ37" s="29"/>
      <c r="CK37" s="29"/>
      <c r="CL37" s="29"/>
      <c r="CM37" s="29"/>
      <c r="CN37" s="29"/>
      <c r="CO37" s="111">
        <f t="shared" si="86"/>
        <v>0</v>
      </c>
      <c r="CP37" s="113">
        <f t="shared" si="87"/>
        <v>0</v>
      </c>
      <c r="CQ37" s="43"/>
      <c r="CR37" s="29"/>
      <c r="CS37" s="29"/>
      <c r="CT37" s="29"/>
      <c r="CU37" s="29"/>
      <c r="CV37" s="59"/>
      <c r="CW37" s="29"/>
      <c r="CX37" s="111">
        <f t="shared" ref="CX37" si="148">IF(CW37="W",1,0)</f>
        <v>0</v>
      </c>
      <c r="CY37" s="113">
        <f t="shared" ref="CY37" si="149">IF(CW37="L",1,0)</f>
        <v>0</v>
      </c>
      <c r="CZ37" s="51"/>
      <c r="DA37" s="29"/>
      <c r="DB37" s="29"/>
      <c r="DC37" s="29"/>
      <c r="DD37" s="29"/>
      <c r="DE37" s="29"/>
      <c r="DF37" s="29"/>
      <c r="DG37" s="111">
        <f t="shared" ref="DG37" si="150">IF(DF37="W",1,0)</f>
        <v>0</v>
      </c>
      <c r="DH37" s="113">
        <f t="shared" ref="DH37" si="151">IF(DF37="L",1,0)</f>
        <v>0</v>
      </c>
      <c r="DI37" s="109"/>
      <c r="DJ37" s="112"/>
      <c r="DK37" s="111"/>
      <c r="DL37" s="111"/>
      <c r="DM37" s="111"/>
      <c r="DN37" s="111"/>
      <c r="DO37" s="111"/>
      <c r="DP37" s="111"/>
      <c r="DQ37" s="111">
        <f t="shared" ref="DQ37" si="152">IF(DP37="W",1,0)</f>
        <v>0</v>
      </c>
      <c r="DR37" s="113">
        <f t="shared" ref="DR37" si="153">IF(DP37="L",1,0)</f>
        <v>0</v>
      </c>
      <c r="DS37" s="110"/>
      <c r="DT37" s="111"/>
      <c r="DU37" s="111"/>
      <c r="DV37" s="111"/>
      <c r="DW37" s="111"/>
      <c r="DX37" s="108"/>
      <c r="DY37" s="111"/>
      <c r="DZ37" s="111">
        <f t="shared" si="88"/>
        <v>0</v>
      </c>
      <c r="EA37" s="113">
        <f t="shared" si="89"/>
        <v>0</v>
      </c>
      <c r="EB37" s="112"/>
      <c r="EC37" s="111"/>
      <c r="ED37" s="111"/>
      <c r="EE37" s="111"/>
      <c r="EF37" s="111"/>
      <c r="EG37" s="111"/>
      <c r="EH37" s="111"/>
      <c r="EI37" s="111">
        <f t="shared" ref="EI37" si="154">IF(EH37="W",1,0)</f>
        <v>0</v>
      </c>
      <c r="EJ37" s="113">
        <f t="shared" ref="EJ37" si="155">IF(EH37="L",1,0)</f>
        <v>0</v>
      </c>
      <c r="EK37" s="112"/>
      <c r="EL37" s="111"/>
      <c r="EM37" s="111"/>
      <c r="EN37" s="111"/>
      <c r="EO37" s="111"/>
      <c r="EP37" s="111"/>
      <c r="EQ37" s="111"/>
      <c r="ER37" s="111">
        <f t="shared" ref="ER37" si="156">IF(EQ37="W",1,0)</f>
        <v>0</v>
      </c>
      <c r="ES37" s="113">
        <f t="shared" ref="ES37" si="157">IF(EQ37="L",1,0)</f>
        <v>0</v>
      </c>
      <c r="ET37" s="109"/>
      <c r="EU37" s="51"/>
      <c r="EV37" s="29"/>
      <c r="EW37" s="29"/>
      <c r="EX37" s="29"/>
      <c r="EY37" s="29"/>
      <c r="EZ37" s="29"/>
      <c r="FA37" s="29"/>
      <c r="FB37" s="111">
        <f t="shared" ref="FB37" si="158">IF(FA37="W",1,0)</f>
        <v>0</v>
      </c>
      <c r="FC37" s="113">
        <f t="shared" ref="FC37" si="159">IF(FA37="L",1,0)</f>
        <v>0</v>
      </c>
      <c r="FD37" s="43"/>
      <c r="FE37" s="29"/>
      <c r="FF37" s="29"/>
      <c r="FG37" s="29"/>
      <c r="FH37" s="29"/>
      <c r="FI37" s="59"/>
      <c r="FJ37" s="29"/>
      <c r="FK37" s="111">
        <f t="shared" ref="FK37" si="160">IF(FJ37="W",1,0)</f>
        <v>0</v>
      </c>
      <c r="FL37" s="113">
        <f t="shared" ref="FL37" si="161">IF(FJ37="L",1,0)</f>
        <v>0</v>
      </c>
      <c r="FM37" s="51"/>
      <c r="FN37" s="29"/>
      <c r="FO37" s="29"/>
      <c r="FP37" s="29"/>
      <c r="FQ37" s="29"/>
      <c r="FR37" s="29"/>
      <c r="FS37" s="29"/>
      <c r="FT37" s="111">
        <f t="shared" ref="FT37" si="162">IF(FS37="W",1,0)</f>
        <v>0</v>
      </c>
      <c r="FU37" s="113">
        <f t="shared" ref="FU37" si="163">IF(FS37="L",1,0)</f>
        <v>0</v>
      </c>
      <c r="FV37" s="109"/>
    </row>
    <row r="38" spans="1:178" x14ac:dyDescent="0.25">
      <c r="A38" s="44">
        <f t="shared" si="77"/>
        <v>12</v>
      </c>
      <c r="B38" s="51"/>
      <c r="C38" s="29"/>
      <c r="D38" s="29"/>
      <c r="E38" s="29"/>
      <c r="F38" s="29"/>
      <c r="G38" s="29"/>
      <c r="H38" s="29"/>
      <c r="I38" s="97">
        <f t="shared" si="39"/>
        <v>0</v>
      </c>
      <c r="J38" s="102">
        <f t="shared" si="58"/>
        <v>0</v>
      </c>
      <c r="K38" s="43"/>
      <c r="L38" s="29"/>
      <c r="M38" s="29"/>
      <c r="N38" s="29"/>
      <c r="O38" s="29"/>
      <c r="P38" s="59"/>
      <c r="Q38" s="29"/>
      <c r="R38" s="97">
        <f t="shared" si="40"/>
        <v>0</v>
      </c>
      <c r="S38" s="102">
        <f t="shared" si="59"/>
        <v>0</v>
      </c>
      <c r="T38" s="51"/>
      <c r="U38" s="29"/>
      <c r="V38" s="29"/>
      <c r="W38" s="29"/>
      <c r="X38" s="29"/>
      <c r="Y38" s="29"/>
      <c r="Z38" s="29"/>
      <c r="AA38" s="97">
        <f t="shared" si="41"/>
        <v>0</v>
      </c>
      <c r="AB38" s="102">
        <f t="shared" si="60"/>
        <v>0</v>
      </c>
      <c r="AC38" s="95"/>
      <c r="AD38" s="51"/>
      <c r="AE38" s="29"/>
      <c r="AF38" s="29"/>
      <c r="AG38" s="29"/>
      <c r="AH38" s="29"/>
      <c r="AI38" s="29"/>
      <c r="AJ38" s="29"/>
      <c r="AK38" s="97">
        <f t="shared" si="42"/>
        <v>0</v>
      </c>
      <c r="AL38" s="102">
        <f t="shared" si="61"/>
        <v>0</v>
      </c>
      <c r="AM38" s="43"/>
      <c r="AN38" s="29"/>
      <c r="AO38" s="29"/>
      <c r="AP38" s="29"/>
      <c r="AQ38" s="29"/>
      <c r="AR38" s="59"/>
      <c r="AS38" s="29"/>
      <c r="AT38" s="97">
        <f t="shared" si="43"/>
        <v>0</v>
      </c>
      <c r="AU38" s="102">
        <f t="shared" si="62"/>
        <v>0</v>
      </c>
      <c r="AV38" s="51"/>
      <c r="AW38" s="29"/>
      <c r="AX38" s="29"/>
      <c r="AY38" s="29"/>
      <c r="AZ38" s="29"/>
      <c r="BA38" s="29"/>
      <c r="BB38" s="29"/>
      <c r="BC38" s="97">
        <f t="shared" si="44"/>
        <v>0</v>
      </c>
      <c r="BD38" s="102">
        <f t="shared" si="63"/>
        <v>0</v>
      </c>
      <c r="BE38" s="95"/>
      <c r="BF38" s="51"/>
      <c r="BG38" s="29"/>
      <c r="BH38" s="29"/>
      <c r="BI38" s="29"/>
      <c r="BJ38" s="29"/>
      <c r="BK38" s="29"/>
      <c r="BL38" s="29"/>
      <c r="BM38" s="97">
        <f t="shared" si="80"/>
        <v>0</v>
      </c>
      <c r="BN38" s="102">
        <f t="shared" si="81"/>
        <v>0</v>
      </c>
      <c r="BO38" s="43"/>
      <c r="BP38" s="29"/>
      <c r="BQ38" s="29"/>
      <c r="BR38" s="29"/>
      <c r="BS38" s="29"/>
      <c r="BT38" s="59"/>
      <c r="BU38" s="29"/>
      <c r="BV38" s="97">
        <f t="shared" si="84"/>
        <v>0</v>
      </c>
      <c r="BW38" s="102">
        <f t="shared" si="85"/>
        <v>0</v>
      </c>
      <c r="BX38" s="51"/>
      <c r="BY38" s="29"/>
      <c r="BZ38" s="29"/>
      <c r="CA38" s="29"/>
      <c r="CB38" s="29"/>
      <c r="CC38" s="29"/>
      <c r="CD38" s="29"/>
      <c r="CE38" s="97">
        <f t="shared" ref="CE38:CE39" si="164">IF(CD38="W",1,0)</f>
        <v>0</v>
      </c>
      <c r="CF38" s="102">
        <f t="shared" ref="CF38" si="165">IF(CD38="L",1,0)</f>
        <v>0</v>
      </c>
      <c r="CG38" s="95"/>
      <c r="CH38" s="51"/>
      <c r="CI38" s="29"/>
      <c r="CJ38" s="29"/>
      <c r="CK38" s="29"/>
      <c r="CL38" s="29"/>
      <c r="CM38" s="29"/>
      <c r="CN38" s="29"/>
      <c r="CO38" s="24">
        <f t="shared" si="48"/>
        <v>0</v>
      </c>
      <c r="CP38" s="87">
        <f t="shared" si="67"/>
        <v>0</v>
      </c>
      <c r="CQ38" s="43"/>
      <c r="CR38" s="29"/>
      <c r="CS38" s="29"/>
      <c r="CT38" s="29"/>
      <c r="CU38" s="29"/>
      <c r="CV38" s="59"/>
      <c r="CW38" s="29"/>
      <c r="CX38" s="24">
        <f t="shared" si="49"/>
        <v>0</v>
      </c>
      <c r="CY38" s="87">
        <f t="shared" si="68"/>
        <v>0</v>
      </c>
      <c r="CZ38" s="51"/>
      <c r="DA38" s="29"/>
      <c r="DB38" s="29"/>
      <c r="DC38" s="29"/>
      <c r="DD38" s="29"/>
      <c r="DE38" s="29"/>
      <c r="DF38" s="29"/>
      <c r="DG38" s="24">
        <f t="shared" si="50"/>
        <v>0</v>
      </c>
      <c r="DH38" s="87">
        <f t="shared" si="69"/>
        <v>0</v>
      </c>
      <c r="DI38" s="27"/>
      <c r="DJ38" s="40"/>
      <c r="DK38" s="24"/>
      <c r="DL38" s="24"/>
      <c r="DM38" s="24"/>
      <c r="DN38" s="24"/>
      <c r="DO38" s="24"/>
      <c r="DP38" s="24"/>
      <c r="DQ38" s="24">
        <f t="shared" si="51"/>
        <v>0</v>
      </c>
      <c r="DR38" s="87">
        <f t="shared" si="70"/>
        <v>0</v>
      </c>
      <c r="DS38" s="28"/>
      <c r="DT38" s="24"/>
      <c r="DU38" s="24"/>
      <c r="DV38" s="24"/>
      <c r="DW38" s="24"/>
      <c r="DX38" s="26"/>
      <c r="DY38" s="24"/>
      <c r="DZ38" s="24">
        <f t="shared" si="52"/>
        <v>0</v>
      </c>
      <c r="EA38" s="87">
        <f t="shared" si="71"/>
        <v>0</v>
      </c>
      <c r="EB38" s="40"/>
      <c r="EC38" s="24"/>
      <c r="ED38" s="24"/>
      <c r="EE38" s="24"/>
      <c r="EF38" s="24"/>
      <c r="EG38" s="24"/>
      <c r="EH38" s="24"/>
      <c r="EI38" s="24">
        <f t="shared" si="53"/>
        <v>0</v>
      </c>
      <c r="EJ38" s="87">
        <f t="shared" si="72"/>
        <v>0</v>
      </c>
      <c r="EK38" s="40"/>
      <c r="EL38" s="24"/>
      <c r="EM38" s="24"/>
      <c r="EN38" s="24"/>
      <c r="EO38" s="24"/>
      <c r="EP38" s="24"/>
      <c r="EQ38" s="24"/>
      <c r="ER38" s="24">
        <f t="shared" si="54"/>
        <v>0</v>
      </c>
      <c r="ES38" s="87">
        <f t="shared" si="73"/>
        <v>0</v>
      </c>
      <c r="ET38" s="95"/>
      <c r="EU38" s="51"/>
      <c r="EV38" s="29"/>
      <c r="EW38" s="29"/>
      <c r="EX38" s="29"/>
      <c r="EY38" s="29"/>
      <c r="EZ38" s="29"/>
      <c r="FA38" s="29"/>
      <c r="FB38" s="97">
        <f t="shared" si="90"/>
        <v>0</v>
      </c>
      <c r="FC38" s="102">
        <f t="shared" si="91"/>
        <v>0</v>
      </c>
      <c r="FD38" s="43"/>
      <c r="FE38" s="29"/>
      <c r="FF38" s="29"/>
      <c r="FG38" s="29"/>
      <c r="FH38" s="29"/>
      <c r="FI38" s="59"/>
      <c r="FJ38" s="29"/>
      <c r="FK38" s="97">
        <f t="shared" ref="FK38:FK39" si="166">IF(FJ38="W",1,0)</f>
        <v>0</v>
      </c>
      <c r="FL38" s="102">
        <f t="shared" ref="FL38" si="167">IF(FJ38="L",1,0)</f>
        <v>0</v>
      </c>
      <c r="FM38" s="51"/>
      <c r="FN38" s="29"/>
      <c r="FO38" s="29"/>
      <c r="FP38" s="29"/>
      <c r="FQ38" s="29"/>
      <c r="FR38" s="29"/>
      <c r="FS38" s="29"/>
      <c r="FT38" s="97">
        <f t="shared" ref="FT38:FT39" si="168">IF(FS38="W",1,0)</f>
        <v>0</v>
      </c>
      <c r="FU38" s="102">
        <f t="shared" ref="FU38" si="169">IF(FS38="L",1,0)</f>
        <v>0</v>
      </c>
      <c r="FV38" s="95"/>
    </row>
    <row r="39" spans="1:178" ht="15.75" thickBot="1" x14ac:dyDescent="0.3">
      <c r="A39" s="55">
        <f>A38+1</f>
        <v>13</v>
      </c>
      <c r="B39" s="103"/>
      <c r="C39" s="32"/>
      <c r="D39" s="32"/>
      <c r="E39" s="32"/>
      <c r="F39" s="32"/>
      <c r="G39" s="32"/>
      <c r="H39" s="32"/>
      <c r="I39" s="32">
        <f t="shared" si="39"/>
        <v>0</v>
      </c>
      <c r="J39" s="33">
        <f>IF(H39="L",1,0)</f>
        <v>0</v>
      </c>
      <c r="K39" s="38"/>
      <c r="L39" s="32"/>
      <c r="M39" s="32"/>
      <c r="N39" s="32"/>
      <c r="O39" s="32"/>
      <c r="P39" s="61"/>
      <c r="Q39" s="32"/>
      <c r="R39" s="32">
        <f t="shared" si="40"/>
        <v>0</v>
      </c>
      <c r="S39" s="33">
        <f>IF(Q39="L",1,0)</f>
        <v>0</v>
      </c>
      <c r="T39" s="103"/>
      <c r="U39" s="32"/>
      <c r="V39" s="32"/>
      <c r="W39" s="32"/>
      <c r="X39" s="32"/>
      <c r="Y39" s="32"/>
      <c r="Z39" s="32"/>
      <c r="AA39" s="32">
        <f t="shared" si="41"/>
        <v>0</v>
      </c>
      <c r="AB39" s="33">
        <f>IF(Z39="L",1,0)</f>
        <v>0</v>
      </c>
      <c r="AC39" s="58"/>
      <c r="AD39" s="103"/>
      <c r="AE39" s="32"/>
      <c r="AF39" s="32"/>
      <c r="AG39" s="32"/>
      <c r="AH39" s="32"/>
      <c r="AI39" s="32"/>
      <c r="AJ39" s="32"/>
      <c r="AK39" s="32">
        <f t="shared" si="42"/>
        <v>0</v>
      </c>
      <c r="AL39" s="33">
        <f>IF(AJ39="L",1,0)</f>
        <v>0</v>
      </c>
      <c r="AM39" s="38"/>
      <c r="AN39" s="32"/>
      <c r="AO39" s="32"/>
      <c r="AP39" s="32"/>
      <c r="AQ39" s="32"/>
      <c r="AR39" s="61"/>
      <c r="AS39" s="32"/>
      <c r="AT39" s="32">
        <f t="shared" si="43"/>
        <v>0</v>
      </c>
      <c r="AU39" s="33">
        <f>IF(AS39="L",1,0)</f>
        <v>0</v>
      </c>
      <c r="AV39" s="103"/>
      <c r="AW39" s="32"/>
      <c r="AX39" s="32"/>
      <c r="AY39" s="32"/>
      <c r="AZ39" s="32"/>
      <c r="BA39" s="32"/>
      <c r="BB39" s="32"/>
      <c r="BC39" s="32">
        <f t="shared" si="44"/>
        <v>0</v>
      </c>
      <c r="BD39" s="33">
        <f>IF(BB39="L",1,0)</f>
        <v>0</v>
      </c>
      <c r="BE39" s="58"/>
      <c r="BF39" s="103"/>
      <c r="BG39" s="32"/>
      <c r="BH39" s="32"/>
      <c r="BI39" s="32"/>
      <c r="BJ39" s="32"/>
      <c r="BK39" s="32"/>
      <c r="BL39" s="32"/>
      <c r="BM39" s="32">
        <f t="shared" si="80"/>
        <v>0</v>
      </c>
      <c r="BN39" s="33">
        <f>IF(BL39="L",1,0)</f>
        <v>0</v>
      </c>
      <c r="BO39" s="38"/>
      <c r="BP39" s="32"/>
      <c r="BQ39" s="32"/>
      <c r="BR39" s="32"/>
      <c r="BS39" s="32"/>
      <c r="BT39" s="61"/>
      <c r="BU39" s="32"/>
      <c r="BV39" s="32">
        <f t="shared" si="84"/>
        <v>0</v>
      </c>
      <c r="BW39" s="33">
        <f>IF(BU39="L",1,0)</f>
        <v>0</v>
      </c>
      <c r="BX39" s="103"/>
      <c r="BY39" s="32"/>
      <c r="BZ39" s="32"/>
      <c r="CA39" s="32"/>
      <c r="CB39" s="32"/>
      <c r="CC39" s="32"/>
      <c r="CD39" s="32"/>
      <c r="CE39" s="32">
        <f t="shared" si="164"/>
        <v>0</v>
      </c>
      <c r="CF39" s="33">
        <f>IF(CD39="L",1,0)</f>
        <v>0</v>
      </c>
      <c r="CG39" s="58"/>
      <c r="CH39" s="36"/>
      <c r="CI39" s="32"/>
      <c r="CJ39" s="32"/>
      <c r="CK39" s="32"/>
      <c r="CL39" s="32"/>
      <c r="CM39" s="32"/>
      <c r="CN39" s="32"/>
      <c r="CO39" s="32">
        <f t="shared" si="48"/>
        <v>0</v>
      </c>
      <c r="CP39" s="33">
        <f>IF(CN39="L",1,0)</f>
        <v>0</v>
      </c>
      <c r="CQ39" s="38"/>
      <c r="CR39" s="32"/>
      <c r="CS39" s="32"/>
      <c r="CT39" s="32"/>
      <c r="CU39" s="32"/>
      <c r="CV39" s="61"/>
      <c r="CW39" s="32"/>
      <c r="CX39" s="32">
        <f t="shared" si="49"/>
        <v>0</v>
      </c>
      <c r="CY39" s="33">
        <f>IF(CW39="L",1,0)</f>
        <v>0</v>
      </c>
      <c r="CZ39" s="36"/>
      <c r="DA39" s="32"/>
      <c r="DB39" s="32"/>
      <c r="DC39" s="32"/>
      <c r="DD39" s="32"/>
      <c r="DE39" s="32"/>
      <c r="DF39" s="32"/>
      <c r="DG39" s="32">
        <f t="shared" si="50"/>
        <v>0</v>
      </c>
      <c r="DH39" s="33">
        <f>IF(DF39="L",1,0)</f>
        <v>0</v>
      </c>
      <c r="DI39" s="58"/>
      <c r="DJ39" s="36"/>
      <c r="DK39" s="32"/>
      <c r="DL39" s="32"/>
      <c r="DM39" s="32"/>
      <c r="DN39" s="32"/>
      <c r="DO39" s="32"/>
      <c r="DP39" s="32"/>
      <c r="DQ39" s="32">
        <f t="shared" si="51"/>
        <v>0</v>
      </c>
      <c r="DR39" s="33">
        <f>IF(DP39="L",1,0)</f>
        <v>0</v>
      </c>
      <c r="DS39" s="43"/>
      <c r="DT39" s="29"/>
      <c r="DU39" s="29"/>
      <c r="DV39" s="29"/>
      <c r="DW39" s="29"/>
      <c r="DX39" s="59"/>
      <c r="DY39" s="32"/>
      <c r="DZ39" s="32">
        <f t="shared" si="52"/>
        <v>0</v>
      </c>
      <c r="EA39" s="33">
        <f>IF(DY39="L",1,0)</f>
        <v>0</v>
      </c>
      <c r="EB39" s="51"/>
      <c r="EC39" s="29"/>
      <c r="ED39" s="29"/>
      <c r="EE39" s="29"/>
      <c r="EF39" s="29"/>
      <c r="EG39" s="29"/>
      <c r="EH39" s="29"/>
      <c r="EI39" s="29">
        <f t="shared" si="53"/>
        <v>0</v>
      </c>
      <c r="EJ39" s="33">
        <f>IF(EH39="L",1,0)</f>
        <v>0</v>
      </c>
      <c r="EK39" s="51"/>
      <c r="EL39" s="29"/>
      <c r="EM39" s="29"/>
      <c r="EN39" s="29"/>
      <c r="EO39" s="29"/>
      <c r="EP39" s="29"/>
      <c r="EQ39" s="29"/>
      <c r="ER39" s="29">
        <f t="shared" si="54"/>
        <v>0</v>
      </c>
      <c r="ES39" s="33">
        <f>IF(EQ39="L",1,0)</f>
        <v>0</v>
      </c>
      <c r="ET39" s="58"/>
      <c r="EU39" s="103"/>
      <c r="EV39" s="32"/>
      <c r="EW39" s="32"/>
      <c r="EX39" s="32"/>
      <c r="EY39" s="32"/>
      <c r="EZ39" s="32"/>
      <c r="FA39" s="32"/>
      <c r="FB39" s="32">
        <f t="shared" si="90"/>
        <v>0</v>
      </c>
      <c r="FC39" s="33">
        <f>IF(FA39="L",1,0)</f>
        <v>0</v>
      </c>
      <c r="FD39" s="38"/>
      <c r="FE39" s="32"/>
      <c r="FF39" s="32"/>
      <c r="FG39" s="32"/>
      <c r="FH39" s="32"/>
      <c r="FI39" s="61"/>
      <c r="FJ39" s="32"/>
      <c r="FK39" s="32">
        <f t="shared" si="166"/>
        <v>0</v>
      </c>
      <c r="FL39" s="33">
        <f>IF(FJ39="L",1,0)</f>
        <v>0</v>
      </c>
      <c r="FM39" s="103"/>
      <c r="FN39" s="32"/>
      <c r="FO39" s="32"/>
      <c r="FP39" s="32"/>
      <c r="FQ39" s="32"/>
      <c r="FR39" s="32"/>
      <c r="FS39" s="32"/>
      <c r="FT39" s="32">
        <f t="shared" si="168"/>
        <v>0</v>
      </c>
      <c r="FU39" s="33">
        <f>IF(FS39="L",1,0)</f>
        <v>0</v>
      </c>
      <c r="FV39" s="58"/>
    </row>
    <row r="40" spans="1:178" ht="15.75" thickBot="1" x14ac:dyDescent="0.3">
      <c r="A40" s="54" t="s">
        <v>106</v>
      </c>
      <c r="B40" s="65">
        <f>AVERAGE(B27:B39)</f>
        <v>30.791333333333338</v>
      </c>
      <c r="C40" s="66">
        <f>AVERAGE(C27:C39)</f>
        <v>32.8185</v>
      </c>
      <c r="D40" s="66">
        <f>AVERAGE(D27:D39)</f>
        <v>40.165999999999997</v>
      </c>
      <c r="E40" s="66">
        <f>AVERAGE(E27:E39)</f>
        <v>17.5</v>
      </c>
      <c r="F40" s="66"/>
      <c r="G40" s="66">
        <f>AVERAGE(G27:G39)</f>
        <v>12</v>
      </c>
      <c r="H40" s="62">
        <f>I40/(I40+J40)</f>
        <v>0.5</v>
      </c>
      <c r="I40" s="104">
        <f>SUM(I27:I39)</f>
        <v>2</v>
      </c>
      <c r="J40" s="63">
        <f>SUM(J27:J39)</f>
        <v>2</v>
      </c>
      <c r="K40" s="67">
        <f>AVERAGE(K27:K39)</f>
        <v>38.073</v>
      </c>
      <c r="L40" s="68">
        <f>AVERAGE(L27:L39)</f>
        <v>39.725000000000001</v>
      </c>
      <c r="M40" s="68">
        <f>AVERAGE(M27:M39)</f>
        <v>46.054000000000002</v>
      </c>
      <c r="N40" s="68">
        <f>AVERAGE(N27:N39)</f>
        <v>21</v>
      </c>
      <c r="O40" s="68"/>
      <c r="P40" s="69">
        <f>AVERAGE(P27:P39)</f>
        <v>19</v>
      </c>
      <c r="Q40" s="62">
        <f>R40/(R40+S40)</f>
        <v>0</v>
      </c>
      <c r="R40" s="104">
        <f>SUM(R27:R39)</f>
        <v>0</v>
      </c>
      <c r="S40" s="63">
        <f>SUM(S27:S39)</f>
        <v>1</v>
      </c>
      <c r="T40" s="65">
        <f>AVERAGE(T27:T39)</f>
        <v>39.563000000000002</v>
      </c>
      <c r="U40" s="66">
        <f>AVERAGE(U27:U39)</f>
        <v>43.024000000000001</v>
      </c>
      <c r="V40" s="66">
        <f>AVERAGE(V27:V39)</f>
        <v>49.685000000000002</v>
      </c>
      <c r="W40" s="66">
        <f>AVERAGE(W27:W39)</f>
        <v>9</v>
      </c>
      <c r="X40" s="66"/>
      <c r="Y40" s="66">
        <f>AVERAGE(Y27:Y39)</f>
        <v>8</v>
      </c>
      <c r="Z40" s="62">
        <f>AA40/(AA40+AB40)</f>
        <v>0</v>
      </c>
      <c r="AA40" s="104">
        <f>SUM(AA27:AA39)</f>
        <v>0</v>
      </c>
      <c r="AB40" s="63">
        <f>SUM(AB27:AB39)</f>
        <v>1</v>
      </c>
      <c r="AC40" s="100"/>
      <c r="AD40" s="65" t="e">
        <f>AVERAGE(AD27:AD39)</f>
        <v>#DIV/0!</v>
      </c>
      <c r="AE40" s="66" t="e">
        <f>AVERAGE(AE27:AE39)</f>
        <v>#DIV/0!</v>
      </c>
      <c r="AF40" s="66" t="e">
        <f>AVERAGE(AF27:AF39)</f>
        <v>#DIV/0!</v>
      </c>
      <c r="AG40" s="66" t="e">
        <f>AVERAGE(AG27:AG39)</f>
        <v>#DIV/0!</v>
      </c>
      <c r="AH40" s="66"/>
      <c r="AI40" s="66" t="e">
        <f>AVERAGE(AI27:AI39)</f>
        <v>#DIV/0!</v>
      </c>
      <c r="AJ40" s="62" t="e">
        <f>AK40/(AK40+AL40)</f>
        <v>#DIV/0!</v>
      </c>
      <c r="AK40" s="104">
        <f>SUM(AK27:AK39)</f>
        <v>0</v>
      </c>
      <c r="AL40" s="63">
        <f>SUM(AL27:AL39)</f>
        <v>0</v>
      </c>
      <c r="AM40" s="67">
        <f>AVERAGE(AM27:AM39)</f>
        <v>33.555999999999997</v>
      </c>
      <c r="AN40" s="68">
        <f>AVERAGE(AN27:AN39)</f>
        <v>35.866999999999997</v>
      </c>
      <c r="AO40" s="68">
        <f>AVERAGE(AO27:AO39)</f>
        <v>41.07</v>
      </c>
      <c r="AP40" s="68">
        <f>AVERAGE(AP27:AP39)</f>
        <v>20</v>
      </c>
      <c r="AQ40" s="68"/>
      <c r="AR40" s="69">
        <f>AVERAGE(AR27:AR39)</f>
        <v>14</v>
      </c>
      <c r="AS40" s="62">
        <f>AT40/(AT40+AU40)</f>
        <v>1</v>
      </c>
      <c r="AT40" s="104">
        <f>SUM(AT27:AT39)</f>
        <v>1</v>
      </c>
      <c r="AU40" s="63">
        <f>SUM(AU27:AU39)</f>
        <v>0</v>
      </c>
      <c r="AV40" s="65">
        <f>AVERAGE(AV27:AV39)</f>
        <v>29.841999999999999</v>
      </c>
      <c r="AW40" s="66">
        <f>AVERAGE(AW27:AW39)</f>
        <v>32.786999999999999</v>
      </c>
      <c r="AX40" s="66">
        <f>AVERAGE(AX27:AX39)</f>
        <v>37.799999999999997</v>
      </c>
      <c r="AY40" s="66">
        <f>AVERAGE(AY27:AY39)</f>
        <v>17</v>
      </c>
      <c r="AZ40" s="66"/>
      <c r="BA40" s="66">
        <f>AVERAGE(BA27:BA39)</f>
        <v>10</v>
      </c>
      <c r="BB40" s="62">
        <f>BC40/(BC40+BD40)</f>
        <v>1</v>
      </c>
      <c r="BC40" s="104">
        <f>SUM(BC27:BC39)</f>
        <v>1</v>
      </c>
      <c r="BD40" s="63">
        <f>SUM(BD27:BD39)</f>
        <v>0</v>
      </c>
      <c r="BE40" s="100"/>
      <c r="BF40" s="65">
        <f>AVERAGE(BF27:BF39)</f>
        <v>42.524999999999999</v>
      </c>
      <c r="BG40" s="66" t="e">
        <f>AVERAGE(BG27:BG39)</f>
        <v>#DIV/0!</v>
      </c>
      <c r="BH40" s="66" t="e">
        <f>AVERAGE(BH27:BH39)</f>
        <v>#DIV/0!</v>
      </c>
      <c r="BI40" s="66">
        <f>AVERAGE(BI27:BI39)</f>
        <v>18</v>
      </c>
      <c r="BJ40" s="66"/>
      <c r="BK40" s="66">
        <f>AVERAGE(BK27:BK39)</f>
        <v>10</v>
      </c>
      <c r="BL40" s="62">
        <f>BM40/(BM40+BN40)</f>
        <v>0</v>
      </c>
      <c r="BM40" s="104">
        <f>SUM(BM27:BM39)</f>
        <v>0</v>
      </c>
      <c r="BN40" s="63">
        <f>SUM(BN27:BN39)</f>
        <v>1</v>
      </c>
      <c r="BO40" s="67">
        <f>AVERAGE(BO27:BO39)</f>
        <v>35.444000000000003</v>
      </c>
      <c r="BP40" s="68">
        <f>AVERAGE(BP27:BP39)</f>
        <v>39.698</v>
      </c>
      <c r="BQ40" s="68">
        <f>AVERAGE(BQ27:BQ39)</f>
        <v>47.53</v>
      </c>
      <c r="BR40" s="68">
        <f>AVERAGE(BR27:BR39)</f>
        <v>5</v>
      </c>
      <c r="BS40" s="68"/>
      <c r="BT40" s="69">
        <f>AVERAGE(BT27:BT39)</f>
        <v>3</v>
      </c>
      <c r="BU40" s="62">
        <f>BV40/(BV40+BW40)</f>
        <v>1</v>
      </c>
      <c r="BV40" s="104">
        <f>SUM(BV27:BV39)</f>
        <v>1</v>
      </c>
      <c r="BW40" s="63">
        <f>SUM(BW27:BW39)</f>
        <v>0</v>
      </c>
      <c r="BX40" s="65" t="e">
        <f>AVERAGE(BX27:BX39)</f>
        <v>#DIV/0!</v>
      </c>
      <c r="BY40" s="66" t="e">
        <f>AVERAGE(BY27:BY39)</f>
        <v>#DIV/0!</v>
      </c>
      <c r="BZ40" s="66" t="e">
        <f>AVERAGE(BZ27:BZ39)</f>
        <v>#DIV/0!</v>
      </c>
      <c r="CA40" s="66" t="e">
        <f>AVERAGE(CA27:CA39)</f>
        <v>#DIV/0!</v>
      </c>
      <c r="CB40" s="66"/>
      <c r="CC40" s="66" t="e">
        <f>AVERAGE(CC27:CC39)</f>
        <v>#DIV/0!</v>
      </c>
      <c r="CD40" s="62" t="e">
        <f>CE40/(CE40+CF40)</f>
        <v>#DIV/0!</v>
      </c>
      <c r="CE40" s="104">
        <f>SUM(CE27:CE39)</f>
        <v>0</v>
      </c>
      <c r="CF40" s="63">
        <f>SUM(CF27:CF39)</f>
        <v>0</v>
      </c>
      <c r="CG40" s="100"/>
      <c r="CH40" s="65">
        <f>AVERAGE(CH27:CH39)</f>
        <v>33.607333333333337</v>
      </c>
      <c r="CI40" s="66">
        <f>AVERAGE(CI27:CI39)</f>
        <v>35.286666666666662</v>
      </c>
      <c r="CJ40" s="66">
        <f>AVERAGE(CJ27:CJ39)</f>
        <v>42.354444444444454</v>
      </c>
      <c r="CK40" s="66">
        <f>AVERAGE(CK27:CK39)</f>
        <v>13.777777777777779</v>
      </c>
      <c r="CL40" s="66"/>
      <c r="CM40" s="66">
        <f>AVERAGE(CM27:CM39)</f>
        <v>8.8888888888888893</v>
      </c>
      <c r="CN40" s="62">
        <f>CO40/(CO40+CP40)</f>
        <v>0.8571428571428571</v>
      </c>
      <c r="CO40" s="22">
        <f>SUM(CO27:CO39)</f>
        <v>6</v>
      </c>
      <c r="CP40" s="63">
        <f>SUM(CP27:CP39)</f>
        <v>1</v>
      </c>
      <c r="CQ40" s="67">
        <f>AVERAGE(CQ27:CQ39)</f>
        <v>35.13366666666667</v>
      </c>
      <c r="CR40" s="68">
        <f>AVERAGE(CR27:CR39)</f>
        <v>37.245000000000005</v>
      </c>
      <c r="CS40" s="68">
        <f>AVERAGE(CS27:CS39)</f>
        <v>43.363166666666665</v>
      </c>
      <c r="CT40" s="68">
        <f>AVERAGE(CT27:CT39)</f>
        <v>18.5</v>
      </c>
      <c r="CU40" s="68"/>
      <c r="CV40" s="69">
        <f>AVERAGE(CV27:CV39)</f>
        <v>12.5</v>
      </c>
      <c r="CW40" s="62">
        <f>CX40/(CX40+CY40)</f>
        <v>0.4</v>
      </c>
      <c r="CX40" s="22">
        <f>SUM(CX27:CX39)</f>
        <v>2</v>
      </c>
      <c r="CY40" s="63">
        <f>SUM(CY27:CY39)</f>
        <v>3</v>
      </c>
      <c r="CZ40" s="65">
        <f>AVERAGE(CZ27:CZ39)</f>
        <v>32.645000000000003</v>
      </c>
      <c r="DA40" s="66">
        <f>AVERAGE(DA27:DA39)</f>
        <v>35.341000000000001</v>
      </c>
      <c r="DB40" s="66">
        <f>AVERAGE(DB27:DB39)</f>
        <v>43.003999999999998</v>
      </c>
      <c r="DC40" s="66">
        <f>AVERAGE(DC27:DC39)</f>
        <v>13</v>
      </c>
      <c r="DD40" s="66"/>
      <c r="DE40" s="66">
        <f>AVERAGE(DE27:DE39)</f>
        <v>11</v>
      </c>
      <c r="DF40" s="62">
        <f>DG40/(DG40+DH40)</f>
        <v>1</v>
      </c>
      <c r="DG40" s="22">
        <f>SUM(DG27:DG39)</f>
        <v>1</v>
      </c>
      <c r="DH40" s="63">
        <f>SUM(DH27:DH39)</f>
        <v>0</v>
      </c>
      <c r="DI40" s="48"/>
      <c r="DJ40" s="65">
        <f>AVERAGE(DJ27:DJ39)</f>
        <v>29.427</v>
      </c>
      <c r="DK40" s="66">
        <f>AVERAGE(DK27:DK39)</f>
        <v>31.192</v>
      </c>
      <c r="DL40" s="66">
        <f>AVERAGE(DL27:DL39)</f>
        <v>36.317</v>
      </c>
      <c r="DM40" s="66">
        <f>AVERAGE(DM27:DM39)</f>
        <v>12.5</v>
      </c>
      <c r="DN40" s="66"/>
      <c r="DO40" s="66">
        <f>AVERAGE(DO27:DO39)</f>
        <v>12</v>
      </c>
      <c r="DP40" s="62">
        <f>DQ40/(DQ40+DR40)</f>
        <v>1</v>
      </c>
      <c r="DQ40" s="22">
        <f>SUM(DQ27:DQ39)</f>
        <v>2</v>
      </c>
      <c r="DR40" s="63">
        <f>SUM(DR27:DR39)</f>
        <v>0</v>
      </c>
      <c r="DS40" s="67">
        <f>AVERAGE(DS27:DS39)</f>
        <v>36.785499999999999</v>
      </c>
      <c r="DT40" s="68">
        <f>AVERAGE(DT27:DT39)</f>
        <v>38.784499999999994</v>
      </c>
      <c r="DU40" s="68">
        <f>AVERAGE(DU27:DU39)</f>
        <v>45.762</v>
      </c>
      <c r="DV40" s="68">
        <f>AVERAGE(DV27:DV39)</f>
        <v>13</v>
      </c>
      <c r="DW40" s="68"/>
      <c r="DX40" s="69">
        <f>AVERAGE(DX27:DX39)</f>
        <v>8</v>
      </c>
      <c r="DY40" s="62">
        <f>DZ40/(DZ40+EA40)</f>
        <v>0.5</v>
      </c>
      <c r="DZ40" s="22">
        <f>SUM(DZ27:DZ39)</f>
        <v>1</v>
      </c>
      <c r="EA40" s="63">
        <f>SUM(EA27:EA39)</f>
        <v>1</v>
      </c>
      <c r="EB40" s="70">
        <f>AVERAGE(EB27:EB39)</f>
        <v>36.719499999999996</v>
      </c>
      <c r="EC40" s="68">
        <f>AVERAGE(EC27:EC39)</f>
        <v>39.792999999999999</v>
      </c>
      <c r="ED40" s="68">
        <f>AVERAGE(ED27:ED39)</f>
        <v>40.454999999999998</v>
      </c>
      <c r="EE40" s="68">
        <f>AVERAGE(EE27:EE39)</f>
        <v>17.5</v>
      </c>
      <c r="EF40" s="68"/>
      <c r="EG40" s="68">
        <f>AVERAGE(EG27:EG39)</f>
        <v>17</v>
      </c>
      <c r="EH40" s="60">
        <f>EI40/(EI40+EJ40)</f>
        <v>0.5</v>
      </c>
      <c r="EI40" s="52">
        <f>SUM(EI27:EI39)</f>
        <v>1</v>
      </c>
      <c r="EJ40" s="53">
        <f>SUM(EJ27:EJ39)</f>
        <v>1</v>
      </c>
      <c r="EK40" s="70">
        <f>AVERAGE(EK27:EK39)</f>
        <v>28.626000000000001</v>
      </c>
      <c r="EL40" s="68">
        <f>AVERAGE(EL27:EL39)</f>
        <v>32.335000000000001</v>
      </c>
      <c r="EM40" s="68">
        <f>AVERAGE(EM27:EM39)</f>
        <v>39.893000000000001</v>
      </c>
      <c r="EN40" s="68">
        <f>AVERAGE(EN27:EN39)</f>
        <v>14</v>
      </c>
      <c r="EO40" s="68"/>
      <c r="EP40" s="68">
        <f>AVERAGE(EP27:EP39)</f>
        <v>16</v>
      </c>
      <c r="EQ40" s="60">
        <f>ER40/(ER40+ES40)</f>
        <v>1</v>
      </c>
      <c r="ER40" s="52">
        <f>SUM(ER27:ER39)</f>
        <v>1</v>
      </c>
      <c r="ES40" s="53">
        <f>SUM(ES27:ES39)</f>
        <v>0</v>
      </c>
      <c r="ET40" s="100"/>
      <c r="EU40" s="65">
        <f>AVERAGE(EU27:EU39)</f>
        <v>37.152999999999999</v>
      </c>
      <c r="EV40" s="66">
        <f>AVERAGE(EV27:EV39)</f>
        <v>41.228999999999999</v>
      </c>
      <c r="EW40" s="66">
        <f>AVERAGE(EW27:EW39)</f>
        <v>47.189</v>
      </c>
      <c r="EX40" s="66">
        <f>AVERAGE(EX27:EX39)</f>
        <v>18</v>
      </c>
      <c r="EY40" s="66"/>
      <c r="EZ40" s="66">
        <f>AVERAGE(EZ27:EZ39)</f>
        <v>11</v>
      </c>
      <c r="FA40" s="62">
        <f>FB40/(FB40+FC40)</f>
        <v>1</v>
      </c>
      <c r="FB40" s="104">
        <f>SUM(FB27:FB39)</f>
        <v>1</v>
      </c>
      <c r="FC40" s="63">
        <f>SUM(FC27:FC39)</f>
        <v>0</v>
      </c>
      <c r="FD40" s="67" t="e">
        <f>AVERAGE(FD27:FD39)</f>
        <v>#DIV/0!</v>
      </c>
      <c r="FE40" s="68" t="e">
        <f>AVERAGE(FE27:FE39)</f>
        <v>#DIV/0!</v>
      </c>
      <c r="FF40" s="68" t="e">
        <f>AVERAGE(FF27:FF39)</f>
        <v>#DIV/0!</v>
      </c>
      <c r="FG40" s="68" t="e">
        <f>AVERAGE(FG27:FG39)</f>
        <v>#DIV/0!</v>
      </c>
      <c r="FH40" s="68"/>
      <c r="FI40" s="69" t="e">
        <f>AVERAGE(FI27:FI39)</f>
        <v>#DIV/0!</v>
      </c>
      <c r="FJ40" s="62" t="e">
        <f>FK40/(FK40+FL40)</f>
        <v>#DIV/0!</v>
      </c>
      <c r="FK40" s="104">
        <f>SUM(FK27:FK39)</f>
        <v>0</v>
      </c>
      <c r="FL40" s="63">
        <f>SUM(FL27:FL39)</f>
        <v>0</v>
      </c>
      <c r="FM40" s="65">
        <f>AVERAGE(FM27:FM39)</f>
        <v>38.353000000000002</v>
      </c>
      <c r="FN40" s="66">
        <f>AVERAGE(FN27:FN39)</f>
        <v>40.384</v>
      </c>
      <c r="FO40" s="66">
        <f>AVERAGE(FO27:FO39)</f>
        <v>47.707000000000001</v>
      </c>
      <c r="FP40" s="66">
        <f>AVERAGE(FP27:FP39)</f>
        <v>18</v>
      </c>
      <c r="FQ40" s="66"/>
      <c r="FR40" s="66">
        <f>AVERAGE(FR27:FR39)</f>
        <v>16</v>
      </c>
      <c r="FS40" s="62">
        <f>FT40/(FT40+FU40)</f>
        <v>0</v>
      </c>
      <c r="FT40" s="104">
        <f>SUM(FT27:FT39)</f>
        <v>0</v>
      </c>
      <c r="FU40" s="63">
        <f>SUM(FU27:FU39)</f>
        <v>1</v>
      </c>
      <c r="FV40" s="100"/>
    </row>
    <row r="41" spans="1:178" x14ac:dyDescent="0.25">
      <c r="A41" s="42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J41" s="42"/>
      <c r="DK41" s="42"/>
      <c r="DL41" s="42"/>
      <c r="DM41" s="42"/>
      <c r="DN41" s="42"/>
      <c r="DO41" s="42"/>
      <c r="DP41" s="64"/>
      <c r="DQ41" s="42"/>
      <c r="DR41" s="42"/>
      <c r="DS41" s="42"/>
      <c r="DT41" s="42"/>
      <c r="DU41" s="42"/>
      <c r="DV41" s="42"/>
      <c r="DW41" s="42"/>
      <c r="DX41" s="42"/>
      <c r="DY41" s="64"/>
      <c r="DZ41" s="42"/>
      <c r="EA41" s="42"/>
      <c r="EB41" s="42"/>
      <c r="EC41" s="42"/>
      <c r="ED41" s="42"/>
      <c r="EE41" s="42"/>
      <c r="EF41" s="42"/>
      <c r="EG41" s="42"/>
      <c r="EH41" s="64"/>
      <c r="EI41" s="42"/>
      <c r="EJ41" s="42"/>
      <c r="EK41" s="42"/>
      <c r="EL41" s="42"/>
      <c r="EM41" s="42"/>
      <c r="EN41" s="42"/>
      <c r="EO41" s="42"/>
      <c r="EP41" s="42"/>
      <c r="EQ41" s="64"/>
      <c r="ER41" s="42"/>
      <c r="ES41" s="42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</row>
    <row r="42" spans="1:178" x14ac:dyDescent="0.25">
      <c r="A42" s="42"/>
      <c r="B42" s="99"/>
      <c r="C42" s="99"/>
      <c r="D42" s="99" t="s">
        <v>111</v>
      </c>
      <c r="E42" s="99"/>
      <c r="F42" s="71">
        <f>E40</f>
        <v>17.5</v>
      </c>
      <c r="G42" s="99"/>
      <c r="H42" s="64"/>
      <c r="I42" s="99"/>
      <c r="J42" s="99"/>
      <c r="K42" s="99"/>
      <c r="L42" s="99"/>
      <c r="M42" s="99" t="s">
        <v>111</v>
      </c>
      <c r="N42" s="99"/>
      <c r="O42" s="71">
        <f>N40</f>
        <v>21</v>
      </c>
      <c r="P42" s="99"/>
      <c r="Q42" s="64"/>
      <c r="R42" s="99"/>
      <c r="S42" s="99"/>
      <c r="T42" s="99"/>
      <c r="U42" s="99"/>
      <c r="V42" s="99" t="s">
        <v>111</v>
      </c>
      <c r="W42" s="99"/>
      <c r="X42" s="71">
        <f>W40</f>
        <v>9</v>
      </c>
      <c r="Y42" s="99"/>
      <c r="Z42" s="64"/>
      <c r="AA42" s="99"/>
      <c r="AB42" s="99"/>
      <c r="AC42" s="99"/>
      <c r="AD42" s="99"/>
      <c r="AE42" s="99"/>
      <c r="AF42" s="99" t="s">
        <v>111</v>
      </c>
      <c r="AG42" s="99"/>
      <c r="AH42" s="71" t="e">
        <f>AG40</f>
        <v>#DIV/0!</v>
      </c>
      <c r="AI42" s="99"/>
      <c r="AJ42" s="64"/>
      <c r="AK42" s="99"/>
      <c r="AL42" s="99"/>
      <c r="AM42" s="99"/>
      <c r="AN42" s="99"/>
      <c r="AO42" s="99" t="s">
        <v>111</v>
      </c>
      <c r="AP42" s="99"/>
      <c r="AQ42" s="71">
        <f>AP40</f>
        <v>20</v>
      </c>
      <c r="AR42" s="99"/>
      <c r="AS42" s="64"/>
      <c r="AT42" s="99"/>
      <c r="AU42" s="99"/>
      <c r="AV42" s="99"/>
      <c r="AW42" s="99"/>
      <c r="AX42" s="99" t="s">
        <v>111</v>
      </c>
      <c r="AY42" s="99"/>
      <c r="AZ42" s="71">
        <f>AY40</f>
        <v>17</v>
      </c>
      <c r="BA42" s="99"/>
      <c r="BB42" s="64"/>
      <c r="BC42" s="99"/>
      <c r="BD42" s="99"/>
      <c r="BE42" s="99"/>
      <c r="BF42" s="99"/>
      <c r="BG42" s="99"/>
      <c r="BH42" s="99" t="s">
        <v>111</v>
      </c>
      <c r="BI42" s="99"/>
      <c r="BJ42" s="71">
        <f>BI40</f>
        <v>18</v>
      </c>
      <c r="BK42" s="99"/>
      <c r="BL42" s="64"/>
      <c r="BM42" s="99"/>
      <c r="BN42" s="99"/>
      <c r="BO42" s="99"/>
      <c r="BP42" s="99"/>
      <c r="BQ42" s="99" t="s">
        <v>111</v>
      </c>
      <c r="BR42" s="99"/>
      <c r="BS42" s="71">
        <f>BR40</f>
        <v>5</v>
      </c>
      <c r="BT42" s="99"/>
      <c r="BU42" s="64"/>
      <c r="BV42" s="99"/>
      <c r="BW42" s="99"/>
      <c r="BX42" s="99"/>
      <c r="BY42" s="99"/>
      <c r="BZ42" s="99" t="s">
        <v>111</v>
      </c>
      <c r="CA42" s="99"/>
      <c r="CB42" s="71" t="e">
        <f>CA40</f>
        <v>#DIV/0!</v>
      </c>
      <c r="CC42" s="99"/>
      <c r="CD42" s="64"/>
      <c r="CE42" s="99"/>
      <c r="CF42" s="99"/>
      <c r="CG42" s="99"/>
      <c r="CH42" s="42"/>
      <c r="CI42" s="42"/>
      <c r="CJ42" s="42" t="s">
        <v>111</v>
      </c>
      <c r="CK42" s="42"/>
      <c r="CL42" s="71">
        <f>CK40</f>
        <v>13.777777777777779</v>
      </c>
      <c r="CM42" s="42"/>
      <c r="CN42" s="64"/>
      <c r="CO42" s="42"/>
      <c r="CP42" s="42"/>
      <c r="CQ42" s="42"/>
      <c r="CR42" s="42"/>
      <c r="CS42" s="42" t="s">
        <v>111</v>
      </c>
      <c r="CT42" s="42"/>
      <c r="CU42" s="71">
        <f>CT40</f>
        <v>18.5</v>
      </c>
      <c r="CV42" s="42"/>
      <c r="CW42" s="64"/>
      <c r="CX42" s="42"/>
      <c r="CY42" s="42"/>
      <c r="CZ42" s="42"/>
      <c r="DA42" s="42"/>
      <c r="DB42" s="42" t="s">
        <v>111</v>
      </c>
      <c r="DC42" s="42"/>
      <c r="DD42" s="71">
        <f>DC40</f>
        <v>13</v>
      </c>
      <c r="DE42" s="42"/>
      <c r="DF42" s="64"/>
      <c r="DG42" s="42"/>
      <c r="DH42" s="42"/>
      <c r="DI42" s="42"/>
      <c r="DJ42" s="42"/>
      <c r="DK42" s="42"/>
      <c r="DL42" s="42" t="s">
        <v>111</v>
      </c>
      <c r="DM42" s="42"/>
      <c r="DN42" s="71">
        <f>DM40</f>
        <v>12.5</v>
      </c>
      <c r="DO42" s="42"/>
      <c r="DP42" s="64"/>
      <c r="DQ42" s="42"/>
      <c r="DR42" s="42"/>
      <c r="DS42" s="42"/>
      <c r="DT42" s="42"/>
      <c r="DU42" s="42" t="s">
        <v>111</v>
      </c>
      <c r="DV42" s="42"/>
      <c r="DW42" s="71">
        <f>DV40</f>
        <v>13</v>
      </c>
      <c r="DX42" s="42"/>
      <c r="DY42" s="64"/>
      <c r="DZ42" s="42"/>
      <c r="EA42" s="42"/>
      <c r="EB42" s="42"/>
      <c r="EC42" s="42"/>
      <c r="ED42" s="42" t="s">
        <v>111</v>
      </c>
      <c r="EE42" s="42"/>
      <c r="EF42" s="71">
        <f>EE40</f>
        <v>17.5</v>
      </c>
      <c r="EG42" s="42"/>
      <c r="EH42" s="64"/>
      <c r="EI42" s="42"/>
      <c r="EJ42" s="42"/>
      <c r="EK42" s="42"/>
      <c r="EL42" s="42"/>
      <c r="EM42" s="42" t="s">
        <v>111</v>
      </c>
      <c r="EN42" s="42"/>
      <c r="EO42" s="71">
        <f>EN40</f>
        <v>14</v>
      </c>
      <c r="EP42" s="42"/>
      <c r="EQ42" s="64"/>
      <c r="ER42" s="42"/>
      <c r="ES42" s="42"/>
      <c r="ET42" s="99"/>
      <c r="EU42" s="99"/>
      <c r="EV42" s="99"/>
      <c r="EW42" s="99" t="s">
        <v>111</v>
      </c>
      <c r="EX42" s="99"/>
      <c r="EY42" s="71">
        <f>EX40</f>
        <v>18</v>
      </c>
      <c r="EZ42" s="99"/>
      <c r="FA42" s="64"/>
      <c r="FB42" s="99"/>
      <c r="FC42" s="99"/>
      <c r="FD42" s="99"/>
      <c r="FE42" s="99"/>
      <c r="FF42" s="99" t="s">
        <v>111</v>
      </c>
      <c r="FG42" s="99"/>
      <c r="FH42" s="71" t="e">
        <f>FG40</f>
        <v>#DIV/0!</v>
      </c>
      <c r="FI42" s="99"/>
      <c r="FJ42" s="64"/>
      <c r="FK42" s="99"/>
      <c r="FL42" s="99"/>
      <c r="FM42" s="99"/>
      <c r="FN42" s="99"/>
      <c r="FO42" s="99" t="s">
        <v>111</v>
      </c>
      <c r="FP42" s="99"/>
      <c r="FQ42" s="71">
        <f>FP40</f>
        <v>18</v>
      </c>
      <c r="FR42" s="99"/>
      <c r="FS42" s="64"/>
      <c r="FT42" s="99"/>
      <c r="FU42" s="99"/>
      <c r="FV42" s="99"/>
    </row>
    <row r="43" spans="1:178" x14ac:dyDescent="0.25">
      <c r="A43" s="42"/>
      <c r="B43" s="99"/>
      <c r="C43" s="99"/>
      <c r="D43" s="99" t="s">
        <v>112</v>
      </c>
      <c r="E43" s="99"/>
      <c r="F43" s="71">
        <f>G40</f>
        <v>12</v>
      </c>
      <c r="G43" s="99"/>
      <c r="H43" s="64"/>
      <c r="I43" s="99"/>
      <c r="J43" s="99"/>
      <c r="K43" s="99"/>
      <c r="L43" s="99"/>
      <c r="M43" s="99" t="s">
        <v>112</v>
      </c>
      <c r="N43" s="99"/>
      <c r="O43" s="71">
        <f>P40</f>
        <v>19</v>
      </c>
      <c r="P43" s="99"/>
      <c r="Q43" s="64"/>
      <c r="R43" s="99"/>
      <c r="S43" s="99"/>
      <c r="T43" s="99"/>
      <c r="U43" s="99"/>
      <c r="V43" s="99" t="s">
        <v>112</v>
      </c>
      <c r="W43" s="99"/>
      <c r="X43" s="71">
        <f>Y40</f>
        <v>8</v>
      </c>
      <c r="Y43" s="99"/>
      <c r="Z43" s="64"/>
      <c r="AA43" s="99"/>
      <c r="AB43" s="99"/>
      <c r="AC43" s="99"/>
      <c r="AD43" s="99"/>
      <c r="AE43" s="99"/>
      <c r="AF43" s="99" t="s">
        <v>112</v>
      </c>
      <c r="AG43" s="99"/>
      <c r="AH43" s="71" t="e">
        <f>AI40</f>
        <v>#DIV/0!</v>
      </c>
      <c r="AI43" s="99"/>
      <c r="AJ43" s="64"/>
      <c r="AK43" s="99"/>
      <c r="AL43" s="99"/>
      <c r="AM43" s="99"/>
      <c r="AN43" s="99"/>
      <c r="AO43" s="99" t="s">
        <v>112</v>
      </c>
      <c r="AP43" s="99"/>
      <c r="AQ43" s="71">
        <f>AR40</f>
        <v>14</v>
      </c>
      <c r="AR43" s="99"/>
      <c r="AS43" s="64"/>
      <c r="AT43" s="99"/>
      <c r="AU43" s="99"/>
      <c r="AV43" s="99"/>
      <c r="AW43" s="99"/>
      <c r="AX43" s="99" t="s">
        <v>112</v>
      </c>
      <c r="AY43" s="99"/>
      <c r="AZ43" s="71">
        <f>BA40</f>
        <v>10</v>
      </c>
      <c r="BA43" s="99"/>
      <c r="BB43" s="64"/>
      <c r="BC43" s="99"/>
      <c r="BD43" s="99"/>
      <c r="BE43" s="99"/>
      <c r="BF43" s="99"/>
      <c r="BG43" s="99"/>
      <c r="BH43" s="99" t="s">
        <v>112</v>
      </c>
      <c r="BI43" s="99"/>
      <c r="BJ43" s="71">
        <f>BK40</f>
        <v>10</v>
      </c>
      <c r="BK43" s="99"/>
      <c r="BL43" s="64"/>
      <c r="BM43" s="99"/>
      <c r="BN43" s="99"/>
      <c r="BO43" s="99"/>
      <c r="BP43" s="99"/>
      <c r="BQ43" s="99" t="s">
        <v>112</v>
      </c>
      <c r="BR43" s="99"/>
      <c r="BS43" s="71">
        <f>BT40</f>
        <v>3</v>
      </c>
      <c r="BT43" s="99"/>
      <c r="BU43" s="64"/>
      <c r="BV43" s="99"/>
      <c r="BW43" s="99"/>
      <c r="BX43" s="99"/>
      <c r="BY43" s="99"/>
      <c r="BZ43" s="99" t="s">
        <v>112</v>
      </c>
      <c r="CA43" s="99"/>
      <c r="CB43" s="71" t="e">
        <f>CC40</f>
        <v>#DIV/0!</v>
      </c>
      <c r="CC43" s="99"/>
      <c r="CD43" s="64"/>
      <c r="CE43" s="99"/>
      <c r="CF43" s="99"/>
      <c r="CG43" s="99"/>
      <c r="CH43" s="42"/>
      <c r="CI43" s="42"/>
      <c r="CJ43" s="42" t="s">
        <v>112</v>
      </c>
      <c r="CK43" s="42"/>
      <c r="CL43" s="71">
        <f>CM40</f>
        <v>8.8888888888888893</v>
      </c>
      <c r="CM43" s="42"/>
      <c r="CN43" s="64"/>
      <c r="CO43" s="42"/>
      <c r="CP43" s="42"/>
      <c r="CQ43" s="42"/>
      <c r="CR43" s="42"/>
      <c r="CS43" s="42" t="s">
        <v>112</v>
      </c>
      <c r="CT43" s="42"/>
      <c r="CU43" s="71">
        <f>CV40</f>
        <v>12.5</v>
      </c>
      <c r="CV43" s="42"/>
      <c r="CW43" s="64"/>
      <c r="CX43" s="42"/>
      <c r="CY43" s="42"/>
      <c r="CZ43" s="42"/>
      <c r="DA43" s="42"/>
      <c r="DB43" s="42" t="s">
        <v>112</v>
      </c>
      <c r="DC43" s="42"/>
      <c r="DD43" s="71">
        <f>DE40</f>
        <v>11</v>
      </c>
      <c r="DE43" s="42"/>
      <c r="DF43" s="64"/>
      <c r="DG43" s="42"/>
      <c r="DH43" s="42"/>
      <c r="DI43" s="42"/>
      <c r="DJ43" s="42"/>
      <c r="DK43" s="42"/>
      <c r="DL43" s="42" t="s">
        <v>112</v>
      </c>
      <c r="DM43" s="42"/>
      <c r="DN43" s="71">
        <f>DO40</f>
        <v>12</v>
      </c>
      <c r="DO43" s="42"/>
      <c r="DP43" s="64"/>
      <c r="DQ43" s="42"/>
      <c r="DR43" s="42"/>
      <c r="DS43" s="42"/>
      <c r="DT43" s="42"/>
      <c r="DU43" s="42" t="s">
        <v>112</v>
      </c>
      <c r="DV43" s="42"/>
      <c r="DW43" s="71">
        <f>DX40</f>
        <v>8</v>
      </c>
      <c r="DX43" s="42"/>
      <c r="DY43" s="64"/>
      <c r="DZ43" s="42"/>
      <c r="EA43" s="42"/>
      <c r="EB43" s="42"/>
      <c r="EC43" s="42"/>
      <c r="ED43" s="42" t="s">
        <v>112</v>
      </c>
      <c r="EE43" s="42"/>
      <c r="EF43" s="71">
        <f>EG40</f>
        <v>17</v>
      </c>
      <c r="EG43" s="42"/>
      <c r="EH43" s="64"/>
      <c r="EI43" s="42"/>
      <c r="EJ43" s="42"/>
      <c r="EK43" s="42"/>
      <c r="EL43" s="42"/>
      <c r="EM43" s="42" t="s">
        <v>112</v>
      </c>
      <c r="EN43" s="42"/>
      <c r="EO43" s="71">
        <f>EP40</f>
        <v>16</v>
      </c>
      <c r="EP43" s="42"/>
      <c r="EQ43" s="64"/>
      <c r="ER43" s="42"/>
      <c r="ES43" s="42"/>
      <c r="ET43" s="99"/>
      <c r="EU43" s="99"/>
      <c r="EV43" s="99"/>
      <c r="EW43" s="99" t="s">
        <v>112</v>
      </c>
      <c r="EX43" s="99"/>
      <c r="EY43" s="71">
        <f>EZ40</f>
        <v>11</v>
      </c>
      <c r="EZ43" s="99"/>
      <c r="FA43" s="64"/>
      <c r="FB43" s="99"/>
      <c r="FC43" s="99"/>
      <c r="FD43" s="99"/>
      <c r="FE43" s="99"/>
      <c r="FF43" s="99" t="s">
        <v>112</v>
      </c>
      <c r="FG43" s="99"/>
      <c r="FH43" s="71" t="e">
        <f>FI40</f>
        <v>#DIV/0!</v>
      </c>
      <c r="FI43" s="99"/>
      <c r="FJ43" s="64"/>
      <c r="FK43" s="99"/>
      <c r="FL43" s="99"/>
      <c r="FM43" s="99"/>
      <c r="FN43" s="99"/>
      <c r="FO43" s="99" t="s">
        <v>112</v>
      </c>
      <c r="FP43" s="99"/>
      <c r="FQ43" s="71">
        <f>FR40</f>
        <v>16</v>
      </c>
      <c r="FR43" s="99"/>
      <c r="FS43" s="64"/>
      <c r="FT43" s="99"/>
      <c r="FU43" s="99"/>
      <c r="FV43" s="99"/>
    </row>
    <row r="44" spans="1:178" x14ac:dyDescent="0.25">
      <c r="A44" s="42"/>
      <c r="B44" s="99"/>
      <c r="C44" s="99"/>
      <c r="D44" s="99" t="s">
        <v>113</v>
      </c>
      <c r="E44" s="99"/>
      <c r="F44" s="71">
        <f>F42-F43</f>
        <v>5.5</v>
      </c>
      <c r="G44" s="99"/>
      <c r="H44" s="64"/>
      <c r="I44" s="99"/>
      <c r="J44" s="99"/>
      <c r="K44" s="99"/>
      <c r="L44" s="99"/>
      <c r="M44" s="99" t="s">
        <v>113</v>
      </c>
      <c r="N44" s="99"/>
      <c r="O44" s="71">
        <f>O42-O43</f>
        <v>2</v>
      </c>
      <c r="P44" s="99"/>
      <c r="Q44" s="64"/>
      <c r="R44" s="99"/>
      <c r="S44" s="99"/>
      <c r="T44" s="99"/>
      <c r="U44" s="99"/>
      <c r="V44" s="99" t="s">
        <v>113</v>
      </c>
      <c r="W44" s="99"/>
      <c r="X44" s="71">
        <f>X42-X43</f>
        <v>1</v>
      </c>
      <c r="Y44" s="99"/>
      <c r="Z44" s="64"/>
      <c r="AA44" s="99"/>
      <c r="AB44" s="99"/>
      <c r="AC44" s="99"/>
      <c r="AD44" s="99"/>
      <c r="AE44" s="99"/>
      <c r="AF44" s="99" t="s">
        <v>113</v>
      </c>
      <c r="AG44" s="99"/>
      <c r="AH44" s="71" t="e">
        <f>AH42-AH43</f>
        <v>#DIV/0!</v>
      </c>
      <c r="AI44" s="99"/>
      <c r="AJ44" s="64"/>
      <c r="AK44" s="99"/>
      <c r="AL44" s="99"/>
      <c r="AM44" s="99"/>
      <c r="AN44" s="99"/>
      <c r="AO44" s="99" t="s">
        <v>113</v>
      </c>
      <c r="AP44" s="99"/>
      <c r="AQ44" s="71">
        <f>AQ42-AQ43</f>
        <v>6</v>
      </c>
      <c r="AR44" s="99"/>
      <c r="AS44" s="64"/>
      <c r="AT44" s="99"/>
      <c r="AU44" s="99"/>
      <c r="AV44" s="99"/>
      <c r="AW44" s="99"/>
      <c r="AX44" s="99" t="s">
        <v>113</v>
      </c>
      <c r="AY44" s="99"/>
      <c r="AZ44" s="71">
        <f>AZ42-AZ43</f>
        <v>7</v>
      </c>
      <c r="BA44" s="99"/>
      <c r="BB44" s="64"/>
      <c r="BC44" s="99"/>
      <c r="BD44" s="99"/>
      <c r="BE44" s="99"/>
      <c r="BF44" s="99"/>
      <c r="BG44" s="99"/>
      <c r="BH44" s="99" t="s">
        <v>113</v>
      </c>
      <c r="BI44" s="99"/>
      <c r="BJ44" s="71">
        <f>BJ42-BJ43</f>
        <v>8</v>
      </c>
      <c r="BK44" s="99"/>
      <c r="BL44" s="64"/>
      <c r="BM44" s="99"/>
      <c r="BN44" s="99"/>
      <c r="BO44" s="99"/>
      <c r="BP44" s="99"/>
      <c r="BQ44" s="99" t="s">
        <v>113</v>
      </c>
      <c r="BR44" s="99"/>
      <c r="BS44" s="71">
        <f>BS42-BS43</f>
        <v>2</v>
      </c>
      <c r="BT44" s="99"/>
      <c r="BU44" s="64"/>
      <c r="BV44" s="99"/>
      <c r="BW44" s="99"/>
      <c r="BX44" s="99"/>
      <c r="BY44" s="99"/>
      <c r="BZ44" s="99" t="s">
        <v>113</v>
      </c>
      <c r="CA44" s="99"/>
      <c r="CB44" s="71" t="e">
        <f>CB42-CB43</f>
        <v>#DIV/0!</v>
      </c>
      <c r="CC44" s="99"/>
      <c r="CD44" s="64"/>
      <c r="CE44" s="99"/>
      <c r="CF44" s="99"/>
      <c r="CG44" s="99"/>
      <c r="CH44" s="42"/>
      <c r="CI44" s="42"/>
      <c r="CJ44" s="42" t="s">
        <v>113</v>
      </c>
      <c r="CK44" s="42"/>
      <c r="CL44" s="71">
        <f>CL42-CL43</f>
        <v>4.8888888888888893</v>
      </c>
      <c r="CM44" s="42"/>
      <c r="CN44" s="64"/>
      <c r="CO44" s="42"/>
      <c r="CP44" s="42"/>
      <c r="CQ44" s="42"/>
      <c r="CR44" s="42"/>
      <c r="CS44" s="42" t="s">
        <v>113</v>
      </c>
      <c r="CT44" s="42"/>
      <c r="CU44" s="71">
        <f>CU42-CU43</f>
        <v>6</v>
      </c>
      <c r="CV44" s="42"/>
      <c r="CW44" s="64"/>
      <c r="CX44" s="42"/>
      <c r="CY44" s="42"/>
      <c r="CZ44" s="42"/>
      <c r="DA44" s="42"/>
      <c r="DB44" s="42" t="s">
        <v>113</v>
      </c>
      <c r="DC44" s="42"/>
      <c r="DD44" s="71">
        <f>DD42-DD43</f>
        <v>2</v>
      </c>
      <c r="DE44" s="42"/>
      <c r="DF44" s="64"/>
      <c r="DG44" s="42"/>
      <c r="DH44" s="42"/>
      <c r="DI44" s="42"/>
      <c r="DJ44" s="42"/>
      <c r="DK44" s="42"/>
      <c r="DL44" s="42" t="s">
        <v>113</v>
      </c>
      <c r="DM44" s="42"/>
      <c r="DN44" s="71">
        <f>DN42-DN43</f>
        <v>0.5</v>
      </c>
      <c r="DO44" s="42"/>
      <c r="DP44" s="64"/>
      <c r="DQ44" s="42"/>
      <c r="DR44" s="42"/>
      <c r="DS44" s="42"/>
      <c r="DT44" s="42"/>
      <c r="DU44" s="42" t="s">
        <v>113</v>
      </c>
      <c r="DV44" s="42"/>
      <c r="DW44" s="71">
        <f>DW42-DW43</f>
        <v>5</v>
      </c>
      <c r="DX44" s="42"/>
      <c r="DY44" s="64"/>
      <c r="DZ44" s="42"/>
      <c r="EA44" s="42"/>
      <c r="EB44" s="42"/>
      <c r="EC44" s="42"/>
      <c r="ED44" s="42" t="s">
        <v>113</v>
      </c>
      <c r="EE44" s="42"/>
      <c r="EF44" s="71">
        <f>EF42-EF43</f>
        <v>0.5</v>
      </c>
      <c r="EG44" s="42"/>
      <c r="EH44" s="64"/>
      <c r="EI44" s="42"/>
      <c r="EJ44" s="42"/>
      <c r="EK44" s="42"/>
      <c r="EL44" s="42"/>
      <c r="EM44" s="42" t="s">
        <v>113</v>
      </c>
      <c r="EN44" s="42"/>
      <c r="EO44" s="71">
        <f>EO42-EO43</f>
        <v>-2</v>
      </c>
      <c r="EP44" s="42"/>
      <c r="EQ44" s="64"/>
      <c r="ER44" s="42"/>
      <c r="ES44" s="42"/>
      <c r="ET44" s="99"/>
      <c r="EU44" s="99"/>
      <c r="EV44" s="99"/>
      <c r="EW44" s="99" t="s">
        <v>113</v>
      </c>
      <c r="EX44" s="99"/>
      <c r="EY44" s="71">
        <f>EY42-EY43</f>
        <v>7</v>
      </c>
      <c r="EZ44" s="99"/>
      <c r="FA44" s="64"/>
      <c r="FB44" s="99"/>
      <c r="FC44" s="99"/>
      <c r="FD44" s="99"/>
      <c r="FE44" s="99"/>
      <c r="FF44" s="99" t="s">
        <v>113</v>
      </c>
      <c r="FG44" s="99"/>
      <c r="FH44" s="71" t="e">
        <f>FH42-FH43</f>
        <v>#DIV/0!</v>
      </c>
      <c r="FI44" s="99"/>
      <c r="FJ44" s="64"/>
      <c r="FK44" s="99"/>
      <c r="FL44" s="99"/>
      <c r="FM44" s="99"/>
      <c r="FN44" s="99"/>
      <c r="FO44" s="99" t="s">
        <v>113</v>
      </c>
      <c r="FP44" s="99"/>
      <c r="FQ44" s="71">
        <f>FQ42-FQ43</f>
        <v>2</v>
      </c>
      <c r="FR44" s="99"/>
      <c r="FS44" s="64"/>
      <c r="FT44" s="99"/>
      <c r="FU44" s="99"/>
      <c r="FV44" s="99"/>
    </row>
    <row r="45" spans="1:178" x14ac:dyDescent="0.25">
      <c r="D45" s="23" t="s">
        <v>132</v>
      </c>
      <c r="F45" s="114">
        <f>_xlfn.STDEV.S(G27:G39)</f>
        <v>4.9665548085837798</v>
      </c>
      <c r="M45" s="23" t="s">
        <v>132</v>
      </c>
      <c r="O45" s="114" t="e">
        <f>_xlfn.STDEV.S(P27:P39)</f>
        <v>#DIV/0!</v>
      </c>
      <c r="V45" s="23" t="s">
        <v>132</v>
      </c>
      <c r="X45" s="114" t="e">
        <f>_xlfn.STDEV.S(Y27:Y39)</f>
        <v>#DIV/0!</v>
      </c>
      <c r="AF45" s="23" t="s">
        <v>132</v>
      </c>
      <c r="AH45" s="114" t="e">
        <f>_xlfn.STDEV.S(AI27:AI39)</f>
        <v>#DIV/0!</v>
      </c>
      <c r="AO45" s="23" t="s">
        <v>132</v>
      </c>
      <c r="AQ45" s="114" t="e">
        <f>_xlfn.STDEV.S(AR27:AR39)</f>
        <v>#DIV/0!</v>
      </c>
      <c r="AX45" s="23" t="s">
        <v>132</v>
      </c>
      <c r="AZ45" s="114" t="e">
        <f>_xlfn.STDEV.S(BA27:BA39)</f>
        <v>#DIV/0!</v>
      </c>
      <c r="BH45" s="23" t="s">
        <v>132</v>
      </c>
      <c r="BJ45" s="114" t="e">
        <f>_xlfn.STDEV.S(BK27:BK39)</f>
        <v>#DIV/0!</v>
      </c>
      <c r="BQ45" s="23" t="s">
        <v>132</v>
      </c>
      <c r="BS45" s="114" t="e">
        <f>_xlfn.STDEV.S(BT27:BT39)</f>
        <v>#DIV/0!</v>
      </c>
      <c r="BZ45" s="23" t="s">
        <v>132</v>
      </c>
      <c r="CB45" s="114" t="e">
        <f>_xlfn.STDEV.S(CC27:CC39)</f>
        <v>#DIV/0!</v>
      </c>
      <c r="CJ45" s="23" t="s">
        <v>132</v>
      </c>
      <c r="CL45" s="114">
        <f>_xlfn.STDEV.S(CM27:CM39)</f>
        <v>4.5673965353482409</v>
      </c>
      <c r="CS45" s="23" t="s">
        <v>132</v>
      </c>
      <c r="CU45" s="114">
        <f>_xlfn.STDEV.S(CV27:CV39)</f>
        <v>2.4289915602982237</v>
      </c>
      <c r="DB45" s="23" t="s">
        <v>132</v>
      </c>
      <c r="DD45" s="114" t="e">
        <f>_xlfn.STDEV.S(DE27:DE39)</f>
        <v>#DIV/0!</v>
      </c>
      <c r="DL45" s="23" t="s">
        <v>132</v>
      </c>
      <c r="DN45" s="114">
        <f>_xlfn.STDEV.S(DO27:DO39)</f>
        <v>2.8284271247461903</v>
      </c>
      <c r="DU45" s="23" t="s">
        <v>132</v>
      </c>
      <c r="DW45" s="114">
        <f>_xlfn.STDEV.S(DX27:DX39)</f>
        <v>0</v>
      </c>
      <c r="ED45" s="23" t="s">
        <v>132</v>
      </c>
      <c r="EF45" s="114">
        <f>_xlfn.STDEV.S(EG27:EG39)</f>
        <v>4.2426406871192848</v>
      </c>
      <c r="EM45" s="23" t="s">
        <v>132</v>
      </c>
      <c r="EO45" s="114" t="e">
        <f>_xlfn.STDEV.S(EP27:EP39)</f>
        <v>#DIV/0!</v>
      </c>
      <c r="EW45" s="23" t="s">
        <v>132</v>
      </c>
      <c r="EY45" s="114" t="e">
        <f>_xlfn.STDEV.S(EZ27:EZ39)</f>
        <v>#DIV/0!</v>
      </c>
      <c r="FF45" s="23" t="s">
        <v>132</v>
      </c>
      <c r="FH45" s="114" t="e">
        <f>_xlfn.STDEV.S(FI27:FI39)</f>
        <v>#DIV/0!</v>
      </c>
      <c r="FO45" s="23" t="s">
        <v>132</v>
      </c>
      <c r="FQ45" s="114" t="e">
        <f>_xlfn.STDEV.S(FR27:FR39)</f>
        <v>#DIV/0!</v>
      </c>
    </row>
    <row r="47" spans="1:178" x14ac:dyDescent="0.25">
      <c r="A47" s="125" t="s">
        <v>78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6"/>
      <c r="CA47" s="126"/>
      <c r="CB47" s="126"/>
      <c r="CC47" s="126"/>
      <c r="CD47" s="126"/>
      <c r="CE47" s="126"/>
      <c r="CF47" s="126"/>
      <c r="CG47" s="126"/>
      <c r="CH47" s="126"/>
      <c r="CI47" s="126"/>
      <c r="CJ47" s="126"/>
      <c r="CK47" s="126"/>
      <c r="CL47" s="126"/>
      <c r="CM47" s="126"/>
      <c r="CN47" s="126"/>
      <c r="CO47" s="126"/>
      <c r="CP47" s="126"/>
      <c r="CQ47" s="126"/>
      <c r="CR47" s="126"/>
      <c r="CS47" s="126"/>
      <c r="CT47" s="126"/>
      <c r="CU47" s="126"/>
      <c r="CV47" s="126"/>
      <c r="CW47" s="126"/>
      <c r="CX47" s="126"/>
      <c r="CY47" s="126"/>
      <c r="CZ47" s="126"/>
      <c r="DA47" s="126"/>
      <c r="DB47" s="126"/>
      <c r="DC47" s="126"/>
      <c r="DD47" s="126"/>
      <c r="DE47" s="126"/>
      <c r="DF47" s="126"/>
      <c r="DG47" s="126"/>
      <c r="DH47" s="126"/>
      <c r="DI47" s="126"/>
      <c r="DJ47" s="126"/>
      <c r="DK47" s="126"/>
      <c r="DL47" s="126"/>
      <c r="DM47" s="126"/>
      <c r="DN47" s="126"/>
      <c r="DO47" s="126"/>
      <c r="DP47" s="126"/>
      <c r="DQ47" s="126"/>
      <c r="DR47" s="126"/>
      <c r="DS47" s="126"/>
      <c r="DT47" s="126"/>
      <c r="DU47" s="126"/>
      <c r="DV47" s="126"/>
      <c r="DW47" s="126"/>
      <c r="DX47" s="126"/>
      <c r="DY47" s="126"/>
      <c r="DZ47" s="126"/>
      <c r="EA47" s="126"/>
      <c r="EB47" s="126"/>
      <c r="EC47" s="126"/>
      <c r="ED47" s="126"/>
      <c r="EE47" s="126"/>
      <c r="EF47" s="126"/>
      <c r="EG47" s="126"/>
      <c r="EH47" s="126"/>
      <c r="EI47" s="126"/>
      <c r="EJ47" s="126"/>
      <c r="EK47" s="126"/>
      <c r="EL47" s="126"/>
      <c r="EM47" s="126"/>
      <c r="EN47" s="126"/>
      <c r="EO47" s="126"/>
      <c r="EP47" s="126"/>
      <c r="EQ47" s="126"/>
      <c r="ER47" s="126"/>
      <c r="ES47" s="126"/>
      <c r="ET47" s="99"/>
      <c r="EU47" s="99"/>
      <c r="EV47" s="99"/>
      <c r="EW47" s="99"/>
      <c r="EX47" s="99"/>
      <c r="EY47" s="99"/>
      <c r="EZ47" s="99"/>
      <c r="FA47" s="99"/>
      <c r="FB47" s="99"/>
      <c r="FC47" s="99"/>
      <c r="FD47" s="99"/>
      <c r="FE47" s="99"/>
      <c r="FF47" s="99"/>
      <c r="FG47" s="99"/>
      <c r="FH47" s="99"/>
      <c r="FI47" s="99"/>
      <c r="FJ47" s="99"/>
      <c r="FK47" s="99"/>
      <c r="FL47" s="99"/>
      <c r="FM47" s="99"/>
      <c r="FN47" s="99"/>
      <c r="FO47" s="99"/>
      <c r="FP47" s="99"/>
      <c r="FQ47" s="99"/>
      <c r="FR47" s="99"/>
      <c r="FS47" s="99"/>
      <c r="FT47" s="99"/>
      <c r="FU47" s="99"/>
      <c r="FV47" s="99"/>
    </row>
    <row r="48" spans="1:178" x14ac:dyDescent="0.25">
      <c r="A48" s="40" t="s">
        <v>0</v>
      </c>
      <c r="B48" s="133">
        <v>6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  <c r="BJ48" s="126"/>
      <c r="BK48" s="126"/>
      <c r="BL48" s="126"/>
      <c r="BM48" s="126"/>
      <c r="BN48" s="126"/>
      <c r="BO48" s="126"/>
      <c r="BP48" s="126"/>
      <c r="BQ48" s="126"/>
      <c r="BR48" s="126"/>
      <c r="BS48" s="126"/>
      <c r="BT48" s="126"/>
      <c r="BU48" s="126"/>
      <c r="BV48" s="126"/>
      <c r="BW48" s="126"/>
      <c r="BX48" s="126"/>
      <c r="BY48" s="126"/>
      <c r="BZ48" s="126"/>
      <c r="CA48" s="126"/>
      <c r="CB48" s="126"/>
      <c r="CC48" s="126"/>
      <c r="CD48" s="126"/>
      <c r="CE48" s="126"/>
      <c r="CF48" s="126"/>
      <c r="CG48" s="126"/>
      <c r="CH48" s="126"/>
      <c r="CI48" s="126"/>
      <c r="CJ48" s="126"/>
      <c r="CK48" s="126"/>
      <c r="CL48" s="126"/>
      <c r="CM48" s="126"/>
      <c r="CN48" s="126"/>
      <c r="CO48" s="126"/>
      <c r="CP48" s="126"/>
      <c r="CQ48" s="126"/>
      <c r="CR48" s="126"/>
      <c r="CS48" s="126"/>
      <c r="CT48" s="126"/>
      <c r="CU48" s="126"/>
      <c r="CV48" s="126"/>
      <c r="CW48" s="126"/>
      <c r="CX48" s="126"/>
      <c r="CY48" s="126"/>
      <c r="CZ48" s="126"/>
      <c r="DA48" s="126"/>
      <c r="DB48" s="126"/>
      <c r="DC48" s="126"/>
      <c r="DD48" s="126"/>
      <c r="DE48" s="126"/>
      <c r="DF48" s="126"/>
      <c r="DG48" s="126"/>
      <c r="DH48" s="126"/>
      <c r="DI48" s="126"/>
      <c r="DJ48" s="126"/>
      <c r="DK48" s="126"/>
      <c r="DL48" s="126"/>
      <c r="DM48" s="126"/>
      <c r="DN48" s="126"/>
      <c r="DO48" s="126"/>
      <c r="DP48" s="126"/>
      <c r="DQ48" s="126"/>
      <c r="DR48" s="126"/>
      <c r="DS48" s="126"/>
      <c r="DT48" s="126"/>
      <c r="DU48" s="126"/>
      <c r="DV48" s="126"/>
      <c r="DW48" s="126"/>
      <c r="DX48" s="126"/>
      <c r="DY48" s="126"/>
      <c r="DZ48" s="126"/>
      <c r="EA48" s="126"/>
      <c r="EB48" s="126"/>
      <c r="EC48" s="126"/>
      <c r="ED48" s="126"/>
      <c r="EE48" s="126"/>
      <c r="EF48" s="126"/>
      <c r="EG48" s="126"/>
      <c r="EH48" s="126"/>
      <c r="EI48" s="126"/>
      <c r="EJ48" s="126"/>
      <c r="EK48" s="126"/>
      <c r="EL48" s="126"/>
      <c r="EM48" s="126"/>
      <c r="EN48" s="126"/>
      <c r="EO48" s="126"/>
      <c r="EP48" s="126"/>
      <c r="EQ48" s="126"/>
      <c r="ER48" s="126"/>
      <c r="ES48" s="126"/>
      <c r="ET48" s="99"/>
      <c r="EU48" s="99"/>
      <c r="EV48" s="99"/>
      <c r="EW48" s="99"/>
      <c r="EX48" s="99"/>
      <c r="EY48" s="99"/>
      <c r="EZ48" s="99"/>
      <c r="FA48" s="99"/>
      <c r="FB48" s="99"/>
      <c r="FC48" s="99"/>
      <c r="FD48" s="99"/>
      <c r="FE48" s="99"/>
      <c r="FF48" s="99"/>
      <c r="FG48" s="99"/>
      <c r="FH48" s="99"/>
      <c r="FI48" s="99"/>
      <c r="FJ48" s="99"/>
      <c r="FK48" s="99"/>
      <c r="FL48" s="99"/>
      <c r="FM48" s="99"/>
      <c r="FN48" s="99"/>
      <c r="FO48" s="99"/>
      <c r="FP48" s="99"/>
      <c r="FQ48" s="99"/>
      <c r="FR48" s="99"/>
      <c r="FS48" s="99"/>
      <c r="FT48" s="99"/>
      <c r="FU48" s="99"/>
      <c r="FV48" s="99"/>
    </row>
    <row r="49" spans="1:178" ht="15.75" thickBot="1" x14ac:dyDescent="0.3">
      <c r="A49" s="47" t="s">
        <v>9</v>
      </c>
      <c r="B49" s="124">
        <v>1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00"/>
      <c r="AD49" s="124">
        <v>2</v>
      </c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00"/>
      <c r="BF49" s="124">
        <v>3</v>
      </c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00"/>
      <c r="CH49" s="124">
        <v>4</v>
      </c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48"/>
      <c r="DJ49" s="124">
        <v>5</v>
      </c>
      <c r="DK49" s="124"/>
      <c r="DL49" s="124"/>
      <c r="DM49" s="124"/>
      <c r="DN49" s="124"/>
      <c r="DO49" s="124"/>
      <c r="DP49" s="124"/>
      <c r="DQ49" s="124"/>
      <c r="DR49" s="124"/>
      <c r="DS49" s="124"/>
      <c r="DT49" s="124"/>
      <c r="DU49" s="124"/>
      <c r="DV49" s="124"/>
      <c r="DW49" s="124"/>
      <c r="DX49" s="124"/>
      <c r="DY49" s="124"/>
      <c r="DZ49" s="124"/>
      <c r="EA49" s="124"/>
      <c r="EB49" s="124"/>
      <c r="EC49" s="124"/>
      <c r="ED49" s="124"/>
      <c r="EE49" s="124"/>
      <c r="EF49" s="124"/>
      <c r="EG49" s="124"/>
      <c r="EH49" s="124"/>
      <c r="EI49" s="124"/>
      <c r="EJ49" s="124"/>
      <c r="EK49" s="124"/>
      <c r="EL49" s="124"/>
      <c r="EM49" s="124"/>
      <c r="EN49" s="124"/>
      <c r="EO49" s="124"/>
      <c r="EP49" s="124"/>
      <c r="EQ49" s="124"/>
      <c r="ER49" s="124"/>
      <c r="ES49" s="124"/>
      <c r="ET49" s="100"/>
      <c r="EU49" s="124">
        <v>6</v>
      </c>
      <c r="EV49" s="124"/>
      <c r="EW49" s="124"/>
      <c r="EX49" s="124"/>
      <c r="EY49" s="124"/>
      <c r="EZ49" s="124"/>
      <c r="FA49" s="124"/>
      <c r="FB49" s="124"/>
      <c r="FC49" s="124"/>
      <c r="FD49" s="124"/>
      <c r="FE49" s="124"/>
      <c r="FF49" s="124"/>
      <c r="FG49" s="124"/>
      <c r="FH49" s="124"/>
      <c r="FI49" s="124"/>
      <c r="FJ49" s="124"/>
      <c r="FK49" s="124"/>
      <c r="FL49" s="124"/>
      <c r="FM49" s="124"/>
      <c r="FN49" s="124"/>
      <c r="FO49" s="124"/>
      <c r="FP49" s="124"/>
      <c r="FQ49" s="124"/>
      <c r="FR49" s="124"/>
      <c r="FS49" s="124"/>
      <c r="FT49" s="124"/>
      <c r="FU49" s="124"/>
      <c r="FV49" s="100"/>
    </row>
    <row r="50" spans="1:178" x14ac:dyDescent="0.25">
      <c r="A50" s="49"/>
      <c r="B50" s="127" t="s">
        <v>83</v>
      </c>
      <c r="C50" s="128"/>
      <c r="D50" s="128"/>
      <c r="E50" s="128"/>
      <c r="F50" s="128"/>
      <c r="G50" s="128"/>
      <c r="H50" s="128"/>
      <c r="I50" s="128"/>
      <c r="J50" s="129"/>
      <c r="K50" s="130" t="s">
        <v>85</v>
      </c>
      <c r="L50" s="131"/>
      <c r="M50" s="131"/>
      <c r="N50" s="131"/>
      <c r="O50" s="131"/>
      <c r="P50" s="131"/>
      <c r="Q50" s="131"/>
      <c r="R50" s="131"/>
      <c r="S50" s="132"/>
      <c r="T50" s="130" t="s">
        <v>84</v>
      </c>
      <c r="U50" s="131"/>
      <c r="V50" s="131"/>
      <c r="W50" s="131"/>
      <c r="X50" s="131"/>
      <c r="Y50" s="131"/>
      <c r="Z50" s="131"/>
      <c r="AA50" s="131"/>
      <c r="AB50" s="132"/>
      <c r="AC50" s="98"/>
      <c r="AD50" s="127" t="s">
        <v>87</v>
      </c>
      <c r="AE50" s="128"/>
      <c r="AF50" s="128"/>
      <c r="AG50" s="128"/>
      <c r="AH50" s="128"/>
      <c r="AI50" s="128"/>
      <c r="AJ50" s="128"/>
      <c r="AK50" s="128"/>
      <c r="AL50" s="129"/>
      <c r="AM50" s="130" t="s">
        <v>89</v>
      </c>
      <c r="AN50" s="131"/>
      <c r="AO50" s="131"/>
      <c r="AP50" s="131"/>
      <c r="AQ50" s="131"/>
      <c r="AR50" s="131"/>
      <c r="AS50" s="131"/>
      <c r="AT50" s="131"/>
      <c r="AU50" s="132"/>
      <c r="AV50" s="130" t="s">
        <v>119</v>
      </c>
      <c r="AW50" s="131"/>
      <c r="AX50" s="131"/>
      <c r="AY50" s="131"/>
      <c r="AZ50" s="131"/>
      <c r="BA50" s="131"/>
      <c r="BB50" s="131"/>
      <c r="BC50" s="131"/>
      <c r="BD50" s="132"/>
      <c r="BE50" s="98"/>
      <c r="BF50" s="127" t="s">
        <v>118</v>
      </c>
      <c r="BG50" s="128"/>
      <c r="BH50" s="128"/>
      <c r="BI50" s="128"/>
      <c r="BJ50" s="128"/>
      <c r="BK50" s="128"/>
      <c r="BL50" s="128"/>
      <c r="BM50" s="128"/>
      <c r="BN50" s="129"/>
      <c r="BO50" s="130" t="s">
        <v>93</v>
      </c>
      <c r="BP50" s="131"/>
      <c r="BQ50" s="131"/>
      <c r="BR50" s="131"/>
      <c r="BS50" s="131"/>
      <c r="BT50" s="131"/>
      <c r="BU50" s="131"/>
      <c r="BV50" s="131"/>
      <c r="BW50" s="132"/>
      <c r="BX50" s="130" t="s">
        <v>94</v>
      </c>
      <c r="BY50" s="131"/>
      <c r="BZ50" s="131"/>
      <c r="CA50" s="131"/>
      <c r="CB50" s="131"/>
      <c r="CC50" s="131"/>
      <c r="CD50" s="131"/>
      <c r="CE50" s="131"/>
      <c r="CF50" s="132"/>
      <c r="CG50" s="98"/>
      <c r="CH50" s="127" t="s">
        <v>79</v>
      </c>
      <c r="CI50" s="128"/>
      <c r="CJ50" s="128"/>
      <c r="CK50" s="128"/>
      <c r="CL50" s="128"/>
      <c r="CM50" s="128"/>
      <c r="CN50" s="128"/>
      <c r="CO50" s="128"/>
      <c r="CP50" s="129"/>
      <c r="CQ50" s="130" t="s">
        <v>80</v>
      </c>
      <c r="CR50" s="131"/>
      <c r="CS50" s="131"/>
      <c r="CT50" s="131"/>
      <c r="CU50" s="131"/>
      <c r="CV50" s="131"/>
      <c r="CW50" s="131"/>
      <c r="CX50" s="131"/>
      <c r="CY50" s="132"/>
      <c r="CZ50" s="130" t="s">
        <v>101</v>
      </c>
      <c r="DA50" s="131"/>
      <c r="DB50" s="131"/>
      <c r="DC50" s="131"/>
      <c r="DD50" s="131"/>
      <c r="DE50" s="131"/>
      <c r="DF50" s="131"/>
      <c r="DG50" s="131"/>
      <c r="DH50" s="132"/>
      <c r="DI50" s="57"/>
      <c r="DJ50" s="127" t="s">
        <v>117</v>
      </c>
      <c r="DK50" s="128"/>
      <c r="DL50" s="128"/>
      <c r="DM50" s="128"/>
      <c r="DN50" s="128"/>
      <c r="DO50" s="128"/>
      <c r="DP50" s="128"/>
      <c r="DQ50" s="128"/>
      <c r="DR50" s="129"/>
      <c r="DS50" s="130" t="s">
        <v>114</v>
      </c>
      <c r="DT50" s="131"/>
      <c r="DU50" s="131"/>
      <c r="DV50" s="131"/>
      <c r="DW50" s="131"/>
      <c r="DX50" s="131"/>
      <c r="DY50" s="131"/>
      <c r="DZ50" s="131"/>
      <c r="EA50" s="132"/>
      <c r="EB50" s="130" t="s">
        <v>116</v>
      </c>
      <c r="EC50" s="131"/>
      <c r="ED50" s="131"/>
      <c r="EE50" s="131"/>
      <c r="EF50" s="131"/>
      <c r="EG50" s="131"/>
      <c r="EH50" s="131"/>
      <c r="EI50" s="131"/>
      <c r="EJ50" s="132"/>
      <c r="EK50" s="130" t="s">
        <v>115</v>
      </c>
      <c r="EL50" s="131"/>
      <c r="EM50" s="131"/>
      <c r="EN50" s="131"/>
      <c r="EO50" s="131"/>
      <c r="EP50" s="131"/>
      <c r="EQ50" s="131"/>
      <c r="ER50" s="131"/>
      <c r="ES50" s="132"/>
      <c r="ET50" s="98"/>
      <c r="EU50" s="127" t="s">
        <v>121</v>
      </c>
      <c r="EV50" s="128"/>
      <c r="EW50" s="128"/>
      <c r="EX50" s="128"/>
      <c r="EY50" s="128"/>
      <c r="EZ50" s="128"/>
      <c r="FA50" s="128"/>
      <c r="FB50" s="128"/>
      <c r="FC50" s="129"/>
      <c r="FD50" s="130" t="s">
        <v>120</v>
      </c>
      <c r="FE50" s="131"/>
      <c r="FF50" s="131"/>
      <c r="FG50" s="131"/>
      <c r="FH50" s="131"/>
      <c r="FI50" s="131"/>
      <c r="FJ50" s="131"/>
      <c r="FK50" s="131"/>
      <c r="FL50" s="132"/>
      <c r="FM50" s="130" t="s">
        <v>122</v>
      </c>
      <c r="FN50" s="131"/>
      <c r="FO50" s="131"/>
      <c r="FP50" s="131"/>
      <c r="FQ50" s="131"/>
      <c r="FR50" s="131"/>
      <c r="FS50" s="131"/>
      <c r="FT50" s="131"/>
      <c r="FU50" s="132"/>
      <c r="FV50" s="98"/>
    </row>
    <row r="51" spans="1:178" x14ac:dyDescent="0.25">
      <c r="A51" s="50" t="s">
        <v>100</v>
      </c>
      <c r="B51" s="101" t="s">
        <v>97</v>
      </c>
      <c r="C51" s="97" t="s">
        <v>96</v>
      </c>
      <c r="D51" s="97" t="s">
        <v>98</v>
      </c>
      <c r="E51" s="97" t="s">
        <v>102</v>
      </c>
      <c r="F51" s="97" t="s">
        <v>103</v>
      </c>
      <c r="G51" s="97" t="s">
        <v>104</v>
      </c>
      <c r="H51" s="97" t="s">
        <v>109</v>
      </c>
      <c r="I51" s="97" t="s">
        <v>98</v>
      </c>
      <c r="J51" s="102" t="s">
        <v>110</v>
      </c>
      <c r="K51" s="96" t="s">
        <v>97</v>
      </c>
      <c r="L51" s="97" t="s">
        <v>96</v>
      </c>
      <c r="M51" s="97" t="s">
        <v>98</v>
      </c>
      <c r="N51" s="97" t="s">
        <v>102</v>
      </c>
      <c r="O51" s="97" t="s">
        <v>103</v>
      </c>
      <c r="P51" s="94" t="s">
        <v>104</v>
      </c>
      <c r="Q51" s="97" t="s">
        <v>109</v>
      </c>
      <c r="R51" s="97" t="s">
        <v>98</v>
      </c>
      <c r="S51" s="102" t="s">
        <v>110</v>
      </c>
      <c r="T51" s="101" t="s">
        <v>97</v>
      </c>
      <c r="U51" s="97" t="s">
        <v>96</v>
      </c>
      <c r="V51" s="97" t="s">
        <v>98</v>
      </c>
      <c r="W51" s="97" t="s">
        <v>102</v>
      </c>
      <c r="X51" s="97" t="s">
        <v>103</v>
      </c>
      <c r="Y51" s="97" t="s">
        <v>104</v>
      </c>
      <c r="Z51" s="97" t="s">
        <v>109</v>
      </c>
      <c r="AA51" s="97" t="s">
        <v>98</v>
      </c>
      <c r="AB51" s="102" t="s">
        <v>110</v>
      </c>
      <c r="AC51" s="95"/>
      <c r="AD51" s="101" t="s">
        <v>97</v>
      </c>
      <c r="AE51" s="97" t="s">
        <v>96</v>
      </c>
      <c r="AF51" s="97" t="s">
        <v>98</v>
      </c>
      <c r="AG51" s="97" t="s">
        <v>102</v>
      </c>
      <c r="AH51" s="97" t="s">
        <v>103</v>
      </c>
      <c r="AI51" s="97" t="s">
        <v>104</v>
      </c>
      <c r="AJ51" s="97" t="s">
        <v>109</v>
      </c>
      <c r="AK51" s="97" t="s">
        <v>98</v>
      </c>
      <c r="AL51" s="102" t="s">
        <v>110</v>
      </c>
      <c r="AM51" s="96" t="s">
        <v>97</v>
      </c>
      <c r="AN51" s="97" t="s">
        <v>96</v>
      </c>
      <c r="AO51" s="97" t="s">
        <v>98</v>
      </c>
      <c r="AP51" s="97" t="s">
        <v>102</v>
      </c>
      <c r="AQ51" s="97" t="s">
        <v>103</v>
      </c>
      <c r="AR51" s="94" t="s">
        <v>104</v>
      </c>
      <c r="AS51" s="97" t="s">
        <v>109</v>
      </c>
      <c r="AT51" s="97" t="s">
        <v>98</v>
      </c>
      <c r="AU51" s="102" t="s">
        <v>110</v>
      </c>
      <c r="AV51" s="101" t="s">
        <v>97</v>
      </c>
      <c r="AW51" s="97" t="s">
        <v>96</v>
      </c>
      <c r="AX51" s="97" t="s">
        <v>98</v>
      </c>
      <c r="AY51" s="97" t="s">
        <v>102</v>
      </c>
      <c r="AZ51" s="97" t="s">
        <v>103</v>
      </c>
      <c r="BA51" s="97" t="s">
        <v>104</v>
      </c>
      <c r="BB51" s="97" t="s">
        <v>109</v>
      </c>
      <c r="BC51" s="97" t="s">
        <v>98</v>
      </c>
      <c r="BD51" s="102" t="s">
        <v>110</v>
      </c>
      <c r="BE51" s="95"/>
      <c r="BF51" s="101" t="s">
        <v>97</v>
      </c>
      <c r="BG51" s="97" t="s">
        <v>96</v>
      </c>
      <c r="BH51" s="97" t="s">
        <v>98</v>
      </c>
      <c r="BI51" s="97" t="s">
        <v>102</v>
      </c>
      <c r="BJ51" s="97" t="s">
        <v>103</v>
      </c>
      <c r="BK51" s="97" t="s">
        <v>104</v>
      </c>
      <c r="BL51" s="97" t="s">
        <v>109</v>
      </c>
      <c r="BM51" s="97" t="s">
        <v>98</v>
      </c>
      <c r="BN51" s="102" t="s">
        <v>110</v>
      </c>
      <c r="BO51" s="96" t="s">
        <v>97</v>
      </c>
      <c r="BP51" s="97" t="s">
        <v>96</v>
      </c>
      <c r="BQ51" s="97" t="s">
        <v>98</v>
      </c>
      <c r="BR51" s="97" t="s">
        <v>102</v>
      </c>
      <c r="BS51" s="97" t="s">
        <v>103</v>
      </c>
      <c r="BT51" s="94" t="s">
        <v>104</v>
      </c>
      <c r="BU51" s="97" t="s">
        <v>109</v>
      </c>
      <c r="BV51" s="97" t="s">
        <v>98</v>
      </c>
      <c r="BW51" s="102" t="s">
        <v>110</v>
      </c>
      <c r="BX51" s="101" t="s">
        <v>97</v>
      </c>
      <c r="BY51" s="97" t="s">
        <v>96</v>
      </c>
      <c r="BZ51" s="97" t="s">
        <v>98</v>
      </c>
      <c r="CA51" s="97" t="s">
        <v>102</v>
      </c>
      <c r="CB51" s="97" t="s">
        <v>103</v>
      </c>
      <c r="CC51" s="97" t="s">
        <v>104</v>
      </c>
      <c r="CD51" s="97" t="s">
        <v>109</v>
      </c>
      <c r="CE51" s="97" t="s">
        <v>98</v>
      </c>
      <c r="CF51" s="102" t="s">
        <v>110</v>
      </c>
      <c r="CG51" s="95"/>
      <c r="CH51" s="40" t="s">
        <v>97</v>
      </c>
      <c r="CI51" s="24" t="s">
        <v>96</v>
      </c>
      <c r="CJ51" s="24" t="s">
        <v>98</v>
      </c>
      <c r="CK51" s="24" t="s">
        <v>102</v>
      </c>
      <c r="CL51" s="24" t="s">
        <v>103</v>
      </c>
      <c r="CM51" s="24" t="s">
        <v>104</v>
      </c>
      <c r="CN51" s="24" t="s">
        <v>109</v>
      </c>
      <c r="CO51" s="24" t="s">
        <v>98</v>
      </c>
      <c r="CP51" s="39" t="s">
        <v>110</v>
      </c>
      <c r="CQ51" s="28" t="s">
        <v>97</v>
      </c>
      <c r="CR51" s="24" t="s">
        <v>96</v>
      </c>
      <c r="CS51" s="24" t="s">
        <v>98</v>
      </c>
      <c r="CT51" s="24" t="s">
        <v>102</v>
      </c>
      <c r="CU51" s="24" t="s">
        <v>103</v>
      </c>
      <c r="CV51" s="26" t="s">
        <v>104</v>
      </c>
      <c r="CW51" s="24" t="s">
        <v>109</v>
      </c>
      <c r="CX51" s="24" t="s">
        <v>98</v>
      </c>
      <c r="CY51" s="39" t="s">
        <v>110</v>
      </c>
      <c r="CZ51" s="40" t="s">
        <v>97</v>
      </c>
      <c r="DA51" s="24" t="s">
        <v>96</v>
      </c>
      <c r="DB51" s="24" t="s">
        <v>98</v>
      </c>
      <c r="DC51" s="24" t="s">
        <v>102</v>
      </c>
      <c r="DD51" s="24" t="s">
        <v>103</v>
      </c>
      <c r="DE51" s="24" t="s">
        <v>104</v>
      </c>
      <c r="DF51" s="24" t="s">
        <v>109</v>
      </c>
      <c r="DG51" s="24" t="s">
        <v>98</v>
      </c>
      <c r="DH51" s="39" t="s">
        <v>110</v>
      </c>
      <c r="DI51" s="27"/>
      <c r="DJ51" s="40" t="s">
        <v>97</v>
      </c>
      <c r="DK51" s="24" t="s">
        <v>96</v>
      </c>
      <c r="DL51" s="24" t="s">
        <v>98</v>
      </c>
      <c r="DM51" s="24" t="s">
        <v>102</v>
      </c>
      <c r="DN51" s="24" t="s">
        <v>103</v>
      </c>
      <c r="DO51" s="24" t="s">
        <v>104</v>
      </c>
      <c r="DP51" s="24" t="s">
        <v>109</v>
      </c>
      <c r="DQ51" s="24" t="s">
        <v>98</v>
      </c>
      <c r="DR51" s="39" t="s">
        <v>110</v>
      </c>
      <c r="DS51" s="28" t="s">
        <v>97</v>
      </c>
      <c r="DT51" s="24" t="s">
        <v>96</v>
      </c>
      <c r="DU51" s="24" t="s">
        <v>98</v>
      </c>
      <c r="DV51" s="24" t="s">
        <v>102</v>
      </c>
      <c r="DW51" s="24" t="s">
        <v>103</v>
      </c>
      <c r="DX51" s="26" t="s">
        <v>104</v>
      </c>
      <c r="DY51" s="24" t="s">
        <v>109</v>
      </c>
      <c r="DZ51" s="24" t="s">
        <v>98</v>
      </c>
      <c r="EA51" s="39" t="s">
        <v>110</v>
      </c>
      <c r="EB51" s="40" t="s">
        <v>97</v>
      </c>
      <c r="EC51" s="24" t="s">
        <v>96</v>
      </c>
      <c r="ED51" s="24" t="s">
        <v>98</v>
      </c>
      <c r="EE51" s="24" t="s">
        <v>102</v>
      </c>
      <c r="EF51" s="24" t="s">
        <v>103</v>
      </c>
      <c r="EG51" s="24" t="s">
        <v>104</v>
      </c>
      <c r="EH51" s="24" t="s">
        <v>109</v>
      </c>
      <c r="EI51" s="24" t="s">
        <v>98</v>
      </c>
      <c r="EJ51" s="39" t="s">
        <v>110</v>
      </c>
      <c r="EK51" s="40" t="s">
        <v>97</v>
      </c>
      <c r="EL51" s="24" t="s">
        <v>96</v>
      </c>
      <c r="EM51" s="24" t="s">
        <v>98</v>
      </c>
      <c r="EN51" s="24" t="s">
        <v>102</v>
      </c>
      <c r="EO51" s="24" t="s">
        <v>103</v>
      </c>
      <c r="EP51" s="24" t="s">
        <v>104</v>
      </c>
      <c r="EQ51" s="24" t="s">
        <v>109</v>
      </c>
      <c r="ER51" s="24" t="s">
        <v>98</v>
      </c>
      <c r="ES51" s="39" t="s">
        <v>110</v>
      </c>
      <c r="ET51" s="95"/>
      <c r="EU51" s="101" t="s">
        <v>97</v>
      </c>
      <c r="EV51" s="97" t="s">
        <v>96</v>
      </c>
      <c r="EW51" s="97" t="s">
        <v>98</v>
      </c>
      <c r="EX51" s="97" t="s">
        <v>102</v>
      </c>
      <c r="EY51" s="97" t="s">
        <v>103</v>
      </c>
      <c r="EZ51" s="97" t="s">
        <v>104</v>
      </c>
      <c r="FA51" s="97" t="s">
        <v>109</v>
      </c>
      <c r="FB51" s="97" t="s">
        <v>98</v>
      </c>
      <c r="FC51" s="102" t="s">
        <v>110</v>
      </c>
      <c r="FD51" s="96" t="s">
        <v>97</v>
      </c>
      <c r="FE51" s="97" t="s">
        <v>96</v>
      </c>
      <c r="FF51" s="97" t="s">
        <v>98</v>
      </c>
      <c r="FG51" s="97" t="s">
        <v>102</v>
      </c>
      <c r="FH51" s="97" t="s">
        <v>103</v>
      </c>
      <c r="FI51" s="94" t="s">
        <v>104</v>
      </c>
      <c r="FJ51" s="97" t="s">
        <v>109</v>
      </c>
      <c r="FK51" s="97" t="s">
        <v>98</v>
      </c>
      <c r="FL51" s="102" t="s">
        <v>110</v>
      </c>
      <c r="FM51" s="101" t="s">
        <v>97</v>
      </c>
      <c r="FN51" s="97" t="s">
        <v>96</v>
      </c>
      <c r="FO51" s="97" t="s">
        <v>98</v>
      </c>
      <c r="FP51" s="97" t="s">
        <v>102</v>
      </c>
      <c r="FQ51" s="97" t="s">
        <v>103</v>
      </c>
      <c r="FR51" s="97" t="s">
        <v>104</v>
      </c>
      <c r="FS51" s="97" t="s">
        <v>109</v>
      </c>
      <c r="FT51" s="97" t="s">
        <v>98</v>
      </c>
      <c r="FU51" s="102" t="s">
        <v>110</v>
      </c>
      <c r="FV51" s="95"/>
    </row>
    <row r="52" spans="1:178" x14ac:dyDescent="0.25">
      <c r="A52" s="44">
        <v>1</v>
      </c>
      <c r="B52" s="101" t="s">
        <v>105</v>
      </c>
      <c r="C52" s="97" t="s">
        <v>105</v>
      </c>
      <c r="D52" s="97" t="s">
        <v>105</v>
      </c>
      <c r="E52" s="97">
        <v>23</v>
      </c>
      <c r="F52" s="97" t="s">
        <v>141</v>
      </c>
      <c r="G52" s="97">
        <v>19</v>
      </c>
      <c r="H52" s="97" t="s">
        <v>110</v>
      </c>
      <c r="I52" s="97">
        <f t="shared" ref="I52:I60" si="170">IF(H52="W",1,0)</f>
        <v>0</v>
      </c>
      <c r="J52" s="102">
        <f>IF(H52="L",1,0)</f>
        <v>1</v>
      </c>
      <c r="K52" s="96">
        <v>38.555</v>
      </c>
      <c r="L52" s="97">
        <v>41.091000000000001</v>
      </c>
      <c r="M52" s="97">
        <v>47.372</v>
      </c>
      <c r="N52" s="97">
        <v>24</v>
      </c>
      <c r="O52" s="97" t="s">
        <v>126</v>
      </c>
      <c r="P52" s="94">
        <v>16</v>
      </c>
      <c r="Q52" s="97" t="s">
        <v>110</v>
      </c>
      <c r="R52" s="97">
        <f t="shared" ref="R52:R60" si="171">IF(Q52="W",1,0)</f>
        <v>0</v>
      </c>
      <c r="S52" s="102">
        <f>IF(Q52="L",1,0)</f>
        <v>1</v>
      </c>
      <c r="T52" s="101">
        <v>40.529000000000003</v>
      </c>
      <c r="U52" s="97">
        <v>42.445</v>
      </c>
      <c r="V52" s="97">
        <v>49.015999999999998</v>
      </c>
      <c r="W52" s="97">
        <v>22</v>
      </c>
      <c r="X52" s="97" t="s">
        <v>128</v>
      </c>
      <c r="Y52" s="97">
        <v>15</v>
      </c>
      <c r="Z52" s="97" t="s">
        <v>110</v>
      </c>
      <c r="AA52" s="97">
        <f t="shared" ref="AA52:AA60" si="172">IF(Z52="W",1,0)</f>
        <v>0</v>
      </c>
      <c r="AB52" s="102">
        <f>IF(Z52="L",1,0)</f>
        <v>1</v>
      </c>
      <c r="AC52" s="95"/>
      <c r="AD52" s="101"/>
      <c r="AE52" s="97"/>
      <c r="AF52" s="97"/>
      <c r="AG52" s="97"/>
      <c r="AH52" s="97"/>
      <c r="AI52" s="97"/>
      <c r="AJ52" s="97"/>
      <c r="AK52" s="97">
        <f t="shared" ref="AK52:AK60" si="173">IF(AJ52="W",1,0)</f>
        <v>0</v>
      </c>
      <c r="AL52" s="102">
        <f>IF(AJ52="L",1,0)</f>
        <v>0</v>
      </c>
      <c r="AM52" s="96">
        <v>33.334000000000003</v>
      </c>
      <c r="AN52" s="97">
        <v>36.392000000000003</v>
      </c>
      <c r="AO52" s="97">
        <v>41.603000000000002</v>
      </c>
      <c r="AP52" s="97">
        <v>17</v>
      </c>
      <c r="AQ52" s="97" t="s">
        <v>108</v>
      </c>
      <c r="AR52" s="94">
        <v>4</v>
      </c>
      <c r="AS52" s="97" t="s">
        <v>98</v>
      </c>
      <c r="AT52" s="97">
        <f t="shared" ref="AT52:AT60" si="174">IF(AS52="W",1,0)</f>
        <v>1</v>
      </c>
      <c r="AU52" s="102">
        <f>IF(AS52="L",1,0)</f>
        <v>0</v>
      </c>
      <c r="AV52" s="101">
        <v>29.274999999999999</v>
      </c>
      <c r="AW52" s="97">
        <v>32.066000000000003</v>
      </c>
      <c r="AX52" s="97">
        <v>36.965000000000003</v>
      </c>
      <c r="AY52" s="97">
        <v>6</v>
      </c>
      <c r="AZ52" s="97" t="s">
        <v>142</v>
      </c>
      <c r="BA52" s="97">
        <v>7</v>
      </c>
      <c r="BB52" s="97" t="s">
        <v>98</v>
      </c>
      <c r="BC52" s="97">
        <f t="shared" ref="BC52:BC60" si="175">IF(BB52="W",1,0)</f>
        <v>1</v>
      </c>
      <c r="BD52" s="102">
        <f>IF(BB52="L",1,0)</f>
        <v>0</v>
      </c>
      <c r="BE52" s="95"/>
      <c r="BF52" s="101">
        <v>42.398000000000003</v>
      </c>
      <c r="BG52" s="97" t="s">
        <v>105</v>
      </c>
      <c r="BH52" s="97" t="s">
        <v>105</v>
      </c>
      <c r="BI52" s="97">
        <v>16</v>
      </c>
      <c r="BJ52" s="97" t="s">
        <v>144</v>
      </c>
      <c r="BK52" s="97">
        <v>13</v>
      </c>
      <c r="BL52" s="97" t="s">
        <v>110</v>
      </c>
      <c r="BM52" s="97">
        <f t="shared" ref="BM52:BM60" si="176">IF(BL52="W",1,0)</f>
        <v>0</v>
      </c>
      <c r="BN52" s="102">
        <f>IF(BL52="L",1,0)</f>
        <v>1</v>
      </c>
      <c r="BO52" s="96">
        <v>35.371000000000002</v>
      </c>
      <c r="BP52" s="97">
        <v>38.973999999999997</v>
      </c>
      <c r="BQ52" s="97">
        <v>46.664999999999999</v>
      </c>
      <c r="BR52" s="97">
        <v>3</v>
      </c>
      <c r="BS52" s="97" t="s">
        <v>123</v>
      </c>
      <c r="BT52" s="94">
        <v>1</v>
      </c>
      <c r="BU52" s="97" t="s">
        <v>98</v>
      </c>
      <c r="BV52" s="97">
        <f t="shared" ref="BV52:BV60" si="177">IF(BU52="W",1,0)</f>
        <v>1</v>
      </c>
      <c r="BW52" s="102">
        <f>IF(BU52="L",1,0)</f>
        <v>0</v>
      </c>
      <c r="BX52" s="101"/>
      <c r="BY52" s="97"/>
      <c r="BZ52" s="97"/>
      <c r="CA52" s="97"/>
      <c r="CB52" s="97"/>
      <c r="CC52" s="97"/>
      <c r="CD52" s="97"/>
      <c r="CE52" s="97">
        <f t="shared" ref="CE52:CE60" si="178">IF(CD52="W",1,0)</f>
        <v>0</v>
      </c>
      <c r="CF52" s="102">
        <f>IF(CD52="L",1,0)</f>
        <v>0</v>
      </c>
      <c r="CG52" s="95"/>
      <c r="CH52" s="40">
        <v>34.31</v>
      </c>
      <c r="CI52" s="24">
        <v>35.996000000000002</v>
      </c>
      <c r="CJ52" s="24">
        <v>43.323999999999998</v>
      </c>
      <c r="CK52" s="24">
        <v>23</v>
      </c>
      <c r="CL52" s="29" t="s">
        <v>128</v>
      </c>
      <c r="CM52" s="24">
        <v>13</v>
      </c>
      <c r="CN52" s="24" t="s">
        <v>98</v>
      </c>
      <c r="CO52" s="24">
        <f>IF(CN52="W",1,0)</f>
        <v>1</v>
      </c>
      <c r="CP52" s="87">
        <f>IF(CN52="L",1,0)</f>
        <v>0</v>
      </c>
      <c r="CQ52" s="28">
        <v>34.912999999999997</v>
      </c>
      <c r="CR52" s="24">
        <v>38.154000000000003</v>
      </c>
      <c r="CS52" s="24">
        <v>44.662999999999997</v>
      </c>
      <c r="CT52" s="24">
        <v>13</v>
      </c>
      <c r="CU52" s="24" t="s">
        <v>127</v>
      </c>
      <c r="CV52" s="26">
        <v>15</v>
      </c>
      <c r="CW52" s="24" t="s">
        <v>110</v>
      </c>
      <c r="CX52" s="24">
        <f t="shared" ref="CX52:CX61" si="179">IF(CW52="W",1,0)</f>
        <v>0</v>
      </c>
      <c r="CY52" s="87">
        <f>IF(CW52="L",1,0)</f>
        <v>1</v>
      </c>
      <c r="CZ52" s="40"/>
      <c r="DA52" s="24"/>
      <c r="DB52" s="24"/>
      <c r="DC52" s="24"/>
      <c r="DD52" s="24"/>
      <c r="DE52" s="24"/>
      <c r="DF52" s="24"/>
      <c r="DG52" s="24">
        <f>IF(DF52="W",1,0)</f>
        <v>0</v>
      </c>
      <c r="DH52" s="87">
        <f>IF(DF52="L",1,0)</f>
        <v>0</v>
      </c>
      <c r="DI52" s="27"/>
      <c r="DJ52" s="40">
        <v>29.442</v>
      </c>
      <c r="DK52" s="24">
        <v>32.063000000000002</v>
      </c>
      <c r="DL52" s="24">
        <v>37.414999999999999</v>
      </c>
      <c r="DM52" s="24">
        <v>12</v>
      </c>
      <c r="DN52" s="24" t="s">
        <v>124</v>
      </c>
      <c r="DO52" s="24">
        <v>5</v>
      </c>
      <c r="DP52" s="24" t="s">
        <v>98</v>
      </c>
      <c r="DQ52" s="24">
        <f t="shared" ref="DQ52:DQ61" si="180">IF(DP52="W",1,0)</f>
        <v>1</v>
      </c>
      <c r="DR52" s="87">
        <f>IF(DP52="L",1,0)</f>
        <v>0</v>
      </c>
      <c r="DS52" s="28">
        <v>39.215000000000003</v>
      </c>
      <c r="DT52" s="24">
        <v>40.945</v>
      </c>
      <c r="DU52" s="24">
        <v>48.442</v>
      </c>
      <c r="DV52" s="24">
        <v>23</v>
      </c>
      <c r="DW52" s="24" t="s">
        <v>128</v>
      </c>
      <c r="DX52" s="26">
        <v>14</v>
      </c>
      <c r="DY52" s="24" t="s">
        <v>110</v>
      </c>
      <c r="DZ52" s="24">
        <f>IF(DY52="W",1,0)</f>
        <v>0</v>
      </c>
      <c r="EA52" s="87">
        <f>IF(DY52="L",1,0)</f>
        <v>1</v>
      </c>
      <c r="EB52" s="40">
        <v>36.347000000000001</v>
      </c>
      <c r="EC52" s="24">
        <v>40.475000000000001</v>
      </c>
      <c r="ED52" s="24">
        <v>41.165999999999997</v>
      </c>
      <c r="EE52" s="24">
        <v>10</v>
      </c>
      <c r="EF52" s="24" t="s">
        <v>124</v>
      </c>
      <c r="EG52" s="24">
        <v>4</v>
      </c>
      <c r="EH52" s="24" t="s">
        <v>98</v>
      </c>
      <c r="EI52" s="24">
        <f>IF(EH52="W",1,0)</f>
        <v>1</v>
      </c>
      <c r="EJ52" s="87">
        <f>IF(EH52="L",1,0)</f>
        <v>0</v>
      </c>
      <c r="EK52" s="40">
        <v>28.722999999999999</v>
      </c>
      <c r="EL52" s="24">
        <v>32.124000000000002</v>
      </c>
      <c r="EM52" s="24">
        <v>39.628999999999998</v>
      </c>
      <c r="EN52" s="24">
        <v>19</v>
      </c>
      <c r="EO52" s="24" t="s">
        <v>124</v>
      </c>
      <c r="EP52" s="24">
        <v>11</v>
      </c>
      <c r="EQ52" s="24" t="s">
        <v>98</v>
      </c>
      <c r="ER52" s="24">
        <f>IF(EQ52="W",1,0)</f>
        <v>1</v>
      </c>
      <c r="ES52" s="87">
        <f>IF(EQ52="L",1,0)</f>
        <v>0</v>
      </c>
      <c r="ET52" s="95"/>
      <c r="EU52" s="101">
        <v>36.774999999999999</v>
      </c>
      <c r="EV52" s="97">
        <v>40.978000000000002</v>
      </c>
      <c r="EW52" s="97">
        <v>46.883000000000003</v>
      </c>
      <c r="EX52" s="97">
        <v>14</v>
      </c>
      <c r="EY52" s="97" t="s">
        <v>108</v>
      </c>
      <c r="EZ52" s="97">
        <v>5</v>
      </c>
      <c r="FA52" s="97" t="s">
        <v>98</v>
      </c>
      <c r="FB52" s="97">
        <f t="shared" ref="FB52:FB60" si="181">IF(FA52="W",1,0)</f>
        <v>1</v>
      </c>
      <c r="FC52" s="102">
        <f>IF(FA52="L",1,0)</f>
        <v>0</v>
      </c>
      <c r="FD52" s="96"/>
      <c r="FE52" s="97"/>
      <c r="FF52" s="97"/>
      <c r="FG52" s="97"/>
      <c r="FH52" s="97"/>
      <c r="FI52" s="94"/>
      <c r="FJ52" s="97"/>
      <c r="FK52" s="97">
        <f t="shared" ref="FK52:FK60" si="182">IF(FJ52="W",1,0)</f>
        <v>0</v>
      </c>
      <c r="FL52" s="102">
        <f>IF(FJ52="L",1,0)</f>
        <v>0</v>
      </c>
      <c r="FM52" s="101">
        <v>38.985999999999997</v>
      </c>
      <c r="FN52" s="97">
        <v>41.896999999999998</v>
      </c>
      <c r="FO52" s="97">
        <v>49.360999999999997</v>
      </c>
      <c r="FP52" s="97">
        <v>24</v>
      </c>
      <c r="FQ52" s="97" t="s">
        <v>139</v>
      </c>
      <c r="FR52" s="97">
        <v>21</v>
      </c>
      <c r="FS52" s="97" t="s">
        <v>110</v>
      </c>
      <c r="FT52" s="97">
        <f t="shared" ref="FT52:FT60" si="183">IF(FS52="W",1,0)</f>
        <v>0</v>
      </c>
      <c r="FU52" s="102">
        <f>IF(FS52="L",1,0)</f>
        <v>1</v>
      </c>
      <c r="FV52" s="95"/>
    </row>
    <row r="53" spans="1:178" x14ac:dyDescent="0.25">
      <c r="A53" s="44">
        <f t="shared" ref="A53:A61" si="184">A52+1</f>
        <v>2</v>
      </c>
      <c r="B53" s="101">
        <v>29.994</v>
      </c>
      <c r="C53" s="97">
        <v>33.912999999999997</v>
      </c>
      <c r="D53" s="97">
        <v>41.418999999999997</v>
      </c>
      <c r="E53" s="97">
        <v>4</v>
      </c>
      <c r="F53" s="115" t="s">
        <v>124</v>
      </c>
      <c r="G53" s="97">
        <v>2</v>
      </c>
      <c r="H53" s="97" t="s">
        <v>98</v>
      </c>
      <c r="I53" s="97">
        <f t="shared" si="170"/>
        <v>1</v>
      </c>
      <c r="J53" s="102">
        <f t="shared" ref="J53:J60" si="185">IF(H53="L",1,0)</f>
        <v>0</v>
      </c>
      <c r="K53" s="96"/>
      <c r="L53" s="97"/>
      <c r="M53" s="97"/>
      <c r="N53" s="97"/>
      <c r="O53" s="97"/>
      <c r="P53" s="94"/>
      <c r="Q53" s="97"/>
      <c r="R53" s="97">
        <f t="shared" si="171"/>
        <v>0</v>
      </c>
      <c r="S53" s="102">
        <f t="shared" ref="S53:S60" si="186">IF(Q53="L",1,0)</f>
        <v>0</v>
      </c>
      <c r="T53" s="101"/>
      <c r="U53" s="97"/>
      <c r="V53" s="97"/>
      <c r="W53" s="97"/>
      <c r="X53" s="97"/>
      <c r="Y53" s="97"/>
      <c r="Z53" s="97"/>
      <c r="AA53" s="97">
        <f t="shared" si="172"/>
        <v>0</v>
      </c>
      <c r="AB53" s="102">
        <f t="shared" ref="AB53:AB60" si="187">IF(Z53="L",1,0)</f>
        <v>0</v>
      </c>
      <c r="AC53" s="95"/>
      <c r="AD53" s="101"/>
      <c r="AE53" s="97"/>
      <c r="AF53" s="97"/>
      <c r="AG53" s="97"/>
      <c r="AH53" s="97"/>
      <c r="AI53" s="97"/>
      <c r="AJ53" s="97"/>
      <c r="AK53" s="97">
        <f t="shared" si="173"/>
        <v>0</v>
      </c>
      <c r="AL53" s="102">
        <f t="shared" ref="AL53:AL60" si="188">IF(AJ53="L",1,0)</f>
        <v>0</v>
      </c>
      <c r="AM53" s="96"/>
      <c r="AN53" s="97"/>
      <c r="AO53" s="97"/>
      <c r="AP53" s="97"/>
      <c r="AQ53" s="97"/>
      <c r="AR53" s="94"/>
      <c r="AS53" s="97"/>
      <c r="AT53" s="97">
        <f t="shared" si="174"/>
        <v>0</v>
      </c>
      <c r="AU53" s="102">
        <f t="shared" ref="AU53:AU60" si="189">IF(AS53="L",1,0)</f>
        <v>0</v>
      </c>
      <c r="AV53" s="101"/>
      <c r="AW53" s="97"/>
      <c r="AX53" s="97"/>
      <c r="AY53" s="97"/>
      <c r="AZ53" s="97"/>
      <c r="BA53" s="97"/>
      <c r="BB53" s="97"/>
      <c r="BC53" s="97">
        <f t="shared" si="175"/>
        <v>0</v>
      </c>
      <c r="BD53" s="102">
        <f t="shared" ref="BD53:BD60" si="190">IF(BB53="L",1,0)</f>
        <v>0</v>
      </c>
      <c r="BE53" s="95"/>
      <c r="BF53" s="101"/>
      <c r="BG53" s="97"/>
      <c r="BH53" s="97"/>
      <c r="BI53" s="97"/>
      <c r="BJ53" s="97"/>
      <c r="BK53" s="97"/>
      <c r="BL53" s="97"/>
      <c r="BM53" s="97">
        <f t="shared" si="176"/>
        <v>0</v>
      </c>
      <c r="BN53" s="102">
        <f t="shared" ref="BN53:BN60" si="191">IF(BL53="L",1,0)</f>
        <v>0</v>
      </c>
      <c r="BO53" s="96"/>
      <c r="BP53" s="97"/>
      <c r="BQ53" s="97"/>
      <c r="BR53" s="97"/>
      <c r="BS53" s="97"/>
      <c r="BT53" s="94"/>
      <c r="BU53" s="97"/>
      <c r="BV53" s="97">
        <f t="shared" si="177"/>
        <v>0</v>
      </c>
      <c r="BW53" s="102">
        <f t="shared" ref="BW53:BW60" si="192">IF(BU53="L",1,0)</f>
        <v>0</v>
      </c>
      <c r="BX53" s="101"/>
      <c r="BY53" s="97"/>
      <c r="BZ53" s="97"/>
      <c r="CA53" s="97"/>
      <c r="CB53" s="97"/>
      <c r="CC53" s="97"/>
      <c r="CD53" s="97"/>
      <c r="CE53" s="97">
        <f t="shared" si="178"/>
        <v>0</v>
      </c>
      <c r="CF53" s="102">
        <f t="shared" ref="CF53:CF60" si="193">IF(CD53="L",1,0)</f>
        <v>0</v>
      </c>
      <c r="CG53" s="95"/>
      <c r="CH53" s="40">
        <v>33.061</v>
      </c>
      <c r="CI53" s="24">
        <v>35.728000000000002</v>
      </c>
      <c r="CJ53" s="24">
        <v>43.002000000000002</v>
      </c>
      <c r="CK53" s="24">
        <v>4</v>
      </c>
      <c r="CL53" s="111" t="s">
        <v>126</v>
      </c>
      <c r="CM53" s="24">
        <v>1</v>
      </c>
      <c r="CN53" s="24" t="s">
        <v>98</v>
      </c>
      <c r="CO53" s="24">
        <f>IF(CN53="W",1,0)</f>
        <v>1</v>
      </c>
      <c r="CP53" s="87">
        <f t="shared" ref="CP53:CP60" si="194">IF(CN53="L",1,0)</f>
        <v>0</v>
      </c>
      <c r="CQ53" s="28">
        <v>35.055999999999997</v>
      </c>
      <c r="CR53" s="24">
        <v>38.524999999999999</v>
      </c>
      <c r="CS53" s="24">
        <v>45.095999999999997</v>
      </c>
      <c r="CT53" s="24">
        <v>13</v>
      </c>
      <c r="CU53" s="115" t="s">
        <v>126</v>
      </c>
      <c r="CV53" s="26">
        <v>3</v>
      </c>
      <c r="CW53" s="24" t="s">
        <v>98</v>
      </c>
      <c r="CX53" s="24">
        <f t="shared" si="179"/>
        <v>1</v>
      </c>
      <c r="CY53" s="87">
        <f t="shared" ref="CY53:CY60" si="195">IF(CW53="L",1,0)</f>
        <v>0</v>
      </c>
      <c r="CZ53" s="40"/>
      <c r="DA53" s="24"/>
      <c r="DB53" s="24"/>
      <c r="DC53" s="24"/>
      <c r="DD53" s="24"/>
      <c r="DE53" s="24"/>
      <c r="DF53" s="24"/>
      <c r="DG53" s="24">
        <f>IF(DF53="W",1,0)</f>
        <v>0</v>
      </c>
      <c r="DH53" s="87">
        <f t="shared" ref="DH53:DH60" si="196">IF(DF53="L",1,0)</f>
        <v>0</v>
      </c>
      <c r="DI53" s="27"/>
      <c r="DJ53" s="40">
        <v>29.451000000000001</v>
      </c>
      <c r="DK53" s="24">
        <v>32.08</v>
      </c>
      <c r="DL53" s="24">
        <v>37.435000000000002</v>
      </c>
      <c r="DM53" s="24">
        <v>17</v>
      </c>
      <c r="DN53" s="24" t="s">
        <v>124</v>
      </c>
      <c r="DO53" s="24">
        <v>11</v>
      </c>
      <c r="DP53" s="24" t="s">
        <v>98</v>
      </c>
      <c r="DQ53" s="24">
        <f t="shared" si="180"/>
        <v>1</v>
      </c>
      <c r="DR53" s="87">
        <f t="shared" ref="DR53:DR60" si="197">IF(DP53="L",1,0)</f>
        <v>0</v>
      </c>
      <c r="DS53" s="28">
        <v>35.228000000000002</v>
      </c>
      <c r="DT53" s="24">
        <v>37.981999999999999</v>
      </c>
      <c r="DU53" s="24">
        <v>44.936</v>
      </c>
      <c r="DV53" s="24">
        <v>12</v>
      </c>
      <c r="DW53" s="24" t="s">
        <v>126</v>
      </c>
      <c r="DX53" s="26">
        <v>13</v>
      </c>
      <c r="DY53" s="24" t="s">
        <v>98</v>
      </c>
      <c r="DZ53" s="24">
        <f>IF(DY53="W",1,0)</f>
        <v>1</v>
      </c>
      <c r="EA53" s="87">
        <f t="shared" ref="EA53:EA60" si="198">IF(DY53="L",1,0)</f>
        <v>0</v>
      </c>
      <c r="EB53" s="40">
        <v>37.171999999999997</v>
      </c>
      <c r="EC53" s="24">
        <v>40.479999999999997</v>
      </c>
      <c r="ED53" s="24">
        <v>41.170999999999999</v>
      </c>
      <c r="EE53" s="24">
        <v>21</v>
      </c>
      <c r="EF53" s="24" t="s">
        <v>124</v>
      </c>
      <c r="EG53" s="24">
        <v>16</v>
      </c>
      <c r="EH53" s="24" t="s">
        <v>110</v>
      </c>
      <c r="EI53" s="24">
        <f>IF(EH53="W",1,0)</f>
        <v>0</v>
      </c>
      <c r="EJ53" s="87">
        <f t="shared" ref="EJ53:EJ60" si="199">IF(EH53="L",1,0)</f>
        <v>1</v>
      </c>
      <c r="EK53" s="40"/>
      <c r="EL53" s="24"/>
      <c r="EM53" s="24"/>
      <c r="EN53" s="24"/>
      <c r="EO53" s="24"/>
      <c r="EP53" s="24"/>
      <c r="EQ53" s="24"/>
      <c r="ER53" s="24">
        <f>IF(EQ53="W",1,0)</f>
        <v>0</v>
      </c>
      <c r="ES53" s="87">
        <f t="shared" ref="ES53:ES60" si="200">IF(EQ53="L",1,0)</f>
        <v>0</v>
      </c>
      <c r="ET53" s="95"/>
      <c r="EU53" s="101"/>
      <c r="EV53" s="97"/>
      <c r="EW53" s="97"/>
      <c r="EX53" s="97"/>
      <c r="EY53" s="97"/>
      <c r="EZ53" s="97"/>
      <c r="FA53" s="97"/>
      <c r="FB53" s="97">
        <f t="shared" si="181"/>
        <v>0</v>
      </c>
      <c r="FC53" s="102">
        <f t="shared" ref="FC53:FC60" si="201">IF(FA53="L",1,0)</f>
        <v>0</v>
      </c>
      <c r="FD53" s="96"/>
      <c r="FE53" s="97"/>
      <c r="FF53" s="97"/>
      <c r="FG53" s="97"/>
      <c r="FH53" s="97"/>
      <c r="FI53" s="94"/>
      <c r="FJ53" s="97"/>
      <c r="FK53" s="97">
        <f t="shared" si="182"/>
        <v>0</v>
      </c>
      <c r="FL53" s="102">
        <f t="shared" ref="FL53:FL60" si="202">IF(FJ53="L",1,0)</f>
        <v>0</v>
      </c>
      <c r="FM53" s="101"/>
      <c r="FN53" s="97"/>
      <c r="FO53" s="97"/>
      <c r="FP53" s="97"/>
      <c r="FQ53" s="97"/>
      <c r="FR53" s="97"/>
      <c r="FS53" s="97"/>
      <c r="FT53" s="97">
        <f t="shared" si="183"/>
        <v>0</v>
      </c>
      <c r="FU53" s="102">
        <f t="shared" ref="FU53:FU60" si="203">IF(FS53="L",1,0)</f>
        <v>0</v>
      </c>
      <c r="FV53" s="95"/>
    </row>
    <row r="54" spans="1:178" x14ac:dyDescent="0.25">
      <c r="A54" s="44">
        <f t="shared" si="184"/>
        <v>3</v>
      </c>
      <c r="B54" s="101">
        <v>34.835000000000001</v>
      </c>
      <c r="C54" s="97">
        <v>37.676000000000002</v>
      </c>
      <c r="D54" s="97">
        <v>35.536000000000001</v>
      </c>
      <c r="E54" s="97">
        <v>11</v>
      </c>
      <c r="F54" s="97" t="s">
        <v>136</v>
      </c>
      <c r="G54" s="97">
        <v>12</v>
      </c>
      <c r="H54" s="97" t="s">
        <v>110</v>
      </c>
      <c r="I54" s="97">
        <f t="shared" si="170"/>
        <v>0</v>
      </c>
      <c r="J54" s="102">
        <f t="shared" si="185"/>
        <v>1</v>
      </c>
      <c r="K54" s="96"/>
      <c r="L54" s="97"/>
      <c r="M54" s="97"/>
      <c r="N54" s="97"/>
      <c r="O54" s="97"/>
      <c r="P54" s="94"/>
      <c r="Q54" s="97"/>
      <c r="R54" s="97">
        <f t="shared" si="171"/>
        <v>0</v>
      </c>
      <c r="S54" s="102">
        <f t="shared" si="186"/>
        <v>0</v>
      </c>
      <c r="T54" s="101"/>
      <c r="U54" s="97"/>
      <c r="V54" s="97"/>
      <c r="W54" s="97"/>
      <c r="X54" s="97"/>
      <c r="Y54" s="97"/>
      <c r="Z54" s="97"/>
      <c r="AA54" s="97">
        <f t="shared" si="172"/>
        <v>0</v>
      </c>
      <c r="AB54" s="102">
        <f t="shared" si="187"/>
        <v>0</v>
      </c>
      <c r="AC54" s="95"/>
      <c r="AD54" s="101"/>
      <c r="AE54" s="97"/>
      <c r="AF54" s="97"/>
      <c r="AG54" s="97"/>
      <c r="AH54" s="97"/>
      <c r="AI54" s="97"/>
      <c r="AJ54" s="97"/>
      <c r="AK54" s="97">
        <f t="shared" si="173"/>
        <v>0</v>
      </c>
      <c r="AL54" s="102">
        <f t="shared" si="188"/>
        <v>0</v>
      </c>
      <c r="AM54" s="96"/>
      <c r="AN54" s="97"/>
      <c r="AO54" s="97"/>
      <c r="AP54" s="97"/>
      <c r="AQ54" s="97"/>
      <c r="AR54" s="94"/>
      <c r="AS54" s="97"/>
      <c r="AT54" s="97">
        <f t="shared" si="174"/>
        <v>0</v>
      </c>
      <c r="AU54" s="102">
        <f t="shared" si="189"/>
        <v>0</v>
      </c>
      <c r="AV54" s="101"/>
      <c r="AW54" s="97"/>
      <c r="AX54" s="97"/>
      <c r="AY54" s="97"/>
      <c r="AZ54" s="97"/>
      <c r="BA54" s="97"/>
      <c r="BB54" s="97"/>
      <c r="BC54" s="97">
        <f t="shared" si="175"/>
        <v>0</v>
      </c>
      <c r="BD54" s="102">
        <f t="shared" si="190"/>
        <v>0</v>
      </c>
      <c r="BE54" s="95"/>
      <c r="BF54" s="101"/>
      <c r="BG54" s="97"/>
      <c r="BH54" s="97"/>
      <c r="BI54" s="97"/>
      <c r="BJ54" s="97"/>
      <c r="BK54" s="97"/>
      <c r="BL54" s="97"/>
      <c r="BM54" s="97">
        <f t="shared" si="176"/>
        <v>0</v>
      </c>
      <c r="BN54" s="102">
        <f t="shared" si="191"/>
        <v>0</v>
      </c>
      <c r="BO54" s="96"/>
      <c r="BP54" s="97"/>
      <c r="BQ54" s="97"/>
      <c r="BR54" s="97"/>
      <c r="BS54" s="97"/>
      <c r="BT54" s="94"/>
      <c r="BU54" s="97"/>
      <c r="BV54" s="97">
        <f t="shared" si="177"/>
        <v>0</v>
      </c>
      <c r="BW54" s="102">
        <f t="shared" si="192"/>
        <v>0</v>
      </c>
      <c r="BX54" s="101"/>
      <c r="BY54" s="97"/>
      <c r="BZ54" s="97"/>
      <c r="CA54" s="97"/>
      <c r="CB54" s="97"/>
      <c r="CC54" s="97"/>
      <c r="CD54" s="97"/>
      <c r="CE54" s="97">
        <f t="shared" si="178"/>
        <v>0</v>
      </c>
      <c r="CF54" s="102">
        <f t="shared" si="193"/>
        <v>0</v>
      </c>
      <c r="CG54" s="95"/>
      <c r="CH54" s="40">
        <v>33.798000000000002</v>
      </c>
      <c r="CI54" s="24">
        <v>35.396000000000001</v>
      </c>
      <c r="CJ54" s="24">
        <v>42.6</v>
      </c>
      <c r="CK54" s="24">
        <v>19</v>
      </c>
      <c r="CL54" s="29" t="s">
        <v>128</v>
      </c>
      <c r="CM54" s="24">
        <v>8</v>
      </c>
      <c r="CN54" s="24" t="s">
        <v>98</v>
      </c>
      <c r="CO54" s="24">
        <f>IF(CN54="W",1,0)</f>
        <v>1</v>
      </c>
      <c r="CP54" s="87">
        <f t="shared" si="194"/>
        <v>0</v>
      </c>
      <c r="CQ54" s="28">
        <v>35.247</v>
      </c>
      <c r="CR54" s="24">
        <v>38.482999999999997</v>
      </c>
      <c r="CS54" s="24">
        <v>45.048000000000002</v>
      </c>
      <c r="CT54" s="24">
        <v>18</v>
      </c>
      <c r="CU54" s="115" t="s">
        <v>126</v>
      </c>
      <c r="CV54" s="26">
        <v>8</v>
      </c>
      <c r="CW54" s="24" t="s">
        <v>98</v>
      </c>
      <c r="CX54" s="24">
        <f t="shared" si="179"/>
        <v>1</v>
      </c>
      <c r="CY54" s="87">
        <f t="shared" si="195"/>
        <v>0</v>
      </c>
      <c r="CZ54" s="40"/>
      <c r="DA54" s="24"/>
      <c r="DB54" s="24"/>
      <c r="DC54" s="24"/>
      <c r="DD54" s="24"/>
      <c r="DE54" s="24"/>
      <c r="DF54" s="24"/>
      <c r="DG54" s="24">
        <f>IF(DF54="W",1,0)</f>
        <v>0</v>
      </c>
      <c r="DH54" s="87">
        <f t="shared" si="196"/>
        <v>0</v>
      </c>
      <c r="DI54" s="27"/>
      <c r="DJ54" s="40"/>
      <c r="DK54" s="24"/>
      <c r="DL54" s="24"/>
      <c r="DM54" s="24"/>
      <c r="DN54" s="24"/>
      <c r="DO54" s="24"/>
      <c r="DP54" s="24"/>
      <c r="DQ54" s="24">
        <f t="shared" si="180"/>
        <v>0</v>
      </c>
      <c r="DR54" s="87">
        <f t="shared" si="197"/>
        <v>0</v>
      </c>
      <c r="DS54" s="28"/>
      <c r="DT54" s="24"/>
      <c r="DU54" s="24"/>
      <c r="DV54" s="24"/>
      <c r="DW54" s="24"/>
      <c r="DX54" s="26"/>
      <c r="DY54" s="24"/>
      <c r="DZ54" s="24">
        <f>IF(DY54="W",1,0)</f>
        <v>0</v>
      </c>
      <c r="EA54" s="87">
        <f t="shared" si="198"/>
        <v>0</v>
      </c>
      <c r="EB54" s="40"/>
      <c r="EC54" s="24"/>
      <c r="ED54" s="24"/>
      <c r="EE54" s="24"/>
      <c r="EF54" s="24"/>
      <c r="EG54" s="24"/>
      <c r="EH54" s="24"/>
      <c r="EI54" s="24">
        <f>IF(EH54="W",1,0)</f>
        <v>0</v>
      </c>
      <c r="EJ54" s="87">
        <f t="shared" si="199"/>
        <v>0</v>
      </c>
      <c r="EK54" s="40"/>
      <c r="EL54" s="24"/>
      <c r="EM54" s="24"/>
      <c r="EN54" s="24"/>
      <c r="EO54" s="24"/>
      <c r="EP54" s="24"/>
      <c r="EQ54" s="24"/>
      <c r="ER54" s="24">
        <f>IF(EQ54="W",1,0)</f>
        <v>0</v>
      </c>
      <c r="ES54" s="87">
        <f t="shared" si="200"/>
        <v>0</v>
      </c>
      <c r="ET54" s="95"/>
      <c r="EU54" s="101"/>
      <c r="EV54" s="97"/>
      <c r="EW54" s="97"/>
      <c r="EX54" s="97"/>
      <c r="EY54" s="97"/>
      <c r="EZ54" s="97"/>
      <c r="FA54" s="97"/>
      <c r="FB54" s="97">
        <f t="shared" si="181"/>
        <v>0</v>
      </c>
      <c r="FC54" s="102">
        <f t="shared" si="201"/>
        <v>0</v>
      </c>
      <c r="FD54" s="96"/>
      <c r="FE54" s="97"/>
      <c r="FF54" s="97"/>
      <c r="FG54" s="97"/>
      <c r="FH54" s="97"/>
      <c r="FI54" s="94"/>
      <c r="FJ54" s="97"/>
      <c r="FK54" s="97">
        <f t="shared" si="182"/>
        <v>0</v>
      </c>
      <c r="FL54" s="102">
        <f t="shared" si="202"/>
        <v>0</v>
      </c>
      <c r="FM54" s="101"/>
      <c r="FN54" s="97"/>
      <c r="FO54" s="97"/>
      <c r="FP54" s="97"/>
      <c r="FQ54" s="97"/>
      <c r="FR54" s="97"/>
      <c r="FS54" s="97"/>
      <c r="FT54" s="97">
        <f t="shared" si="183"/>
        <v>0</v>
      </c>
      <c r="FU54" s="102">
        <f t="shared" si="203"/>
        <v>0</v>
      </c>
      <c r="FV54" s="95"/>
    </row>
    <row r="55" spans="1:178" x14ac:dyDescent="0.25">
      <c r="A55" s="44">
        <f t="shared" si="184"/>
        <v>4</v>
      </c>
      <c r="B55" s="101">
        <v>30.22</v>
      </c>
      <c r="C55" s="97">
        <v>34.07</v>
      </c>
      <c r="D55" s="97">
        <v>41.610999999999997</v>
      </c>
      <c r="E55" s="97">
        <v>6</v>
      </c>
      <c r="F55" s="97" t="s">
        <v>124</v>
      </c>
      <c r="G55" s="97">
        <v>2</v>
      </c>
      <c r="H55" s="97" t="s">
        <v>98</v>
      </c>
      <c r="I55" s="97">
        <f t="shared" si="170"/>
        <v>1</v>
      </c>
      <c r="J55" s="102">
        <f t="shared" si="185"/>
        <v>0</v>
      </c>
      <c r="K55" s="96"/>
      <c r="L55" s="97"/>
      <c r="M55" s="97"/>
      <c r="N55" s="97"/>
      <c r="O55" s="97"/>
      <c r="P55" s="94"/>
      <c r="Q55" s="97"/>
      <c r="R55" s="97">
        <f t="shared" si="171"/>
        <v>0</v>
      </c>
      <c r="S55" s="102">
        <f t="shared" si="186"/>
        <v>0</v>
      </c>
      <c r="T55" s="101"/>
      <c r="U55" s="97"/>
      <c r="V55" s="97"/>
      <c r="W55" s="97"/>
      <c r="X55" s="97"/>
      <c r="Y55" s="97"/>
      <c r="Z55" s="97"/>
      <c r="AA55" s="97">
        <f t="shared" si="172"/>
        <v>0</v>
      </c>
      <c r="AB55" s="102">
        <f t="shared" si="187"/>
        <v>0</v>
      </c>
      <c r="AC55" s="95"/>
      <c r="AD55" s="101"/>
      <c r="AE55" s="97"/>
      <c r="AF55" s="97"/>
      <c r="AG55" s="97"/>
      <c r="AH55" s="97"/>
      <c r="AI55" s="97"/>
      <c r="AJ55" s="97"/>
      <c r="AK55" s="97">
        <f t="shared" si="173"/>
        <v>0</v>
      </c>
      <c r="AL55" s="102">
        <f t="shared" si="188"/>
        <v>0</v>
      </c>
      <c r="AM55" s="96"/>
      <c r="AN55" s="97"/>
      <c r="AO55" s="97"/>
      <c r="AP55" s="97"/>
      <c r="AQ55" s="97"/>
      <c r="AR55" s="94"/>
      <c r="AS55" s="97"/>
      <c r="AT55" s="97">
        <f t="shared" si="174"/>
        <v>0</v>
      </c>
      <c r="AU55" s="102">
        <f t="shared" si="189"/>
        <v>0</v>
      </c>
      <c r="AV55" s="101"/>
      <c r="AW55" s="97"/>
      <c r="AX55" s="97"/>
      <c r="AY55" s="97"/>
      <c r="AZ55" s="97"/>
      <c r="BA55" s="97"/>
      <c r="BB55" s="97"/>
      <c r="BC55" s="97">
        <f t="shared" si="175"/>
        <v>0</v>
      </c>
      <c r="BD55" s="102">
        <f t="shared" si="190"/>
        <v>0</v>
      </c>
      <c r="BE55" s="95"/>
      <c r="BF55" s="101"/>
      <c r="BG55" s="97"/>
      <c r="BH55" s="97"/>
      <c r="BI55" s="97"/>
      <c r="BJ55" s="97"/>
      <c r="BK55" s="97"/>
      <c r="BL55" s="97"/>
      <c r="BM55" s="97">
        <f t="shared" si="176"/>
        <v>0</v>
      </c>
      <c r="BN55" s="102">
        <f t="shared" si="191"/>
        <v>0</v>
      </c>
      <c r="BO55" s="96"/>
      <c r="BP55" s="97"/>
      <c r="BQ55" s="97"/>
      <c r="BR55" s="97"/>
      <c r="BS55" s="97"/>
      <c r="BT55" s="94"/>
      <c r="BU55" s="97"/>
      <c r="BV55" s="97">
        <f t="shared" si="177"/>
        <v>0</v>
      </c>
      <c r="BW55" s="102">
        <f t="shared" si="192"/>
        <v>0</v>
      </c>
      <c r="BX55" s="101"/>
      <c r="BY55" s="97"/>
      <c r="BZ55" s="97"/>
      <c r="CA55" s="97"/>
      <c r="CB55" s="97"/>
      <c r="CC55" s="97"/>
      <c r="CD55" s="97"/>
      <c r="CE55" s="97">
        <f t="shared" si="178"/>
        <v>0</v>
      </c>
      <c r="CF55" s="102">
        <f t="shared" si="193"/>
        <v>0</v>
      </c>
      <c r="CG55" s="95"/>
      <c r="CH55" s="92">
        <v>33.031999999999996</v>
      </c>
      <c r="CI55" s="91">
        <v>35.756999999999998</v>
      </c>
      <c r="CJ55" s="91">
        <v>43.033000000000001</v>
      </c>
      <c r="CK55" s="91">
        <v>3</v>
      </c>
      <c r="CL55" s="111" t="s">
        <v>126</v>
      </c>
      <c r="CM55" s="91">
        <v>1</v>
      </c>
      <c r="CN55" s="91" t="s">
        <v>98</v>
      </c>
      <c r="CO55" s="91">
        <f t="shared" ref="CO55:CO56" si="204">IF(CN55="W",1,0)</f>
        <v>1</v>
      </c>
      <c r="CP55" s="93">
        <f t="shared" si="194"/>
        <v>0</v>
      </c>
      <c r="CQ55" s="90">
        <v>34.712000000000003</v>
      </c>
      <c r="CR55" s="91">
        <v>38.091999999999999</v>
      </c>
      <c r="CS55" s="91">
        <v>44.588999999999999</v>
      </c>
      <c r="CT55" s="91">
        <v>11</v>
      </c>
      <c r="CU55" s="115" t="s">
        <v>126</v>
      </c>
      <c r="CV55" s="88">
        <v>3</v>
      </c>
      <c r="CW55" s="91" t="s">
        <v>110</v>
      </c>
      <c r="CX55" s="111">
        <f t="shared" si="179"/>
        <v>0</v>
      </c>
      <c r="CY55" s="113">
        <f t="shared" ref="CY55:CY56" si="205">IF(CW55="L",1,0)</f>
        <v>1</v>
      </c>
      <c r="CZ55" s="92"/>
      <c r="DA55" s="91"/>
      <c r="DB55" s="91"/>
      <c r="DC55" s="91"/>
      <c r="DD55" s="91"/>
      <c r="DE55" s="91"/>
      <c r="DF55" s="91"/>
      <c r="DG55" s="91"/>
      <c r="DH55" s="93"/>
      <c r="DI55" s="89"/>
      <c r="DJ55" s="92"/>
      <c r="DK55" s="91"/>
      <c r="DL55" s="91"/>
      <c r="DM55" s="91"/>
      <c r="DN55" s="91"/>
      <c r="DO55" s="91"/>
      <c r="DP55" s="91"/>
      <c r="DQ55" s="105">
        <f t="shared" si="180"/>
        <v>0</v>
      </c>
      <c r="DR55" s="106">
        <f t="shared" ref="DR55:DR59" si="206">IF(DP55="L",1,0)</f>
        <v>0</v>
      </c>
      <c r="DS55" s="90"/>
      <c r="DT55" s="91"/>
      <c r="DU55" s="91"/>
      <c r="DV55" s="91"/>
      <c r="DW55" s="91"/>
      <c r="DX55" s="88"/>
      <c r="DY55" s="91"/>
      <c r="DZ55" s="105">
        <f t="shared" ref="DZ55:DZ56" si="207">IF(DY55="W",1,0)</f>
        <v>0</v>
      </c>
      <c r="EA55" s="106">
        <f t="shared" si="198"/>
        <v>0</v>
      </c>
      <c r="EB55" s="92"/>
      <c r="EC55" s="91"/>
      <c r="ED55" s="91"/>
      <c r="EE55" s="91"/>
      <c r="EF55" s="91"/>
      <c r="EG55" s="91"/>
      <c r="EH55" s="91"/>
      <c r="EI55" s="105">
        <f t="shared" ref="EI55:EI56" si="208">IF(EH55="W",1,0)</f>
        <v>0</v>
      </c>
      <c r="EJ55" s="106">
        <f t="shared" si="199"/>
        <v>0</v>
      </c>
      <c r="EK55" s="92"/>
      <c r="EL55" s="91"/>
      <c r="EM55" s="91"/>
      <c r="EN55" s="91"/>
      <c r="EO55" s="91"/>
      <c r="EP55" s="91"/>
      <c r="EQ55" s="91"/>
      <c r="ER55" s="105">
        <f t="shared" ref="ER55:ER56" si="209">IF(EQ55="W",1,0)</f>
        <v>0</v>
      </c>
      <c r="ES55" s="106">
        <f t="shared" si="200"/>
        <v>0</v>
      </c>
      <c r="ET55" s="95"/>
      <c r="EU55" s="101"/>
      <c r="EV55" s="97"/>
      <c r="EW55" s="97"/>
      <c r="EX55" s="97"/>
      <c r="EY55" s="97"/>
      <c r="EZ55" s="97"/>
      <c r="FA55" s="97"/>
      <c r="FB55" s="97">
        <f t="shared" si="181"/>
        <v>0</v>
      </c>
      <c r="FC55" s="102">
        <f t="shared" si="201"/>
        <v>0</v>
      </c>
      <c r="FD55" s="96"/>
      <c r="FE55" s="97"/>
      <c r="FF55" s="97"/>
      <c r="FG55" s="97"/>
      <c r="FH55" s="97"/>
      <c r="FI55" s="94"/>
      <c r="FJ55" s="97"/>
      <c r="FK55" s="97">
        <f t="shared" si="182"/>
        <v>0</v>
      </c>
      <c r="FL55" s="102">
        <f t="shared" si="202"/>
        <v>0</v>
      </c>
      <c r="FM55" s="101"/>
      <c r="FN55" s="97"/>
      <c r="FO55" s="97"/>
      <c r="FP55" s="97"/>
      <c r="FQ55" s="97"/>
      <c r="FR55" s="97"/>
      <c r="FS55" s="97"/>
      <c r="FT55" s="97">
        <f t="shared" si="183"/>
        <v>0</v>
      </c>
      <c r="FU55" s="102">
        <f t="shared" si="203"/>
        <v>0</v>
      </c>
      <c r="FV55" s="95"/>
    </row>
    <row r="56" spans="1:178" x14ac:dyDescent="0.25">
      <c r="A56" s="44">
        <f t="shared" si="184"/>
        <v>5</v>
      </c>
      <c r="B56" s="101">
        <v>30.015000000000001</v>
      </c>
      <c r="C56" s="97" t="s">
        <v>105</v>
      </c>
      <c r="D56" s="97" t="s">
        <v>105</v>
      </c>
      <c r="E56" s="97">
        <v>6</v>
      </c>
      <c r="F56" s="115" t="s">
        <v>105</v>
      </c>
      <c r="G56" s="97">
        <v>1</v>
      </c>
      <c r="H56" s="97" t="s">
        <v>110</v>
      </c>
      <c r="I56" s="97">
        <f t="shared" si="170"/>
        <v>0</v>
      </c>
      <c r="J56" s="102">
        <f t="shared" si="185"/>
        <v>1</v>
      </c>
      <c r="K56" s="96"/>
      <c r="L56" s="97"/>
      <c r="M56" s="97"/>
      <c r="N56" s="97"/>
      <c r="O56" s="97"/>
      <c r="P56" s="94"/>
      <c r="Q56" s="97"/>
      <c r="R56" s="97">
        <f t="shared" si="171"/>
        <v>0</v>
      </c>
      <c r="S56" s="102">
        <f t="shared" si="186"/>
        <v>0</v>
      </c>
      <c r="T56" s="101"/>
      <c r="U56" s="97"/>
      <c r="V56" s="97"/>
      <c r="W56" s="97"/>
      <c r="X56" s="97"/>
      <c r="Y56" s="97"/>
      <c r="Z56" s="97"/>
      <c r="AA56" s="97">
        <f t="shared" si="172"/>
        <v>0</v>
      </c>
      <c r="AB56" s="102">
        <f t="shared" si="187"/>
        <v>0</v>
      </c>
      <c r="AC56" s="95"/>
      <c r="AD56" s="101"/>
      <c r="AE56" s="97"/>
      <c r="AF56" s="97"/>
      <c r="AG56" s="97"/>
      <c r="AH56" s="97"/>
      <c r="AI56" s="97"/>
      <c r="AJ56" s="97"/>
      <c r="AK56" s="97">
        <f t="shared" si="173"/>
        <v>0</v>
      </c>
      <c r="AL56" s="102">
        <f t="shared" si="188"/>
        <v>0</v>
      </c>
      <c r="AM56" s="96"/>
      <c r="AN56" s="97"/>
      <c r="AO56" s="97"/>
      <c r="AP56" s="97"/>
      <c r="AQ56" s="97"/>
      <c r="AR56" s="94"/>
      <c r="AS56" s="97"/>
      <c r="AT56" s="97">
        <f t="shared" si="174"/>
        <v>0</v>
      </c>
      <c r="AU56" s="102">
        <f t="shared" si="189"/>
        <v>0</v>
      </c>
      <c r="AV56" s="101"/>
      <c r="AW56" s="97"/>
      <c r="AX56" s="97"/>
      <c r="AY56" s="97"/>
      <c r="AZ56" s="97"/>
      <c r="BA56" s="97"/>
      <c r="BB56" s="97"/>
      <c r="BC56" s="97">
        <f t="shared" si="175"/>
        <v>0</v>
      </c>
      <c r="BD56" s="102">
        <f t="shared" si="190"/>
        <v>0</v>
      </c>
      <c r="BE56" s="95"/>
      <c r="BF56" s="101"/>
      <c r="BG56" s="97"/>
      <c r="BH56" s="97"/>
      <c r="BI56" s="97"/>
      <c r="BJ56" s="97"/>
      <c r="BK56" s="97"/>
      <c r="BL56" s="97"/>
      <c r="BM56" s="97">
        <f t="shared" si="176"/>
        <v>0</v>
      </c>
      <c r="BN56" s="102">
        <f t="shared" si="191"/>
        <v>0</v>
      </c>
      <c r="BO56" s="96"/>
      <c r="BP56" s="97"/>
      <c r="BQ56" s="97"/>
      <c r="BR56" s="97"/>
      <c r="BS56" s="97"/>
      <c r="BT56" s="94"/>
      <c r="BU56" s="97"/>
      <c r="BV56" s="97">
        <f t="shared" si="177"/>
        <v>0</v>
      </c>
      <c r="BW56" s="102">
        <f t="shared" si="192"/>
        <v>0</v>
      </c>
      <c r="BX56" s="101"/>
      <c r="BY56" s="97"/>
      <c r="BZ56" s="97"/>
      <c r="CA56" s="97"/>
      <c r="CB56" s="97"/>
      <c r="CC56" s="97"/>
      <c r="CD56" s="97"/>
      <c r="CE56" s="97">
        <f t="shared" si="178"/>
        <v>0</v>
      </c>
      <c r="CF56" s="102">
        <f t="shared" si="193"/>
        <v>0</v>
      </c>
      <c r="CG56" s="95"/>
      <c r="CH56" s="92">
        <v>33.393999999999998</v>
      </c>
      <c r="CI56" s="91">
        <v>35.814999999999998</v>
      </c>
      <c r="CJ56" s="91">
        <v>43.103000000000002</v>
      </c>
      <c r="CK56" s="91">
        <v>11</v>
      </c>
      <c r="CL56" s="91" t="s">
        <v>126</v>
      </c>
      <c r="CM56" s="91">
        <v>10</v>
      </c>
      <c r="CN56" s="91" t="s">
        <v>110</v>
      </c>
      <c r="CO56" s="91">
        <f t="shared" si="204"/>
        <v>0</v>
      </c>
      <c r="CP56" s="93">
        <f t="shared" si="194"/>
        <v>1</v>
      </c>
      <c r="CQ56" s="90">
        <v>34.393999999999998</v>
      </c>
      <c r="CR56" s="91">
        <v>38.237000000000002</v>
      </c>
      <c r="CS56" s="91">
        <v>44.76</v>
      </c>
      <c r="CT56" s="91">
        <v>4</v>
      </c>
      <c r="CU56" s="91" t="s">
        <v>126</v>
      </c>
      <c r="CV56" s="88">
        <v>1</v>
      </c>
      <c r="CW56" s="91" t="s">
        <v>110</v>
      </c>
      <c r="CX56" s="111">
        <f t="shared" si="179"/>
        <v>0</v>
      </c>
      <c r="CY56" s="113">
        <f t="shared" si="205"/>
        <v>1</v>
      </c>
      <c r="CZ56" s="92"/>
      <c r="DA56" s="91"/>
      <c r="DB56" s="91"/>
      <c r="DC56" s="91"/>
      <c r="DD56" s="91"/>
      <c r="DE56" s="91"/>
      <c r="DF56" s="91"/>
      <c r="DG56" s="91"/>
      <c r="DH56" s="93"/>
      <c r="DI56" s="89"/>
      <c r="DJ56" s="92"/>
      <c r="DK56" s="91"/>
      <c r="DL56" s="91"/>
      <c r="DM56" s="91"/>
      <c r="DN56" s="91"/>
      <c r="DO56" s="91"/>
      <c r="DP56" s="91"/>
      <c r="DQ56" s="105">
        <f t="shared" si="180"/>
        <v>0</v>
      </c>
      <c r="DR56" s="106">
        <f t="shared" si="206"/>
        <v>0</v>
      </c>
      <c r="DS56" s="90"/>
      <c r="DT56" s="91"/>
      <c r="DU56" s="91"/>
      <c r="DV56" s="91"/>
      <c r="DW56" s="91"/>
      <c r="DX56" s="88"/>
      <c r="DY56" s="91"/>
      <c r="DZ56" s="105">
        <f t="shared" si="207"/>
        <v>0</v>
      </c>
      <c r="EA56" s="106">
        <f t="shared" si="198"/>
        <v>0</v>
      </c>
      <c r="EB56" s="92"/>
      <c r="EC56" s="91"/>
      <c r="ED56" s="91"/>
      <c r="EE56" s="91"/>
      <c r="EF56" s="91"/>
      <c r="EG56" s="91"/>
      <c r="EH56" s="91"/>
      <c r="EI56" s="105">
        <f t="shared" si="208"/>
        <v>0</v>
      </c>
      <c r="EJ56" s="106">
        <f t="shared" si="199"/>
        <v>0</v>
      </c>
      <c r="EK56" s="92"/>
      <c r="EL56" s="91"/>
      <c r="EM56" s="91"/>
      <c r="EN56" s="91"/>
      <c r="EO56" s="91"/>
      <c r="EP56" s="91"/>
      <c r="EQ56" s="91"/>
      <c r="ER56" s="105">
        <f t="shared" si="209"/>
        <v>0</v>
      </c>
      <c r="ES56" s="106">
        <f t="shared" si="200"/>
        <v>0</v>
      </c>
      <c r="ET56" s="95"/>
      <c r="EU56" s="101"/>
      <c r="EV56" s="97"/>
      <c r="EW56" s="97"/>
      <c r="EX56" s="97"/>
      <c r="EY56" s="97"/>
      <c r="EZ56" s="97"/>
      <c r="FA56" s="97"/>
      <c r="FB56" s="97">
        <f t="shared" si="181"/>
        <v>0</v>
      </c>
      <c r="FC56" s="102">
        <f t="shared" si="201"/>
        <v>0</v>
      </c>
      <c r="FD56" s="96"/>
      <c r="FE56" s="97"/>
      <c r="FF56" s="97"/>
      <c r="FG56" s="97"/>
      <c r="FH56" s="97"/>
      <c r="FI56" s="94"/>
      <c r="FJ56" s="97"/>
      <c r="FK56" s="97">
        <f t="shared" si="182"/>
        <v>0</v>
      </c>
      <c r="FL56" s="102">
        <f t="shared" si="202"/>
        <v>0</v>
      </c>
      <c r="FM56" s="101"/>
      <c r="FN56" s="97"/>
      <c r="FO56" s="97"/>
      <c r="FP56" s="97"/>
      <c r="FQ56" s="97"/>
      <c r="FR56" s="97"/>
      <c r="FS56" s="97"/>
      <c r="FT56" s="97">
        <f t="shared" si="183"/>
        <v>0</v>
      </c>
      <c r="FU56" s="102">
        <f t="shared" si="203"/>
        <v>0</v>
      </c>
      <c r="FV56" s="95"/>
    </row>
    <row r="57" spans="1:178" x14ac:dyDescent="0.25">
      <c r="A57" s="44">
        <f t="shared" si="184"/>
        <v>6</v>
      </c>
      <c r="B57" s="51"/>
      <c r="C57" s="29"/>
      <c r="D57" s="29"/>
      <c r="E57" s="29"/>
      <c r="F57" s="29"/>
      <c r="G57" s="29"/>
      <c r="H57" s="29"/>
      <c r="I57" s="111">
        <f t="shared" ref="I57:I59" si="210">IF(H57="W",1,0)</f>
        <v>0</v>
      </c>
      <c r="J57" s="113">
        <f t="shared" ref="J57:J59" si="211">IF(H57="L",1,0)</f>
        <v>0</v>
      </c>
      <c r="K57" s="43"/>
      <c r="L57" s="29"/>
      <c r="M57" s="29"/>
      <c r="N57" s="29"/>
      <c r="O57" s="29"/>
      <c r="P57" s="59"/>
      <c r="Q57" s="29"/>
      <c r="R57" s="111">
        <f t="shared" ref="R57:R59" si="212">IF(Q57="W",1,0)</f>
        <v>0</v>
      </c>
      <c r="S57" s="113">
        <f t="shared" ref="S57:S59" si="213">IF(Q57="L",1,0)</f>
        <v>0</v>
      </c>
      <c r="T57" s="51"/>
      <c r="U57" s="29"/>
      <c r="V57" s="29"/>
      <c r="W57" s="29"/>
      <c r="X57" s="29"/>
      <c r="Y57" s="29"/>
      <c r="Z57" s="29"/>
      <c r="AA57" s="111">
        <f t="shared" ref="AA57:AA59" si="214">IF(Z57="W",1,0)</f>
        <v>0</v>
      </c>
      <c r="AB57" s="113">
        <f t="shared" ref="AB57:AB59" si="215">IF(Z57="L",1,0)</f>
        <v>0</v>
      </c>
      <c r="AC57" s="109"/>
      <c r="AD57" s="51"/>
      <c r="AE57" s="29"/>
      <c r="AF57" s="29"/>
      <c r="AG57" s="29"/>
      <c r="AH57" s="29"/>
      <c r="AI57" s="29"/>
      <c r="AJ57" s="29"/>
      <c r="AK57" s="111">
        <f t="shared" ref="AK57:AK59" si="216">IF(AJ57="W",1,0)</f>
        <v>0</v>
      </c>
      <c r="AL57" s="113">
        <f t="shared" ref="AL57:AL59" si="217">IF(AJ57="L",1,0)</f>
        <v>0</v>
      </c>
      <c r="AM57" s="43"/>
      <c r="AN57" s="29"/>
      <c r="AO57" s="29"/>
      <c r="AP57" s="29"/>
      <c r="AQ57" s="29"/>
      <c r="AR57" s="59"/>
      <c r="AS57" s="29"/>
      <c r="AT57" s="111">
        <f t="shared" ref="AT57:AT59" si="218">IF(AS57="W",1,0)</f>
        <v>0</v>
      </c>
      <c r="AU57" s="113">
        <f t="shared" ref="AU57:AU59" si="219">IF(AS57="L",1,0)</f>
        <v>0</v>
      </c>
      <c r="AV57" s="51"/>
      <c r="AW57" s="29"/>
      <c r="AX57" s="29"/>
      <c r="AY57" s="29"/>
      <c r="AZ57" s="29"/>
      <c r="BA57" s="29"/>
      <c r="BB57" s="29"/>
      <c r="BC57" s="111">
        <f t="shared" ref="BC57:BC59" si="220">IF(BB57="W",1,0)</f>
        <v>0</v>
      </c>
      <c r="BD57" s="113">
        <f t="shared" ref="BD57:BD59" si="221">IF(BB57="L",1,0)</f>
        <v>0</v>
      </c>
      <c r="BE57" s="109"/>
      <c r="BF57" s="51"/>
      <c r="BG57" s="29"/>
      <c r="BH57" s="29"/>
      <c r="BI57" s="29"/>
      <c r="BJ57" s="29"/>
      <c r="BK57" s="29"/>
      <c r="BL57" s="29"/>
      <c r="BM57" s="111">
        <f t="shared" ref="BM57:BM59" si="222">IF(BL57="W",1,0)</f>
        <v>0</v>
      </c>
      <c r="BN57" s="113">
        <f t="shared" ref="BN57:BN59" si="223">IF(BL57="L",1,0)</f>
        <v>0</v>
      </c>
      <c r="BO57" s="43"/>
      <c r="BP57" s="29"/>
      <c r="BQ57" s="29"/>
      <c r="BR57" s="29"/>
      <c r="BS57" s="29"/>
      <c r="BT57" s="59"/>
      <c r="BU57" s="29"/>
      <c r="BV57" s="111">
        <f t="shared" ref="BV57:BV59" si="224">IF(BU57="W",1,0)</f>
        <v>0</v>
      </c>
      <c r="BW57" s="113">
        <f t="shared" ref="BW57:BW59" si="225">IF(BU57="L",1,0)</f>
        <v>0</v>
      </c>
      <c r="BX57" s="51"/>
      <c r="BY57" s="29"/>
      <c r="BZ57" s="29"/>
      <c r="CA57" s="29"/>
      <c r="CB57" s="29"/>
      <c r="CC57" s="29"/>
      <c r="CD57" s="29"/>
      <c r="CE57" s="111">
        <f t="shared" ref="CE57:CE59" si="226">IF(CD57="W",1,0)</f>
        <v>0</v>
      </c>
      <c r="CF57" s="113">
        <f t="shared" ref="CF57:CF59" si="227">IF(CD57="L",1,0)</f>
        <v>0</v>
      </c>
      <c r="CG57" s="109"/>
      <c r="CH57" s="112">
        <v>33.606999999999999</v>
      </c>
      <c r="CI57" s="111">
        <v>35.244999999999997</v>
      </c>
      <c r="CJ57" s="111">
        <v>42.415999999999997</v>
      </c>
      <c r="CK57" s="111">
        <v>14</v>
      </c>
      <c r="CL57" s="111" t="s">
        <v>146</v>
      </c>
      <c r="CM57" s="111">
        <v>7</v>
      </c>
      <c r="CN57" s="111" t="s">
        <v>98</v>
      </c>
      <c r="CO57" s="111">
        <f>IF(CN57="W",1,0)</f>
        <v>1</v>
      </c>
      <c r="CP57" s="113">
        <f t="shared" ref="CP57:CP59" si="228">IF(CN57="L",1,0)</f>
        <v>0</v>
      </c>
      <c r="CQ57" s="110">
        <v>35.591999999999999</v>
      </c>
      <c r="CR57" s="111">
        <v>38.56</v>
      </c>
      <c r="CS57" s="111">
        <v>45.118000000000002</v>
      </c>
      <c r="CT57" s="111">
        <v>22</v>
      </c>
      <c r="CU57" s="111" t="s">
        <v>126</v>
      </c>
      <c r="CV57" s="108">
        <v>15</v>
      </c>
      <c r="CW57" s="111" t="s">
        <v>110</v>
      </c>
      <c r="CX57" s="111">
        <f t="shared" si="179"/>
        <v>0</v>
      </c>
      <c r="CY57" s="113">
        <f t="shared" ref="CY57:CY59" si="229">IF(CW57="L",1,0)</f>
        <v>1</v>
      </c>
      <c r="CZ57" s="112"/>
      <c r="DA57" s="111"/>
      <c r="DB57" s="111"/>
      <c r="DC57" s="111"/>
      <c r="DD57" s="111"/>
      <c r="DE57" s="111"/>
      <c r="DF57" s="111"/>
      <c r="DG57" s="111">
        <f>IF(DF57="W",1,0)</f>
        <v>0</v>
      </c>
      <c r="DH57" s="113">
        <f t="shared" ref="DH57:DH59" si="230">IF(DF57="L",1,0)</f>
        <v>0</v>
      </c>
      <c r="DI57" s="109"/>
      <c r="DJ57" s="112"/>
      <c r="DK57" s="111"/>
      <c r="DL57" s="111"/>
      <c r="DM57" s="111"/>
      <c r="DN57" s="111"/>
      <c r="DO57" s="111"/>
      <c r="DP57" s="111"/>
      <c r="DQ57" s="111">
        <f t="shared" si="180"/>
        <v>0</v>
      </c>
      <c r="DR57" s="113">
        <f t="shared" si="206"/>
        <v>0</v>
      </c>
      <c r="DS57" s="110"/>
      <c r="DT57" s="111"/>
      <c r="DU57" s="111"/>
      <c r="DV57" s="111"/>
      <c r="DW57" s="111"/>
      <c r="DX57" s="108"/>
      <c r="DY57" s="111"/>
      <c r="DZ57" s="111">
        <f>IF(DY57="W",1,0)</f>
        <v>0</v>
      </c>
      <c r="EA57" s="113">
        <f t="shared" ref="EA57:EA59" si="231">IF(DY57="L",1,0)</f>
        <v>0</v>
      </c>
      <c r="EB57" s="112"/>
      <c r="EC57" s="111"/>
      <c r="ED57" s="111"/>
      <c r="EE57" s="111"/>
      <c r="EF57" s="111"/>
      <c r="EG57" s="111"/>
      <c r="EH57" s="111"/>
      <c r="EI57" s="111">
        <f>IF(EH57="W",1,0)</f>
        <v>0</v>
      </c>
      <c r="EJ57" s="113">
        <f t="shared" ref="EJ57:EJ59" si="232">IF(EH57="L",1,0)</f>
        <v>0</v>
      </c>
      <c r="EK57" s="112"/>
      <c r="EL57" s="111"/>
      <c r="EM57" s="111"/>
      <c r="EN57" s="111"/>
      <c r="EO57" s="111"/>
      <c r="EP57" s="111"/>
      <c r="EQ57" s="111"/>
      <c r="ER57" s="111">
        <f>IF(EQ57="W",1,0)</f>
        <v>0</v>
      </c>
      <c r="ES57" s="113">
        <f t="shared" ref="ES57:ES59" si="233">IF(EQ57="L",1,0)</f>
        <v>0</v>
      </c>
      <c r="ET57" s="109"/>
      <c r="EU57" s="112"/>
      <c r="EV57" s="111"/>
      <c r="EW57" s="111"/>
      <c r="EX57" s="111"/>
      <c r="EY57" s="111"/>
      <c r="EZ57" s="111"/>
      <c r="FA57" s="111"/>
      <c r="FB57" s="111">
        <f t="shared" ref="FB57:FB59" si="234">IF(FA57="W",1,0)</f>
        <v>0</v>
      </c>
      <c r="FC57" s="113">
        <f t="shared" ref="FC57:FC59" si="235">IF(FA57="L",1,0)</f>
        <v>0</v>
      </c>
      <c r="FD57" s="110"/>
      <c r="FE57" s="111"/>
      <c r="FF57" s="111"/>
      <c r="FG57" s="111"/>
      <c r="FH57" s="111"/>
      <c r="FI57" s="108"/>
      <c r="FJ57" s="111"/>
      <c r="FK57" s="111">
        <f t="shared" ref="FK57:FK59" si="236">IF(FJ57="W",1,0)</f>
        <v>0</v>
      </c>
      <c r="FL57" s="113">
        <f t="shared" ref="FL57:FL59" si="237">IF(FJ57="L",1,0)</f>
        <v>0</v>
      </c>
      <c r="FM57" s="112"/>
      <c r="FN57" s="111"/>
      <c r="FO57" s="111"/>
      <c r="FP57" s="111"/>
      <c r="FQ57" s="111"/>
      <c r="FR57" s="111"/>
      <c r="FS57" s="111"/>
      <c r="FT57" s="111">
        <f t="shared" ref="FT57:FT59" si="238">IF(FS57="W",1,0)</f>
        <v>0</v>
      </c>
      <c r="FU57" s="113">
        <f t="shared" ref="FU57:FU59" si="239">IF(FS57="L",1,0)</f>
        <v>0</v>
      </c>
      <c r="FV57" s="109"/>
    </row>
    <row r="58" spans="1:178" x14ac:dyDescent="0.25">
      <c r="A58" s="44">
        <f t="shared" si="184"/>
        <v>7</v>
      </c>
      <c r="B58" s="51"/>
      <c r="C58" s="29"/>
      <c r="D58" s="29"/>
      <c r="E58" s="29"/>
      <c r="F58" s="29"/>
      <c r="G58" s="29"/>
      <c r="H58" s="29"/>
      <c r="I58" s="111">
        <f t="shared" si="210"/>
        <v>0</v>
      </c>
      <c r="J58" s="113">
        <f t="shared" si="211"/>
        <v>0</v>
      </c>
      <c r="K58" s="43"/>
      <c r="L58" s="29"/>
      <c r="M58" s="29"/>
      <c r="N58" s="29"/>
      <c r="O58" s="29"/>
      <c r="P58" s="59"/>
      <c r="Q58" s="29"/>
      <c r="R58" s="111">
        <f t="shared" si="212"/>
        <v>0</v>
      </c>
      <c r="S58" s="113">
        <f t="shared" si="213"/>
        <v>0</v>
      </c>
      <c r="T58" s="51"/>
      <c r="U58" s="29"/>
      <c r="V58" s="29"/>
      <c r="W58" s="29"/>
      <c r="X58" s="29"/>
      <c r="Y58" s="29"/>
      <c r="Z58" s="29"/>
      <c r="AA58" s="111">
        <f t="shared" si="214"/>
        <v>0</v>
      </c>
      <c r="AB58" s="113">
        <f t="shared" si="215"/>
        <v>0</v>
      </c>
      <c r="AC58" s="109"/>
      <c r="AD58" s="51"/>
      <c r="AE58" s="29"/>
      <c r="AF58" s="29"/>
      <c r="AG58" s="29"/>
      <c r="AH58" s="29"/>
      <c r="AI58" s="29"/>
      <c r="AJ58" s="29"/>
      <c r="AK58" s="111">
        <f t="shared" si="216"/>
        <v>0</v>
      </c>
      <c r="AL58" s="113">
        <f t="shared" si="217"/>
        <v>0</v>
      </c>
      <c r="AM58" s="43"/>
      <c r="AN58" s="29"/>
      <c r="AO58" s="29"/>
      <c r="AP58" s="29"/>
      <c r="AQ58" s="29"/>
      <c r="AR58" s="59"/>
      <c r="AS58" s="29"/>
      <c r="AT58" s="111">
        <f t="shared" si="218"/>
        <v>0</v>
      </c>
      <c r="AU58" s="113">
        <f t="shared" si="219"/>
        <v>0</v>
      </c>
      <c r="AV58" s="51"/>
      <c r="AW58" s="29"/>
      <c r="AX58" s="29"/>
      <c r="AY58" s="29"/>
      <c r="AZ58" s="29"/>
      <c r="BA58" s="29"/>
      <c r="BB58" s="29"/>
      <c r="BC58" s="111">
        <f t="shared" si="220"/>
        <v>0</v>
      </c>
      <c r="BD58" s="113">
        <f t="shared" si="221"/>
        <v>0</v>
      </c>
      <c r="BE58" s="109"/>
      <c r="BF58" s="51"/>
      <c r="BG58" s="29"/>
      <c r="BH58" s="29"/>
      <c r="BI58" s="29"/>
      <c r="BJ58" s="29"/>
      <c r="BK58" s="29"/>
      <c r="BL58" s="29"/>
      <c r="BM58" s="111">
        <f t="shared" si="222"/>
        <v>0</v>
      </c>
      <c r="BN58" s="113">
        <f t="shared" si="223"/>
        <v>0</v>
      </c>
      <c r="BO58" s="43"/>
      <c r="BP58" s="29"/>
      <c r="BQ58" s="29"/>
      <c r="BR58" s="29"/>
      <c r="BS58" s="29"/>
      <c r="BT58" s="59"/>
      <c r="BU58" s="29"/>
      <c r="BV58" s="111">
        <f t="shared" si="224"/>
        <v>0</v>
      </c>
      <c r="BW58" s="113">
        <f t="shared" si="225"/>
        <v>0</v>
      </c>
      <c r="BX58" s="51"/>
      <c r="BY58" s="29"/>
      <c r="BZ58" s="29"/>
      <c r="CA58" s="29"/>
      <c r="CB58" s="29"/>
      <c r="CC58" s="29"/>
      <c r="CD58" s="29"/>
      <c r="CE58" s="111">
        <f t="shared" si="226"/>
        <v>0</v>
      </c>
      <c r="CF58" s="113">
        <f t="shared" si="227"/>
        <v>0</v>
      </c>
      <c r="CG58" s="109"/>
      <c r="CH58" s="112">
        <v>33.527999999999999</v>
      </c>
      <c r="CI58" s="115">
        <v>35.073</v>
      </c>
      <c r="CJ58" s="111">
        <v>42.167999999999999</v>
      </c>
      <c r="CK58" s="111">
        <v>15</v>
      </c>
      <c r="CL58" s="111" t="s">
        <v>128</v>
      </c>
      <c r="CM58" s="111">
        <v>9</v>
      </c>
      <c r="CN58" s="111" t="s">
        <v>98</v>
      </c>
      <c r="CO58" s="111">
        <f>IF(CN58="W",1,0)</f>
        <v>1</v>
      </c>
      <c r="CP58" s="113">
        <f t="shared" si="228"/>
        <v>0</v>
      </c>
      <c r="CQ58" s="110"/>
      <c r="CR58" s="111"/>
      <c r="CS58" s="111"/>
      <c r="CT58" s="111"/>
      <c r="CU58" s="111"/>
      <c r="CV58" s="108"/>
      <c r="CW58" s="111"/>
      <c r="CX58" s="111">
        <f t="shared" si="179"/>
        <v>0</v>
      </c>
      <c r="CY58" s="113">
        <f t="shared" si="229"/>
        <v>0</v>
      </c>
      <c r="CZ58" s="112"/>
      <c r="DA58" s="111"/>
      <c r="DB58" s="111"/>
      <c r="DC58" s="111"/>
      <c r="DD58" s="111"/>
      <c r="DE58" s="111"/>
      <c r="DF58" s="111"/>
      <c r="DG58" s="111">
        <f>IF(DF58="W",1,0)</f>
        <v>0</v>
      </c>
      <c r="DH58" s="113">
        <f t="shared" si="230"/>
        <v>0</v>
      </c>
      <c r="DI58" s="109"/>
      <c r="DJ58" s="112"/>
      <c r="DK58" s="111"/>
      <c r="DL58" s="111"/>
      <c r="DM58" s="111"/>
      <c r="DN58" s="111"/>
      <c r="DO58" s="111"/>
      <c r="DP58" s="111"/>
      <c r="DQ58" s="111">
        <f t="shared" si="180"/>
        <v>0</v>
      </c>
      <c r="DR58" s="113">
        <f t="shared" si="206"/>
        <v>0</v>
      </c>
      <c r="DS58" s="110"/>
      <c r="DT58" s="111"/>
      <c r="DU58" s="111"/>
      <c r="DV58" s="111"/>
      <c r="DW58" s="111"/>
      <c r="DX58" s="108"/>
      <c r="DY58" s="111"/>
      <c r="DZ58" s="111">
        <f>IF(DY58="W",1,0)</f>
        <v>0</v>
      </c>
      <c r="EA58" s="113">
        <f t="shared" si="231"/>
        <v>0</v>
      </c>
      <c r="EB58" s="112"/>
      <c r="EC58" s="111"/>
      <c r="ED58" s="111"/>
      <c r="EE58" s="111"/>
      <c r="EF58" s="111"/>
      <c r="EG58" s="111"/>
      <c r="EH58" s="111"/>
      <c r="EI58" s="111">
        <f>IF(EH58="W",1,0)</f>
        <v>0</v>
      </c>
      <c r="EJ58" s="113">
        <f t="shared" si="232"/>
        <v>0</v>
      </c>
      <c r="EK58" s="112"/>
      <c r="EL58" s="111"/>
      <c r="EM58" s="111"/>
      <c r="EN58" s="111"/>
      <c r="EO58" s="111"/>
      <c r="EP58" s="111"/>
      <c r="EQ58" s="111"/>
      <c r="ER58" s="111">
        <f>IF(EQ58="W",1,0)</f>
        <v>0</v>
      </c>
      <c r="ES58" s="113">
        <f t="shared" si="233"/>
        <v>0</v>
      </c>
      <c r="ET58" s="109"/>
      <c r="EU58" s="112"/>
      <c r="EV58" s="111"/>
      <c r="EW58" s="111"/>
      <c r="EX58" s="111"/>
      <c r="EY58" s="111"/>
      <c r="EZ58" s="111"/>
      <c r="FA58" s="111"/>
      <c r="FB58" s="111">
        <f t="shared" si="234"/>
        <v>0</v>
      </c>
      <c r="FC58" s="113">
        <f t="shared" si="235"/>
        <v>0</v>
      </c>
      <c r="FD58" s="110"/>
      <c r="FE58" s="111"/>
      <c r="FF58" s="111"/>
      <c r="FG58" s="111"/>
      <c r="FH58" s="111"/>
      <c r="FI58" s="108"/>
      <c r="FJ58" s="111"/>
      <c r="FK58" s="111">
        <f t="shared" si="236"/>
        <v>0</v>
      </c>
      <c r="FL58" s="113">
        <f t="shared" si="237"/>
        <v>0</v>
      </c>
      <c r="FM58" s="112"/>
      <c r="FN58" s="111"/>
      <c r="FO58" s="111"/>
      <c r="FP58" s="111"/>
      <c r="FQ58" s="111"/>
      <c r="FR58" s="111"/>
      <c r="FS58" s="111"/>
      <c r="FT58" s="111">
        <f t="shared" si="238"/>
        <v>0</v>
      </c>
      <c r="FU58" s="113">
        <f t="shared" si="239"/>
        <v>0</v>
      </c>
      <c r="FV58" s="109"/>
    </row>
    <row r="59" spans="1:178" x14ac:dyDescent="0.25">
      <c r="A59" s="44">
        <f t="shared" si="184"/>
        <v>8</v>
      </c>
      <c r="B59" s="51"/>
      <c r="C59" s="29"/>
      <c r="D59" s="29"/>
      <c r="E59" s="29"/>
      <c r="F59" s="29"/>
      <c r="G59" s="29"/>
      <c r="H59" s="29"/>
      <c r="I59" s="111">
        <f t="shared" si="210"/>
        <v>0</v>
      </c>
      <c r="J59" s="113">
        <f t="shared" si="211"/>
        <v>0</v>
      </c>
      <c r="K59" s="43"/>
      <c r="L59" s="29"/>
      <c r="M59" s="29"/>
      <c r="N59" s="29"/>
      <c r="O59" s="29"/>
      <c r="P59" s="59"/>
      <c r="Q59" s="29"/>
      <c r="R59" s="111">
        <f t="shared" si="212"/>
        <v>0</v>
      </c>
      <c r="S59" s="113">
        <f t="shared" si="213"/>
        <v>0</v>
      </c>
      <c r="T59" s="51"/>
      <c r="U59" s="29"/>
      <c r="V59" s="29"/>
      <c r="W59" s="29"/>
      <c r="X59" s="29"/>
      <c r="Y59" s="29"/>
      <c r="Z59" s="29"/>
      <c r="AA59" s="111">
        <f t="shared" si="214"/>
        <v>0</v>
      </c>
      <c r="AB59" s="113">
        <f t="shared" si="215"/>
        <v>0</v>
      </c>
      <c r="AC59" s="109"/>
      <c r="AD59" s="51"/>
      <c r="AE59" s="29"/>
      <c r="AF59" s="29"/>
      <c r="AG59" s="29"/>
      <c r="AH59" s="29"/>
      <c r="AI59" s="29"/>
      <c r="AJ59" s="29"/>
      <c r="AK59" s="111">
        <f t="shared" si="216"/>
        <v>0</v>
      </c>
      <c r="AL59" s="113">
        <f t="shared" si="217"/>
        <v>0</v>
      </c>
      <c r="AM59" s="43"/>
      <c r="AN59" s="29"/>
      <c r="AO59" s="29"/>
      <c r="AP59" s="29"/>
      <c r="AQ59" s="29"/>
      <c r="AR59" s="59"/>
      <c r="AS59" s="29"/>
      <c r="AT59" s="111">
        <f t="shared" si="218"/>
        <v>0</v>
      </c>
      <c r="AU59" s="113">
        <f t="shared" si="219"/>
        <v>0</v>
      </c>
      <c r="AV59" s="51"/>
      <c r="AW59" s="29"/>
      <c r="AX59" s="29"/>
      <c r="AY59" s="29"/>
      <c r="AZ59" s="29"/>
      <c r="BA59" s="29"/>
      <c r="BB59" s="29"/>
      <c r="BC59" s="111">
        <f t="shared" si="220"/>
        <v>0</v>
      </c>
      <c r="BD59" s="113">
        <f t="shared" si="221"/>
        <v>0</v>
      </c>
      <c r="BE59" s="109"/>
      <c r="BF59" s="51"/>
      <c r="BG59" s="29"/>
      <c r="BH59" s="29"/>
      <c r="BI59" s="29"/>
      <c r="BJ59" s="29"/>
      <c r="BK59" s="29"/>
      <c r="BL59" s="29"/>
      <c r="BM59" s="111">
        <f t="shared" si="222"/>
        <v>0</v>
      </c>
      <c r="BN59" s="113">
        <f t="shared" si="223"/>
        <v>0</v>
      </c>
      <c r="BO59" s="43"/>
      <c r="BP59" s="29"/>
      <c r="BQ59" s="29"/>
      <c r="BR59" s="29"/>
      <c r="BS59" s="29"/>
      <c r="BT59" s="59"/>
      <c r="BU59" s="29"/>
      <c r="BV59" s="111">
        <f t="shared" si="224"/>
        <v>0</v>
      </c>
      <c r="BW59" s="113">
        <f t="shared" si="225"/>
        <v>0</v>
      </c>
      <c r="BX59" s="51"/>
      <c r="BY59" s="29"/>
      <c r="BZ59" s="29"/>
      <c r="CA59" s="29"/>
      <c r="CB59" s="29"/>
      <c r="CC59" s="29"/>
      <c r="CD59" s="29"/>
      <c r="CE59" s="111">
        <f t="shared" si="226"/>
        <v>0</v>
      </c>
      <c r="CF59" s="113">
        <f t="shared" si="227"/>
        <v>0</v>
      </c>
      <c r="CG59" s="109"/>
      <c r="CH59" s="112"/>
      <c r="CI59" s="111"/>
      <c r="CJ59" s="111"/>
      <c r="CK59" s="111"/>
      <c r="CL59" s="111"/>
      <c r="CM59" s="111"/>
      <c r="CN59" s="111"/>
      <c r="CO59" s="111">
        <f>IF(CN59="W",1,0)</f>
        <v>0</v>
      </c>
      <c r="CP59" s="113">
        <f t="shared" si="228"/>
        <v>0</v>
      </c>
      <c r="CQ59" s="110"/>
      <c r="CR59" s="111"/>
      <c r="CS59" s="111"/>
      <c r="CT59" s="111"/>
      <c r="CU59" s="111"/>
      <c r="CV59" s="108"/>
      <c r="CW59" s="111"/>
      <c r="CX59" s="111">
        <f t="shared" si="179"/>
        <v>0</v>
      </c>
      <c r="CY59" s="113">
        <f t="shared" si="229"/>
        <v>0</v>
      </c>
      <c r="CZ59" s="112"/>
      <c r="DA59" s="111"/>
      <c r="DB59" s="111"/>
      <c r="DC59" s="111"/>
      <c r="DD59" s="111"/>
      <c r="DE59" s="111"/>
      <c r="DF59" s="111"/>
      <c r="DG59" s="111">
        <f>IF(DF59="W",1,0)</f>
        <v>0</v>
      </c>
      <c r="DH59" s="113">
        <f t="shared" si="230"/>
        <v>0</v>
      </c>
      <c r="DI59" s="109"/>
      <c r="DJ59" s="112"/>
      <c r="DK59" s="111"/>
      <c r="DL59" s="111"/>
      <c r="DM59" s="111"/>
      <c r="DN59" s="111"/>
      <c r="DO59" s="111"/>
      <c r="DP59" s="111"/>
      <c r="DQ59" s="111">
        <f t="shared" si="180"/>
        <v>0</v>
      </c>
      <c r="DR59" s="113">
        <f t="shared" si="206"/>
        <v>0</v>
      </c>
      <c r="DS59" s="110"/>
      <c r="DT59" s="111"/>
      <c r="DU59" s="111"/>
      <c r="DV59" s="111"/>
      <c r="DW59" s="111"/>
      <c r="DX59" s="108"/>
      <c r="DY59" s="111"/>
      <c r="DZ59" s="111">
        <f>IF(DY59="W",1,0)</f>
        <v>0</v>
      </c>
      <c r="EA59" s="113">
        <f t="shared" si="231"/>
        <v>0</v>
      </c>
      <c r="EB59" s="112"/>
      <c r="EC59" s="111"/>
      <c r="ED59" s="111"/>
      <c r="EE59" s="111"/>
      <c r="EF59" s="111"/>
      <c r="EG59" s="111"/>
      <c r="EH59" s="111"/>
      <c r="EI59" s="111">
        <f>IF(EH59="W",1,0)</f>
        <v>0</v>
      </c>
      <c r="EJ59" s="113">
        <f t="shared" si="232"/>
        <v>0</v>
      </c>
      <c r="EK59" s="112"/>
      <c r="EL59" s="111"/>
      <c r="EM59" s="111"/>
      <c r="EN59" s="111"/>
      <c r="EO59" s="111"/>
      <c r="EP59" s="111"/>
      <c r="EQ59" s="111"/>
      <c r="ER59" s="111">
        <f>IF(EQ59="W",1,0)</f>
        <v>0</v>
      </c>
      <c r="ES59" s="113">
        <f t="shared" si="233"/>
        <v>0</v>
      </c>
      <c r="ET59" s="109"/>
      <c r="EU59" s="112"/>
      <c r="EV59" s="111"/>
      <c r="EW59" s="111"/>
      <c r="EX59" s="111"/>
      <c r="EY59" s="111"/>
      <c r="EZ59" s="111"/>
      <c r="FA59" s="111"/>
      <c r="FB59" s="111">
        <f t="shared" si="234"/>
        <v>0</v>
      </c>
      <c r="FC59" s="113">
        <f t="shared" si="235"/>
        <v>0</v>
      </c>
      <c r="FD59" s="110"/>
      <c r="FE59" s="111"/>
      <c r="FF59" s="111"/>
      <c r="FG59" s="111"/>
      <c r="FH59" s="111"/>
      <c r="FI59" s="108"/>
      <c r="FJ59" s="111"/>
      <c r="FK59" s="111">
        <f t="shared" si="236"/>
        <v>0</v>
      </c>
      <c r="FL59" s="113">
        <f t="shared" si="237"/>
        <v>0</v>
      </c>
      <c r="FM59" s="112"/>
      <c r="FN59" s="111"/>
      <c r="FO59" s="111"/>
      <c r="FP59" s="111"/>
      <c r="FQ59" s="111"/>
      <c r="FR59" s="111"/>
      <c r="FS59" s="111"/>
      <c r="FT59" s="111">
        <f t="shared" si="238"/>
        <v>0</v>
      </c>
      <c r="FU59" s="113">
        <f t="shared" si="239"/>
        <v>0</v>
      </c>
      <c r="FV59" s="109"/>
    </row>
    <row r="60" spans="1:178" x14ac:dyDescent="0.25">
      <c r="A60" s="44">
        <f t="shared" si="184"/>
        <v>9</v>
      </c>
      <c r="B60" s="51"/>
      <c r="C60" s="29"/>
      <c r="D60" s="29"/>
      <c r="E60" s="29"/>
      <c r="F60" s="29"/>
      <c r="G60" s="29"/>
      <c r="H60" s="29"/>
      <c r="I60" s="97">
        <f t="shared" si="170"/>
        <v>0</v>
      </c>
      <c r="J60" s="102">
        <f t="shared" si="185"/>
        <v>0</v>
      </c>
      <c r="K60" s="43"/>
      <c r="L60" s="29"/>
      <c r="M60" s="29"/>
      <c r="N60" s="29"/>
      <c r="O60" s="29"/>
      <c r="P60" s="59"/>
      <c r="Q60" s="29"/>
      <c r="R60" s="97">
        <f t="shared" si="171"/>
        <v>0</v>
      </c>
      <c r="S60" s="102">
        <f t="shared" si="186"/>
        <v>0</v>
      </c>
      <c r="T60" s="51"/>
      <c r="U60" s="29"/>
      <c r="V60" s="29"/>
      <c r="W60" s="29"/>
      <c r="X60" s="29"/>
      <c r="Y60" s="29"/>
      <c r="Z60" s="29"/>
      <c r="AA60" s="97">
        <f t="shared" si="172"/>
        <v>0</v>
      </c>
      <c r="AB60" s="102">
        <f t="shared" si="187"/>
        <v>0</v>
      </c>
      <c r="AC60" s="95"/>
      <c r="AD60" s="51"/>
      <c r="AE60" s="29"/>
      <c r="AF60" s="29"/>
      <c r="AG60" s="29"/>
      <c r="AH60" s="29"/>
      <c r="AI60" s="29"/>
      <c r="AJ60" s="29"/>
      <c r="AK60" s="97">
        <f t="shared" si="173"/>
        <v>0</v>
      </c>
      <c r="AL60" s="102">
        <f t="shared" si="188"/>
        <v>0</v>
      </c>
      <c r="AM60" s="43"/>
      <c r="AN60" s="29"/>
      <c r="AO60" s="29"/>
      <c r="AP60" s="29"/>
      <c r="AQ60" s="29"/>
      <c r="AR60" s="59"/>
      <c r="AS60" s="29"/>
      <c r="AT60" s="97">
        <f t="shared" si="174"/>
        <v>0</v>
      </c>
      <c r="AU60" s="102">
        <f t="shared" si="189"/>
        <v>0</v>
      </c>
      <c r="AV60" s="51"/>
      <c r="AW60" s="29"/>
      <c r="AX60" s="29"/>
      <c r="AY60" s="29"/>
      <c r="AZ60" s="29"/>
      <c r="BA60" s="29"/>
      <c r="BB60" s="29"/>
      <c r="BC60" s="97">
        <f t="shared" si="175"/>
        <v>0</v>
      </c>
      <c r="BD60" s="102">
        <f t="shared" si="190"/>
        <v>0</v>
      </c>
      <c r="BE60" s="95"/>
      <c r="BF60" s="51"/>
      <c r="BG60" s="29"/>
      <c r="BH60" s="29"/>
      <c r="BI60" s="29"/>
      <c r="BJ60" s="29"/>
      <c r="BK60" s="29"/>
      <c r="BL60" s="29"/>
      <c r="BM60" s="97">
        <f t="shared" si="176"/>
        <v>0</v>
      </c>
      <c r="BN60" s="102">
        <f t="shared" si="191"/>
        <v>0</v>
      </c>
      <c r="BO60" s="43"/>
      <c r="BP60" s="29"/>
      <c r="BQ60" s="29"/>
      <c r="BR60" s="29"/>
      <c r="BS60" s="29"/>
      <c r="BT60" s="59"/>
      <c r="BU60" s="29"/>
      <c r="BV60" s="97">
        <f t="shared" si="177"/>
        <v>0</v>
      </c>
      <c r="BW60" s="102">
        <f t="shared" si="192"/>
        <v>0</v>
      </c>
      <c r="BX60" s="51"/>
      <c r="BY60" s="29"/>
      <c r="BZ60" s="29"/>
      <c r="CA60" s="29"/>
      <c r="CB60" s="29"/>
      <c r="CC60" s="29"/>
      <c r="CD60" s="29"/>
      <c r="CE60" s="97">
        <f t="shared" si="178"/>
        <v>0</v>
      </c>
      <c r="CF60" s="102">
        <f t="shared" si="193"/>
        <v>0</v>
      </c>
      <c r="CG60" s="95"/>
      <c r="CH60" s="40"/>
      <c r="CI60" s="24"/>
      <c r="CJ60" s="24"/>
      <c r="CK60" s="24"/>
      <c r="CL60" s="24"/>
      <c r="CM60" s="24"/>
      <c r="CN60" s="24"/>
      <c r="CO60" s="24">
        <f>IF(CN60="W",1,0)</f>
        <v>0</v>
      </c>
      <c r="CP60" s="87">
        <f t="shared" si="194"/>
        <v>0</v>
      </c>
      <c r="CQ60" s="28"/>
      <c r="CR60" s="24"/>
      <c r="CS60" s="24"/>
      <c r="CT60" s="24"/>
      <c r="CU60" s="24"/>
      <c r="CV60" s="26"/>
      <c r="CW60" s="24"/>
      <c r="CX60" s="24">
        <f t="shared" si="179"/>
        <v>0</v>
      </c>
      <c r="CY60" s="87">
        <f t="shared" si="195"/>
        <v>0</v>
      </c>
      <c r="CZ60" s="40"/>
      <c r="DA60" s="24"/>
      <c r="DB60" s="24"/>
      <c r="DC60" s="24"/>
      <c r="DD60" s="24"/>
      <c r="DE60" s="24"/>
      <c r="DF60" s="24"/>
      <c r="DG60" s="24">
        <f>IF(DF60="W",1,0)</f>
        <v>0</v>
      </c>
      <c r="DH60" s="87">
        <f t="shared" si="196"/>
        <v>0</v>
      </c>
      <c r="DI60" s="27"/>
      <c r="DJ60" s="40"/>
      <c r="DK60" s="24"/>
      <c r="DL60" s="24"/>
      <c r="DM60" s="24"/>
      <c r="DN60" s="24"/>
      <c r="DO60" s="24"/>
      <c r="DP60" s="24"/>
      <c r="DQ60" s="24">
        <f t="shared" si="180"/>
        <v>0</v>
      </c>
      <c r="DR60" s="87">
        <f t="shared" si="197"/>
        <v>0</v>
      </c>
      <c r="DS60" s="28"/>
      <c r="DT60" s="24"/>
      <c r="DU60" s="24"/>
      <c r="DV60" s="24"/>
      <c r="DW60" s="24"/>
      <c r="DX60" s="26"/>
      <c r="DY60" s="24"/>
      <c r="DZ60" s="24">
        <f>IF(DY60="W",1,0)</f>
        <v>0</v>
      </c>
      <c r="EA60" s="87">
        <f t="shared" si="198"/>
        <v>0</v>
      </c>
      <c r="EB60" s="40"/>
      <c r="EC60" s="24"/>
      <c r="ED60" s="24"/>
      <c r="EE60" s="24"/>
      <c r="EF60" s="24"/>
      <c r="EG60" s="24"/>
      <c r="EH60" s="24"/>
      <c r="EI60" s="24">
        <f>IF(EH60="W",1,0)</f>
        <v>0</v>
      </c>
      <c r="EJ60" s="87">
        <f t="shared" si="199"/>
        <v>0</v>
      </c>
      <c r="EK60" s="40"/>
      <c r="EL60" s="24"/>
      <c r="EM60" s="24"/>
      <c r="EN60" s="24"/>
      <c r="EO60" s="24"/>
      <c r="EP60" s="24"/>
      <c r="EQ60" s="24"/>
      <c r="ER60" s="24">
        <f>IF(EQ60="W",1,0)</f>
        <v>0</v>
      </c>
      <c r="ES60" s="87">
        <f t="shared" si="200"/>
        <v>0</v>
      </c>
      <c r="ET60" s="95"/>
      <c r="EU60" s="101"/>
      <c r="EV60" s="97"/>
      <c r="EW60" s="97"/>
      <c r="EX60" s="97"/>
      <c r="EY60" s="97"/>
      <c r="EZ60" s="97"/>
      <c r="FA60" s="97"/>
      <c r="FB60" s="97">
        <f t="shared" si="181"/>
        <v>0</v>
      </c>
      <c r="FC60" s="102">
        <f t="shared" si="201"/>
        <v>0</v>
      </c>
      <c r="FD60" s="96"/>
      <c r="FE60" s="97"/>
      <c r="FF60" s="97"/>
      <c r="FG60" s="97"/>
      <c r="FH60" s="97"/>
      <c r="FI60" s="94"/>
      <c r="FJ60" s="97"/>
      <c r="FK60" s="97">
        <f t="shared" si="182"/>
        <v>0</v>
      </c>
      <c r="FL60" s="102">
        <f t="shared" si="202"/>
        <v>0</v>
      </c>
      <c r="FM60" s="101"/>
      <c r="FN60" s="97"/>
      <c r="FO60" s="97"/>
      <c r="FP60" s="97"/>
      <c r="FQ60" s="97"/>
      <c r="FR60" s="97"/>
      <c r="FS60" s="97"/>
      <c r="FT60" s="97">
        <f t="shared" si="183"/>
        <v>0</v>
      </c>
      <c r="FU60" s="102">
        <f t="shared" si="203"/>
        <v>0</v>
      </c>
      <c r="FV60" s="95"/>
    </row>
    <row r="61" spans="1:178" ht="15.75" thickBot="1" x14ac:dyDescent="0.3">
      <c r="A61" s="55">
        <f t="shared" si="184"/>
        <v>10</v>
      </c>
      <c r="B61" s="103"/>
      <c r="C61" s="32"/>
      <c r="D61" s="32"/>
      <c r="E61" s="32"/>
      <c r="F61" s="32"/>
      <c r="G61" s="32"/>
      <c r="H61" s="32"/>
      <c r="I61" s="32">
        <f>IF(H61="W",1,0)</f>
        <v>0</v>
      </c>
      <c r="J61" s="33">
        <f>IF(H61="L",1,0)</f>
        <v>0</v>
      </c>
      <c r="K61" s="38"/>
      <c r="L61" s="32"/>
      <c r="M61" s="32"/>
      <c r="N61" s="32"/>
      <c r="O61" s="32"/>
      <c r="P61" s="61"/>
      <c r="Q61" s="32"/>
      <c r="R61" s="32">
        <f>IF(Q61="W",1,0)</f>
        <v>0</v>
      </c>
      <c r="S61" s="33">
        <f>IF(Q61="L",1,0)</f>
        <v>0</v>
      </c>
      <c r="T61" s="103"/>
      <c r="U61" s="32"/>
      <c r="V61" s="32"/>
      <c r="W61" s="32"/>
      <c r="X61" s="32"/>
      <c r="Y61" s="32"/>
      <c r="Z61" s="32"/>
      <c r="AA61" s="32">
        <f>IF(Z61="W",1,0)</f>
        <v>0</v>
      </c>
      <c r="AB61" s="33">
        <f>IF(Z61="L",1,0)</f>
        <v>0</v>
      </c>
      <c r="AC61" s="58"/>
      <c r="AD61" s="103"/>
      <c r="AE61" s="32"/>
      <c r="AF61" s="32"/>
      <c r="AG61" s="32"/>
      <c r="AH61" s="32"/>
      <c r="AI61" s="32"/>
      <c r="AJ61" s="32"/>
      <c r="AK61" s="32">
        <f>IF(AJ61="W",1,0)</f>
        <v>0</v>
      </c>
      <c r="AL61" s="33">
        <f>IF(AJ61="L",1,0)</f>
        <v>0</v>
      </c>
      <c r="AM61" s="38"/>
      <c r="AN61" s="32"/>
      <c r="AO61" s="32"/>
      <c r="AP61" s="32"/>
      <c r="AQ61" s="32"/>
      <c r="AR61" s="61"/>
      <c r="AS61" s="32"/>
      <c r="AT61" s="32">
        <f>IF(AS61="W",1,0)</f>
        <v>0</v>
      </c>
      <c r="AU61" s="33">
        <f>IF(AS61="L",1,0)</f>
        <v>0</v>
      </c>
      <c r="AV61" s="103"/>
      <c r="AW61" s="32"/>
      <c r="AX61" s="32"/>
      <c r="AY61" s="32"/>
      <c r="AZ61" s="32"/>
      <c r="BA61" s="32"/>
      <c r="BB61" s="32"/>
      <c r="BC61" s="32">
        <f>IF(BB61="W",1,0)</f>
        <v>0</v>
      </c>
      <c r="BD61" s="33">
        <f>IF(BB61="L",1,0)</f>
        <v>0</v>
      </c>
      <c r="BE61" s="58"/>
      <c r="BF61" s="103"/>
      <c r="BG61" s="32"/>
      <c r="BH61" s="32"/>
      <c r="BI61" s="32"/>
      <c r="BJ61" s="32"/>
      <c r="BK61" s="32"/>
      <c r="BL61" s="32"/>
      <c r="BM61" s="32">
        <f>IF(BL61="W",1,0)</f>
        <v>0</v>
      </c>
      <c r="BN61" s="33">
        <f>IF(BL61="L",1,0)</f>
        <v>0</v>
      </c>
      <c r="BO61" s="38"/>
      <c r="BP61" s="32"/>
      <c r="BQ61" s="32"/>
      <c r="BR61" s="32"/>
      <c r="BS61" s="32"/>
      <c r="BT61" s="61"/>
      <c r="BU61" s="32"/>
      <c r="BV61" s="32">
        <f>IF(BU61="W",1,0)</f>
        <v>0</v>
      </c>
      <c r="BW61" s="33">
        <f>IF(BU61="L",1,0)</f>
        <v>0</v>
      </c>
      <c r="BX61" s="103"/>
      <c r="BY61" s="32"/>
      <c r="BZ61" s="32"/>
      <c r="CA61" s="32"/>
      <c r="CB61" s="32"/>
      <c r="CC61" s="32"/>
      <c r="CD61" s="32"/>
      <c r="CE61" s="32">
        <f>IF(CD61="W",1,0)</f>
        <v>0</v>
      </c>
      <c r="CF61" s="33">
        <f>IF(CD61="L",1,0)</f>
        <v>0</v>
      </c>
      <c r="CG61" s="58"/>
      <c r="CH61" s="36"/>
      <c r="CI61" s="32"/>
      <c r="CJ61" s="32"/>
      <c r="CK61" s="32"/>
      <c r="CL61" s="32"/>
      <c r="CM61" s="32"/>
      <c r="CN61" s="32"/>
      <c r="CO61" s="32">
        <f>IF(CN61="W",1,0)</f>
        <v>0</v>
      </c>
      <c r="CP61" s="33">
        <f>IF(CN61="L",1,0)</f>
        <v>0</v>
      </c>
      <c r="CQ61" s="38"/>
      <c r="CR61" s="32"/>
      <c r="CS61" s="32"/>
      <c r="CT61" s="32"/>
      <c r="CU61" s="32"/>
      <c r="CV61" s="61"/>
      <c r="CW61" s="32"/>
      <c r="CX61" s="32">
        <f t="shared" si="179"/>
        <v>0</v>
      </c>
      <c r="CY61" s="33">
        <f>IF(CW61="L",1,0)</f>
        <v>0</v>
      </c>
      <c r="CZ61" s="36"/>
      <c r="DA61" s="32"/>
      <c r="DB61" s="32"/>
      <c r="DC61" s="32"/>
      <c r="DD61" s="32"/>
      <c r="DE61" s="32"/>
      <c r="DF61" s="32"/>
      <c r="DG61" s="32">
        <f>IF(DF61="W",1,0)</f>
        <v>0</v>
      </c>
      <c r="DH61" s="33">
        <f>IF(DF61="L",1,0)</f>
        <v>0</v>
      </c>
      <c r="DI61" s="58"/>
      <c r="DJ61" s="36"/>
      <c r="DK61" s="32"/>
      <c r="DL61" s="32"/>
      <c r="DM61" s="32"/>
      <c r="DN61" s="32"/>
      <c r="DO61" s="32"/>
      <c r="DP61" s="32"/>
      <c r="DQ61" s="32">
        <f t="shared" si="180"/>
        <v>0</v>
      </c>
      <c r="DR61" s="33">
        <f>IF(DP61="L",1,0)</f>
        <v>0</v>
      </c>
      <c r="DS61" s="43"/>
      <c r="DT61" s="29"/>
      <c r="DU61" s="29"/>
      <c r="DV61" s="29"/>
      <c r="DW61" s="29"/>
      <c r="DX61" s="59"/>
      <c r="DY61" s="32"/>
      <c r="DZ61" s="32">
        <f>IF(DY61="W",1,0)</f>
        <v>0</v>
      </c>
      <c r="EA61" s="33">
        <f>IF(DY61="L",1,0)</f>
        <v>0</v>
      </c>
      <c r="EB61" s="51"/>
      <c r="EC61" s="29"/>
      <c r="ED61" s="29"/>
      <c r="EE61" s="29"/>
      <c r="EF61" s="29"/>
      <c r="EG61" s="29"/>
      <c r="EH61" s="29"/>
      <c r="EI61" s="29">
        <f>IF(EH61="W",1,0)</f>
        <v>0</v>
      </c>
      <c r="EJ61" s="33">
        <f>IF(EH61="L",1,0)</f>
        <v>0</v>
      </c>
      <c r="EK61" s="51"/>
      <c r="EL61" s="29"/>
      <c r="EM61" s="29"/>
      <c r="EN61" s="29"/>
      <c r="EO61" s="29"/>
      <c r="EP61" s="29"/>
      <c r="EQ61" s="29"/>
      <c r="ER61" s="29">
        <f>IF(EQ61="W",1,0)</f>
        <v>0</v>
      </c>
      <c r="ES61" s="33">
        <f>IF(EQ61="L",1,0)</f>
        <v>0</v>
      </c>
      <c r="ET61" s="58"/>
      <c r="EU61" s="103"/>
      <c r="EV61" s="32"/>
      <c r="EW61" s="32"/>
      <c r="EX61" s="32"/>
      <c r="EY61" s="32"/>
      <c r="EZ61" s="32"/>
      <c r="FA61" s="32"/>
      <c r="FB61" s="32">
        <f>IF(FA61="W",1,0)</f>
        <v>0</v>
      </c>
      <c r="FC61" s="33">
        <f>IF(FA61="L",1,0)</f>
        <v>0</v>
      </c>
      <c r="FD61" s="38"/>
      <c r="FE61" s="32"/>
      <c r="FF61" s="32"/>
      <c r="FG61" s="32"/>
      <c r="FH61" s="32"/>
      <c r="FI61" s="61"/>
      <c r="FJ61" s="32"/>
      <c r="FK61" s="32">
        <f>IF(FJ61="W",1,0)</f>
        <v>0</v>
      </c>
      <c r="FL61" s="33">
        <f>IF(FJ61="L",1,0)</f>
        <v>0</v>
      </c>
      <c r="FM61" s="103"/>
      <c r="FN61" s="32"/>
      <c r="FO61" s="32"/>
      <c r="FP61" s="32"/>
      <c r="FQ61" s="32"/>
      <c r="FR61" s="32"/>
      <c r="FS61" s="32"/>
      <c r="FT61" s="32">
        <f>IF(FS61="W",1,0)</f>
        <v>0</v>
      </c>
      <c r="FU61" s="33">
        <f>IF(FS61="L",1,0)</f>
        <v>0</v>
      </c>
      <c r="FV61" s="58"/>
    </row>
    <row r="62" spans="1:178" ht="15.75" thickBot="1" x14ac:dyDescent="0.3">
      <c r="A62" s="54" t="s">
        <v>106</v>
      </c>
      <c r="B62" s="65">
        <f>AVERAGE(B52:B61)</f>
        <v>31.266000000000002</v>
      </c>
      <c r="C62" s="66">
        <f>AVERAGE(C52:C61)</f>
        <v>35.219666666666662</v>
      </c>
      <c r="D62" s="66">
        <f>AVERAGE(D52:D61)</f>
        <v>39.521999999999998</v>
      </c>
      <c r="E62" s="66">
        <f>AVERAGE(E52:E61)</f>
        <v>10</v>
      </c>
      <c r="F62" s="66"/>
      <c r="G62" s="66">
        <f>AVERAGE(G52:G61)</f>
        <v>7.2</v>
      </c>
      <c r="H62" s="62">
        <f>I62/(I62+J62)</f>
        <v>0.4</v>
      </c>
      <c r="I62" s="104">
        <f>SUM(I52:I61)</f>
        <v>2</v>
      </c>
      <c r="J62" s="63">
        <f>SUM(J52:J61)</f>
        <v>3</v>
      </c>
      <c r="K62" s="67">
        <f>AVERAGE(K52:K61)</f>
        <v>38.555</v>
      </c>
      <c r="L62" s="68">
        <f>AVERAGE(L52:L61)</f>
        <v>41.091000000000001</v>
      </c>
      <c r="M62" s="68">
        <f>AVERAGE(M52:M61)</f>
        <v>47.372</v>
      </c>
      <c r="N62" s="68">
        <f>AVERAGE(N52:N61)</f>
        <v>24</v>
      </c>
      <c r="O62" s="68"/>
      <c r="P62" s="69">
        <f>AVERAGE(P52:P61)</f>
        <v>16</v>
      </c>
      <c r="Q62" s="62">
        <f>R62/(R62+S62)</f>
        <v>0</v>
      </c>
      <c r="R62" s="104">
        <f>SUM(R52:R61)</f>
        <v>0</v>
      </c>
      <c r="S62" s="63">
        <f>SUM(S52:S61)</f>
        <v>1</v>
      </c>
      <c r="T62" s="65">
        <f>AVERAGE(T52:T61)</f>
        <v>40.529000000000003</v>
      </c>
      <c r="U62" s="66">
        <f>AVERAGE(U52:U61)</f>
        <v>42.445</v>
      </c>
      <c r="V62" s="66">
        <f>AVERAGE(V52:V61)</f>
        <v>49.015999999999998</v>
      </c>
      <c r="W62" s="66">
        <f>AVERAGE(W52:W61)</f>
        <v>22</v>
      </c>
      <c r="X62" s="66"/>
      <c r="Y62" s="66">
        <f>AVERAGE(Y52:Y61)</f>
        <v>15</v>
      </c>
      <c r="Z62" s="62">
        <f>AA62/(AA62+AB62)</f>
        <v>0</v>
      </c>
      <c r="AA62" s="104">
        <f>SUM(AA52:AA61)</f>
        <v>0</v>
      </c>
      <c r="AB62" s="63">
        <f>SUM(AB52:AB61)</f>
        <v>1</v>
      </c>
      <c r="AC62" s="100"/>
      <c r="AD62" s="65" t="e">
        <f>AVERAGE(AD52:AD61)</f>
        <v>#DIV/0!</v>
      </c>
      <c r="AE62" s="66" t="e">
        <f>AVERAGE(AE52:AE61)</f>
        <v>#DIV/0!</v>
      </c>
      <c r="AF62" s="66" t="e">
        <f>AVERAGE(AF52:AF61)</f>
        <v>#DIV/0!</v>
      </c>
      <c r="AG62" s="66" t="e">
        <f>AVERAGE(AG52:AG61)</f>
        <v>#DIV/0!</v>
      </c>
      <c r="AH62" s="66"/>
      <c r="AI62" s="66" t="e">
        <f>AVERAGE(AI52:AI61)</f>
        <v>#DIV/0!</v>
      </c>
      <c r="AJ62" s="62" t="e">
        <f>AK62/(AK62+AL62)</f>
        <v>#DIV/0!</v>
      </c>
      <c r="AK62" s="104">
        <f>SUM(AK52:AK61)</f>
        <v>0</v>
      </c>
      <c r="AL62" s="63">
        <f>SUM(AL52:AL61)</f>
        <v>0</v>
      </c>
      <c r="AM62" s="67">
        <f>AVERAGE(AM52:AM61)</f>
        <v>33.334000000000003</v>
      </c>
      <c r="AN62" s="68">
        <f>AVERAGE(AN52:AN61)</f>
        <v>36.392000000000003</v>
      </c>
      <c r="AO62" s="68">
        <f>AVERAGE(AO52:AO61)</f>
        <v>41.603000000000002</v>
      </c>
      <c r="AP62" s="68">
        <f>AVERAGE(AP52:AP61)</f>
        <v>17</v>
      </c>
      <c r="AQ62" s="68"/>
      <c r="AR62" s="69">
        <f>AVERAGE(AR52:AR61)</f>
        <v>4</v>
      </c>
      <c r="AS62" s="62">
        <f>AT62/(AT62+AU62)</f>
        <v>1</v>
      </c>
      <c r="AT62" s="104">
        <f>SUM(AT52:AT61)</f>
        <v>1</v>
      </c>
      <c r="AU62" s="63">
        <f>SUM(AU52:AU61)</f>
        <v>0</v>
      </c>
      <c r="AV62" s="65">
        <f>AVERAGE(AV52:AV61)</f>
        <v>29.274999999999999</v>
      </c>
      <c r="AW62" s="66">
        <f>AVERAGE(AW52:AW61)</f>
        <v>32.066000000000003</v>
      </c>
      <c r="AX62" s="66">
        <f>AVERAGE(AX52:AX61)</f>
        <v>36.965000000000003</v>
      </c>
      <c r="AY62" s="66">
        <f>AVERAGE(AY52:AY61)</f>
        <v>6</v>
      </c>
      <c r="AZ62" s="66"/>
      <c r="BA62" s="66">
        <f>AVERAGE(BA52:BA61)</f>
        <v>7</v>
      </c>
      <c r="BB62" s="62">
        <f>BC62/(BC62+BD62)</f>
        <v>1</v>
      </c>
      <c r="BC62" s="104">
        <f>SUM(BC52:BC61)</f>
        <v>1</v>
      </c>
      <c r="BD62" s="63">
        <f>SUM(BD52:BD61)</f>
        <v>0</v>
      </c>
      <c r="BE62" s="100"/>
      <c r="BF62" s="65">
        <f>AVERAGE(BF52:BF61)</f>
        <v>42.398000000000003</v>
      </c>
      <c r="BG62" s="66" t="e">
        <f>AVERAGE(BG52:BG61)</f>
        <v>#DIV/0!</v>
      </c>
      <c r="BH62" s="66" t="e">
        <f>AVERAGE(BH52:BH61)</f>
        <v>#DIV/0!</v>
      </c>
      <c r="BI62" s="66">
        <f>AVERAGE(BI52:BI61)</f>
        <v>16</v>
      </c>
      <c r="BJ62" s="66"/>
      <c r="BK62" s="66">
        <f>AVERAGE(BK52:BK61)</f>
        <v>13</v>
      </c>
      <c r="BL62" s="62">
        <f>BM62/(BM62+BN62)</f>
        <v>0</v>
      </c>
      <c r="BM62" s="104">
        <f>SUM(BM52:BM61)</f>
        <v>0</v>
      </c>
      <c r="BN62" s="63">
        <f>SUM(BN52:BN61)</f>
        <v>1</v>
      </c>
      <c r="BO62" s="67">
        <f>AVERAGE(BO52:BO61)</f>
        <v>35.371000000000002</v>
      </c>
      <c r="BP62" s="68">
        <f>AVERAGE(BP52:BP61)</f>
        <v>38.973999999999997</v>
      </c>
      <c r="BQ62" s="68">
        <f>AVERAGE(BQ52:BQ61)</f>
        <v>46.664999999999999</v>
      </c>
      <c r="BR62" s="68">
        <f>AVERAGE(BR52:BR61)</f>
        <v>3</v>
      </c>
      <c r="BS62" s="68"/>
      <c r="BT62" s="69">
        <f>AVERAGE(BT52:BT61)</f>
        <v>1</v>
      </c>
      <c r="BU62" s="62">
        <f>BV62/(BV62+BW62)</f>
        <v>1</v>
      </c>
      <c r="BV62" s="104">
        <f>SUM(BV52:BV61)</f>
        <v>1</v>
      </c>
      <c r="BW62" s="63">
        <f>SUM(BW52:BW61)</f>
        <v>0</v>
      </c>
      <c r="BX62" s="65" t="e">
        <f>AVERAGE(BX52:BX61)</f>
        <v>#DIV/0!</v>
      </c>
      <c r="BY62" s="66" t="e">
        <f>AVERAGE(BY52:BY61)</f>
        <v>#DIV/0!</v>
      </c>
      <c r="BZ62" s="66" t="e">
        <f>AVERAGE(BZ52:BZ61)</f>
        <v>#DIV/0!</v>
      </c>
      <c r="CA62" s="66" t="e">
        <f>AVERAGE(CA52:CA61)</f>
        <v>#DIV/0!</v>
      </c>
      <c r="CB62" s="66"/>
      <c r="CC62" s="66" t="e">
        <f>AVERAGE(CC52:CC61)</f>
        <v>#DIV/0!</v>
      </c>
      <c r="CD62" s="62" t="e">
        <f>CE62/(CE62+CF62)</f>
        <v>#DIV/0!</v>
      </c>
      <c r="CE62" s="104">
        <f>SUM(CE52:CE61)</f>
        <v>0</v>
      </c>
      <c r="CF62" s="63">
        <f>SUM(CF52:CF61)</f>
        <v>0</v>
      </c>
      <c r="CG62" s="100"/>
      <c r="CH62" s="65">
        <f>AVERAGE(CH52:CH61)</f>
        <v>33.532857142857146</v>
      </c>
      <c r="CI62" s="66">
        <f>AVERAGE(CI52:CI61)</f>
        <v>35.572857142857146</v>
      </c>
      <c r="CJ62" s="66">
        <f>AVERAGE(CJ52:CJ61)</f>
        <v>42.806571428571431</v>
      </c>
      <c r="CK62" s="66">
        <f>AVERAGE(CK52:CK61)</f>
        <v>12.714285714285714</v>
      </c>
      <c r="CL62" s="66"/>
      <c r="CM62" s="66">
        <f>AVERAGE(CM52:CM61)</f>
        <v>7</v>
      </c>
      <c r="CN62" s="62">
        <f>CO62/(CO62+CP62)</f>
        <v>0.8571428571428571</v>
      </c>
      <c r="CO62" s="22">
        <f>SUM(CO52:CO61)</f>
        <v>6</v>
      </c>
      <c r="CP62" s="63">
        <f>SUM(CP52:CP61)</f>
        <v>1</v>
      </c>
      <c r="CQ62" s="67">
        <f>AVERAGE(CQ52:CQ61)</f>
        <v>34.985666666666667</v>
      </c>
      <c r="CR62" s="68">
        <f>AVERAGE(CR52:CR61)</f>
        <v>38.341833333333334</v>
      </c>
      <c r="CS62" s="68">
        <f>AVERAGE(CS52:CS61)</f>
        <v>44.878999999999998</v>
      </c>
      <c r="CT62" s="68">
        <f>AVERAGE(CT52:CT61)</f>
        <v>13.5</v>
      </c>
      <c r="CU62" s="68"/>
      <c r="CV62" s="69">
        <f>AVERAGE(CV52:CV61)</f>
        <v>7.5</v>
      </c>
      <c r="CW62" s="62">
        <f>CX62/(CX62+CY62)</f>
        <v>0.33333333333333331</v>
      </c>
      <c r="CX62" s="22">
        <f>SUM(CX52:CX61)</f>
        <v>2</v>
      </c>
      <c r="CY62" s="63">
        <f>SUM(CY52:CY61)</f>
        <v>4</v>
      </c>
      <c r="CZ62" s="65" t="e">
        <f>AVERAGE(CZ52:CZ61)</f>
        <v>#DIV/0!</v>
      </c>
      <c r="DA62" s="66" t="e">
        <f>AVERAGE(DA52:DA61)</f>
        <v>#DIV/0!</v>
      </c>
      <c r="DB62" s="66" t="e">
        <f>AVERAGE(DB52:DB61)</f>
        <v>#DIV/0!</v>
      </c>
      <c r="DC62" s="66" t="e">
        <f>AVERAGE(DC52:DC61)</f>
        <v>#DIV/0!</v>
      </c>
      <c r="DD62" s="66"/>
      <c r="DE62" s="66" t="e">
        <f>AVERAGE(DE52:DE61)</f>
        <v>#DIV/0!</v>
      </c>
      <c r="DF62" s="62" t="e">
        <f>DG62/(DG62+DH62)</f>
        <v>#DIV/0!</v>
      </c>
      <c r="DG62" s="22">
        <f>SUM(DG52:DG61)</f>
        <v>0</v>
      </c>
      <c r="DH62" s="63">
        <f>SUM(DH52:DH61)</f>
        <v>0</v>
      </c>
      <c r="DI62" s="48"/>
      <c r="DJ62" s="65">
        <f>AVERAGE(DJ52:DJ61)</f>
        <v>29.4465</v>
      </c>
      <c r="DK62" s="66">
        <f>AVERAGE(DK52:DK61)</f>
        <v>32.0715</v>
      </c>
      <c r="DL62" s="66">
        <f>AVERAGE(DL52:DL61)</f>
        <v>37.424999999999997</v>
      </c>
      <c r="DM62" s="66">
        <f>AVERAGE(DM52:DM61)</f>
        <v>14.5</v>
      </c>
      <c r="DN62" s="66"/>
      <c r="DO62" s="66">
        <f>AVERAGE(DO52:DO61)</f>
        <v>8</v>
      </c>
      <c r="DP62" s="62">
        <f>DQ62/(DQ62+DR62)</f>
        <v>1</v>
      </c>
      <c r="DQ62" s="22">
        <f>SUM(DQ52:DQ61)</f>
        <v>2</v>
      </c>
      <c r="DR62" s="63">
        <f>SUM(DR52:DR61)</f>
        <v>0</v>
      </c>
      <c r="DS62" s="67">
        <f>AVERAGE(DS52:DS61)</f>
        <v>37.221500000000006</v>
      </c>
      <c r="DT62" s="68">
        <f>AVERAGE(DT52:DT61)</f>
        <v>39.463499999999996</v>
      </c>
      <c r="DU62" s="68">
        <f>AVERAGE(DU52:DU61)</f>
        <v>46.689</v>
      </c>
      <c r="DV62" s="68">
        <f>AVERAGE(DV52:DV61)</f>
        <v>17.5</v>
      </c>
      <c r="DW62" s="68"/>
      <c r="DX62" s="69">
        <f>AVERAGE(DX52:DX61)</f>
        <v>13.5</v>
      </c>
      <c r="DY62" s="62">
        <f>DZ62/(DZ62+EA62)</f>
        <v>0.5</v>
      </c>
      <c r="DZ62" s="22">
        <f>SUM(DZ52:DZ61)</f>
        <v>1</v>
      </c>
      <c r="EA62" s="63">
        <f>SUM(EA52:EA61)</f>
        <v>1</v>
      </c>
      <c r="EB62" s="70">
        <f>AVERAGE(EB52:EB61)</f>
        <v>36.759500000000003</v>
      </c>
      <c r="EC62" s="68">
        <f>AVERAGE(EC52:EC61)</f>
        <v>40.477499999999999</v>
      </c>
      <c r="ED62" s="68">
        <f>AVERAGE(ED52:ED61)</f>
        <v>41.168499999999995</v>
      </c>
      <c r="EE62" s="68">
        <f>AVERAGE(EE52:EE61)</f>
        <v>15.5</v>
      </c>
      <c r="EF62" s="68"/>
      <c r="EG62" s="68">
        <f>AVERAGE(EG52:EG61)</f>
        <v>10</v>
      </c>
      <c r="EH62" s="60">
        <f>EI62/(EI62+EJ62)</f>
        <v>0.5</v>
      </c>
      <c r="EI62" s="52">
        <f>SUM(EI52:EI61)</f>
        <v>1</v>
      </c>
      <c r="EJ62" s="53">
        <f>SUM(EJ52:EJ61)</f>
        <v>1</v>
      </c>
      <c r="EK62" s="70">
        <f>AVERAGE(EK52:EK61)</f>
        <v>28.722999999999999</v>
      </c>
      <c r="EL62" s="68">
        <f>AVERAGE(EL52:EL61)</f>
        <v>32.124000000000002</v>
      </c>
      <c r="EM62" s="68">
        <f>AVERAGE(EM52:EM61)</f>
        <v>39.628999999999998</v>
      </c>
      <c r="EN62" s="68">
        <f>AVERAGE(EN52:EN61)</f>
        <v>19</v>
      </c>
      <c r="EO62" s="68"/>
      <c r="EP62" s="68">
        <f>AVERAGE(EP52:EP61)</f>
        <v>11</v>
      </c>
      <c r="EQ62" s="60">
        <f>ER62/(ER62+ES62)</f>
        <v>1</v>
      </c>
      <c r="ER62" s="52">
        <f>SUM(ER52:ER61)</f>
        <v>1</v>
      </c>
      <c r="ES62" s="53">
        <f>SUM(ES52:ES61)</f>
        <v>0</v>
      </c>
      <c r="ET62" s="100"/>
      <c r="EU62" s="65">
        <f>AVERAGE(EU52:EU61)</f>
        <v>36.774999999999999</v>
      </c>
      <c r="EV62" s="66">
        <f>AVERAGE(EV52:EV61)</f>
        <v>40.978000000000002</v>
      </c>
      <c r="EW62" s="66">
        <f>AVERAGE(EW52:EW61)</f>
        <v>46.883000000000003</v>
      </c>
      <c r="EX62" s="66">
        <f>AVERAGE(EX52:EX61)</f>
        <v>14</v>
      </c>
      <c r="EY62" s="66"/>
      <c r="EZ62" s="66">
        <f>AVERAGE(EZ52:EZ61)</f>
        <v>5</v>
      </c>
      <c r="FA62" s="62">
        <f>FB62/(FB62+FC62)</f>
        <v>1</v>
      </c>
      <c r="FB62" s="104">
        <f>SUM(FB52:FB61)</f>
        <v>1</v>
      </c>
      <c r="FC62" s="63">
        <f>SUM(FC52:FC61)</f>
        <v>0</v>
      </c>
      <c r="FD62" s="67" t="e">
        <f>AVERAGE(FD52:FD61)</f>
        <v>#DIV/0!</v>
      </c>
      <c r="FE62" s="68" t="e">
        <f>AVERAGE(FE52:FE61)</f>
        <v>#DIV/0!</v>
      </c>
      <c r="FF62" s="68" t="e">
        <f>AVERAGE(FF52:FF61)</f>
        <v>#DIV/0!</v>
      </c>
      <c r="FG62" s="68" t="e">
        <f>AVERAGE(FG52:FG61)</f>
        <v>#DIV/0!</v>
      </c>
      <c r="FH62" s="68"/>
      <c r="FI62" s="69" t="e">
        <f>AVERAGE(FI52:FI61)</f>
        <v>#DIV/0!</v>
      </c>
      <c r="FJ62" s="62" t="e">
        <f>FK62/(FK62+FL62)</f>
        <v>#DIV/0!</v>
      </c>
      <c r="FK62" s="104">
        <f>SUM(FK52:FK61)</f>
        <v>0</v>
      </c>
      <c r="FL62" s="63">
        <f>SUM(FL52:FL61)</f>
        <v>0</v>
      </c>
      <c r="FM62" s="65">
        <f>AVERAGE(FM52:FM61)</f>
        <v>38.985999999999997</v>
      </c>
      <c r="FN62" s="66">
        <f>AVERAGE(FN52:FN61)</f>
        <v>41.896999999999998</v>
      </c>
      <c r="FO62" s="66">
        <f>AVERAGE(FO52:FO61)</f>
        <v>49.360999999999997</v>
      </c>
      <c r="FP62" s="66">
        <f>AVERAGE(FP52:FP61)</f>
        <v>24</v>
      </c>
      <c r="FQ62" s="66"/>
      <c r="FR62" s="66">
        <f>AVERAGE(FR52:FR61)</f>
        <v>21</v>
      </c>
      <c r="FS62" s="62">
        <f>FT62/(FT62+FU62)</f>
        <v>0</v>
      </c>
      <c r="FT62" s="104">
        <f>SUM(FT52:FT61)</f>
        <v>0</v>
      </c>
      <c r="FU62" s="63">
        <f>SUM(FU52:FU61)</f>
        <v>1</v>
      </c>
      <c r="FV62" s="100"/>
    </row>
    <row r="63" spans="1:178" x14ac:dyDescent="0.25">
      <c r="DJ63" s="42"/>
      <c r="DK63" s="42"/>
      <c r="DL63" s="42"/>
      <c r="DM63" s="42"/>
      <c r="DN63" s="42"/>
      <c r="DO63" s="42"/>
      <c r="DP63" s="64"/>
      <c r="DQ63" s="42"/>
      <c r="DR63" s="42"/>
      <c r="DS63" s="42"/>
      <c r="DT63" s="42"/>
      <c r="DU63" s="42"/>
      <c r="DV63" s="42"/>
      <c r="DW63" s="42"/>
      <c r="DX63" s="42"/>
      <c r="DY63" s="64"/>
      <c r="DZ63" s="42"/>
      <c r="EA63" s="42"/>
      <c r="EB63" s="42"/>
      <c r="EC63" s="42"/>
      <c r="ED63" s="42"/>
      <c r="EE63" s="42"/>
      <c r="EF63" s="42"/>
      <c r="EG63" s="42"/>
      <c r="EH63" s="64"/>
      <c r="EI63" s="42"/>
      <c r="EJ63" s="42"/>
      <c r="EK63" s="42"/>
      <c r="EL63" s="42"/>
      <c r="EM63" s="42"/>
      <c r="EN63" s="42"/>
      <c r="EO63" s="42"/>
      <c r="EP63" s="42"/>
      <c r="EQ63" s="64"/>
      <c r="ER63" s="42"/>
      <c r="ES63" s="42"/>
    </row>
    <row r="64" spans="1:178" x14ac:dyDescent="0.25">
      <c r="A64" s="42"/>
      <c r="B64" s="99"/>
      <c r="C64" s="99"/>
      <c r="D64" s="99" t="s">
        <v>111</v>
      </c>
      <c r="E64" s="99"/>
      <c r="F64" s="71">
        <f>E62</f>
        <v>10</v>
      </c>
      <c r="G64" s="99"/>
      <c r="H64" s="64"/>
      <c r="I64" s="99"/>
      <c r="J64" s="99"/>
      <c r="K64" s="99"/>
      <c r="L64" s="99"/>
      <c r="M64" s="99" t="s">
        <v>111</v>
      </c>
      <c r="N64" s="99"/>
      <c r="O64" s="71">
        <f>N62</f>
        <v>24</v>
      </c>
      <c r="P64" s="99"/>
      <c r="Q64" s="64"/>
      <c r="R64" s="99"/>
      <c r="S64" s="99"/>
      <c r="T64" s="99"/>
      <c r="U64" s="99"/>
      <c r="V64" s="99" t="s">
        <v>111</v>
      </c>
      <c r="W64" s="99"/>
      <c r="X64" s="71">
        <f>W62</f>
        <v>22</v>
      </c>
      <c r="Y64" s="99"/>
      <c r="Z64" s="64"/>
      <c r="AA64" s="99"/>
      <c r="AB64" s="99"/>
      <c r="AC64" s="99"/>
      <c r="AD64" s="99"/>
      <c r="AE64" s="99"/>
      <c r="AF64" s="99" t="s">
        <v>111</v>
      </c>
      <c r="AG64" s="99"/>
      <c r="AH64" s="71" t="e">
        <f>AG62</f>
        <v>#DIV/0!</v>
      </c>
      <c r="AI64" s="99"/>
      <c r="AJ64" s="64"/>
      <c r="AK64" s="99"/>
      <c r="AL64" s="99"/>
      <c r="AM64" s="99"/>
      <c r="AN64" s="99"/>
      <c r="AO64" s="99" t="s">
        <v>111</v>
      </c>
      <c r="AP64" s="99"/>
      <c r="AQ64" s="71">
        <f>AP62</f>
        <v>17</v>
      </c>
      <c r="AR64" s="99"/>
      <c r="AS64" s="64"/>
      <c r="AT64" s="99"/>
      <c r="AU64" s="99"/>
      <c r="AV64" s="99"/>
      <c r="AW64" s="99"/>
      <c r="AX64" s="99" t="s">
        <v>111</v>
      </c>
      <c r="AY64" s="99"/>
      <c r="AZ64" s="71">
        <f>AY62</f>
        <v>6</v>
      </c>
      <c r="BA64" s="99"/>
      <c r="BB64" s="64"/>
      <c r="BC64" s="99"/>
      <c r="BD64" s="99"/>
      <c r="BE64" s="99"/>
      <c r="BF64" s="99"/>
      <c r="BG64" s="99"/>
      <c r="BH64" s="99" t="s">
        <v>111</v>
      </c>
      <c r="BI64" s="99"/>
      <c r="BJ64" s="71">
        <f>BI62</f>
        <v>16</v>
      </c>
      <c r="BK64" s="99"/>
      <c r="BL64" s="64"/>
      <c r="BM64" s="99"/>
      <c r="BN64" s="99"/>
      <c r="BO64" s="99"/>
      <c r="BP64" s="99"/>
      <c r="BQ64" s="99" t="s">
        <v>111</v>
      </c>
      <c r="BR64" s="99"/>
      <c r="BS64" s="71">
        <f>BR62</f>
        <v>3</v>
      </c>
      <c r="BT64" s="99"/>
      <c r="BU64" s="64"/>
      <c r="BV64" s="99"/>
      <c r="BW64" s="99"/>
      <c r="BX64" s="99"/>
      <c r="BY64" s="99"/>
      <c r="BZ64" s="99" t="s">
        <v>111</v>
      </c>
      <c r="CA64" s="99"/>
      <c r="CB64" s="71" t="e">
        <f>CA62</f>
        <v>#DIV/0!</v>
      </c>
      <c r="CC64" s="99"/>
      <c r="CD64" s="64"/>
      <c r="CE64" s="99"/>
      <c r="CF64" s="99"/>
      <c r="CG64" s="99"/>
      <c r="CH64" s="42"/>
      <c r="CI64" s="42"/>
      <c r="CJ64" s="42" t="s">
        <v>111</v>
      </c>
      <c r="CK64" s="42"/>
      <c r="CL64" s="71">
        <f>CK62</f>
        <v>12.714285714285714</v>
      </c>
      <c r="CM64" s="42"/>
      <c r="CN64" s="64"/>
      <c r="CO64" s="42"/>
      <c r="CP64" s="42"/>
      <c r="CQ64" s="42"/>
      <c r="CR64" s="42"/>
      <c r="CS64" s="42" t="s">
        <v>111</v>
      </c>
      <c r="CT64" s="42"/>
      <c r="CU64" s="71">
        <f>CT62</f>
        <v>13.5</v>
      </c>
      <c r="CV64" s="42"/>
      <c r="CW64" s="64"/>
      <c r="CX64" s="42"/>
      <c r="CY64" s="42"/>
      <c r="CZ64" s="42"/>
      <c r="DA64" s="42"/>
      <c r="DB64" s="42" t="s">
        <v>111</v>
      </c>
      <c r="DC64" s="42"/>
      <c r="DD64" s="71" t="e">
        <f>DC62</f>
        <v>#DIV/0!</v>
      </c>
      <c r="DE64" s="42"/>
      <c r="DF64" s="64"/>
      <c r="DG64" s="42"/>
      <c r="DH64" s="42"/>
      <c r="DI64" s="42"/>
      <c r="DJ64" s="42"/>
      <c r="DK64" s="42"/>
      <c r="DL64" s="42" t="s">
        <v>111</v>
      </c>
      <c r="DM64" s="42"/>
      <c r="DN64" s="71">
        <f>DM62</f>
        <v>14.5</v>
      </c>
      <c r="DO64" s="42"/>
      <c r="DP64" s="64"/>
      <c r="DQ64" s="42"/>
      <c r="DR64" s="42"/>
      <c r="DS64" s="42"/>
      <c r="DT64" s="42"/>
      <c r="DU64" s="42" t="s">
        <v>111</v>
      </c>
      <c r="DV64" s="42"/>
      <c r="DW64" s="71">
        <f>DV62</f>
        <v>17.5</v>
      </c>
      <c r="DX64" s="42"/>
      <c r="DY64" s="64"/>
      <c r="DZ64" s="42"/>
      <c r="EA64" s="42"/>
      <c r="EB64" s="42"/>
      <c r="EC64" s="42"/>
      <c r="ED64" s="42" t="s">
        <v>111</v>
      </c>
      <c r="EE64" s="42"/>
      <c r="EF64" s="71">
        <f>EE62</f>
        <v>15.5</v>
      </c>
      <c r="EG64" s="42"/>
      <c r="EH64" s="64"/>
      <c r="EI64" s="42"/>
      <c r="EJ64" s="42"/>
      <c r="EK64" s="42"/>
      <c r="EL64" s="42"/>
      <c r="EM64" s="42" t="s">
        <v>111</v>
      </c>
      <c r="EN64" s="42"/>
      <c r="EO64" s="71">
        <f>EN62</f>
        <v>19</v>
      </c>
      <c r="EP64" s="42"/>
      <c r="EQ64" s="64"/>
      <c r="ER64" s="42"/>
      <c r="ES64" s="42"/>
      <c r="ET64" s="99"/>
      <c r="EU64" s="99"/>
      <c r="EV64" s="99"/>
      <c r="EW64" s="99" t="s">
        <v>111</v>
      </c>
      <c r="EX64" s="99"/>
      <c r="EY64" s="71">
        <f>EX62</f>
        <v>14</v>
      </c>
      <c r="EZ64" s="99"/>
      <c r="FA64" s="64"/>
      <c r="FB64" s="99"/>
      <c r="FC64" s="99"/>
      <c r="FD64" s="99"/>
      <c r="FE64" s="99"/>
      <c r="FF64" s="99" t="s">
        <v>111</v>
      </c>
      <c r="FG64" s="99"/>
      <c r="FH64" s="71" t="e">
        <f>FG62</f>
        <v>#DIV/0!</v>
      </c>
      <c r="FI64" s="99"/>
      <c r="FJ64" s="64"/>
      <c r="FK64" s="99"/>
      <c r="FL64" s="99"/>
      <c r="FM64" s="99"/>
      <c r="FN64" s="99"/>
      <c r="FO64" s="99" t="s">
        <v>111</v>
      </c>
      <c r="FP64" s="99"/>
      <c r="FQ64" s="71">
        <f>FP62</f>
        <v>24</v>
      </c>
      <c r="FR64" s="99"/>
      <c r="FS64" s="64"/>
      <c r="FT64" s="99"/>
      <c r="FU64" s="99"/>
      <c r="FV64" s="99"/>
    </row>
    <row r="65" spans="1:178" x14ac:dyDescent="0.25">
      <c r="A65" s="42"/>
      <c r="B65" s="99"/>
      <c r="C65" s="99"/>
      <c r="D65" s="99" t="s">
        <v>112</v>
      </c>
      <c r="E65" s="99"/>
      <c r="F65" s="71">
        <f>G62</f>
        <v>7.2</v>
      </c>
      <c r="G65" s="99"/>
      <c r="H65" s="64"/>
      <c r="I65" s="99"/>
      <c r="J65" s="99"/>
      <c r="K65" s="99"/>
      <c r="L65" s="99"/>
      <c r="M65" s="99" t="s">
        <v>112</v>
      </c>
      <c r="N65" s="99"/>
      <c r="O65" s="71">
        <f>P62</f>
        <v>16</v>
      </c>
      <c r="P65" s="99"/>
      <c r="Q65" s="64"/>
      <c r="R65" s="99"/>
      <c r="S65" s="99"/>
      <c r="T65" s="99"/>
      <c r="U65" s="99"/>
      <c r="V65" s="99" t="s">
        <v>112</v>
      </c>
      <c r="W65" s="99"/>
      <c r="X65" s="71">
        <f>Y62</f>
        <v>15</v>
      </c>
      <c r="Y65" s="99"/>
      <c r="Z65" s="64"/>
      <c r="AA65" s="99"/>
      <c r="AB65" s="99"/>
      <c r="AC65" s="99"/>
      <c r="AD65" s="99"/>
      <c r="AE65" s="99"/>
      <c r="AF65" s="99" t="s">
        <v>112</v>
      </c>
      <c r="AG65" s="99"/>
      <c r="AH65" s="71" t="e">
        <f>AI62</f>
        <v>#DIV/0!</v>
      </c>
      <c r="AI65" s="99"/>
      <c r="AJ65" s="64"/>
      <c r="AK65" s="99"/>
      <c r="AL65" s="99"/>
      <c r="AM65" s="99"/>
      <c r="AN65" s="99"/>
      <c r="AO65" s="99" t="s">
        <v>112</v>
      </c>
      <c r="AP65" s="99"/>
      <c r="AQ65" s="71">
        <f>AR62</f>
        <v>4</v>
      </c>
      <c r="AR65" s="99"/>
      <c r="AS65" s="64"/>
      <c r="AT65" s="99"/>
      <c r="AU65" s="99"/>
      <c r="AV65" s="99"/>
      <c r="AW65" s="99"/>
      <c r="AX65" s="99" t="s">
        <v>112</v>
      </c>
      <c r="AY65" s="99"/>
      <c r="AZ65" s="71">
        <f>BA62</f>
        <v>7</v>
      </c>
      <c r="BA65" s="99"/>
      <c r="BB65" s="64"/>
      <c r="BC65" s="99"/>
      <c r="BD65" s="99"/>
      <c r="BE65" s="99"/>
      <c r="BF65" s="99"/>
      <c r="BG65" s="99"/>
      <c r="BH65" s="99" t="s">
        <v>112</v>
      </c>
      <c r="BI65" s="99"/>
      <c r="BJ65" s="71">
        <f>BK62</f>
        <v>13</v>
      </c>
      <c r="BK65" s="99"/>
      <c r="BL65" s="64"/>
      <c r="BM65" s="99"/>
      <c r="BN65" s="99"/>
      <c r="BO65" s="99"/>
      <c r="BP65" s="99"/>
      <c r="BQ65" s="99" t="s">
        <v>112</v>
      </c>
      <c r="BR65" s="99"/>
      <c r="BS65" s="71">
        <f>BT62</f>
        <v>1</v>
      </c>
      <c r="BT65" s="99"/>
      <c r="BU65" s="64"/>
      <c r="BV65" s="99"/>
      <c r="BW65" s="99"/>
      <c r="BX65" s="99"/>
      <c r="BY65" s="99"/>
      <c r="BZ65" s="99" t="s">
        <v>112</v>
      </c>
      <c r="CA65" s="99"/>
      <c r="CB65" s="71" t="e">
        <f>CC62</f>
        <v>#DIV/0!</v>
      </c>
      <c r="CC65" s="99"/>
      <c r="CD65" s="64"/>
      <c r="CE65" s="99"/>
      <c r="CF65" s="99"/>
      <c r="CG65" s="99"/>
      <c r="CH65" s="42"/>
      <c r="CI65" s="42"/>
      <c r="CJ65" s="42" t="s">
        <v>112</v>
      </c>
      <c r="CK65" s="42"/>
      <c r="CL65" s="71">
        <f>CM62</f>
        <v>7</v>
      </c>
      <c r="CM65" s="42"/>
      <c r="CN65" s="64"/>
      <c r="CO65" s="42"/>
      <c r="CP65" s="42"/>
      <c r="CQ65" s="42"/>
      <c r="CR65" s="42"/>
      <c r="CS65" s="42" t="s">
        <v>112</v>
      </c>
      <c r="CT65" s="42"/>
      <c r="CU65" s="71">
        <f>CV62</f>
        <v>7.5</v>
      </c>
      <c r="CV65" s="42"/>
      <c r="CW65" s="64"/>
      <c r="CX65" s="42"/>
      <c r="CY65" s="42"/>
      <c r="CZ65" s="42"/>
      <c r="DA65" s="42"/>
      <c r="DB65" s="42" t="s">
        <v>112</v>
      </c>
      <c r="DC65" s="42"/>
      <c r="DD65" s="71" t="e">
        <f>DE62</f>
        <v>#DIV/0!</v>
      </c>
      <c r="DE65" s="42"/>
      <c r="DF65" s="64"/>
      <c r="DG65" s="42"/>
      <c r="DH65" s="42"/>
      <c r="DI65" s="42"/>
      <c r="DJ65" s="42"/>
      <c r="DK65" s="42"/>
      <c r="DL65" s="42" t="s">
        <v>112</v>
      </c>
      <c r="DM65" s="42"/>
      <c r="DN65" s="71">
        <f>DO62</f>
        <v>8</v>
      </c>
      <c r="DO65" s="42"/>
      <c r="DP65" s="64"/>
      <c r="DQ65" s="42"/>
      <c r="DR65" s="42"/>
      <c r="DS65" s="42"/>
      <c r="DT65" s="42"/>
      <c r="DU65" s="42" t="s">
        <v>112</v>
      </c>
      <c r="DV65" s="42"/>
      <c r="DW65" s="71">
        <f>DX62</f>
        <v>13.5</v>
      </c>
      <c r="DX65" s="42"/>
      <c r="DY65" s="64"/>
      <c r="DZ65" s="42"/>
      <c r="EA65" s="42"/>
      <c r="EB65" s="42"/>
      <c r="EC65" s="42"/>
      <c r="ED65" s="42" t="s">
        <v>112</v>
      </c>
      <c r="EE65" s="42"/>
      <c r="EF65" s="71">
        <f>EG62</f>
        <v>10</v>
      </c>
      <c r="EG65" s="42"/>
      <c r="EH65" s="64"/>
      <c r="EI65" s="42"/>
      <c r="EJ65" s="42"/>
      <c r="EK65" s="42"/>
      <c r="EL65" s="42"/>
      <c r="EM65" s="42" t="s">
        <v>112</v>
      </c>
      <c r="EN65" s="42"/>
      <c r="EO65" s="71">
        <f>EP62</f>
        <v>11</v>
      </c>
      <c r="EP65" s="42"/>
      <c r="EQ65" s="64"/>
      <c r="ER65" s="42"/>
      <c r="ES65" s="42"/>
      <c r="ET65" s="99"/>
      <c r="EU65" s="99"/>
      <c r="EV65" s="99"/>
      <c r="EW65" s="99" t="s">
        <v>112</v>
      </c>
      <c r="EX65" s="99"/>
      <c r="EY65" s="71">
        <f>EZ62</f>
        <v>5</v>
      </c>
      <c r="EZ65" s="99"/>
      <c r="FA65" s="64"/>
      <c r="FB65" s="99"/>
      <c r="FC65" s="99"/>
      <c r="FD65" s="99"/>
      <c r="FE65" s="99"/>
      <c r="FF65" s="99" t="s">
        <v>112</v>
      </c>
      <c r="FG65" s="99"/>
      <c r="FH65" s="71" t="e">
        <f>FI62</f>
        <v>#DIV/0!</v>
      </c>
      <c r="FI65" s="99"/>
      <c r="FJ65" s="64"/>
      <c r="FK65" s="99"/>
      <c r="FL65" s="99"/>
      <c r="FM65" s="99"/>
      <c r="FN65" s="99"/>
      <c r="FO65" s="99" t="s">
        <v>112</v>
      </c>
      <c r="FP65" s="99"/>
      <c r="FQ65" s="71">
        <f>FR62</f>
        <v>21</v>
      </c>
      <c r="FR65" s="99"/>
      <c r="FS65" s="64"/>
      <c r="FT65" s="99"/>
      <c r="FU65" s="99"/>
      <c r="FV65" s="99"/>
    </row>
    <row r="66" spans="1:178" x14ac:dyDescent="0.25">
      <c r="A66" s="42"/>
      <c r="B66" s="99"/>
      <c r="C66" s="99"/>
      <c r="D66" s="99" t="s">
        <v>113</v>
      </c>
      <c r="E66" s="99"/>
      <c r="F66" s="71">
        <f>F64-F65</f>
        <v>2.8</v>
      </c>
      <c r="G66" s="99"/>
      <c r="H66" s="64"/>
      <c r="I66" s="99"/>
      <c r="J66" s="99"/>
      <c r="K66" s="99"/>
      <c r="L66" s="99"/>
      <c r="M66" s="99" t="s">
        <v>113</v>
      </c>
      <c r="N66" s="99"/>
      <c r="O66" s="71">
        <f>O64-O65</f>
        <v>8</v>
      </c>
      <c r="P66" s="99"/>
      <c r="Q66" s="64"/>
      <c r="R66" s="99"/>
      <c r="S66" s="99"/>
      <c r="T66" s="99"/>
      <c r="U66" s="99"/>
      <c r="V66" s="99" t="s">
        <v>113</v>
      </c>
      <c r="W66" s="99"/>
      <c r="X66" s="71">
        <f>X64-X65</f>
        <v>7</v>
      </c>
      <c r="Y66" s="99"/>
      <c r="Z66" s="64"/>
      <c r="AA66" s="99"/>
      <c r="AB66" s="99"/>
      <c r="AC66" s="99"/>
      <c r="AD66" s="99"/>
      <c r="AE66" s="99"/>
      <c r="AF66" s="99" t="s">
        <v>113</v>
      </c>
      <c r="AG66" s="99"/>
      <c r="AH66" s="71" t="e">
        <f>AH64-AH65</f>
        <v>#DIV/0!</v>
      </c>
      <c r="AI66" s="99"/>
      <c r="AJ66" s="64"/>
      <c r="AK66" s="99"/>
      <c r="AL66" s="99"/>
      <c r="AM66" s="99"/>
      <c r="AN66" s="99"/>
      <c r="AO66" s="99" t="s">
        <v>113</v>
      </c>
      <c r="AP66" s="99"/>
      <c r="AQ66" s="71">
        <f>AQ64-AQ65</f>
        <v>13</v>
      </c>
      <c r="AR66" s="99"/>
      <c r="AS66" s="64"/>
      <c r="AT66" s="99"/>
      <c r="AU66" s="99"/>
      <c r="AV66" s="99"/>
      <c r="AW66" s="99"/>
      <c r="AX66" s="99" t="s">
        <v>113</v>
      </c>
      <c r="AY66" s="99"/>
      <c r="AZ66" s="71">
        <f>AZ64-AZ65</f>
        <v>-1</v>
      </c>
      <c r="BA66" s="99"/>
      <c r="BB66" s="64"/>
      <c r="BC66" s="99"/>
      <c r="BD66" s="99"/>
      <c r="BE66" s="99"/>
      <c r="BF66" s="99"/>
      <c r="BG66" s="99"/>
      <c r="BH66" s="99" t="s">
        <v>113</v>
      </c>
      <c r="BI66" s="99"/>
      <c r="BJ66" s="71">
        <f>BJ64-BJ65</f>
        <v>3</v>
      </c>
      <c r="BK66" s="99"/>
      <c r="BL66" s="64"/>
      <c r="BM66" s="99"/>
      <c r="BN66" s="99"/>
      <c r="BO66" s="99"/>
      <c r="BP66" s="99"/>
      <c r="BQ66" s="99" t="s">
        <v>113</v>
      </c>
      <c r="BR66" s="99"/>
      <c r="BS66" s="71">
        <f>BS64-BS65</f>
        <v>2</v>
      </c>
      <c r="BT66" s="99"/>
      <c r="BU66" s="64"/>
      <c r="BV66" s="99"/>
      <c r="BW66" s="99"/>
      <c r="BX66" s="99"/>
      <c r="BY66" s="99"/>
      <c r="BZ66" s="99" t="s">
        <v>113</v>
      </c>
      <c r="CA66" s="99"/>
      <c r="CB66" s="71" t="e">
        <f>CB64-CB65</f>
        <v>#DIV/0!</v>
      </c>
      <c r="CC66" s="99"/>
      <c r="CD66" s="64"/>
      <c r="CE66" s="99"/>
      <c r="CF66" s="99"/>
      <c r="CG66" s="99"/>
      <c r="CH66" s="42"/>
      <c r="CI66" s="42"/>
      <c r="CJ66" s="42" t="s">
        <v>113</v>
      </c>
      <c r="CK66" s="42"/>
      <c r="CL66" s="71">
        <f>CL64-CL65</f>
        <v>5.7142857142857135</v>
      </c>
      <c r="CM66" s="42"/>
      <c r="CN66" s="64"/>
      <c r="CO66" s="42"/>
      <c r="CP66" s="42"/>
      <c r="CQ66" s="42"/>
      <c r="CR66" s="42"/>
      <c r="CS66" s="42" t="s">
        <v>113</v>
      </c>
      <c r="CT66" s="42"/>
      <c r="CU66" s="71">
        <f>CU64-CU65</f>
        <v>6</v>
      </c>
      <c r="CV66" s="42"/>
      <c r="CW66" s="64"/>
      <c r="CX66" s="42"/>
      <c r="CY66" s="42"/>
      <c r="CZ66" s="42"/>
      <c r="DA66" s="42"/>
      <c r="DB66" s="42" t="s">
        <v>113</v>
      </c>
      <c r="DC66" s="42"/>
      <c r="DD66" s="71" t="e">
        <f>DD64-DD65</f>
        <v>#DIV/0!</v>
      </c>
      <c r="DE66" s="42"/>
      <c r="DF66" s="64"/>
      <c r="DG66" s="42"/>
      <c r="DH66" s="42"/>
      <c r="DI66" s="42"/>
      <c r="DJ66" s="42"/>
      <c r="DK66" s="42"/>
      <c r="DL66" s="42" t="s">
        <v>113</v>
      </c>
      <c r="DM66" s="42"/>
      <c r="DN66" s="71">
        <f>DN64-DN65</f>
        <v>6.5</v>
      </c>
      <c r="DO66" s="42"/>
      <c r="DP66" s="64"/>
      <c r="DQ66" s="42"/>
      <c r="DR66" s="42"/>
      <c r="DS66" s="42"/>
      <c r="DT66" s="42"/>
      <c r="DU66" s="42" t="s">
        <v>113</v>
      </c>
      <c r="DV66" s="42"/>
      <c r="DW66" s="71">
        <f>DW64-DW65</f>
        <v>4</v>
      </c>
      <c r="DX66" s="42"/>
      <c r="DY66" s="64"/>
      <c r="DZ66" s="42"/>
      <c r="EA66" s="42"/>
      <c r="EB66" s="42"/>
      <c r="EC66" s="42"/>
      <c r="ED66" s="42" t="s">
        <v>113</v>
      </c>
      <c r="EE66" s="42"/>
      <c r="EF66" s="71">
        <f>EF64-EF65</f>
        <v>5.5</v>
      </c>
      <c r="EG66" s="42"/>
      <c r="EH66" s="64"/>
      <c r="EI66" s="42"/>
      <c r="EJ66" s="42"/>
      <c r="EK66" s="42"/>
      <c r="EL66" s="42"/>
      <c r="EM66" s="42" t="s">
        <v>113</v>
      </c>
      <c r="EN66" s="42"/>
      <c r="EO66" s="71">
        <f>EO64-EO65</f>
        <v>8</v>
      </c>
      <c r="EP66" s="42"/>
      <c r="EQ66" s="64"/>
      <c r="ER66" s="42"/>
      <c r="ES66" s="42"/>
      <c r="ET66" s="99"/>
      <c r="EU66" s="99"/>
      <c r="EV66" s="99"/>
      <c r="EW66" s="99" t="s">
        <v>113</v>
      </c>
      <c r="EX66" s="99"/>
      <c r="EY66" s="71">
        <f>EY64-EY65</f>
        <v>9</v>
      </c>
      <c r="EZ66" s="99"/>
      <c r="FA66" s="64"/>
      <c r="FB66" s="99"/>
      <c r="FC66" s="99"/>
      <c r="FD66" s="99"/>
      <c r="FE66" s="99"/>
      <c r="FF66" s="99" t="s">
        <v>113</v>
      </c>
      <c r="FG66" s="99"/>
      <c r="FH66" s="71" t="e">
        <f>FH64-FH65</f>
        <v>#DIV/0!</v>
      </c>
      <c r="FI66" s="99"/>
      <c r="FJ66" s="64"/>
      <c r="FK66" s="99"/>
      <c r="FL66" s="99"/>
      <c r="FM66" s="99"/>
      <c r="FN66" s="99"/>
      <c r="FO66" s="99" t="s">
        <v>113</v>
      </c>
      <c r="FP66" s="99"/>
      <c r="FQ66" s="71">
        <f>FQ64-FQ65</f>
        <v>3</v>
      </c>
      <c r="FR66" s="99"/>
      <c r="FS66" s="64"/>
      <c r="FT66" s="99"/>
      <c r="FU66" s="99"/>
      <c r="FV66" s="99"/>
    </row>
    <row r="67" spans="1:178" x14ac:dyDescent="0.25">
      <c r="D67" s="23" t="s">
        <v>132</v>
      </c>
      <c r="F67" s="114">
        <f>_xlfn.STDEV.S(G52:G61)</f>
        <v>7.9812279756939661</v>
      </c>
      <c r="M67" s="23" t="s">
        <v>132</v>
      </c>
      <c r="O67" s="114" t="e">
        <f>_xlfn.STDEV.S(P52:P61)</f>
        <v>#DIV/0!</v>
      </c>
      <c r="V67" s="23" t="s">
        <v>132</v>
      </c>
      <c r="X67" s="114" t="e">
        <f>_xlfn.STDEV.S(Y52:Y61)</f>
        <v>#DIV/0!</v>
      </c>
      <c r="AF67" s="23" t="s">
        <v>132</v>
      </c>
      <c r="AH67" s="114" t="e">
        <f>_xlfn.STDEV.S(AI52:AI61)</f>
        <v>#DIV/0!</v>
      </c>
      <c r="AO67" s="23" t="s">
        <v>132</v>
      </c>
      <c r="AQ67" s="114" t="e">
        <f>_xlfn.STDEV.S(AR52:AR61)</f>
        <v>#DIV/0!</v>
      </c>
      <c r="AX67" s="23" t="s">
        <v>132</v>
      </c>
      <c r="AZ67" s="114" t="e">
        <f>_xlfn.STDEV.S(BA52:BA61)</f>
        <v>#DIV/0!</v>
      </c>
      <c r="BH67" s="23" t="s">
        <v>132</v>
      </c>
      <c r="BJ67" s="114" t="e">
        <f>_xlfn.STDEV.S(BK52:BK61)</f>
        <v>#DIV/0!</v>
      </c>
      <c r="BQ67" s="23" t="s">
        <v>132</v>
      </c>
      <c r="BS67" s="114" t="e">
        <f>_xlfn.STDEV.S(BT52:BT61)</f>
        <v>#DIV/0!</v>
      </c>
      <c r="BZ67" s="23" t="s">
        <v>132</v>
      </c>
      <c r="CB67" s="114" t="e">
        <f>_xlfn.STDEV.S(CC52:CC61)</f>
        <v>#DIV/0!</v>
      </c>
      <c r="CJ67" s="23" t="s">
        <v>132</v>
      </c>
      <c r="CL67" s="114">
        <f>_xlfn.STDEV.S(CM52:CM61)</f>
        <v>4.5092497528228943</v>
      </c>
      <c r="CS67" s="23" t="s">
        <v>132</v>
      </c>
      <c r="CU67" s="114">
        <f>_xlfn.STDEV.S(CV52:CV61)</f>
        <v>6.2529992803453931</v>
      </c>
      <c r="DB67" s="23" t="s">
        <v>132</v>
      </c>
      <c r="DD67" s="114" t="e">
        <f>_xlfn.STDEV.S(DE52:DE61)</f>
        <v>#DIV/0!</v>
      </c>
      <c r="DL67" s="23" t="s">
        <v>132</v>
      </c>
      <c r="DN67" s="114">
        <f>_xlfn.STDEV.S(DO52:DO61)</f>
        <v>4.2426406871192848</v>
      </c>
      <c r="DU67" s="23" t="s">
        <v>132</v>
      </c>
      <c r="DW67" s="114">
        <f>_xlfn.STDEV.S(DX52:DX61)</f>
        <v>0.70710678118654757</v>
      </c>
      <c r="ED67" s="23" t="s">
        <v>132</v>
      </c>
      <c r="EF67" s="114">
        <f>_xlfn.STDEV.S(EG52:EG61)</f>
        <v>8.4852813742385695</v>
      </c>
      <c r="EM67" s="23" t="s">
        <v>132</v>
      </c>
      <c r="EO67" s="114" t="e">
        <f>_xlfn.STDEV.S(EP52:EP61)</f>
        <v>#DIV/0!</v>
      </c>
      <c r="EW67" s="23" t="s">
        <v>132</v>
      </c>
      <c r="EY67" s="114" t="e">
        <f>_xlfn.STDEV.S(EZ52:EZ61)</f>
        <v>#DIV/0!</v>
      </c>
      <c r="FF67" s="23" t="s">
        <v>132</v>
      </c>
      <c r="FH67" s="114" t="e">
        <f>_xlfn.STDEV.S(FI52:FI61)</f>
        <v>#DIV/0!</v>
      </c>
      <c r="FO67" s="23" t="s">
        <v>132</v>
      </c>
      <c r="FQ67" s="114" t="e">
        <f>_xlfn.STDEV.S(FR52:FR61)</f>
        <v>#DIV/0!</v>
      </c>
    </row>
  </sheetData>
  <mergeCells count="81">
    <mergeCell ref="EU25:FC25"/>
    <mergeCell ref="FD25:FL25"/>
    <mergeCell ref="FM25:FU25"/>
    <mergeCell ref="EU49:FU49"/>
    <mergeCell ref="EU50:FC50"/>
    <mergeCell ref="FD50:FL50"/>
    <mergeCell ref="FM50:FU50"/>
    <mergeCell ref="EU4:FU4"/>
    <mergeCell ref="EU5:FC5"/>
    <mergeCell ref="FD5:FL5"/>
    <mergeCell ref="FM5:FU5"/>
    <mergeCell ref="EU24:FU24"/>
    <mergeCell ref="AD49:BD49"/>
    <mergeCell ref="AD50:AL50"/>
    <mergeCell ref="AM50:AU50"/>
    <mergeCell ref="AV50:BD50"/>
    <mergeCell ref="B4:AB4"/>
    <mergeCell ref="B5:J5"/>
    <mergeCell ref="K5:S5"/>
    <mergeCell ref="T5:AB5"/>
    <mergeCell ref="B24:AB24"/>
    <mergeCell ref="B25:J25"/>
    <mergeCell ref="K25:S25"/>
    <mergeCell ref="T25:AB25"/>
    <mergeCell ref="B49:AB49"/>
    <mergeCell ref="B50:J50"/>
    <mergeCell ref="K50:S50"/>
    <mergeCell ref="T50:AB50"/>
    <mergeCell ref="AD4:BD4"/>
    <mergeCell ref="AD5:AL5"/>
    <mergeCell ref="AM5:AU5"/>
    <mergeCell ref="AV5:BD5"/>
    <mergeCell ref="AD24:BD24"/>
    <mergeCell ref="AD25:AL25"/>
    <mergeCell ref="AM25:AU25"/>
    <mergeCell ref="AV25:BD25"/>
    <mergeCell ref="B48:ES48"/>
    <mergeCell ref="B3:EJ3"/>
    <mergeCell ref="B23:ES23"/>
    <mergeCell ref="DJ4:ES4"/>
    <mergeCell ref="EK5:ES5"/>
    <mergeCell ref="DS25:EA25"/>
    <mergeCell ref="EB25:EJ25"/>
    <mergeCell ref="DJ24:ES24"/>
    <mergeCell ref="A22:ES22"/>
    <mergeCell ref="BF4:CF4"/>
    <mergeCell ref="BF5:BN5"/>
    <mergeCell ref="BO5:BW5"/>
    <mergeCell ref="BX5:CF5"/>
    <mergeCell ref="DJ50:DR50"/>
    <mergeCell ref="DS50:EA50"/>
    <mergeCell ref="EB50:EJ50"/>
    <mergeCell ref="EK25:ES25"/>
    <mergeCell ref="EK50:ES50"/>
    <mergeCell ref="A47:ES47"/>
    <mergeCell ref="DJ49:ES49"/>
    <mergeCell ref="CH49:DH49"/>
    <mergeCell ref="BF25:BN25"/>
    <mergeCell ref="BO25:BW25"/>
    <mergeCell ref="BX25:CF25"/>
    <mergeCell ref="BF49:CF49"/>
    <mergeCell ref="BF50:BN50"/>
    <mergeCell ref="BO50:BW50"/>
    <mergeCell ref="BX50:CF50"/>
    <mergeCell ref="DJ25:DR25"/>
    <mergeCell ref="BF24:CF24"/>
    <mergeCell ref="A2:EJ2"/>
    <mergeCell ref="CH25:CP25"/>
    <mergeCell ref="CQ25:CY25"/>
    <mergeCell ref="CH50:CP50"/>
    <mergeCell ref="CQ50:CY50"/>
    <mergeCell ref="CH4:DH4"/>
    <mergeCell ref="CH24:DH24"/>
    <mergeCell ref="CZ5:DH5"/>
    <mergeCell ref="CH5:CP5"/>
    <mergeCell ref="CQ5:CY5"/>
    <mergeCell ref="CZ25:DH25"/>
    <mergeCell ref="CZ50:DH50"/>
    <mergeCell ref="DJ5:DR5"/>
    <mergeCell ref="DS5:EA5"/>
    <mergeCell ref="EB5:E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127"/>
      <c r="C2" s="129"/>
      <c r="D2" s="127" t="s">
        <v>86</v>
      </c>
      <c r="E2" s="128"/>
      <c r="F2" s="129"/>
      <c r="G2" s="127" t="s">
        <v>90</v>
      </c>
      <c r="H2" s="128"/>
      <c r="I2" s="129"/>
      <c r="J2" s="134" t="s">
        <v>91</v>
      </c>
      <c r="K2" s="128"/>
      <c r="L2" s="129"/>
      <c r="M2" s="134" t="s">
        <v>82</v>
      </c>
      <c r="N2" s="128"/>
      <c r="O2" s="129"/>
      <c r="P2" s="37"/>
      <c r="Q2" s="30"/>
      <c r="R2" s="30"/>
      <c r="S2" s="30"/>
      <c r="T2" s="31"/>
    </row>
    <row r="3" spans="2:20" x14ac:dyDescent="0.25">
      <c r="B3" s="135"/>
      <c r="C3" s="136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135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Driver'!CH7:CH14)</f>
        <v>33.387250000000002</v>
      </c>
      <c r="N4" s="72">
        <f>AVERAGE('Stats per Driver'!CQ7:CQ14)</f>
        <v>35.004999999999995</v>
      </c>
      <c r="O4" s="73">
        <f>AVERAGE('Stats per Driver'!CZ7:CZ14)</f>
        <v>33.07</v>
      </c>
      <c r="P4" s="28"/>
      <c r="Q4" s="24"/>
      <c r="R4" s="24"/>
      <c r="S4" s="24"/>
      <c r="T4" s="35"/>
    </row>
    <row r="5" spans="2:20" x14ac:dyDescent="0.25">
      <c r="B5" s="135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Driver'!CI7:CI14)</f>
        <v>35.106749999999998</v>
      </c>
      <c r="N5" s="72">
        <f>AVERAGE('Stats per Driver'!CR7:CR14)</f>
        <v>36.930999999999997</v>
      </c>
      <c r="O5" s="73">
        <f>AVERAGE('Stats per Driver'!DA7:DA14)</f>
        <v>35.462000000000003</v>
      </c>
      <c r="P5" s="28"/>
      <c r="Q5" s="24"/>
      <c r="R5" s="24"/>
      <c r="S5" s="24"/>
      <c r="T5" s="35"/>
    </row>
    <row r="6" spans="2:20" ht="15.75" thickBot="1" x14ac:dyDescent="0.3">
      <c r="B6" s="137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Driver'!CJ7:CJ14)</f>
        <v>42.208750000000002</v>
      </c>
      <c r="N6" s="74">
        <f>AVERAGE('Stats per Driver'!CS7:CS14)</f>
        <v>43.048999999999999</v>
      </c>
      <c r="O6" s="75">
        <f>AVERAGE('Stats per Driver'!DB7:DB14)</f>
        <v>43.143999999999998</v>
      </c>
      <c r="P6" s="38"/>
      <c r="Q6" s="32"/>
      <c r="R6" s="32"/>
      <c r="S6" s="32"/>
      <c r="T6" s="33"/>
    </row>
    <row r="7" spans="2:20" x14ac:dyDescent="0.25">
      <c r="B7" s="135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Driver'!CH27:CH39)</f>
        <v>33.607333333333337</v>
      </c>
      <c r="N7" s="77">
        <f>AVERAGE('Stats per Driver'!CQ27:CQ39)</f>
        <v>35.13366666666667</v>
      </c>
      <c r="O7" s="78">
        <f>AVERAGE('Stats per Driver'!CZ27:CZ39)</f>
        <v>32.645000000000003</v>
      </c>
      <c r="P7" s="28"/>
      <c r="Q7" s="24"/>
      <c r="R7" s="24"/>
      <c r="S7" s="24"/>
      <c r="T7" s="35"/>
    </row>
    <row r="8" spans="2:20" x14ac:dyDescent="0.25">
      <c r="B8" s="135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Driver'!CI27:CI39)</f>
        <v>35.286666666666662</v>
      </c>
      <c r="N8" s="80">
        <f>AVERAGE('Stats per Driver'!CR27:CR39)</f>
        <v>37.245000000000005</v>
      </c>
      <c r="O8" s="73">
        <f>AVERAGE('Stats per Driver'!DA27:DA39)</f>
        <v>35.341000000000001</v>
      </c>
      <c r="P8" s="28"/>
      <c r="Q8" s="24"/>
      <c r="R8" s="24"/>
      <c r="S8" s="24"/>
      <c r="T8" s="35"/>
    </row>
    <row r="9" spans="2:20" ht="15.75" thickBot="1" x14ac:dyDescent="0.3">
      <c r="B9" s="137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Driver'!CJ27:CJ39)</f>
        <v>42.354444444444454</v>
      </c>
      <c r="N9" s="82">
        <f>AVERAGE('Stats per Driver'!CS27:CS39)</f>
        <v>43.363166666666665</v>
      </c>
      <c r="O9" s="83">
        <f>AVERAGE('Stats per Driver'!DB27:DB39)</f>
        <v>43.003999999999998</v>
      </c>
      <c r="P9" s="38"/>
      <c r="Q9" s="32"/>
      <c r="R9" s="32"/>
      <c r="S9" s="32"/>
      <c r="T9" s="33"/>
    </row>
    <row r="10" spans="2:20" x14ac:dyDescent="0.25">
      <c r="B10" s="135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Driver'!CH52:CH61)</f>
        <v>33.532857142857146</v>
      </c>
      <c r="N10" s="80">
        <f>AVERAGE('Stats per Driver'!CQ52:CQ61)</f>
        <v>34.985666666666667</v>
      </c>
      <c r="O10" s="73" t="e">
        <f>AVERAGE('Stats per Driver'!CZ52:CZ61)</f>
        <v>#DIV/0!</v>
      </c>
      <c r="P10" s="28"/>
      <c r="Q10" s="24"/>
      <c r="R10" s="24"/>
      <c r="S10" s="24"/>
      <c r="T10" s="35"/>
    </row>
    <row r="11" spans="2:20" x14ac:dyDescent="0.25">
      <c r="B11" s="135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Driver'!CI52:CI61)</f>
        <v>35.572857142857146</v>
      </c>
      <c r="N11" s="80">
        <f>AVERAGE('Stats per Driver'!CR52:CR61)</f>
        <v>38.341833333333334</v>
      </c>
      <c r="O11" s="73" t="e">
        <f>AVERAGE('Stats per Driver'!DA52:DA61)</f>
        <v>#DIV/0!</v>
      </c>
      <c r="P11" s="28"/>
      <c r="Q11" s="24"/>
      <c r="R11" s="24"/>
      <c r="S11" s="24"/>
      <c r="T11" s="35"/>
    </row>
    <row r="12" spans="2:20" ht="15.75" thickBot="1" x14ac:dyDescent="0.3">
      <c r="B12" s="137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Driver'!CJ52:CJ61)</f>
        <v>42.806571428571431</v>
      </c>
      <c r="N12" s="82">
        <f>AVERAGE('Stats per Driver'!CS52:CS61)</f>
        <v>44.878999999999998</v>
      </c>
      <c r="O12" s="83" t="e">
        <f>AVERAGE('Stats per Driver'!DB52:DB61)</f>
        <v>#DIV/0!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M24" sqref="M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43" t="s">
        <v>0</v>
      </c>
      <c r="G2" s="144"/>
      <c r="H2" s="144"/>
      <c r="I2" s="144"/>
      <c r="J2" s="144"/>
      <c r="K2" s="144"/>
      <c r="L2" s="144"/>
      <c r="M2" s="144"/>
      <c r="N2" s="144"/>
      <c r="O2" s="14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38" t="s">
        <v>1</v>
      </c>
      <c r="C4" s="141">
        <v>0</v>
      </c>
      <c r="D4" s="14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39"/>
      <c r="C5" s="122"/>
      <c r="D5" s="12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39"/>
      <c r="C6" s="122"/>
      <c r="D6" s="12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39"/>
      <c r="C7" s="122"/>
      <c r="D7" s="12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40"/>
      <c r="C8" s="142"/>
      <c r="D8" s="14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38" t="s">
        <v>2</v>
      </c>
      <c r="C9" s="141">
        <v>1</v>
      </c>
      <c r="D9" s="141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139"/>
      <c r="C10" s="122"/>
      <c r="D10" s="122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139"/>
      <c r="C11" s="122"/>
      <c r="D11" s="122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139"/>
      <c r="C12" s="122"/>
      <c r="D12" s="122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140"/>
      <c r="C13" s="142"/>
      <c r="D13" s="142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138" t="s">
        <v>3</v>
      </c>
      <c r="C14" s="141">
        <v>2</v>
      </c>
      <c r="D14" s="141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39"/>
      <c r="C15" s="122"/>
      <c r="D15" s="122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39"/>
      <c r="C16" s="122"/>
      <c r="D16" s="122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39"/>
      <c r="C17" s="122"/>
      <c r="D17" s="122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40"/>
      <c r="C18" s="142"/>
      <c r="D18" s="142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38" t="s">
        <v>4</v>
      </c>
      <c r="C19" s="141">
        <v>3</v>
      </c>
      <c r="D19" s="141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39"/>
      <c r="C20" s="122"/>
      <c r="D20" s="122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39"/>
      <c r="C21" s="122"/>
      <c r="D21" s="122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39"/>
      <c r="C22" s="122"/>
      <c r="D22" s="122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40"/>
      <c r="C23" s="142"/>
      <c r="D23" s="14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138" t="s">
        <v>16</v>
      </c>
      <c r="C24" s="141">
        <v>4</v>
      </c>
      <c r="D24" s="141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39"/>
      <c r="C25" s="122"/>
      <c r="D25" s="122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39"/>
      <c r="C26" s="122"/>
      <c r="D26" s="122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39"/>
      <c r="C27" s="122"/>
      <c r="D27" s="122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40"/>
      <c r="C28" s="142"/>
      <c r="D28" s="142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38" t="s">
        <v>5</v>
      </c>
      <c r="C29" s="141">
        <v>5</v>
      </c>
      <c r="D29" s="141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39"/>
      <c r="C30" s="122"/>
      <c r="D30" s="122"/>
      <c r="E30" s="6" t="s">
        <v>12</v>
      </c>
      <c r="F30" s="16">
        <v>8</v>
      </c>
      <c r="G30" s="1">
        <v>9</v>
      </c>
      <c r="H30" s="1">
        <v>10</v>
      </c>
      <c r="I30" s="1"/>
      <c r="J30" s="1"/>
      <c r="K30" s="1"/>
      <c r="L30" s="1"/>
      <c r="M30" s="1"/>
      <c r="N30" s="1"/>
      <c r="O30" s="6"/>
    </row>
    <row r="31" spans="2:15" x14ac:dyDescent="0.25">
      <c r="B31" s="139"/>
      <c r="C31" s="122"/>
      <c r="D31" s="122"/>
      <c r="E31" s="6" t="s">
        <v>13</v>
      </c>
      <c r="F31" s="16">
        <v>11</v>
      </c>
      <c r="G31" s="1">
        <v>14</v>
      </c>
      <c r="H31" s="1">
        <v>17</v>
      </c>
      <c r="I31" s="1"/>
      <c r="J31" s="1"/>
      <c r="K31" s="1"/>
      <c r="L31" s="1"/>
      <c r="M31" s="1"/>
      <c r="N31" s="1"/>
      <c r="O31" s="6"/>
    </row>
    <row r="32" spans="2:15" x14ac:dyDescent="0.25">
      <c r="B32" s="139"/>
      <c r="C32" s="122"/>
      <c r="D32" s="122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40"/>
      <c r="C33" s="142"/>
      <c r="D33" s="142"/>
      <c r="E33" s="8" t="s">
        <v>15</v>
      </c>
      <c r="F33" s="17">
        <v>0</v>
      </c>
      <c r="G33" s="7">
        <v>0</v>
      </c>
      <c r="H33" s="7">
        <v>0</v>
      </c>
      <c r="I33" s="7"/>
      <c r="J33" s="7"/>
      <c r="K33" s="7"/>
      <c r="L33" s="7"/>
      <c r="M33" s="7"/>
      <c r="N33" s="7"/>
      <c r="O33" s="8"/>
    </row>
    <row r="34" spans="2:15" x14ac:dyDescent="0.25">
      <c r="B34" s="138" t="s">
        <v>6</v>
      </c>
      <c r="C34" s="141">
        <v>6</v>
      </c>
      <c r="D34" s="141" t="s">
        <v>25</v>
      </c>
      <c r="E34" s="9" t="s">
        <v>11</v>
      </c>
      <c r="F34" s="18">
        <v>7</v>
      </c>
      <c r="G34" s="3">
        <v>7</v>
      </c>
      <c r="H34" s="3">
        <v>7</v>
      </c>
      <c r="I34" s="3"/>
      <c r="J34" s="3"/>
      <c r="K34" s="3"/>
      <c r="L34" s="3"/>
      <c r="M34" s="3"/>
      <c r="N34" s="3"/>
      <c r="O34" s="9"/>
    </row>
    <row r="35" spans="2:15" x14ac:dyDescent="0.25">
      <c r="B35" s="139"/>
      <c r="C35" s="122"/>
      <c r="D35" s="122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139"/>
      <c r="C36" s="122"/>
      <c r="D36" s="122"/>
      <c r="E36" s="6" t="s">
        <v>13</v>
      </c>
      <c r="F36" s="16">
        <v>11</v>
      </c>
      <c r="G36" s="1">
        <v>14</v>
      </c>
      <c r="H36" s="1">
        <v>17</v>
      </c>
      <c r="I36" s="1"/>
      <c r="J36" s="1"/>
      <c r="K36" s="1"/>
      <c r="L36" s="1"/>
      <c r="M36" s="1"/>
      <c r="N36" s="1"/>
      <c r="O36" s="6"/>
    </row>
    <row r="37" spans="2:15" x14ac:dyDescent="0.25">
      <c r="B37" s="139"/>
      <c r="C37" s="122"/>
      <c r="D37" s="122"/>
      <c r="E37" s="6" t="s">
        <v>14</v>
      </c>
      <c r="F37" s="16">
        <v>4</v>
      </c>
      <c r="G37" s="1">
        <v>4</v>
      </c>
      <c r="H37" s="1">
        <v>5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40"/>
      <c r="C38" s="142"/>
      <c r="D38" s="142"/>
      <c r="E38" s="8" t="s">
        <v>15</v>
      </c>
      <c r="F38" s="17">
        <v>0</v>
      </c>
      <c r="G38" s="7">
        <v>0</v>
      </c>
      <c r="H38" s="7">
        <v>0</v>
      </c>
      <c r="I38" s="7"/>
      <c r="J38" s="7"/>
      <c r="K38" s="7"/>
      <c r="L38" s="7"/>
      <c r="M38" s="7"/>
      <c r="N38" s="7"/>
      <c r="O38" s="8"/>
    </row>
    <row r="39" spans="2:15" x14ac:dyDescent="0.25">
      <c r="B39" s="138" t="s">
        <v>7</v>
      </c>
      <c r="C39" s="141">
        <v>7</v>
      </c>
      <c r="D39" s="14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39"/>
      <c r="C40" s="122"/>
      <c r="D40" s="12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39"/>
      <c r="C41" s="122"/>
      <c r="D41" s="12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39"/>
      <c r="C42" s="122"/>
      <c r="D42" s="12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40"/>
      <c r="C43" s="142"/>
      <c r="D43" s="14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4:B28"/>
    <mergeCell ref="C39:C43"/>
    <mergeCell ref="B29:B33"/>
    <mergeCell ref="B34:B38"/>
    <mergeCell ref="B39:B43"/>
    <mergeCell ref="C29:C33"/>
    <mergeCell ref="C34:C38"/>
    <mergeCell ref="C24:C28"/>
    <mergeCell ref="D24:D28"/>
    <mergeCell ref="D29:D33"/>
    <mergeCell ref="D34:D38"/>
    <mergeCell ref="D39:D43"/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4" sqref="M1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43" t="s">
        <v>0</v>
      </c>
      <c r="G2" s="144"/>
      <c r="H2" s="144"/>
      <c r="I2" s="144"/>
      <c r="J2" s="144"/>
      <c r="K2" s="144"/>
      <c r="L2" s="144"/>
      <c r="M2" s="144"/>
      <c r="N2" s="144"/>
      <c r="O2" s="14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38" t="s">
        <v>1</v>
      </c>
      <c r="C4" s="141">
        <v>0</v>
      </c>
      <c r="D4" s="14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39"/>
      <c r="C5" s="122"/>
      <c r="D5" s="12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39"/>
      <c r="C6" s="122"/>
      <c r="D6" s="12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39"/>
      <c r="C7" s="122"/>
      <c r="D7" s="12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40"/>
      <c r="C8" s="142"/>
      <c r="D8" s="14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38" t="s">
        <v>17</v>
      </c>
      <c r="C9" s="141">
        <v>1</v>
      </c>
      <c r="D9" s="141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/>
      <c r="O9" s="9"/>
    </row>
    <row r="10" spans="2:15" x14ac:dyDescent="0.25">
      <c r="B10" s="139"/>
      <c r="C10" s="122"/>
      <c r="D10" s="122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/>
      <c r="O10" s="6"/>
    </row>
    <row r="11" spans="2:15" x14ac:dyDescent="0.25">
      <c r="B11" s="139"/>
      <c r="C11" s="122"/>
      <c r="D11" s="122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/>
      <c r="O11" s="6"/>
    </row>
    <row r="12" spans="2:15" x14ac:dyDescent="0.25">
      <c r="B12" s="139"/>
      <c r="C12" s="122"/>
      <c r="D12" s="122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/>
      <c r="O12" s="6"/>
    </row>
    <row r="13" spans="2:15" ht="15.75" thickBot="1" x14ac:dyDescent="0.3">
      <c r="B13" s="140"/>
      <c r="C13" s="142"/>
      <c r="D13" s="142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>
        <v>-0.22</v>
      </c>
      <c r="N13" s="7"/>
      <c r="O13" s="8"/>
    </row>
    <row r="14" spans="2:15" x14ac:dyDescent="0.25">
      <c r="B14" s="138" t="s">
        <v>19</v>
      </c>
      <c r="C14" s="141">
        <v>2</v>
      </c>
      <c r="D14" s="141" t="s">
        <v>26</v>
      </c>
      <c r="E14" s="9" t="s">
        <v>11</v>
      </c>
      <c r="F14" s="18">
        <v>7</v>
      </c>
      <c r="G14" s="3">
        <v>7</v>
      </c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39"/>
      <c r="C15" s="122"/>
      <c r="D15" s="122"/>
      <c r="E15" s="6" t="s">
        <v>12</v>
      </c>
      <c r="F15" s="16">
        <v>6</v>
      </c>
      <c r="G15" s="1">
        <v>7</v>
      </c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39"/>
      <c r="C16" s="122"/>
      <c r="D16" s="122"/>
      <c r="E16" s="6" t="s">
        <v>13</v>
      </c>
      <c r="F16" s="16">
        <v>3</v>
      </c>
      <c r="G16" s="1">
        <v>4</v>
      </c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39"/>
      <c r="C17" s="122"/>
      <c r="D17" s="122"/>
      <c r="E17" s="6" t="s">
        <v>14</v>
      </c>
      <c r="F17" s="16">
        <v>3</v>
      </c>
      <c r="G17" s="1">
        <v>4</v>
      </c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40"/>
      <c r="C18" s="142"/>
      <c r="D18" s="142"/>
      <c r="E18" s="8" t="s">
        <v>15</v>
      </c>
      <c r="F18" s="17">
        <v>-0.18</v>
      </c>
      <c r="G18" s="7">
        <v>-0.22</v>
      </c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38" t="s">
        <v>20</v>
      </c>
      <c r="C19" s="141">
        <v>3</v>
      </c>
      <c r="D19" s="141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39"/>
      <c r="C20" s="122"/>
      <c r="D20" s="122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39"/>
      <c r="C21" s="122"/>
      <c r="D21" s="122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39"/>
      <c r="C22" s="122"/>
      <c r="D22" s="122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40"/>
      <c r="C23" s="142"/>
      <c r="D23" s="142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38" t="s">
        <v>18</v>
      </c>
      <c r="C24" s="141">
        <v>4</v>
      </c>
      <c r="D24" s="141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/>
      <c r="N24" s="3"/>
      <c r="O24" s="9"/>
    </row>
    <row r="25" spans="2:15" x14ac:dyDescent="0.25">
      <c r="B25" s="139"/>
      <c r="C25" s="122"/>
      <c r="D25" s="122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/>
      <c r="N25" s="1"/>
      <c r="O25" s="6"/>
    </row>
    <row r="26" spans="2:15" x14ac:dyDescent="0.25">
      <c r="B26" s="139"/>
      <c r="C26" s="122"/>
      <c r="D26" s="122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/>
      <c r="N26" s="1"/>
      <c r="O26" s="6"/>
    </row>
    <row r="27" spans="2:15" x14ac:dyDescent="0.25">
      <c r="B27" s="139"/>
      <c r="C27" s="122"/>
      <c r="D27" s="122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/>
      <c r="N27" s="1"/>
      <c r="O27" s="6"/>
    </row>
    <row r="28" spans="2:15" ht="15.75" thickBot="1" x14ac:dyDescent="0.3">
      <c r="B28" s="140"/>
      <c r="C28" s="142"/>
      <c r="D28" s="142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/>
      <c r="N28" s="7"/>
      <c r="O28" s="8"/>
    </row>
    <row r="29" spans="2:15" x14ac:dyDescent="0.25">
      <c r="B29" s="138" t="s">
        <v>21</v>
      </c>
      <c r="C29" s="141">
        <v>5</v>
      </c>
      <c r="D29" s="141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39"/>
      <c r="C30" s="122"/>
      <c r="D30" s="122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39"/>
      <c r="C31" s="122"/>
      <c r="D31" s="122"/>
      <c r="E31" s="6" t="s">
        <v>13</v>
      </c>
      <c r="F31" s="16">
        <v>5</v>
      </c>
      <c r="G31" s="1">
        <v>6</v>
      </c>
      <c r="H31" s="1">
        <v>6</v>
      </c>
      <c r="I31" s="1"/>
      <c r="J31" s="1"/>
      <c r="K31" s="1"/>
      <c r="L31" s="1"/>
      <c r="M31" s="1"/>
      <c r="N31" s="1"/>
      <c r="O31" s="6"/>
    </row>
    <row r="32" spans="2:15" x14ac:dyDescent="0.25">
      <c r="B32" s="139"/>
      <c r="C32" s="122"/>
      <c r="D32" s="122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40"/>
      <c r="C33" s="142"/>
      <c r="D33" s="142"/>
      <c r="E33" s="8" t="s">
        <v>15</v>
      </c>
      <c r="F33" s="17">
        <v>-0.12</v>
      </c>
      <c r="G33" s="7">
        <v>-0.14000000000000001</v>
      </c>
      <c r="H33" s="7">
        <v>-0.18</v>
      </c>
      <c r="I33" s="7"/>
      <c r="J33" s="7"/>
      <c r="K33" s="7"/>
      <c r="L33" s="7"/>
      <c r="M33" s="7"/>
      <c r="N33" s="7"/>
      <c r="O33" s="8"/>
    </row>
    <row r="34" spans="2:15" x14ac:dyDescent="0.25">
      <c r="B34" s="138" t="s">
        <v>22</v>
      </c>
      <c r="C34" s="141">
        <v>6</v>
      </c>
      <c r="D34" s="141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39"/>
      <c r="C35" s="122"/>
      <c r="D35" s="122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39"/>
      <c r="C36" s="122"/>
      <c r="D36" s="122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39"/>
      <c r="C37" s="122"/>
      <c r="D37" s="122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40"/>
      <c r="C38" s="142"/>
      <c r="D38" s="142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38" t="s">
        <v>23</v>
      </c>
      <c r="C39" s="141">
        <v>7</v>
      </c>
      <c r="D39" s="14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39"/>
      <c r="C40" s="122"/>
      <c r="D40" s="12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39"/>
      <c r="C41" s="122"/>
      <c r="D41" s="12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39"/>
      <c r="C42" s="122"/>
      <c r="D42" s="12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40"/>
      <c r="C43" s="142"/>
      <c r="D43" s="14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  <mergeCell ref="B29:B33"/>
    <mergeCell ref="C29:C33"/>
    <mergeCell ref="F2:O2"/>
    <mergeCell ref="B4:B8"/>
    <mergeCell ref="C4:C8"/>
    <mergeCell ref="B9:B13"/>
    <mergeCell ref="C9:C13"/>
    <mergeCell ref="B14:B18"/>
    <mergeCell ref="C14:C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43" t="s">
        <v>0</v>
      </c>
      <c r="G2" s="144"/>
      <c r="H2" s="144"/>
      <c r="I2" s="144"/>
      <c r="J2" s="144"/>
      <c r="K2" s="144"/>
      <c r="L2" s="144"/>
      <c r="M2" s="144"/>
      <c r="N2" s="144"/>
      <c r="O2" s="14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38" t="s">
        <v>1</v>
      </c>
      <c r="C4" s="141">
        <v>0</v>
      </c>
      <c r="D4" s="14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39"/>
      <c r="C5" s="122"/>
      <c r="D5" s="12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39"/>
      <c r="C6" s="122"/>
      <c r="D6" s="12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39"/>
      <c r="C7" s="122"/>
      <c r="D7" s="12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40"/>
      <c r="C8" s="142"/>
      <c r="D8" s="14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38" t="s">
        <v>29</v>
      </c>
      <c r="C9" s="141">
        <v>1</v>
      </c>
      <c r="D9" s="141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39"/>
      <c r="C10" s="122"/>
      <c r="D10" s="122"/>
      <c r="E10" s="6" t="s">
        <v>12</v>
      </c>
      <c r="F10" s="16">
        <v>2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39"/>
      <c r="C11" s="122"/>
      <c r="D11" s="122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39"/>
      <c r="C12" s="122"/>
      <c r="D12" s="122"/>
      <c r="E12" s="6" t="s">
        <v>14</v>
      </c>
      <c r="F12" s="16">
        <v>10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40"/>
      <c r="C13" s="142"/>
      <c r="D13" s="142"/>
      <c r="E13" s="8" t="s">
        <v>15</v>
      </c>
      <c r="F13" s="17">
        <v>0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38" t="s">
        <v>30</v>
      </c>
      <c r="C14" s="141">
        <v>2</v>
      </c>
      <c r="D14" s="14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39"/>
      <c r="C15" s="122"/>
      <c r="D15" s="122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39"/>
      <c r="C16" s="122"/>
      <c r="D16" s="122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139"/>
      <c r="C17" s="122"/>
      <c r="D17" s="12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140"/>
      <c r="C18" s="142"/>
      <c r="D18" s="142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38" t="s">
        <v>31</v>
      </c>
      <c r="C19" s="141">
        <v>3</v>
      </c>
      <c r="D19" s="141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/>
      <c r="K19" s="3"/>
      <c r="L19" s="3"/>
      <c r="M19" s="3"/>
      <c r="N19" s="3"/>
      <c r="O19" s="9"/>
    </row>
    <row r="20" spans="2:15" x14ac:dyDescent="0.25">
      <c r="B20" s="139"/>
      <c r="C20" s="122"/>
      <c r="D20" s="122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/>
      <c r="K20" s="1"/>
      <c r="L20" s="1"/>
      <c r="M20" s="1"/>
      <c r="N20" s="1"/>
      <c r="O20" s="6"/>
    </row>
    <row r="21" spans="2:15" x14ac:dyDescent="0.25">
      <c r="B21" s="139"/>
      <c r="C21" s="122"/>
      <c r="D21" s="12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39"/>
      <c r="C22" s="122"/>
      <c r="D22" s="122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140"/>
      <c r="C23" s="142"/>
      <c r="D23" s="14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138" t="s">
        <v>32</v>
      </c>
      <c r="C24" s="141">
        <v>4</v>
      </c>
      <c r="D24" s="141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39"/>
      <c r="C25" s="122"/>
      <c r="D25" s="122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39"/>
      <c r="C26" s="122"/>
      <c r="D26" s="122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39"/>
      <c r="C27" s="122"/>
      <c r="D27" s="122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40"/>
      <c r="C28" s="142"/>
      <c r="D28" s="142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38" t="s">
        <v>33</v>
      </c>
      <c r="C29" s="141">
        <v>5</v>
      </c>
      <c r="D29" s="141" t="s">
        <v>27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39"/>
      <c r="C30" s="122"/>
      <c r="D30" s="122"/>
      <c r="E30" s="6" t="s">
        <v>12</v>
      </c>
      <c r="F30" s="16">
        <v>6</v>
      </c>
      <c r="G30" s="1">
        <v>8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39"/>
      <c r="C31" s="122"/>
      <c r="D31" s="122"/>
      <c r="E31" s="6" t="s">
        <v>13</v>
      </c>
      <c r="F31" s="16">
        <v>3</v>
      </c>
      <c r="G31" s="1">
        <v>4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39"/>
      <c r="C32" s="122"/>
      <c r="D32" s="122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40"/>
      <c r="C33" s="142"/>
      <c r="D33" s="142"/>
      <c r="E33" s="8" t="s">
        <v>15</v>
      </c>
      <c r="F33" s="17">
        <v>-0.14000000000000001</v>
      </c>
      <c r="G33" s="7">
        <v>-0.14000000000000001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38" t="s">
        <v>34</v>
      </c>
      <c r="C34" s="141">
        <v>6</v>
      </c>
      <c r="D34" s="141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139"/>
      <c r="C35" s="122"/>
      <c r="D35" s="122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139"/>
      <c r="C36" s="122"/>
      <c r="D36" s="122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39"/>
      <c r="C37" s="122"/>
      <c r="D37" s="122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40"/>
      <c r="C38" s="142"/>
      <c r="D38" s="142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138" t="s">
        <v>35</v>
      </c>
      <c r="C39" s="141">
        <v>7</v>
      </c>
      <c r="D39" s="14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39"/>
      <c r="C40" s="122"/>
      <c r="D40" s="12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39"/>
      <c r="C41" s="122"/>
      <c r="D41" s="12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39"/>
      <c r="C42" s="122"/>
      <c r="D42" s="12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40"/>
      <c r="C43" s="142"/>
      <c r="D43" s="14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29" sqref="M2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43" t="s">
        <v>0</v>
      </c>
      <c r="G2" s="144"/>
      <c r="H2" s="144"/>
      <c r="I2" s="144"/>
      <c r="J2" s="144"/>
      <c r="K2" s="144"/>
      <c r="L2" s="144"/>
      <c r="M2" s="144"/>
      <c r="N2" s="144"/>
      <c r="O2" s="14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38" t="s">
        <v>1</v>
      </c>
      <c r="C4" s="141">
        <v>0</v>
      </c>
      <c r="D4" s="14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39"/>
      <c r="C5" s="122"/>
      <c r="D5" s="12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39"/>
      <c r="C6" s="122"/>
      <c r="D6" s="12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39"/>
      <c r="C7" s="122"/>
      <c r="D7" s="12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40"/>
      <c r="C8" s="142"/>
      <c r="D8" s="14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38" t="s">
        <v>36</v>
      </c>
      <c r="C9" s="141">
        <v>1</v>
      </c>
      <c r="D9" s="141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39"/>
      <c r="C10" s="122"/>
      <c r="D10" s="122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39"/>
      <c r="C11" s="122"/>
      <c r="D11" s="122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39"/>
      <c r="C12" s="122"/>
      <c r="D12" s="122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40"/>
      <c r="C13" s="142"/>
      <c r="D13" s="142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38" t="s">
        <v>37</v>
      </c>
      <c r="C14" s="141">
        <v>2</v>
      </c>
      <c r="D14" s="14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/>
      <c r="N14" s="3"/>
      <c r="O14" s="9"/>
    </row>
    <row r="15" spans="2:15" x14ac:dyDescent="0.25">
      <c r="B15" s="139"/>
      <c r="C15" s="122"/>
      <c r="D15" s="122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/>
      <c r="N15" s="1"/>
      <c r="O15" s="6"/>
    </row>
    <row r="16" spans="2:15" x14ac:dyDescent="0.25">
      <c r="B16" s="139"/>
      <c r="C16" s="122"/>
      <c r="D16" s="122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/>
      <c r="N16" s="1"/>
      <c r="O16" s="6"/>
    </row>
    <row r="17" spans="2:15" x14ac:dyDescent="0.25">
      <c r="B17" s="139"/>
      <c r="C17" s="122"/>
      <c r="D17" s="12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/>
      <c r="N17" s="1"/>
      <c r="O17" s="6"/>
    </row>
    <row r="18" spans="2:15" ht="15.75" thickBot="1" x14ac:dyDescent="0.3">
      <c r="B18" s="140"/>
      <c r="C18" s="142"/>
      <c r="D18" s="142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/>
      <c r="N18" s="7"/>
      <c r="O18" s="8"/>
    </row>
    <row r="19" spans="2:15" x14ac:dyDescent="0.25">
      <c r="B19" s="138" t="s">
        <v>38</v>
      </c>
      <c r="C19" s="141">
        <v>3</v>
      </c>
      <c r="D19" s="141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/>
      <c r="K19" s="3"/>
      <c r="L19" s="3"/>
      <c r="M19" s="3"/>
      <c r="N19" s="3"/>
      <c r="O19" s="9"/>
    </row>
    <row r="20" spans="2:15" x14ac:dyDescent="0.25">
      <c r="B20" s="139"/>
      <c r="C20" s="122"/>
      <c r="D20" s="122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/>
      <c r="K20" s="1"/>
      <c r="L20" s="1"/>
      <c r="M20" s="1"/>
      <c r="N20" s="1"/>
      <c r="O20" s="6"/>
    </row>
    <row r="21" spans="2:15" x14ac:dyDescent="0.25">
      <c r="B21" s="139"/>
      <c r="C21" s="122"/>
      <c r="D21" s="12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39"/>
      <c r="C22" s="122"/>
      <c r="D22" s="122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140"/>
      <c r="C23" s="142"/>
      <c r="D23" s="142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/>
      <c r="K23" s="7"/>
      <c r="L23" s="7"/>
      <c r="M23" s="7"/>
      <c r="N23" s="7"/>
      <c r="O23" s="8"/>
    </row>
    <row r="24" spans="2:15" x14ac:dyDescent="0.25">
      <c r="B24" s="138" t="s">
        <v>39</v>
      </c>
      <c r="C24" s="141">
        <v>4</v>
      </c>
      <c r="D24" s="141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39"/>
      <c r="C25" s="122"/>
      <c r="D25" s="122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39"/>
      <c r="C26" s="122"/>
      <c r="D26" s="122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39"/>
      <c r="C27" s="122"/>
      <c r="D27" s="122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40"/>
      <c r="C28" s="142"/>
      <c r="D28" s="142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38" t="s">
        <v>40</v>
      </c>
      <c r="C29" s="141">
        <v>5</v>
      </c>
      <c r="D29" s="141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39"/>
      <c r="C30" s="122"/>
      <c r="D30" s="122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39"/>
      <c r="C31" s="122"/>
      <c r="D31" s="122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39"/>
      <c r="C32" s="122"/>
      <c r="D32" s="122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40"/>
      <c r="C33" s="142"/>
      <c r="D33" s="142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38" t="s">
        <v>41</v>
      </c>
      <c r="C34" s="141">
        <v>6</v>
      </c>
      <c r="D34" s="141" t="s">
        <v>27</v>
      </c>
      <c r="E34" s="9" t="s">
        <v>11</v>
      </c>
      <c r="F34" s="18">
        <v>11</v>
      </c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39"/>
      <c r="C35" s="122"/>
      <c r="D35" s="122"/>
      <c r="E35" s="6" t="s">
        <v>12</v>
      </c>
      <c r="F35" s="16">
        <v>3</v>
      </c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39"/>
      <c r="C36" s="122"/>
      <c r="D36" s="122"/>
      <c r="E36" s="6" t="s">
        <v>13</v>
      </c>
      <c r="F36" s="16">
        <v>5</v>
      </c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39"/>
      <c r="C37" s="122"/>
      <c r="D37" s="122"/>
      <c r="E37" s="6" t="s">
        <v>14</v>
      </c>
      <c r="F37" s="16">
        <v>3</v>
      </c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40"/>
      <c r="C38" s="142"/>
      <c r="D38" s="142"/>
      <c r="E38" s="8" t="s">
        <v>15</v>
      </c>
      <c r="F38" s="17">
        <v>-7.0000000000000007E-2</v>
      </c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38" t="s">
        <v>42</v>
      </c>
      <c r="C39" s="141">
        <v>7</v>
      </c>
      <c r="D39" s="14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39"/>
      <c r="C40" s="122"/>
      <c r="D40" s="12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39"/>
      <c r="C41" s="122"/>
      <c r="D41" s="12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39"/>
      <c r="C42" s="122"/>
      <c r="D42" s="12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40"/>
      <c r="C43" s="142"/>
      <c r="D43" s="14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43" t="s">
        <v>0</v>
      </c>
      <c r="G2" s="144"/>
      <c r="H2" s="144"/>
      <c r="I2" s="144"/>
      <c r="J2" s="144"/>
      <c r="K2" s="144"/>
      <c r="L2" s="144"/>
      <c r="M2" s="144"/>
      <c r="N2" s="144"/>
      <c r="O2" s="14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38" t="s">
        <v>1</v>
      </c>
      <c r="C4" s="141">
        <v>0</v>
      </c>
      <c r="D4" s="14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39"/>
      <c r="C5" s="122"/>
      <c r="D5" s="12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39"/>
      <c r="C6" s="122"/>
      <c r="D6" s="12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39"/>
      <c r="C7" s="122"/>
      <c r="D7" s="12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40"/>
      <c r="C8" s="142"/>
      <c r="D8" s="14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38" t="s">
        <v>43</v>
      </c>
      <c r="C9" s="141">
        <v>1</v>
      </c>
      <c r="D9" s="141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39"/>
      <c r="C10" s="122"/>
      <c r="D10" s="122"/>
      <c r="E10" s="6" t="s">
        <v>12</v>
      </c>
      <c r="F10" s="16">
        <v>3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39"/>
      <c r="C11" s="122"/>
      <c r="D11" s="122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39"/>
      <c r="C12" s="122"/>
      <c r="D12" s="122"/>
      <c r="E12" s="6" t="s">
        <v>14</v>
      </c>
      <c r="F12" s="16">
        <v>3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40"/>
      <c r="C13" s="142"/>
      <c r="D13" s="142"/>
      <c r="E13" s="8" t="s">
        <v>15</v>
      </c>
      <c r="F13" s="17">
        <v>-0.24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38" t="s">
        <v>44</v>
      </c>
      <c r="C14" s="141">
        <v>2</v>
      </c>
      <c r="D14" s="14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39"/>
      <c r="C15" s="122"/>
      <c r="D15" s="122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39"/>
      <c r="C16" s="122"/>
      <c r="D16" s="122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139"/>
      <c r="C17" s="122"/>
      <c r="D17" s="122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140"/>
      <c r="C18" s="142"/>
      <c r="D18" s="142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38" t="s">
        <v>45</v>
      </c>
      <c r="C19" s="141">
        <v>3</v>
      </c>
      <c r="D19" s="141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/>
      <c r="K19" s="3"/>
      <c r="L19" s="3"/>
      <c r="M19" s="3"/>
      <c r="N19" s="3"/>
      <c r="O19" s="9"/>
    </row>
    <row r="20" spans="2:15" x14ac:dyDescent="0.25">
      <c r="B20" s="139"/>
      <c r="C20" s="122"/>
      <c r="D20" s="122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/>
      <c r="K20" s="1"/>
      <c r="L20" s="1"/>
      <c r="M20" s="1"/>
      <c r="N20" s="1"/>
      <c r="O20" s="6"/>
    </row>
    <row r="21" spans="2:15" x14ac:dyDescent="0.25">
      <c r="B21" s="139"/>
      <c r="C21" s="122"/>
      <c r="D21" s="12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39"/>
      <c r="C22" s="122"/>
      <c r="D22" s="122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/>
      <c r="K22" s="1"/>
      <c r="L22" s="1"/>
      <c r="M22" s="1"/>
      <c r="N22" s="1"/>
      <c r="O22" s="6"/>
    </row>
    <row r="23" spans="2:15" ht="15.75" thickBot="1" x14ac:dyDescent="0.3">
      <c r="B23" s="140"/>
      <c r="C23" s="142"/>
      <c r="D23" s="14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138" t="s">
        <v>46</v>
      </c>
      <c r="C24" s="141">
        <v>4</v>
      </c>
      <c r="D24" s="141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39"/>
      <c r="C25" s="122"/>
      <c r="D25" s="122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39"/>
      <c r="C26" s="122"/>
      <c r="D26" s="122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39"/>
      <c r="C27" s="122"/>
      <c r="D27" s="122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40"/>
      <c r="C28" s="142"/>
      <c r="D28" s="142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38" t="s">
        <v>47</v>
      </c>
      <c r="C29" s="141">
        <v>5</v>
      </c>
      <c r="D29" s="141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/>
      <c r="M29" s="3"/>
      <c r="N29" s="3"/>
      <c r="O29" s="9"/>
    </row>
    <row r="30" spans="2:15" x14ac:dyDescent="0.25">
      <c r="B30" s="139"/>
      <c r="C30" s="122"/>
      <c r="D30" s="122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/>
      <c r="N30" s="1"/>
      <c r="O30" s="6"/>
    </row>
    <row r="31" spans="2:15" x14ac:dyDescent="0.25">
      <c r="B31" s="139"/>
      <c r="C31" s="122"/>
      <c r="D31" s="122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/>
      <c r="M31" s="1"/>
      <c r="N31" s="1"/>
      <c r="O31" s="6"/>
    </row>
    <row r="32" spans="2:15" x14ac:dyDescent="0.25">
      <c r="B32" s="139"/>
      <c r="C32" s="122"/>
      <c r="D32" s="122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/>
      <c r="M32" s="1"/>
      <c r="N32" s="1"/>
      <c r="O32" s="6"/>
    </row>
    <row r="33" spans="2:15" ht="15.75" thickBot="1" x14ac:dyDescent="0.3">
      <c r="B33" s="140"/>
      <c r="C33" s="142"/>
      <c r="D33" s="142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/>
      <c r="M33" s="7"/>
      <c r="N33" s="7"/>
      <c r="O33" s="8"/>
    </row>
    <row r="34" spans="2:15" x14ac:dyDescent="0.25">
      <c r="B34" s="138" t="s">
        <v>48</v>
      </c>
      <c r="C34" s="141">
        <v>6</v>
      </c>
      <c r="D34" s="141" t="s">
        <v>27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39"/>
      <c r="C35" s="122"/>
      <c r="D35" s="122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39"/>
      <c r="C36" s="122"/>
      <c r="D36" s="122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39"/>
      <c r="C37" s="122"/>
      <c r="D37" s="122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40"/>
      <c r="C38" s="142"/>
      <c r="D38" s="142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38" t="s">
        <v>49</v>
      </c>
      <c r="C39" s="141">
        <v>7</v>
      </c>
      <c r="D39" s="14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39"/>
      <c r="C40" s="122"/>
      <c r="D40" s="12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39"/>
      <c r="C41" s="122"/>
      <c r="D41" s="12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39"/>
      <c r="C42" s="122"/>
      <c r="D42" s="12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40"/>
      <c r="C43" s="142"/>
      <c r="D43" s="14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8" sqref="N2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43" t="s">
        <v>0</v>
      </c>
      <c r="G2" s="144"/>
      <c r="H2" s="144"/>
      <c r="I2" s="144"/>
      <c r="J2" s="144"/>
      <c r="K2" s="144"/>
      <c r="L2" s="144"/>
      <c r="M2" s="144"/>
      <c r="N2" s="144"/>
      <c r="O2" s="14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38" t="s">
        <v>1</v>
      </c>
      <c r="C4" s="141">
        <v>0</v>
      </c>
      <c r="D4" s="141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39"/>
      <c r="C5" s="122"/>
      <c r="D5" s="12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39"/>
      <c r="C6" s="122"/>
      <c r="D6" s="12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39"/>
      <c r="C7" s="122"/>
      <c r="D7" s="12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40"/>
      <c r="C8" s="142"/>
      <c r="D8" s="14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38" t="s">
        <v>50</v>
      </c>
      <c r="C9" s="141">
        <v>1</v>
      </c>
      <c r="D9" s="141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/>
      <c r="N9" s="3"/>
      <c r="O9" s="9"/>
    </row>
    <row r="10" spans="2:15" x14ac:dyDescent="0.25">
      <c r="B10" s="139"/>
      <c r="C10" s="122"/>
      <c r="D10" s="122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/>
      <c r="N10" s="1"/>
      <c r="O10" s="6"/>
    </row>
    <row r="11" spans="2:15" x14ac:dyDescent="0.25">
      <c r="B11" s="139"/>
      <c r="C11" s="122"/>
      <c r="D11" s="122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/>
      <c r="N11" s="1"/>
      <c r="O11" s="6"/>
    </row>
    <row r="12" spans="2:15" x14ac:dyDescent="0.25">
      <c r="B12" s="139"/>
      <c r="C12" s="122"/>
      <c r="D12" s="122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/>
      <c r="N12" s="1"/>
      <c r="O12" s="6"/>
    </row>
    <row r="13" spans="2:15" ht="15.75" thickBot="1" x14ac:dyDescent="0.3">
      <c r="B13" s="140"/>
      <c r="C13" s="142"/>
      <c r="D13" s="142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/>
      <c r="N13" s="7"/>
      <c r="O13" s="8"/>
    </row>
    <row r="14" spans="2:15" x14ac:dyDescent="0.25">
      <c r="B14" s="138" t="s">
        <v>51</v>
      </c>
      <c r="C14" s="141">
        <v>2</v>
      </c>
      <c r="D14" s="141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39"/>
      <c r="C15" s="122"/>
      <c r="D15" s="122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39"/>
      <c r="C16" s="122"/>
      <c r="D16" s="122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39"/>
      <c r="C17" s="122"/>
      <c r="D17" s="12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40"/>
      <c r="C18" s="142"/>
      <c r="D18" s="142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38" t="s">
        <v>52</v>
      </c>
      <c r="C19" s="141">
        <v>3</v>
      </c>
      <c r="D19" s="141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39"/>
      <c r="C20" s="122"/>
      <c r="D20" s="122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39"/>
      <c r="C21" s="122"/>
      <c r="D21" s="122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39"/>
      <c r="C22" s="122"/>
      <c r="D22" s="122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40"/>
      <c r="C23" s="142"/>
      <c r="D23" s="142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38" t="s">
        <v>53</v>
      </c>
      <c r="C24" s="141">
        <v>4</v>
      </c>
      <c r="D24" s="141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/>
      <c r="O24" s="9"/>
    </row>
    <row r="25" spans="2:15" x14ac:dyDescent="0.25">
      <c r="B25" s="139"/>
      <c r="C25" s="122"/>
      <c r="D25" s="122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39"/>
      <c r="C26" s="122"/>
      <c r="D26" s="122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/>
      <c r="O26" s="6"/>
    </row>
    <row r="27" spans="2:15" x14ac:dyDescent="0.25">
      <c r="B27" s="139"/>
      <c r="C27" s="122"/>
      <c r="D27" s="122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/>
      <c r="O27" s="6"/>
    </row>
    <row r="28" spans="2:15" ht="15.75" thickBot="1" x14ac:dyDescent="0.3">
      <c r="B28" s="140"/>
      <c r="C28" s="142"/>
      <c r="D28" s="142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38" t="s">
        <v>54</v>
      </c>
      <c r="C29" s="141">
        <v>5</v>
      </c>
      <c r="D29" s="141" t="s">
        <v>27</v>
      </c>
      <c r="E29" s="9" t="s">
        <v>11</v>
      </c>
      <c r="F29" s="18">
        <v>16</v>
      </c>
      <c r="G29" s="3">
        <v>17</v>
      </c>
      <c r="H29" s="3">
        <v>19</v>
      </c>
      <c r="I29" s="3"/>
      <c r="J29" s="3"/>
      <c r="K29" s="3"/>
      <c r="L29" s="3"/>
      <c r="M29" s="3"/>
      <c r="N29" s="3"/>
      <c r="O29" s="9"/>
    </row>
    <row r="30" spans="2:15" x14ac:dyDescent="0.25">
      <c r="B30" s="139"/>
      <c r="C30" s="122"/>
      <c r="D30" s="122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39"/>
      <c r="C31" s="122"/>
      <c r="D31" s="122"/>
      <c r="E31" s="6" t="s">
        <v>13</v>
      </c>
      <c r="F31" s="16">
        <v>3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6"/>
    </row>
    <row r="32" spans="2:15" x14ac:dyDescent="0.25">
      <c r="B32" s="139"/>
      <c r="C32" s="122"/>
      <c r="D32" s="122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40"/>
      <c r="C33" s="142"/>
      <c r="D33" s="142"/>
      <c r="E33" s="8" t="s">
        <v>15</v>
      </c>
      <c r="F33" s="17">
        <v>-7.0000000000000007E-2</v>
      </c>
      <c r="G33" s="7">
        <v>-0.13</v>
      </c>
      <c r="H33" s="7">
        <v>-0.13</v>
      </c>
      <c r="I33" s="7"/>
      <c r="J33" s="7"/>
      <c r="K33" s="7"/>
      <c r="L33" s="7"/>
      <c r="M33" s="7"/>
      <c r="N33" s="7"/>
      <c r="O33" s="8"/>
    </row>
    <row r="34" spans="2:15" x14ac:dyDescent="0.25">
      <c r="B34" s="138" t="s">
        <v>55</v>
      </c>
      <c r="C34" s="141">
        <v>6</v>
      </c>
      <c r="D34" s="141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39"/>
      <c r="C35" s="122"/>
      <c r="D35" s="122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39"/>
      <c r="C36" s="122"/>
      <c r="D36" s="122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39"/>
      <c r="C37" s="122"/>
      <c r="D37" s="122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40"/>
      <c r="C38" s="142"/>
      <c r="D38" s="142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38" t="s">
        <v>56</v>
      </c>
      <c r="C39" s="141">
        <v>7</v>
      </c>
      <c r="D39" s="14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39"/>
      <c r="C40" s="122"/>
      <c r="D40" s="12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39"/>
      <c r="C41" s="122"/>
      <c r="D41" s="12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39"/>
      <c r="C42" s="122"/>
      <c r="D42" s="12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40"/>
      <c r="C43" s="142"/>
      <c r="D43" s="14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2020-07-20T13:08:11Z</dcterms:modified>
</cp:coreProperties>
</file>